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Analysis\_Projects\proj_10\"/>
    </mc:Choice>
  </mc:AlternateContent>
  <bookViews>
    <workbookView xWindow="0" yWindow="0" windowWidth="28800" windowHeight="12000" activeTab="1"/>
  </bookViews>
  <sheets>
    <sheet name="data" sheetId="1" r:id="rId1"/>
    <sheet name="ctr" sheetId="3" r:id="rId2"/>
  </sheets>
  <definedNames>
    <definedName name="_xlchart.v1.0" hidden="1">data!$G$2:$G$1462</definedName>
    <definedName name="ctr">Table1[#All]</definedName>
  </definedNames>
  <calcPr calcId="162913"/>
</workbook>
</file>

<file path=xl/calcChain.xml><?xml version="1.0" encoding="utf-8"?>
<calcChain xmlns="http://schemas.openxmlformats.org/spreadsheetml/2006/main">
  <c r="F137" i="3" l="1"/>
  <c r="F138" i="3"/>
  <c r="C137" i="3"/>
  <c r="C138" i="3"/>
  <c r="F133" i="3"/>
  <c r="F134" i="3"/>
  <c r="C133" i="3"/>
  <c r="C134" i="3"/>
  <c r="G94" i="3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C94" i="3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G85" i="3"/>
  <c r="H86" i="3" s="1"/>
  <c r="G86" i="3"/>
  <c r="G87" i="3"/>
  <c r="H87" i="3" s="1"/>
  <c r="G88" i="3"/>
  <c r="H88" i="3" s="1"/>
  <c r="G89" i="3"/>
  <c r="H89" i="3" s="1"/>
  <c r="G90" i="3"/>
  <c r="H90" i="3" s="1"/>
  <c r="G91" i="3"/>
  <c r="H91" i="3" s="1"/>
  <c r="D86" i="3"/>
  <c r="C85" i="3"/>
  <c r="C86" i="3"/>
  <c r="C87" i="3"/>
  <c r="D87" i="3" s="1"/>
  <c r="C88" i="3"/>
  <c r="D88" i="3" s="1"/>
  <c r="C89" i="3"/>
  <c r="D89" i="3" s="1"/>
  <c r="C90" i="3"/>
  <c r="D90" i="3" s="1"/>
  <c r="C91" i="3"/>
  <c r="D91" i="3" s="1"/>
  <c r="G42" i="3" l="1"/>
  <c r="G43" i="3"/>
  <c r="H43" i="3" s="1"/>
  <c r="G44" i="3"/>
  <c r="H44" i="3" s="1"/>
  <c r="G45" i="3"/>
  <c r="G46" i="3"/>
  <c r="G47" i="3"/>
  <c r="G48" i="3"/>
  <c r="G49" i="3"/>
  <c r="H49" i="3" s="1"/>
  <c r="G50" i="3"/>
  <c r="G51" i="3"/>
  <c r="G52" i="3"/>
  <c r="G53" i="3"/>
  <c r="H53" i="3" s="1"/>
  <c r="C42" i="3"/>
  <c r="C43" i="3"/>
  <c r="C44" i="3"/>
  <c r="C45" i="3"/>
  <c r="D45" i="3" s="1"/>
  <c r="C46" i="3"/>
  <c r="C47" i="3"/>
  <c r="C48" i="3"/>
  <c r="C49" i="3"/>
  <c r="D49" i="3" s="1"/>
  <c r="C50" i="3"/>
  <c r="C51" i="3"/>
  <c r="C52" i="3"/>
  <c r="C53" i="3"/>
  <c r="D53" i="3" s="1"/>
  <c r="G28" i="3"/>
  <c r="G29" i="3"/>
  <c r="G30" i="3"/>
  <c r="G31" i="3"/>
  <c r="H31" i="3" s="1"/>
  <c r="G32" i="3"/>
  <c r="G33" i="3"/>
  <c r="G34" i="3"/>
  <c r="G35" i="3"/>
  <c r="G36" i="3"/>
  <c r="G37" i="3"/>
  <c r="G38" i="3"/>
  <c r="G39" i="3"/>
  <c r="H39" i="3" s="1"/>
  <c r="C28" i="3"/>
  <c r="C29" i="3"/>
  <c r="C30" i="3"/>
  <c r="C31" i="3"/>
  <c r="D31" i="3" s="1"/>
  <c r="C32" i="3"/>
  <c r="C33" i="3"/>
  <c r="C34" i="3"/>
  <c r="C35" i="3"/>
  <c r="D35" i="3" s="1"/>
  <c r="C36" i="3"/>
  <c r="C37" i="3"/>
  <c r="C38" i="3"/>
  <c r="C39" i="3"/>
  <c r="D39" i="3" s="1"/>
  <c r="M38" i="1"/>
  <c r="M37" i="1"/>
  <c r="M36" i="1"/>
  <c r="M35" i="1"/>
  <c r="D5" i="3"/>
  <c r="D6" i="3"/>
  <c r="D4" i="3"/>
  <c r="H45" i="3" l="1"/>
  <c r="D38" i="3"/>
  <c r="D34" i="3"/>
  <c r="D30" i="3"/>
  <c r="H38" i="3"/>
  <c r="H34" i="3"/>
  <c r="H30" i="3"/>
  <c r="D52" i="3"/>
  <c r="D48" i="3"/>
  <c r="D44" i="3"/>
  <c r="H52" i="3"/>
  <c r="H48" i="3"/>
  <c r="D36" i="3"/>
  <c r="D33" i="3"/>
  <c r="H37" i="3"/>
  <c r="H33" i="3"/>
  <c r="H51" i="3"/>
  <c r="H47" i="3"/>
  <c r="D43" i="3"/>
  <c r="D50" i="3"/>
  <c r="D46" i="3"/>
  <c r="H50" i="3"/>
  <c r="H46" i="3"/>
  <c r="D51" i="3"/>
  <c r="D47" i="3"/>
  <c r="H35" i="3"/>
  <c r="H29" i="3"/>
  <c r="H36" i="3"/>
  <c r="H32" i="3"/>
  <c r="D29" i="3"/>
  <c r="D37" i="3"/>
  <c r="D32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P39" i="1" l="1"/>
  <c r="P35" i="1"/>
  <c r="P38" i="1"/>
  <c r="P37" i="1"/>
  <c r="P36" i="1"/>
</calcChain>
</file>

<file path=xl/sharedStrings.xml><?xml version="1.0" encoding="utf-8"?>
<sst xmlns="http://schemas.openxmlformats.org/spreadsheetml/2006/main" count="163" uniqueCount="56">
  <si>
    <t>Date</t>
  </si>
  <si>
    <t>Impressions</t>
  </si>
  <si>
    <t>Clicks</t>
  </si>
  <si>
    <t>Year</t>
  </si>
  <si>
    <t>Month</t>
  </si>
  <si>
    <t>Day</t>
  </si>
  <si>
    <t>CTR</t>
  </si>
  <si>
    <t>Weekday/Weekend</t>
  </si>
  <si>
    <t>Avg. CTR</t>
  </si>
  <si>
    <t>YoY Change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</si>
  <si>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</si>
  <si>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</si>
  <si>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</si>
  <si>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</si>
  <si>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</si>
  <si>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</si>
  <si>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</si>
  <si>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</si>
  <si>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</si>
  <si>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</si>
  <si>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</si>
  <si>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</si>
  <si>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MoM Change</t>
  </si>
  <si>
    <t>CTR Min</t>
  </si>
  <si>
    <t>CTR Max</t>
  </si>
  <si>
    <t>CTR Avg</t>
  </si>
  <si>
    <t>CTR Median</t>
  </si>
  <si>
    <t>CTR STD</t>
  </si>
  <si>
    <t>total_impressions</t>
  </si>
  <si>
    <t>total_clicks</t>
  </si>
  <si>
    <t>click_through_rate</t>
  </si>
  <si>
    <t>impressions_clicks_coef</t>
  </si>
  <si>
    <t>Feature</t>
  </si>
  <si>
    <t>Value</t>
  </si>
  <si>
    <t>2020-Month</t>
  </si>
  <si>
    <t>2021 Month</t>
  </si>
  <si>
    <t>2022 Month</t>
  </si>
  <si>
    <t>2023 Month</t>
  </si>
  <si>
    <t>S.I.</t>
  </si>
  <si>
    <t>2020-Day</t>
  </si>
  <si>
    <t>Sunday</t>
  </si>
  <si>
    <t>Monday</t>
  </si>
  <si>
    <t>Tuesday</t>
  </si>
  <si>
    <t>Wednesday</t>
  </si>
  <si>
    <t>Thursday</t>
  </si>
  <si>
    <t>Friday</t>
  </si>
  <si>
    <t>Saturday</t>
  </si>
  <si>
    <t>2021-Day</t>
  </si>
  <si>
    <t>2022-Day</t>
  </si>
  <si>
    <t>2023-Day</t>
  </si>
  <si>
    <t>Weekday</t>
  </si>
  <si>
    <t>Weekend</t>
  </si>
  <si>
    <t>2020-Weekday/Weekend</t>
  </si>
  <si>
    <t>2021-Weekday/Weekend</t>
  </si>
  <si>
    <t>2022-Weekday/Weekend</t>
  </si>
  <si>
    <t>2023-Weekday/Weekend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</si>
</sst>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right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lef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Clicks and </a:t>
            </a:r>
            <a:r>
              <a:rPr lang="en-US" sz="1400" b="0" i="0" u="none" strike="noStrike" baseline="0">
                <a:effectLst/>
              </a:rPr>
              <a:t>Impressions</a:t>
            </a:r>
            <a:r>
              <a:rPr lang="en-US" sz="1400" b="0" i="0" u="none" strike="noStrike" baseline="0"/>
              <a:t> Correlation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data!$B$2:$B$1462</c:f>
              <c:numCache>
                <c:formatCode>#,##0</c:formatCode>
                <c:ptCount val="1461"/>
                <c:pt idx="0">
                  <c:v>20795</c:v>
                </c:pt>
                <c:pt idx="1">
                  <c:v>5860</c:v>
                </c:pt>
                <c:pt idx="2">
                  <c:v>43158</c:v>
                </c:pt>
                <c:pt idx="3">
                  <c:v>49732</c:v>
                </c:pt>
                <c:pt idx="4">
                  <c:v>16284</c:v>
                </c:pt>
                <c:pt idx="5">
                  <c:v>11265</c:v>
                </c:pt>
                <c:pt idx="6">
                  <c:v>21850</c:v>
                </c:pt>
                <c:pt idx="7">
                  <c:v>42194</c:v>
                </c:pt>
                <c:pt idx="8">
                  <c:v>26962</c:v>
                </c:pt>
                <c:pt idx="9">
                  <c:v>49131</c:v>
                </c:pt>
                <c:pt idx="10">
                  <c:v>21023</c:v>
                </c:pt>
                <c:pt idx="11">
                  <c:v>46090</c:v>
                </c:pt>
                <c:pt idx="12">
                  <c:v>6685</c:v>
                </c:pt>
                <c:pt idx="13">
                  <c:v>5769</c:v>
                </c:pt>
                <c:pt idx="14">
                  <c:v>7433</c:v>
                </c:pt>
                <c:pt idx="15">
                  <c:v>10311</c:v>
                </c:pt>
                <c:pt idx="16">
                  <c:v>42819</c:v>
                </c:pt>
                <c:pt idx="17">
                  <c:v>44188</c:v>
                </c:pt>
                <c:pt idx="18">
                  <c:v>22568</c:v>
                </c:pt>
                <c:pt idx="19">
                  <c:v>24769</c:v>
                </c:pt>
                <c:pt idx="20">
                  <c:v>33693</c:v>
                </c:pt>
                <c:pt idx="21">
                  <c:v>11396</c:v>
                </c:pt>
                <c:pt idx="22">
                  <c:v>32480</c:v>
                </c:pt>
                <c:pt idx="23">
                  <c:v>46434</c:v>
                </c:pt>
                <c:pt idx="24">
                  <c:v>30658</c:v>
                </c:pt>
                <c:pt idx="25">
                  <c:v>23942</c:v>
                </c:pt>
                <c:pt idx="26">
                  <c:v>23431</c:v>
                </c:pt>
                <c:pt idx="27">
                  <c:v>7747</c:v>
                </c:pt>
                <c:pt idx="28">
                  <c:v>5189</c:v>
                </c:pt>
                <c:pt idx="29">
                  <c:v>24118</c:v>
                </c:pt>
                <c:pt idx="30">
                  <c:v>40773</c:v>
                </c:pt>
                <c:pt idx="31">
                  <c:v>6899</c:v>
                </c:pt>
                <c:pt idx="32">
                  <c:v>6267</c:v>
                </c:pt>
                <c:pt idx="33">
                  <c:v>36551</c:v>
                </c:pt>
                <c:pt idx="34">
                  <c:v>16394</c:v>
                </c:pt>
                <c:pt idx="35">
                  <c:v>8556</c:v>
                </c:pt>
                <c:pt idx="36">
                  <c:v>8890</c:v>
                </c:pt>
                <c:pt idx="37">
                  <c:v>46606</c:v>
                </c:pt>
                <c:pt idx="38">
                  <c:v>35740</c:v>
                </c:pt>
                <c:pt idx="39">
                  <c:v>19502</c:v>
                </c:pt>
                <c:pt idx="40">
                  <c:v>26777</c:v>
                </c:pt>
                <c:pt idx="41">
                  <c:v>15627</c:v>
                </c:pt>
                <c:pt idx="42">
                  <c:v>13792</c:v>
                </c:pt>
                <c:pt idx="43">
                  <c:v>48323</c:v>
                </c:pt>
                <c:pt idx="44">
                  <c:v>48021</c:v>
                </c:pt>
                <c:pt idx="45">
                  <c:v>13433</c:v>
                </c:pt>
                <c:pt idx="46">
                  <c:v>48001</c:v>
                </c:pt>
                <c:pt idx="47">
                  <c:v>16016</c:v>
                </c:pt>
                <c:pt idx="48">
                  <c:v>28897</c:v>
                </c:pt>
                <c:pt idx="49">
                  <c:v>7612</c:v>
                </c:pt>
                <c:pt idx="50">
                  <c:v>28483</c:v>
                </c:pt>
                <c:pt idx="51">
                  <c:v>22159</c:v>
                </c:pt>
                <c:pt idx="52">
                  <c:v>49974</c:v>
                </c:pt>
                <c:pt idx="53">
                  <c:v>45994</c:v>
                </c:pt>
                <c:pt idx="54">
                  <c:v>19541</c:v>
                </c:pt>
                <c:pt idx="55">
                  <c:v>40920</c:v>
                </c:pt>
                <c:pt idx="56">
                  <c:v>31531</c:v>
                </c:pt>
                <c:pt idx="57">
                  <c:v>6585</c:v>
                </c:pt>
                <c:pt idx="58">
                  <c:v>8943</c:v>
                </c:pt>
                <c:pt idx="59">
                  <c:v>28939</c:v>
                </c:pt>
                <c:pt idx="60">
                  <c:v>24457</c:v>
                </c:pt>
                <c:pt idx="61">
                  <c:v>6021</c:v>
                </c:pt>
                <c:pt idx="62">
                  <c:v>16653</c:v>
                </c:pt>
                <c:pt idx="63">
                  <c:v>48573</c:v>
                </c:pt>
                <c:pt idx="64">
                  <c:v>18417</c:v>
                </c:pt>
                <c:pt idx="65">
                  <c:v>45757</c:v>
                </c:pt>
                <c:pt idx="66">
                  <c:v>14692</c:v>
                </c:pt>
                <c:pt idx="67">
                  <c:v>11873</c:v>
                </c:pt>
                <c:pt idx="68">
                  <c:v>10675</c:v>
                </c:pt>
                <c:pt idx="69">
                  <c:v>5161</c:v>
                </c:pt>
                <c:pt idx="70">
                  <c:v>42065</c:v>
                </c:pt>
                <c:pt idx="71">
                  <c:v>31557</c:v>
                </c:pt>
                <c:pt idx="72">
                  <c:v>38763</c:v>
                </c:pt>
                <c:pt idx="73">
                  <c:v>37606</c:v>
                </c:pt>
                <c:pt idx="74">
                  <c:v>16534</c:v>
                </c:pt>
                <c:pt idx="75">
                  <c:v>34127</c:v>
                </c:pt>
                <c:pt idx="76">
                  <c:v>45397</c:v>
                </c:pt>
                <c:pt idx="77">
                  <c:v>30851</c:v>
                </c:pt>
                <c:pt idx="78">
                  <c:v>6016</c:v>
                </c:pt>
                <c:pt idx="79">
                  <c:v>29253</c:v>
                </c:pt>
                <c:pt idx="80">
                  <c:v>29276</c:v>
                </c:pt>
                <c:pt idx="81">
                  <c:v>28247</c:v>
                </c:pt>
                <c:pt idx="82">
                  <c:v>29300</c:v>
                </c:pt>
                <c:pt idx="83">
                  <c:v>13529</c:v>
                </c:pt>
                <c:pt idx="84">
                  <c:v>22262</c:v>
                </c:pt>
                <c:pt idx="85">
                  <c:v>14268</c:v>
                </c:pt>
                <c:pt idx="86">
                  <c:v>26271</c:v>
                </c:pt>
                <c:pt idx="87">
                  <c:v>17185</c:v>
                </c:pt>
                <c:pt idx="88">
                  <c:v>26243</c:v>
                </c:pt>
                <c:pt idx="89">
                  <c:v>44099</c:v>
                </c:pt>
                <c:pt idx="90">
                  <c:v>13571</c:v>
                </c:pt>
                <c:pt idx="91">
                  <c:v>44976</c:v>
                </c:pt>
                <c:pt idx="92">
                  <c:v>43044</c:v>
                </c:pt>
                <c:pt idx="93">
                  <c:v>45774</c:v>
                </c:pt>
                <c:pt idx="94">
                  <c:v>7568</c:v>
                </c:pt>
                <c:pt idx="95">
                  <c:v>7027</c:v>
                </c:pt>
                <c:pt idx="96">
                  <c:v>7695</c:v>
                </c:pt>
                <c:pt idx="97">
                  <c:v>10258</c:v>
                </c:pt>
                <c:pt idx="98">
                  <c:v>27002</c:v>
                </c:pt>
                <c:pt idx="99">
                  <c:v>44504</c:v>
                </c:pt>
                <c:pt idx="100">
                  <c:v>38159</c:v>
                </c:pt>
                <c:pt idx="101">
                  <c:v>18986</c:v>
                </c:pt>
                <c:pt idx="102">
                  <c:v>17666</c:v>
                </c:pt>
                <c:pt idx="103">
                  <c:v>43660</c:v>
                </c:pt>
                <c:pt idx="104">
                  <c:v>8561</c:v>
                </c:pt>
                <c:pt idx="105">
                  <c:v>31854</c:v>
                </c:pt>
                <c:pt idx="106">
                  <c:v>43952</c:v>
                </c:pt>
                <c:pt idx="107">
                  <c:v>27662</c:v>
                </c:pt>
                <c:pt idx="108">
                  <c:v>13392</c:v>
                </c:pt>
                <c:pt idx="109">
                  <c:v>35535</c:v>
                </c:pt>
                <c:pt idx="110">
                  <c:v>18067</c:v>
                </c:pt>
                <c:pt idx="111">
                  <c:v>28599</c:v>
                </c:pt>
                <c:pt idx="112">
                  <c:v>40222</c:v>
                </c:pt>
                <c:pt idx="113">
                  <c:v>16837</c:v>
                </c:pt>
                <c:pt idx="114">
                  <c:v>19039</c:v>
                </c:pt>
                <c:pt idx="115">
                  <c:v>35818</c:v>
                </c:pt>
                <c:pt idx="116">
                  <c:v>24115</c:v>
                </c:pt>
                <c:pt idx="117">
                  <c:v>15965</c:v>
                </c:pt>
                <c:pt idx="118">
                  <c:v>29538</c:v>
                </c:pt>
                <c:pt idx="119">
                  <c:v>47530</c:v>
                </c:pt>
                <c:pt idx="120">
                  <c:v>10056</c:v>
                </c:pt>
                <c:pt idx="121">
                  <c:v>37482</c:v>
                </c:pt>
                <c:pt idx="122">
                  <c:v>13110</c:v>
                </c:pt>
                <c:pt idx="123">
                  <c:v>18773</c:v>
                </c:pt>
                <c:pt idx="124">
                  <c:v>32266</c:v>
                </c:pt>
                <c:pt idx="125">
                  <c:v>22412</c:v>
                </c:pt>
                <c:pt idx="126">
                  <c:v>38270</c:v>
                </c:pt>
                <c:pt idx="127">
                  <c:v>11910</c:v>
                </c:pt>
                <c:pt idx="128">
                  <c:v>30446</c:v>
                </c:pt>
                <c:pt idx="129">
                  <c:v>5206</c:v>
                </c:pt>
                <c:pt idx="130">
                  <c:v>26518</c:v>
                </c:pt>
                <c:pt idx="131">
                  <c:v>27361</c:v>
                </c:pt>
                <c:pt idx="132">
                  <c:v>28419</c:v>
                </c:pt>
                <c:pt idx="133">
                  <c:v>46523</c:v>
                </c:pt>
                <c:pt idx="134">
                  <c:v>27403</c:v>
                </c:pt>
                <c:pt idx="135">
                  <c:v>23141</c:v>
                </c:pt>
                <c:pt idx="136">
                  <c:v>19820</c:v>
                </c:pt>
                <c:pt idx="137">
                  <c:v>45342</c:v>
                </c:pt>
                <c:pt idx="138">
                  <c:v>11374</c:v>
                </c:pt>
                <c:pt idx="139">
                  <c:v>6678</c:v>
                </c:pt>
                <c:pt idx="140">
                  <c:v>38827</c:v>
                </c:pt>
                <c:pt idx="141">
                  <c:v>21198</c:v>
                </c:pt>
                <c:pt idx="142">
                  <c:v>14914</c:v>
                </c:pt>
                <c:pt idx="143">
                  <c:v>32890</c:v>
                </c:pt>
                <c:pt idx="144">
                  <c:v>27299</c:v>
                </c:pt>
                <c:pt idx="145">
                  <c:v>48585</c:v>
                </c:pt>
                <c:pt idx="146">
                  <c:v>48689</c:v>
                </c:pt>
                <c:pt idx="147">
                  <c:v>47557</c:v>
                </c:pt>
                <c:pt idx="148">
                  <c:v>49020</c:v>
                </c:pt>
                <c:pt idx="149">
                  <c:v>7693</c:v>
                </c:pt>
                <c:pt idx="150">
                  <c:v>34467</c:v>
                </c:pt>
                <c:pt idx="151">
                  <c:v>34723</c:v>
                </c:pt>
                <c:pt idx="152">
                  <c:v>8627</c:v>
                </c:pt>
                <c:pt idx="153">
                  <c:v>30939</c:v>
                </c:pt>
                <c:pt idx="154">
                  <c:v>47941</c:v>
                </c:pt>
                <c:pt idx="155">
                  <c:v>26834</c:v>
                </c:pt>
                <c:pt idx="156">
                  <c:v>23047</c:v>
                </c:pt>
                <c:pt idx="157">
                  <c:v>31105</c:v>
                </c:pt>
                <c:pt idx="158">
                  <c:v>15230</c:v>
                </c:pt>
                <c:pt idx="159">
                  <c:v>20707</c:v>
                </c:pt>
                <c:pt idx="160">
                  <c:v>26976</c:v>
                </c:pt>
                <c:pt idx="161">
                  <c:v>49262</c:v>
                </c:pt>
                <c:pt idx="162">
                  <c:v>28776</c:v>
                </c:pt>
                <c:pt idx="163">
                  <c:v>35080</c:v>
                </c:pt>
                <c:pt idx="164">
                  <c:v>6306</c:v>
                </c:pt>
                <c:pt idx="165">
                  <c:v>11776</c:v>
                </c:pt>
                <c:pt idx="166">
                  <c:v>32251</c:v>
                </c:pt>
                <c:pt idx="167">
                  <c:v>14474</c:v>
                </c:pt>
                <c:pt idx="168">
                  <c:v>45294</c:v>
                </c:pt>
                <c:pt idx="169">
                  <c:v>26959</c:v>
                </c:pt>
                <c:pt idx="170">
                  <c:v>10530</c:v>
                </c:pt>
                <c:pt idx="171">
                  <c:v>34320</c:v>
                </c:pt>
                <c:pt idx="172">
                  <c:v>8748</c:v>
                </c:pt>
                <c:pt idx="173">
                  <c:v>36968</c:v>
                </c:pt>
                <c:pt idx="174">
                  <c:v>37562</c:v>
                </c:pt>
                <c:pt idx="175">
                  <c:v>18545</c:v>
                </c:pt>
                <c:pt idx="176">
                  <c:v>5663</c:v>
                </c:pt>
                <c:pt idx="177">
                  <c:v>39766</c:v>
                </c:pt>
                <c:pt idx="178">
                  <c:v>12994</c:v>
                </c:pt>
                <c:pt idx="179">
                  <c:v>33021</c:v>
                </c:pt>
                <c:pt idx="180">
                  <c:v>35303</c:v>
                </c:pt>
                <c:pt idx="181">
                  <c:v>8304</c:v>
                </c:pt>
                <c:pt idx="182">
                  <c:v>44353</c:v>
                </c:pt>
                <c:pt idx="183">
                  <c:v>22675</c:v>
                </c:pt>
                <c:pt idx="184">
                  <c:v>49417</c:v>
                </c:pt>
                <c:pt idx="185">
                  <c:v>28938</c:v>
                </c:pt>
                <c:pt idx="186">
                  <c:v>28664</c:v>
                </c:pt>
                <c:pt idx="187">
                  <c:v>6636</c:v>
                </c:pt>
                <c:pt idx="188">
                  <c:v>25080</c:v>
                </c:pt>
                <c:pt idx="189">
                  <c:v>32728</c:v>
                </c:pt>
                <c:pt idx="190">
                  <c:v>31736</c:v>
                </c:pt>
                <c:pt idx="191">
                  <c:v>33673</c:v>
                </c:pt>
                <c:pt idx="192">
                  <c:v>42505</c:v>
                </c:pt>
                <c:pt idx="193">
                  <c:v>5854</c:v>
                </c:pt>
                <c:pt idx="194">
                  <c:v>29548</c:v>
                </c:pt>
                <c:pt idx="195">
                  <c:v>43623</c:v>
                </c:pt>
                <c:pt idx="196">
                  <c:v>12392</c:v>
                </c:pt>
                <c:pt idx="197">
                  <c:v>26556</c:v>
                </c:pt>
                <c:pt idx="198">
                  <c:v>43559</c:v>
                </c:pt>
                <c:pt idx="199">
                  <c:v>31309</c:v>
                </c:pt>
                <c:pt idx="200">
                  <c:v>26919</c:v>
                </c:pt>
                <c:pt idx="201">
                  <c:v>9931</c:v>
                </c:pt>
                <c:pt idx="202">
                  <c:v>37970</c:v>
                </c:pt>
                <c:pt idx="203">
                  <c:v>49215</c:v>
                </c:pt>
                <c:pt idx="204">
                  <c:v>17688</c:v>
                </c:pt>
                <c:pt idx="205">
                  <c:v>30342</c:v>
                </c:pt>
                <c:pt idx="206">
                  <c:v>42157</c:v>
                </c:pt>
                <c:pt idx="207">
                  <c:v>7327</c:v>
                </c:pt>
                <c:pt idx="208">
                  <c:v>45772</c:v>
                </c:pt>
                <c:pt idx="209">
                  <c:v>45545</c:v>
                </c:pt>
                <c:pt idx="210">
                  <c:v>5197</c:v>
                </c:pt>
                <c:pt idx="211">
                  <c:v>28509</c:v>
                </c:pt>
                <c:pt idx="212">
                  <c:v>39698</c:v>
                </c:pt>
                <c:pt idx="213">
                  <c:v>49542</c:v>
                </c:pt>
                <c:pt idx="214">
                  <c:v>20087</c:v>
                </c:pt>
                <c:pt idx="215">
                  <c:v>27671</c:v>
                </c:pt>
                <c:pt idx="216">
                  <c:v>30184</c:v>
                </c:pt>
                <c:pt idx="217">
                  <c:v>32848</c:v>
                </c:pt>
                <c:pt idx="218">
                  <c:v>47107</c:v>
                </c:pt>
                <c:pt idx="219">
                  <c:v>25666</c:v>
                </c:pt>
                <c:pt idx="220">
                  <c:v>49357</c:v>
                </c:pt>
                <c:pt idx="221">
                  <c:v>20708</c:v>
                </c:pt>
                <c:pt idx="222">
                  <c:v>31370</c:v>
                </c:pt>
                <c:pt idx="223">
                  <c:v>7811</c:v>
                </c:pt>
                <c:pt idx="224">
                  <c:v>11546</c:v>
                </c:pt>
                <c:pt idx="225">
                  <c:v>39754</c:v>
                </c:pt>
                <c:pt idx="226">
                  <c:v>35206</c:v>
                </c:pt>
                <c:pt idx="227">
                  <c:v>46106</c:v>
                </c:pt>
                <c:pt idx="228">
                  <c:v>16411</c:v>
                </c:pt>
                <c:pt idx="229">
                  <c:v>7911</c:v>
                </c:pt>
                <c:pt idx="230">
                  <c:v>6734</c:v>
                </c:pt>
                <c:pt idx="231">
                  <c:v>23227</c:v>
                </c:pt>
                <c:pt idx="232">
                  <c:v>13680</c:v>
                </c:pt>
                <c:pt idx="233">
                  <c:v>24360</c:v>
                </c:pt>
                <c:pt idx="234">
                  <c:v>23343</c:v>
                </c:pt>
                <c:pt idx="235">
                  <c:v>10759</c:v>
                </c:pt>
                <c:pt idx="236">
                  <c:v>28078</c:v>
                </c:pt>
                <c:pt idx="237">
                  <c:v>40153</c:v>
                </c:pt>
                <c:pt idx="238">
                  <c:v>16111</c:v>
                </c:pt>
                <c:pt idx="239">
                  <c:v>42504</c:v>
                </c:pt>
                <c:pt idx="240">
                  <c:v>6802</c:v>
                </c:pt>
                <c:pt idx="241">
                  <c:v>13155</c:v>
                </c:pt>
                <c:pt idx="242">
                  <c:v>13120</c:v>
                </c:pt>
                <c:pt idx="243">
                  <c:v>44384</c:v>
                </c:pt>
                <c:pt idx="244">
                  <c:v>26918</c:v>
                </c:pt>
                <c:pt idx="245">
                  <c:v>25445</c:v>
                </c:pt>
                <c:pt idx="246">
                  <c:v>35306</c:v>
                </c:pt>
                <c:pt idx="247">
                  <c:v>21646</c:v>
                </c:pt>
                <c:pt idx="248">
                  <c:v>36065</c:v>
                </c:pt>
                <c:pt idx="249">
                  <c:v>30199</c:v>
                </c:pt>
                <c:pt idx="250">
                  <c:v>46976</c:v>
                </c:pt>
                <c:pt idx="251">
                  <c:v>21371</c:v>
                </c:pt>
                <c:pt idx="252">
                  <c:v>16835</c:v>
                </c:pt>
                <c:pt idx="253">
                  <c:v>7049</c:v>
                </c:pt>
                <c:pt idx="254">
                  <c:v>36616</c:v>
                </c:pt>
                <c:pt idx="255">
                  <c:v>43191</c:v>
                </c:pt>
                <c:pt idx="256">
                  <c:v>25932</c:v>
                </c:pt>
                <c:pt idx="257">
                  <c:v>34855</c:v>
                </c:pt>
                <c:pt idx="258">
                  <c:v>12158</c:v>
                </c:pt>
                <c:pt idx="259">
                  <c:v>48016</c:v>
                </c:pt>
                <c:pt idx="260">
                  <c:v>12400</c:v>
                </c:pt>
                <c:pt idx="261">
                  <c:v>47642</c:v>
                </c:pt>
                <c:pt idx="262">
                  <c:v>20151</c:v>
                </c:pt>
                <c:pt idx="263">
                  <c:v>6154</c:v>
                </c:pt>
                <c:pt idx="264">
                  <c:v>9499</c:v>
                </c:pt>
                <c:pt idx="265">
                  <c:v>11295</c:v>
                </c:pt>
                <c:pt idx="266">
                  <c:v>17183</c:v>
                </c:pt>
                <c:pt idx="267">
                  <c:v>34299</c:v>
                </c:pt>
                <c:pt idx="268">
                  <c:v>17874</c:v>
                </c:pt>
                <c:pt idx="269">
                  <c:v>37711</c:v>
                </c:pt>
                <c:pt idx="270">
                  <c:v>10539</c:v>
                </c:pt>
                <c:pt idx="271">
                  <c:v>47405</c:v>
                </c:pt>
                <c:pt idx="272">
                  <c:v>7557</c:v>
                </c:pt>
                <c:pt idx="273">
                  <c:v>43360</c:v>
                </c:pt>
                <c:pt idx="274">
                  <c:v>21482</c:v>
                </c:pt>
                <c:pt idx="275">
                  <c:v>7200</c:v>
                </c:pt>
                <c:pt idx="276">
                  <c:v>7961</c:v>
                </c:pt>
                <c:pt idx="277">
                  <c:v>26357</c:v>
                </c:pt>
                <c:pt idx="278">
                  <c:v>16969</c:v>
                </c:pt>
                <c:pt idx="279">
                  <c:v>7869</c:v>
                </c:pt>
                <c:pt idx="280">
                  <c:v>33643</c:v>
                </c:pt>
                <c:pt idx="281">
                  <c:v>29736</c:v>
                </c:pt>
                <c:pt idx="282">
                  <c:v>43467</c:v>
                </c:pt>
                <c:pt idx="283">
                  <c:v>28328</c:v>
                </c:pt>
                <c:pt idx="284">
                  <c:v>30876</c:v>
                </c:pt>
                <c:pt idx="285">
                  <c:v>26295</c:v>
                </c:pt>
                <c:pt idx="286">
                  <c:v>8987</c:v>
                </c:pt>
                <c:pt idx="287">
                  <c:v>27399</c:v>
                </c:pt>
                <c:pt idx="288">
                  <c:v>38986</c:v>
                </c:pt>
                <c:pt idx="289">
                  <c:v>25880</c:v>
                </c:pt>
                <c:pt idx="290">
                  <c:v>9735</c:v>
                </c:pt>
                <c:pt idx="291">
                  <c:v>49064</c:v>
                </c:pt>
                <c:pt idx="292">
                  <c:v>9555</c:v>
                </c:pt>
                <c:pt idx="293">
                  <c:v>46914</c:v>
                </c:pt>
                <c:pt idx="294">
                  <c:v>45818</c:v>
                </c:pt>
                <c:pt idx="295">
                  <c:v>24830</c:v>
                </c:pt>
                <c:pt idx="296">
                  <c:v>22429</c:v>
                </c:pt>
                <c:pt idx="297">
                  <c:v>11893</c:v>
                </c:pt>
                <c:pt idx="298">
                  <c:v>19373</c:v>
                </c:pt>
                <c:pt idx="299">
                  <c:v>8436</c:v>
                </c:pt>
                <c:pt idx="300">
                  <c:v>13754</c:v>
                </c:pt>
                <c:pt idx="301">
                  <c:v>15677</c:v>
                </c:pt>
                <c:pt idx="302">
                  <c:v>10895</c:v>
                </c:pt>
                <c:pt idx="303">
                  <c:v>24738</c:v>
                </c:pt>
                <c:pt idx="304">
                  <c:v>35746</c:v>
                </c:pt>
                <c:pt idx="305">
                  <c:v>37352</c:v>
                </c:pt>
                <c:pt idx="306">
                  <c:v>44790</c:v>
                </c:pt>
                <c:pt idx="307">
                  <c:v>46919</c:v>
                </c:pt>
                <c:pt idx="308">
                  <c:v>10600</c:v>
                </c:pt>
                <c:pt idx="309">
                  <c:v>34124</c:v>
                </c:pt>
                <c:pt idx="310">
                  <c:v>32643</c:v>
                </c:pt>
                <c:pt idx="311">
                  <c:v>45764</c:v>
                </c:pt>
                <c:pt idx="312">
                  <c:v>14007</c:v>
                </c:pt>
                <c:pt idx="313">
                  <c:v>42410</c:v>
                </c:pt>
                <c:pt idx="314">
                  <c:v>49080</c:v>
                </c:pt>
                <c:pt idx="315">
                  <c:v>45447</c:v>
                </c:pt>
                <c:pt idx="316">
                  <c:v>13208</c:v>
                </c:pt>
                <c:pt idx="317">
                  <c:v>23589</c:v>
                </c:pt>
                <c:pt idx="318">
                  <c:v>48484</c:v>
                </c:pt>
                <c:pt idx="319">
                  <c:v>22453</c:v>
                </c:pt>
                <c:pt idx="320">
                  <c:v>41212</c:v>
                </c:pt>
                <c:pt idx="321">
                  <c:v>48525</c:v>
                </c:pt>
                <c:pt idx="322">
                  <c:v>37635</c:v>
                </c:pt>
                <c:pt idx="323">
                  <c:v>38828</c:v>
                </c:pt>
                <c:pt idx="324">
                  <c:v>23711</c:v>
                </c:pt>
                <c:pt idx="325">
                  <c:v>8420</c:v>
                </c:pt>
                <c:pt idx="326">
                  <c:v>36216</c:v>
                </c:pt>
                <c:pt idx="327">
                  <c:v>5301</c:v>
                </c:pt>
                <c:pt idx="328">
                  <c:v>5699</c:v>
                </c:pt>
                <c:pt idx="329">
                  <c:v>5190</c:v>
                </c:pt>
                <c:pt idx="330">
                  <c:v>15492</c:v>
                </c:pt>
                <c:pt idx="331">
                  <c:v>40743</c:v>
                </c:pt>
                <c:pt idx="332">
                  <c:v>11102</c:v>
                </c:pt>
                <c:pt idx="333">
                  <c:v>24778</c:v>
                </c:pt>
                <c:pt idx="334">
                  <c:v>31641</c:v>
                </c:pt>
                <c:pt idx="335">
                  <c:v>39584</c:v>
                </c:pt>
                <c:pt idx="336">
                  <c:v>37745</c:v>
                </c:pt>
                <c:pt idx="337">
                  <c:v>28093</c:v>
                </c:pt>
                <c:pt idx="338">
                  <c:v>5569</c:v>
                </c:pt>
                <c:pt idx="339">
                  <c:v>43210</c:v>
                </c:pt>
                <c:pt idx="340">
                  <c:v>39663</c:v>
                </c:pt>
                <c:pt idx="341">
                  <c:v>41631</c:v>
                </c:pt>
                <c:pt idx="342">
                  <c:v>12455</c:v>
                </c:pt>
                <c:pt idx="343">
                  <c:v>9014</c:v>
                </c:pt>
                <c:pt idx="344">
                  <c:v>16093</c:v>
                </c:pt>
                <c:pt idx="345">
                  <c:v>23070</c:v>
                </c:pt>
                <c:pt idx="346">
                  <c:v>40777</c:v>
                </c:pt>
                <c:pt idx="347">
                  <c:v>21538</c:v>
                </c:pt>
                <c:pt idx="348">
                  <c:v>15729</c:v>
                </c:pt>
                <c:pt idx="349">
                  <c:v>39177</c:v>
                </c:pt>
                <c:pt idx="350">
                  <c:v>5784</c:v>
                </c:pt>
                <c:pt idx="351">
                  <c:v>32751</c:v>
                </c:pt>
                <c:pt idx="352">
                  <c:v>45864</c:v>
                </c:pt>
                <c:pt idx="353">
                  <c:v>45328</c:v>
                </c:pt>
                <c:pt idx="354">
                  <c:v>17533</c:v>
                </c:pt>
                <c:pt idx="355">
                  <c:v>45111</c:v>
                </c:pt>
                <c:pt idx="356">
                  <c:v>44974</c:v>
                </c:pt>
                <c:pt idx="357">
                  <c:v>10801</c:v>
                </c:pt>
                <c:pt idx="358">
                  <c:v>24190</c:v>
                </c:pt>
                <c:pt idx="359">
                  <c:v>43754</c:v>
                </c:pt>
                <c:pt idx="360">
                  <c:v>34592</c:v>
                </c:pt>
                <c:pt idx="361">
                  <c:v>15647</c:v>
                </c:pt>
                <c:pt idx="362">
                  <c:v>13716</c:v>
                </c:pt>
                <c:pt idx="363">
                  <c:v>28355</c:v>
                </c:pt>
                <c:pt idx="364">
                  <c:v>27009</c:v>
                </c:pt>
                <c:pt idx="365">
                  <c:v>29376</c:v>
                </c:pt>
                <c:pt idx="366">
                  <c:v>9780</c:v>
                </c:pt>
                <c:pt idx="367">
                  <c:v>7368</c:v>
                </c:pt>
                <c:pt idx="368">
                  <c:v>17039</c:v>
                </c:pt>
                <c:pt idx="369">
                  <c:v>11655</c:v>
                </c:pt>
                <c:pt idx="370">
                  <c:v>45941</c:v>
                </c:pt>
                <c:pt idx="371">
                  <c:v>9495</c:v>
                </c:pt>
                <c:pt idx="372">
                  <c:v>15893</c:v>
                </c:pt>
                <c:pt idx="373">
                  <c:v>30547</c:v>
                </c:pt>
                <c:pt idx="374">
                  <c:v>27386</c:v>
                </c:pt>
                <c:pt idx="375">
                  <c:v>18403</c:v>
                </c:pt>
                <c:pt idx="376">
                  <c:v>37097</c:v>
                </c:pt>
                <c:pt idx="377">
                  <c:v>18121</c:v>
                </c:pt>
                <c:pt idx="378">
                  <c:v>15966</c:v>
                </c:pt>
                <c:pt idx="379">
                  <c:v>38621</c:v>
                </c:pt>
                <c:pt idx="380">
                  <c:v>33312</c:v>
                </c:pt>
                <c:pt idx="381">
                  <c:v>27677</c:v>
                </c:pt>
                <c:pt idx="382">
                  <c:v>36289</c:v>
                </c:pt>
                <c:pt idx="383">
                  <c:v>36024</c:v>
                </c:pt>
                <c:pt idx="384">
                  <c:v>47675</c:v>
                </c:pt>
                <c:pt idx="385">
                  <c:v>9777</c:v>
                </c:pt>
                <c:pt idx="386">
                  <c:v>34749</c:v>
                </c:pt>
                <c:pt idx="387">
                  <c:v>20338</c:v>
                </c:pt>
                <c:pt idx="388">
                  <c:v>7491</c:v>
                </c:pt>
                <c:pt idx="389">
                  <c:v>32236</c:v>
                </c:pt>
                <c:pt idx="390">
                  <c:v>19599</c:v>
                </c:pt>
                <c:pt idx="391">
                  <c:v>24508</c:v>
                </c:pt>
                <c:pt idx="392">
                  <c:v>8051</c:v>
                </c:pt>
                <c:pt idx="393">
                  <c:v>26606</c:v>
                </c:pt>
                <c:pt idx="394">
                  <c:v>26699</c:v>
                </c:pt>
                <c:pt idx="395">
                  <c:v>5876</c:v>
                </c:pt>
                <c:pt idx="396">
                  <c:v>37093</c:v>
                </c:pt>
                <c:pt idx="397">
                  <c:v>9142</c:v>
                </c:pt>
                <c:pt idx="398">
                  <c:v>20202</c:v>
                </c:pt>
                <c:pt idx="399">
                  <c:v>44734</c:v>
                </c:pt>
                <c:pt idx="400">
                  <c:v>12079</c:v>
                </c:pt>
                <c:pt idx="401">
                  <c:v>12987</c:v>
                </c:pt>
                <c:pt idx="402">
                  <c:v>44567</c:v>
                </c:pt>
                <c:pt idx="403">
                  <c:v>33940</c:v>
                </c:pt>
                <c:pt idx="404">
                  <c:v>42233</c:v>
                </c:pt>
                <c:pt idx="405">
                  <c:v>22019</c:v>
                </c:pt>
                <c:pt idx="406">
                  <c:v>23077</c:v>
                </c:pt>
                <c:pt idx="407">
                  <c:v>31258</c:v>
                </c:pt>
                <c:pt idx="408">
                  <c:v>26136</c:v>
                </c:pt>
                <c:pt idx="409">
                  <c:v>13311</c:v>
                </c:pt>
                <c:pt idx="410">
                  <c:v>22214</c:v>
                </c:pt>
                <c:pt idx="411">
                  <c:v>19098</c:v>
                </c:pt>
                <c:pt idx="412">
                  <c:v>33251</c:v>
                </c:pt>
                <c:pt idx="413">
                  <c:v>42945</c:v>
                </c:pt>
                <c:pt idx="414">
                  <c:v>30945</c:v>
                </c:pt>
                <c:pt idx="415">
                  <c:v>30316</c:v>
                </c:pt>
                <c:pt idx="416">
                  <c:v>37217</c:v>
                </c:pt>
                <c:pt idx="417">
                  <c:v>13308</c:v>
                </c:pt>
                <c:pt idx="418">
                  <c:v>10949</c:v>
                </c:pt>
                <c:pt idx="419">
                  <c:v>6150</c:v>
                </c:pt>
                <c:pt idx="420">
                  <c:v>28944</c:v>
                </c:pt>
                <c:pt idx="421">
                  <c:v>39699</c:v>
                </c:pt>
                <c:pt idx="422">
                  <c:v>14204</c:v>
                </c:pt>
                <c:pt idx="423">
                  <c:v>6081</c:v>
                </c:pt>
                <c:pt idx="424">
                  <c:v>34305</c:v>
                </c:pt>
                <c:pt idx="425">
                  <c:v>21896</c:v>
                </c:pt>
                <c:pt idx="426">
                  <c:v>12805</c:v>
                </c:pt>
                <c:pt idx="427">
                  <c:v>10237</c:v>
                </c:pt>
                <c:pt idx="428">
                  <c:v>25056</c:v>
                </c:pt>
                <c:pt idx="429">
                  <c:v>8343</c:v>
                </c:pt>
                <c:pt idx="430">
                  <c:v>18500</c:v>
                </c:pt>
                <c:pt idx="431">
                  <c:v>34375</c:v>
                </c:pt>
                <c:pt idx="432">
                  <c:v>14662</c:v>
                </c:pt>
                <c:pt idx="433">
                  <c:v>21964</c:v>
                </c:pt>
                <c:pt idx="434">
                  <c:v>13130</c:v>
                </c:pt>
                <c:pt idx="435">
                  <c:v>24531</c:v>
                </c:pt>
                <c:pt idx="436">
                  <c:v>6679</c:v>
                </c:pt>
                <c:pt idx="437">
                  <c:v>8506</c:v>
                </c:pt>
                <c:pt idx="438">
                  <c:v>18284</c:v>
                </c:pt>
                <c:pt idx="439">
                  <c:v>12253</c:v>
                </c:pt>
                <c:pt idx="440">
                  <c:v>24128</c:v>
                </c:pt>
                <c:pt idx="441">
                  <c:v>32932</c:v>
                </c:pt>
                <c:pt idx="442">
                  <c:v>14435</c:v>
                </c:pt>
                <c:pt idx="443">
                  <c:v>49078</c:v>
                </c:pt>
                <c:pt idx="444">
                  <c:v>18296</c:v>
                </c:pt>
                <c:pt idx="445">
                  <c:v>35445</c:v>
                </c:pt>
                <c:pt idx="446">
                  <c:v>18245</c:v>
                </c:pt>
                <c:pt idx="447">
                  <c:v>34124</c:v>
                </c:pt>
                <c:pt idx="448">
                  <c:v>34899</c:v>
                </c:pt>
                <c:pt idx="449">
                  <c:v>48919</c:v>
                </c:pt>
                <c:pt idx="450">
                  <c:v>48225</c:v>
                </c:pt>
                <c:pt idx="451">
                  <c:v>40247</c:v>
                </c:pt>
                <c:pt idx="452">
                  <c:v>34222</c:v>
                </c:pt>
                <c:pt idx="453">
                  <c:v>31211</c:v>
                </c:pt>
                <c:pt idx="454">
                  <c:v>42220</c:v>
                </c:pt>
                <c:pt idx="455">
                  <c:v>31646</c:v>
                </c:pt>
                <c:pt idx="456">
                  <c:v>43649</c:v>
                </c:pt>
                <c:pt idx="457">
                  <c:v>28049</c:v>
                </c:pt>
                <c:pt idx="458">
                  <c:v>19069</c:v>
                </c:pt>
                <c:pt idx="459">
                  <c:v>37580</c:v>
                </c:pt>
                <c:pt idx="460">
                  <c:v>36843</c:v>
                </c:pt>
                <c:pt idx="461">
                  <c:v>7849</c:v>
                </c:pt>
                <c:pt idx="462">
                  <c:v>45158</c:v>
                </c:pt>
                <c:pt idx="463">
                  <c:v>28289</c:v>
                </c:pt>
                <c:pt idx="464">
                  <c:v>49690</c:v>
                </c:pt>
                <c:pt idx="465">
                  <c:v>40257</c:v>
                </c:pt>
                <c:pt idx="466">
                  <c:v>14823</c:v>
                </c:pt>
                <c:pt idx="467">
                  <c:v>46975</c:v>
                </c:pt>
                <c:pt idx="468">
                  <c:v>14540</c:v>
                </c:pt>
                <c:pt idx="469">
                  <c:v>21364</c:v>
                </c:pt>
                <c:pt idx="470">
                  <c:v>9611</c:v>
                </c:pt>
                <c:pt idx="471">
                  <c:v>32663</c:v>
                </c:pt>
                <c:pt idx="472">
                  <c:v>43646</c:v>
                </c:pt>
                <c:pt idx="473">
                  <c:v>35977</c:v>
                </c:pt>
                <c:pt idx="474">
                  <c:v>34168</c:v>
                </c:pt>
                <c:pt idx="475">
                  <c:v>30471</c:v>
                </c:pt>
                <c:pt idx="476">
                  <c:v>27687</c:v>
                </c:pt>
                <c:pt idx="477">
                  <c:v>5851</c:v>
                </c:pt>
                <c:pt idx="478">
                  <c:v>23071</c:v>
                </c:pt>
                <c:pt idx="479">
                  <c:v>11833</c:v>
                </c:pt>
                <c:pt idx="480">
                  <c:v>16938</c:v>
                </c:pt>
                <c:pt idx="481">
                  <c:v>40195</c:v>
                </c:pt>
                <c:pt idx="482">
                  <c:v>31144</c:v>
                </c:pt>
                <c:pt idx="483">
                  <c:v>9000</c:v>
                </c:pt>
                <c:pt idx="484">
                  <c:v>10052</c:v>
                </c:pt>
                <c:pt idx="485">
                  <c:v>40506</c:v>
                </c:pt>
                <c:pt idx="486">
                  <c:v>33074</c:v>
                </c:pt>
                <c:pt idx="487">
                  <c:v>43155</c:v>
                </c:pt>
                <c:pt idx="488">
                  <c:v>45770</c:v>
                </c:pt>
                <c:pt idx="489">
                  <c:v>37320</c:v>
                </c:pt>
                <c:pt idx="490">
                  <c:v>43304</c:v>
                </c:pt>
                <c:pt idx="491">
                  <c:v>8913</c:v>
                </c:pt>
                <c:pt idx="492">
                  <c:v>22450</c:v>
                </c:pt>
                <c:pt idx="493">
                  <c:v>29107</c:v>
                </c:pt>
                <c:pt idx="494">
                  <c:v>25764</c:v>
                </c:pt>
                <c:pt idx="495">
                  <c:v>48404</c:v>
                </c:pt>
                <c:pt idx="496">
                  <c:v>25491</c:v>
                </c:pt>
                <c:pt idx="497">
                  <c:v>43494</c:v>
                </c:pt>
                <c:pt idx="498">
                  <c:v>8373</c:v>
                </c:pt>
                <c:pt idx="499">
                  <c:v>17161</c:v>
                </c:pt>
                <c:pt idx="500">
                  <c:v>36996</c:v>
                </c:pt>
                <c:pt idx="501">
                  <c:v>32122</c:v>
                </c:pt>
                <c:pt idx="502">
                  <c:v>39850</c:v>
                </c:pt>
                <c:pt idx="503">
                  <c:v>32350</c:v>
                </c:pt>
                <c:pt idx="504">
                  <c:v>32472</c:v>
                </c:pt>
                <c:pt idx="505">
                  <c:v>33761</c:v>
                </c:pt>
                <c:pt idx="506">
                  <c:v>30351</c:v>
                </c:pt>
                <c:pt idx="507">
                  <c:v>28132</c:v>
                </c:pt>
                <c:pt idx="508">
                  <c:v>20305</c:v>
                </c:pt>
                <c:pt idx="509">
                  <c:v>14817</c:v>
                </c:pt>
                <c:pt idx="510">
                  <c:v>16261</c:v>
                </c:pt>
                <c:pt idx="511">
                  <c:v>5417</c:v>
                </c:pt>
                <c:pt idx="512">
                  <c:v>46576</c:v>
                </c:pt>
                <c:pt idx="513">
                  <c:v>25358</c:v>
                </c:pt>
                <c:pt idx="514">
                  <c:v>8267</c:v>
                </c:pt>
                <c:pt idx="515">
                  <c:v>22209</c:v>
                </c:pt>
                <c:pt idx="516">
                  <c:v>29052</c:v>
                </c:pt>
                <c:pt idx="517">
                  <c:v>43513</c:v>
                </c:pt>
                <c:pt idx="518">
                  <c:v>31092</c:v>
                </c:pt>
                <c:pt idx="519">
                  <c:v>16338</c:v>
                </c:pt>
                <c:pt idx="520">
                  <c:v>5412</c:v>
                </c:pt>
                <c:pt idx="521">
                  <c:v>12543</c:v>
                </c:pt>
                <c:pt idx="522">
                  <c:v>45355</c:v>
                </c:pt>
                <c:pt idx="523">
                  <c:v>38496</c:v>
                </c:pt>
                <c:pt idx="524">
                  <c:v>28548</c:v>
                </c:pt>
                <c:pt idx="525">
                  <c:v>32384</c:v>
                </c:pt>
                <c:pt idx="526">
                  <c:v>49425</c:v>
                </c:pt>
                <c:pt idx="527">
                  <c:v>43756</c:v>
                </c:pt>
                <c:pt idx="528">
                  <c:v>23888</c:v>
                </c:pt>
                <c:pt idx="529">
                  <c:v>40735</c:v>
                </c:pt>
                <c:pt idx="530">
                  <c:v>22506</c:v>
                </c:pt>
                <c:pt idx="531">
                  <c:v>25463</c:v>
                </c:pt>
                <c:pt idx="532">
                  <c:v>22955</c:v>
                </c:pt>
                <c:pt idx="533">
                  <c:v>42841</c:v>
                </c:pt>
                <c:pt idx="534">
                  <c:v>10104</c:v>
                </c:pt>
                <c:pt idx="535">
                  <c:v>39911</c:v>
                </c:pt>
                <c:pt idx="536">
                  <c:v>28190</c:v>
                </c:pt>
                <c:pt idx="537">
                  <c:v>12357</c:v>
                </c:pt>
                <c:pt idx="538">
                  <c:v>37479</c:v>
                </c:pt>
                <c:pt idx="539">
                  <c:v>49811</c:v>
                </c:pt>
                <c:pt idx="540">
                  <c:v>41208</c:v>
                </c:pt>
                <c:pt idx="541">
                  <c:v>25150</c:v>
                </c:pt>
                <c:pt idx="542">
                  <c:v>10644</c:v>
                </c:pt>
                <c:pt idx="543">
                  <c:v>48286</c:v>
                </c:pt>
                <c:pt idx="544">
                  <c:v>7914</c:v>
                </c:pt>
                <c:pt idx="545">
                  <c:v>26352</c:v>
                </c:pt>
                <c:pt idx="546">
                  <c:v>49912</c:v>
                </c:pt>
                <c:pt idx="547">
                  <c:v>19397</c:v>
                </c:pt>
                <c:pt idx="548">
                  <c:v>46555</c:v>
                </c:pt>
                <c:pt idx="549">
                  <c:v>5728</c:v>
                </c:pt>
                <c:pt idx="550">
                  <c:v>5698</c:v>
                </c:pt>
                <c:pt idx="551">
                  <c:v>44954</c:v>
                </c:pt>
                <c:pt idx="552">
                  <c:v>18923</c:v>
                </c:pt>
                <c:pt idx="553">
                  <c:v>21779</c:v>
                </c:pt>
                <c:pt idx="554">
                  <c:v>12400</c:v>
                </c:pt>
                <c:pt idx="555">
                  <c:v>29466</c:v>
                </c:pt>
                <c:pt idx="556">
                  <c:v>41939</c:v>
                </c:pt>
                <c:pt idx="557">
                  <c:v>9360</c:v>
                </c:pt>
                <c:pt idx="558">
                  <c:v>40270</c:v>
                </c:pt>
                <c:pt idx="559">
                  <c:v>22101</c:v>
                </c:pt>
                <c:pt idx="560">
                  <c:v>37307</c:v>
                </c:pt>
                <c:pt idx="561">
                  <c:v>10486</c:v>
                </c:pt>
                <c:pt idx="562">
                  <c:v>13335</c:v>
                </c:pt>
                <c:pt idx="563">
                  <c:v>26364</c:v>
                </c:pt>
                <c:pt idx="564">
                  <c:v>42259</c:v>
                </c:pt>
                <c:pt idx="565">
                  <c:v>28576</c:v>
                </c:pt>
                <c:pt idx="566">
                  <c:v>36667</c:v>
                </c:pt>
                <c:pt idx="567">
                  <c:v>16130</c:v>
                </c:pt>
                <c:pt idx="568">
                  <c:v>26972</c:v>
                </c:pt>
                <c:pt idx="569">
                  <c:v>45419</c:v>
                </c:pt>
                <c:pt idx="570">
                  <c:v>6167</c:v>
                </c:pt>
                <c:pt idx="571">
                  <c:v>32192</c:v>
                </c:pt>
                <c:pt idx="572">
                  <c:v>6062</c:v>
                </c:pt>
                <c:pt idx="573">
                  <c:v>23540</c:v>
                </c:pt>
                <c:pt idx="574">
                  <c:v>29244</c:v>
                </c:pt>
                <c:pt idx="575">
                  <c:v>26545</c:v>
                </c:pt>
                <c:pt idx="576">
                  <c:v>26689</c:v>
                </c:pt>
                <c:pt idx="577">
                  <c:v>16174</c:v>
                </c:pt>
                <c:pt idx="578">
                  <c:v>27925</c:v>
                </c:pt>
                <c:pt idx="579">
                  <c:v>42497</c:v>
                </c:pt>
                <c:pt idx="580">
                  <c:v>14348</c:v>
                </c:pt>
                <c:pt idx="581">
                  <c:v>28714</c:v>
                </c:pt>
                <c:pt idx="582">
                  <c:v>43102</c:v>
                </c:pt>
                <c:pt idx="583">
                  <c:v>13924</c:v>
                </c:pt>
                <c:pt idx="584">
                  <c:v>42098</c:v>
                </c:pt>
                <c:pt idx="585">
                  <c:v>29394</c:v>
                </c:pt>
                <c:pt idx="586">
                  <c:v>11801</c:v>
                </c:pt>
                <c:pt idx="587">
                  <c:v>42614</c:v>
                </c:pt>
                <c:pt idx="588">
                  <c:v>11731</c:v>
                </c:pt>
                <c:pt idx="589">
                  <c:v>28625</c:v>
                </c:pt>
                <c:pt idx="590">
                  <c:v>22337</c:v>
                </c:pt>
                <c:pt idx="591">
                  <c:v>40307</c:v>
                </c:pt>
                <c:pt idx="592">
                  <c:v>12056</c:v>
                </c:pt>
                <c:pt idx="593">
                  <c:v>16516</c:v>
                </c:pt>
                <c:pt idx="594">
                  <c:v>49261</c:v>
                </c:pt>
                <c:pt idx="595">
                  <c:v>6542</c:v>
                </c:pt>
                <c:pt idx="596">
                  <c:v>26677</c:v>
                </c:pt>
                <c:pt idx="597">
                  <c:v>44081</c:v>
                </c:pt>
                <c:pt idx="598">
                  <c:v>32569</c:v>
                </c:pt>
                <c:pt idx="599">
                  <c:v>28322</c:v>
                </c:pt>
                <c:pt idx="600">
                  <c:v>24065</c:v>
                </c:pt>
                <c:pt idx="601">
                  <c:v>22924</c:v>
                </c:pt>
                <c:pt idx="602">
                  <c:v>27556</c:v>
                </c:pt>
                <c:pt idx="603">
                  <c:v>31962</c:v>
                </c:pt>
                <c:pt idx="604">
                  <c:v>33295</c:v>
                </c:pt>
                <c:pt idx="605">
                  <c:v>18807</c:v>
                </c:pt>
                <c:pt idx="606">
                  <c:v>47348</c:v>
                </c:pt>
                <c:pt idx="607">
                  <c:v>31432</c:v>
                </c:pt>
                <c:pt idx="608">
                  <c:v>22749</c:v>
                </c:pt>
                <c:pt idx="609">
                  <c:v>46459</c:v>
                </c:pt>
                <c:pt idx="610">
                  <c:v>31256</c:v>
                </c:pt>
                <c:pt idx="611">
                  <c:v>45262</c:v>
                </c:pt>
                <c:pt idx="612">
                  <c:v>42080</c:v>
                </c:pt>
                <c:pt idx="613">
                  <c:v>6324</c:v>
                </c:pt>
                <c:pt idx="614">
                  <c:v>30731</c:v>
                </c:pt>
                <c:pt idx="615">
                  <c:v>40909</c:v>
                </c:pt>
                <c:pt idx="616">
                  <c:v>28803</c:v>
                </c:pt>
                <c:pt idx="617">
                  <c:v>24870</c:v>
                </c:pt>
                <c:pt idx="618">
                  <c:v>39578</c:v>
                </c:pt>
                <c:pt idx="619">
                  <c:v>11588</c:v>
                </c:pt>
                <c:pt idx="620">
                  <c:v>43069</c:v>
                </c:pt>
                <c:pt idx="621">
                  <c:v>31790</c:v>
                </c:pt>
                <c:pt idx="622">
                  <c:v>30289</c:v>
                </c:pt>
                <c:pt idx="623">
                  <c:v>33178</c:v>
                </c:pt>
                <c:pt idx="624">
                  <c:v>33710</c:v>
                </c:pt>
                <c:pt idx="625">
                  <c:v>20485</c:v>
                </c:pt>
                <c:pt idx="626">
                  <c:v>49482</c:v>
                </c:pt>
                <c:pt idx="627">
                  <c:v>25652</c:v>
                </c:pt>
                <c:pt idx="628">
                  <c:v>9748</c:v>
                </c:pt>
                <c:pt idx="629">
                  <c:v>26233</c:v>
                </c:pt>
                <c:pt idx="630">
                  <c:v>14435</c:v>
                </c:pt>
                <c:pt idx="631">
                  <c:v>8709</c:v>
                </c:pt>
                <c:pt idx="632">
                  <c:v>35355</c:v>
                </c:pt>
                <c:pt idx="633">
                  <c:v>18116</c:v>
                </c:pt>
                <c:pt idx="634">
                  <c:v>30470</c:v>
                </c:pt>
                <c:pt idx="635">
                  <c:v>47344</c:v>
                </c:pt>
                <c:pt idx="636">
                  <c:v>47918</c:v>
                </c:pt>
                <c:pt idx="637">
                  <c:v>44298</c:v>
                </c:pt>
                <c:pt idx="638">
                  <c:v>47956</c:v>
                </c:pt>
                <c:pt idx="639">
                  <c:v>19683</c:v>
                </c:pt>
                <c:pt idx="640">
                  <c:v>5504</c:v>
                </c:pt>
                <c:pt idx="641">
                  <c:v>38982</c:v>
                </c:pt>
                <c:pt idx="642">
                  <c:v>39299</c:v>
                </c:pt>
                <c:pt idx="643">
                  <c:v>33016</c:v>
                </c:pt>
                <c:pt idx="644">
                  <c:v>28960</c:v>
                </c:pt>
                <c:pt idx="645">
                  <c:v>38591</c:v>
                </c:pt>
                <c:pt idx="646">
                  <c:v>22312</c:v>
                </c:pt>
                <c:pt idx="647">
                  <c:v>42797</c:v>
                </c:pt>
                <c:pt idx="648">
                  <c:v>7105</c:v>
                </c:pt>
                <c:pt idx="649">
                  <c:v>41395</c:v>
                </c:pt>
                <c:pt idx="650">
                  <c:v>27700</c:v>
                </c:pt>
                <c:pt idx="651">
                  <c:v>39620</c:v>
                </c:pt>
                <c:pt idx="652">
                  <c:v>42678</c:v>
                </c:pt>
                <c:pt idx="653">
                  <c:v>25559</c:v>
                </c:pt>
                <c:pt idx="654">
                  <c:v>32509</c:v>
                </c:pt>
                <c:pt idx="655">
                  <c:v>32860</c:v>
                </c:pt>
                <c:pt idx="656">
                  <c:v>16003</c:v>
                </c:pt>
                <c:pt idx="657">
                  <c:v>26732</c:v>
                </c:pt>
                <c:pt idx="658">
                  <c:v>30826</c:v>
                </c:pt>
                <c:pt idx="659">
                  <c:v>35354</c:v>
                </c:pt>
                <c:pt idx="660">
                  <c:v>18843</c:v>
                </c:pt>
                <c:pt idx="661">
                  <c:v>49472</c:v>
                </c:pt>
                <c:pt idx="662">
                  <c:v>11190</c:v>
                </c:pt>
                <c:pt idx="663">
                  <c:v>22640</c:v>
                </c:pt>
                <c:pt idx="664">
                  <c:v>43413</c:v>
                </c:pt>
                <c:pt idx="665">
                  <c:v>47356</c:v>
                </c:pt>
                <c:pt idx="666">
                  <c:v>49597</c:v>
                </c:pt>
                <c:pt idx="667">
                  <c:v>45821</c:v>
                </c:pt>
                <c:pt idx="668">
                  <c:v>8330</c:v>
                </c:pt>
                <c:pt idx="669">
                  <c:v>24087</c:v>
                </c:pt>
                <c:pt idx="670">
                  <c:v>46430</c:v>
                </c:pt>
                <c:pt idx="671">
                  <c:v>29504</c:v>
                </c:pt>
                <c:pt idx="672">
                  <c:v>12114</c:v>
                </c:pt>
                <c:pt idx="673">
                  <c:v>18323</c:v>
                </c:pt>
                <c:pt idx="674">
                  <c:v>39121</c:v>
                </c:pt>
                <c:pt idx="675">
                  <c:v>15975</c:v>
                </c:pt>
                <c:pt idx="676">
                  <c:v>16023</c:v>
                </c:pt>
                <c:pt idx="677">
                  <c:v>26447</c:v>
                </c:pt>
                <c:pt idx="678">
                  <c:v>29933</c:v>
                </c:pt>
                <c:pt idx="679">
                  <c:v>28959</c:v>
                </c:pt>
                <c:pt idx="680">
                  <c:v>5667</c:v>
                </c:pt>
                <c:pt idx="681">
                  <c:v>34703</c:v>
                </c:pt>
                <c:pt idx="682">
                  <c:v>14337</c:v>
                </c:pt>
                <c:pt idx="683">
                  <c:v>41487</c:v>
                </c:pt>
                <c:pt idx="684">
                  <c:v>24129</c:v>
                </c:pt>
                <c:pt idx="685">
                  <c:v>45251</c:v>
                </c:pt>
                <c:pt idx="686">
                  <c:v>36921</c:v>
                </c:pt>
                <c:pt idx="687">
                  <c:v>38307</c:v>
                </c:pt>
                <c:pt idx="688">
                  <c:v>32355</c:v>
                </c:pt>
                <c:pt idx="689">
                  <c:v>42732</c:v>
                </c:pt>
                <c:pt idx="690">
                  <c:v>9835</c:v>
                </c:pt>
                <c:pt idx="691">
                  <c:v>25159</c:v>
                </c:pt>
                <c:pt idx="692">
                  <c:v>43810</c:v>
                </c:pt>
                <c:pt idx="693">
                  <c:v>45080</c:v>
                </c:pt>
                <c:pt idx="694">
                  <c:v>43088</c:v>
                </c:pt>
                <c:pt idx="695">
                  <c:v>18216</c:v>
                </c:pt>
                <c:pt idx="696">
                  <c:v>40547</c:v>
                </c:pt>
                <c:pt idx="697">
                  <c:v>36471</c:v>
                </c:pt>
                <c:pt idx="698">
                  <c:v>22308</c:v>
                </c:pt>
                <c:pt idx="699">
                  <c:v>32532</c:v>
                </c:pt>
                <c:pt idx="700">
                  <c:v>39349</c:v>
                </c:pt>
                <c:pt idx="701">
                  <c:v>10713</c:v>
                </c:pt>
                <c:pt idx="702">
                  <c:v>9804</c:v>
                </c:pt>
                <c:pt idx="703">
                  <c:v>15136</c:v>
                </c:pt>
                <c:pt idx="704">
                  <c:v>5009</c:v>
                </c:pt>
                <c:pt idx="705">
                  <c:v>24255</c:v>
                </c:pt>
                <c:pt idx="706">
                  <c:v>28793</c:v>
                </c:pt>
                <c:pt idx="707">
                  <c:v>34548</c:v>
                </c:pt>
                <c:pt idx="708">
                  <c:v>42892</c:v>
                </c:pt>
                <c:pt idx="709">
                  <c:v>6015</c:v>
                </c:pt>
                <c:pt idx="710">
                  <c:v>32712</c:v>
                </c:pt>
                <c:pt idx="711">
                  <c:v>39961</c:v>
                </c:pt>
                <c:pt idx="712">
                  <c:v>13415</c:v>
                </c:pt>
                <c:pt idx="713">
                  <c:v>28833</c:v>
                </c:pt>
                <c:pt idx="714">
                  <c:v>9158</c:v>
                </c:pt>
                <c:pt idx="715">
                  <c:v>25309</c:v>
                </c:pt>
                <c:pt idx="716">
                  <c:v>11970</c:v>
                </c:pt>
                <c:pt idx="717">
                  <c:v>11938</c:v>
                </c:pt>
                <c:pt idx="718">
                  <c:v>26168</c:v>
                </c:pt>
                <c:pt idx="719">
                  <c:v>25384</c:v>
                </c:pt>
                <c:pt idx="720">
                  <c:v>23017</c:v>
                </c:pt>
                <c:pt idx="721">
                  <c:v>15344</c:v>
                </c:pt>
                <c:pt idx="722">
                  <c:v>45034</c:v>
                </c:pt>
                <c:pt idx="723">
                  <c:v>13702</c:v>
                </c:pt>
                <c:pt idx="724">
                  <c:v>5384</c:v>
                </c:pt>
                <c:pt idx="725">
                  <c:v>5404</c:v>
                </c:pt>
                <c:pt idx="726">
                  <c:v>45943</c:v>
                </c:pt>
                <c:pt idx="727">
                  <c:v>34189</c:v>
                </c:pt>
                <c:pt idx="728">
                  <c:v>17763</c:v>
                </c:pt>
                <c:pt idx="729">
                  <c:v>23384</c:v>
                </c:pt>
                <c:pt idx="730">
                  <c:v>37606</c:v>
                </c:pt>
                <c:pt idx="731">
                  <c:v>14860</c:v>
                </c:pt>
                <c:pt idx="732">
                  <c:v>43757</c:v>
                </c:pt>
                <c:pt idx="733">
                  <c:v>20106</c:v>
                </c:pt>
                <c:pt idx="734">
                  <c:v>28574</c:v>
                </c:pt>
                <c:pt idx="735">
                  <c:v>28524</c:v>
                </c:pt>
                <c:pt idx="736">
                  <c:v>8636</c:v>
                </c:pt>
                <c:pt idx="737">
                  <c:v>15916</c:v>
                </c:pt>
                <c:pt idx="738">
                  <c:v>9809</c:v>
                </c:pt>
                <c:pt idx="739">
                  <c:v>37201</c:v>
                </c:pt>
                <c:pt idx="740">
                  <c:v>18456</c:v>
                </c:pt>
                <c:pt idx="741">
                  <c:v>43765</c:v>
                </c:pt>
                <c:pt idx="742">
                  <c:v>39816</c:v>
                </c:pt>
                <c:pt idx="743">
                  <c:v>22100</c:v>
                </c:pt>
                <c:pt idx="744">
                  <c:v>26949</c:v>
                </c:pt>
                <c:pt idx="745">
                  <c:v>9544</c:v>
                </c:pt>
                <c:pt idx="746">
                  <c:v>42744</c:v>
                </c:pt>
                <c:pt idx="747">
                  <c:v>47783</c:v>
                </c:pt>
                <c:pt idx="748">
                  <c:v>31657</c:v>
                </c:pt>
                <c:pt idx="749">
                  <c:v>41187</c:v>
                </c:pt>
                <c:pt idx="750">
                  <c:v>12239</c:v>
                </c:pt>
                <c:pt idx="751">
                  <c:v>19489</c:v>
                </c:pt>
                <c:pt idx="752">
                  <c:v>48125</c:v>
                </c:pt>
                <c:pt idx="753">
                  <c:v>33538</c:v>
                </c:pt>
                <c:pt idx="754">
                  <c:v>37049</c:v>
                </c:pt>
                <c:pt idx="755">
                  <c:v>42131</c:v>
                </c:pt>
                <c:pt idx="756">
                  <c:v>47944</c:v>
                </c:pt>
                <c:pt idx="757">
                  <c:v>13427</c:v>
                </c:pt>
                <c:pt idx="758">
                  <c:v>46348</c:v>
                </c:pt>
                <c:pt idx="759">
                  <c:v>29285</c:v>
                </c:pt>
                <c:pt idx="760">
                  <c:v>42626</c:v>
                </c:pt>
                <c:pt idx="761">
                  <c:v>47808</c:v>
                </c:pt>
                <c:pt idx="762">
                  <c:v>27928</c:v>
                </c:pt>
                <c:pt idx="763">
                  <c:v>24198</c:v>
                </c:pt>
                <c:pt idx="764">
                  <c:v>24758</c:v>
                </c:pt>
                <c:pt idx="765">
                  <c:v>20254</c:v>
                </c:pt>
                <c:pt idx="766">
                  <c:v>49238</c:v>
                </c:pt>
                <c:pt idx="767">
                  <c:v>6252</c:v>
                </c:pt>
                <c:pt idx="768">
                  <c:v>44764</c:v>
                </c:pt>
                <c:pt idx="769">
                  <c:v>17173</c:v>
                </c:pt>
                <c:pt idx="770">
                  <c:v>42441</c:v>
                </c:pt>
                <c:pt idx="771">
                  <c:v>31698</c:v>
                </c:pt>
                <c:pt idx="772">
                  <c:v>20781</c:v>
                </c:pt>
                <c:pt idx="773">
                  <c:v>18051</c:v>
                </c:pt>
                <c:pt idx="774">
                  <c:v>44649</c:v>
                </c:pt>
                <c:pt idx="775">
                  <c:v>11949</c:v>
                </c:pt>
                <c:pt idx="776">
                  <c:v>47289</c:v>
                </c:pt>
                <c:pt idx="777">
                  <c:v>13017</c:v>
                </c:pt>
                <c:pt idx="778">
                  <c:v>11941</c:v>
                </c:pt>
                <c:pt idx="779">
                  <c:v>30934</c:v>
                </c:pt>
                <c:pt idx="780">
                  <c:v>28386</c:v>
                </c:pt>
                <c:pt idx="781">
                  <c:v>15209</c:v>
                </c:pt>
                <c:pt idx="782">
                  <c:v>22715</c:v>
                </c:pt>
                <c:pt idx="783">
                  <c:v>33920</c:v>
                </c:pt>
                <c:pt idx="784">
                  <c:v>36703</c:v>
                </c:pt>
                <c:pt idx="785">
                  <c:v>47318</c:v>
                </c:pt>
                <c:pt idx="786">
                  <c:v>9637</c:v>
                </c:pt>
                <c:pt idx="787">
                  <c:v>9854</c:v>
                </c:pt>
                <c:pt idx="788">
                  <c:v>48088</c:v>
                </c:pt>
                <c:pt idx="789">
                  <c:v>42660</c:v>
                </c:pt>
                <c:pt idx="790">
                  <c:v>44811</c:v>
                </c:pt>
                <c:pt idx="791">
                  <c:v>24856</c:v>
                </c:pt>
                <c:pt idx="792">
                  <c:v>26833</c:v>
                </c:pt>
                <c:pt idx="793">
                  <c:v>24963</c:v>
                </c:pt>
                <c:pt idx="794">
                  <c:v>41932</c:v>
                </c:pt>
                <c:pt idx="795">
                  <c:v>32169</c:v>
                </c:pt>
                <c:pt idx="796">
                  <c:v>12941</c:v>
                </c:pt>
                <c:pt idx="797">
                  <c:v>19388</c:v>
                </c:pt>
                <c:pt idx="798">
                  <c:v>10569</c:v>
                </c:pt>
                <c:pt idx="799">
                  <c:v>9300</c:v>
                </c:pt>
                <c:pt idx="800">
                  <c:v>44037</c:v>
                </c:pt>
                <c:pt idx="801">
                  <c:v>41586</c:v>
                </c:pt>
                <c:pt idx="802">
                  <c:v>17015</c:v>
                </c:pt>
                <c:pt idx="803">
                  <c:v>11254</c:v>
                </c:pt>
                <c:pt idx="804">
                  <c:v>22144</c:v>
                </c:pt>
                <c:pt idx="805">
                  <c:v>29214</c:v>
                </c:pt>
                <c:pt idx="806">
                  <c:v>45118</c:v>
                </c:pt>
                <c:pt idx="807">
                  <c:v>20183</c:v>
                </c:pt>
                <c:pt idx="808">
                  <c:v>11238</c:v>
                </c:pt>
                <c:pt idx="809">
                  <c:v>11090</c:v>
                </c:pt>
                <c:pt idx="810">
                  <c:v>16637</c:v>
                </c:pt>
                <c:pt idx="811">
                  <c:v>27415</c:v>
                </c:pt>
                <c:pt idx="812">
                  <c:v>29071</c:v>
                </c:pt>
                <c:pt idx="813">
                  <c:v>47679</c:v>
                </c:pt>
                <c:pt idx="814">
                  <c:v>46240</c:v>
                </c:pt>
                <c:pt idx="815">
                  <c:v>23271</c:v>
                </c:pt>
                <c:pt idx="816">
                  <c:v>41034</c:v>
                </c:pt>
                <c:pt idx="817">
                  <c:v>38434</c:v>
                </c:pt>
                <c:pt idx="818">
                  <c:v>9188</c:v>
                </c:pt>
                <c:pt idx="819">
                  <c:v>15161</c:v>
                </c:pt>
                <c:pt idx="820">
                  <c:v>33732</c:v>
                </c:pt>
                <c:pt idx="821">
                  <c:v>16314</c:v>
                </c:pt>
                <c:pt idx="822">
                  <c:v>28954</c:v>
                </c:pt>
                <c:pt idx="823">
                  <c:v>26508</c:v>
                </c:pt>
                <c:pt idx="824">
                  <c:v>26969</c:v>
                </c:pt>
                <c:pt idx="825">
                  <c:v>42545</c:v>
                </c:pt>
                <c:pt idx="826">
                  <c:v>41668</c:v>
                </c:pt>
                <c:pt idx="827">
                  <c:v>28061</c:v>
                </c:pt>
                <c:pt idx="828">
                  <c:v>18716</c:v>
                </c:pt>
                <c:pt idx="829">
                  <c:v>44749</c:v>
                </c:pt>
                <c:pt idx="830">
                  <c:v>44144</c:v>
                </c:pt>
                <c:pt idx="831">
                  <c:v>21907</c:v>
                </c:pt>
                <c:pt idx="832">
                  <c:v>23777</c:v>
                </c:pt>
                <c:pt idx="833">
                  <c:v>32693</c:v>
                </c:pt>
                <c:pt idx="834">
                  <c:v>47928</c:v>
                </c:pt>
                <c:pt idx="835">
                  <c:v>31329</c:v>
                </c:pt>
                <c:pt idx="836">
                  <c:v>21282</c:v>
                </c:pt>
                <c:pt idx="837">
                  <c:v>28624</c:v>
                </c:pt>
                <c:pt idx="838">
                  <c:v>28321</c:v>
                </c:pt>
                <c:pt idx="839">
                  <c:v>15488</c:v>
                </c:pt>
                <c:pt idx="840">
                  <c:v>27574</c:v>
                </c:pt>
                <c:pt idx="841">
                  <c:v>10240</c:v>
                </c:pt>
                <c:pt idx="842">
                  <c:v>48221</c:v>
                </c:pt>
                <c:pt idx="843">
                  <c:v>15478</c:v>
                </c:pt>
                <c:pt idx="844">
                  <c:v>24262</c:v>
                </c:pt>
                <c:pt idx="845">
                  <c:v>9432</c:v>
                </c:pt>
                <c:pt idx="846">
                  <c:v>34721</c:v>
                </c:pt>
                <c:pt idx="847">
                  <c:v>18568</c:v>
                </c:pt>
                <c:pt idx="848">
                  <c:v>19178</c:v>
                </c:pt>
                <c:pt idx="849">
                  <c:v>27195</c:v>
                </c:pt>
                <c:pt idx="850">
                  <c:v>5302</c:v>
                </c:pt>
                <c:pt idx="851">
                  <c:v>22022</c:v>
                </c:pt>
                <c:pt idx="852">
                  <c:v>5055</c:v>
                </c:pt>
                <c:pt idx="853">
                  <c:v>13717</c:v>
                </c:pt>
                <c:pt idx="854">
                  <c:v>33699</c:v>
                </c:pt>
                <c:pt idx="855">
                  <c:v>13150</c:v>
                </c:pt>
                <c:pt idx="856">
                  <c:v>7125</c:v>
                </c:pt>
                <c:pt idx="857">
                  <c:v>49247</c:v>
                </c:pt>
                <c:pt idx="858">
                  <c:v>21748</c:v>
                </c:pt>
                <c:pt idx="859">
                  <c:v>44577</c:v>
                </c:pt>
                <c:pt idx="860">
                  <c:v>9621</c:v>
                </c:pt>
                <c:pt idx="861">
                  <c:v>20034</c:v>
                </c:pt>
                <c:pt idx="862">
                  <c:v>10126</c:v>
                </c:pt>
                <c:pt idx="863">
                  <c:v>10122</c:v>
                </c:pt>
                <c:pt idx="864">
                  <c:v>23030</c:v>
                </c:pt>
                <c:pt idx="865">
                  <c:v>22302</c:v>
                </c:pt>
                <c:pt idx="866">
                  <c:v>24181</c:v>
                </c:pt>
                <c:pt idx="867">
                  <c:v>43638</c:v>
                </c:pt>
                <c:pt idx="868">
                  <c:v>6531</c:v>
                </c:pt>
                <c:pt idx="869">
                  <c:v>45940</c:v>
                </c:pt>
                <c:pt idx="870">
                  <c:v>45441</c:v>
                </c:pt>
                <c:pt idx="871">
                  <c:v>28333</c:v>
                </c:pt>
                <c:pt idx="872">
                  <c:v>44650</c:v>
                </c:pt>
                <c:pt idx="873">
                  <c:v>39674</c:v>
                </c:pt>
                <c:pt idx="874">
                  <c:v>40854</c:v>
                </c:pt>
                <c:pt idx="875">
                  <c:v>13152</c:v>
                </c:pt>
                <c:pt idx="876">
                  <c:v>43518</c:v>
                </c:pt>
                <c:pt idx="877">
                  <c:v>15267</c:v>
                </c:pt>
                <c:pt idx="878">
                  <c:v>30289</c:v>
                </c:pt>
                <c:pt idx="879">
                  <c:v>6062</c:v>
                </c:pt>
                <c:pt idx="880">
                  <c:v>34926</c:v>
                </c:pt>
                <c:pt idx="881">
                  <c:v>11229</c:v>
                </c:pt>
                <c:pt idx="882">
                  <c:v>9632</c:v>
                </c:pt>
                <c:pt idx="883">
                  <c:v>44056</c:v>
                </c:pt>
                <c:pt idx="884">
                  <c:v>8596</c:v>
                </c:pt>
                <c:pt idx="885">
                  <c:v>49243</c:v>
                </c:pt>
                <c:pt idx="886">
                  <c:v>11168</c:v>
                </c:pt>
                <c:pt idx="887">
                  <c:v>47563</c:v>
                </c:pt>
                <c:pt idx="888">
                  <c:v>12561</c:v>
                </c:pt>
                <c:pt idx="889">
                  <c:v>13258</c:v>
                </c:pt>
                <c:pt idx="890">
                  <c:v>21616</c:v>
                </c:pt>
                <c:pt idx="891">
                  <c:v>31734</c:v>
                </c:pt>
                <c:pt idx="892">
                  <c:v>11371</c:v>
                </c:pt>
                <c:pt idx="893">
                  <c:v>31069</c:v>
                </c:pt>
                <c:pt idx="894">
                  <c:v>19369</c:v>
                </c:pt>
                <c:pt idx="895">
                  <c:v>17910</c:v>
                </c:pt>
                <c:pt idx="896">
                  <c:v>12943</c:v>
                </c:pt>
                <c:pt idx="897">
                  <c:v>17199</c:v>
                </c:pt>
                <c:pt idx="898">
                  <c:v>20728</c:v>
                </c:pt>
                <c:pt idx="899">
                  <c:v>28275</c:v>
                </c:pt>
                <c:pt idx="900">
                  <c:v>11738</c:v>
                </c:pt>
                <c:pt idx="901">
                  <c:v>20913</c:v>
                </c:pt>
                <c:pt idx="902">
                  <c:v>40240</c:v>
                </c:pt>
                <c:pt idx="903">
                  <c:v>24123</c:v>
                </c:pt>
                <c:pt idx="904">
                  <c:v>39529</c:v>
                </c:pt>
                <c:pt idx="905">
                  <c:v>15167</c:v>
                </c:pt>
                <c:pt idx="906">
                  <c:v>15554</c:v>
                </c:pt>
                <c:pt idx="907">
                  <c:v>22260</c:v>
                </c:pt>
                <c:pt idx="908">
                  <c:v>8812</c:v>
                </c:pt>
                <c:pt idx="909">
                  <c:v>33024</c:v>
                </c:pt>
                <c:pt idx="910">
                  <c:v>32285</c:v>
                </c:pt>
                <c:pt idx="911">
                  <c:v>31900</c:v>
                </c:pt>
                <c:pt idx="912">
                  <c:v>6605</c:v>
                </c:pt>
                <c:pt idx="913">
                  <c:v>10622</c:v>
                </c:pt>
                <c:pt idx="914">
                  <c:v>11767</c:v>
                </c:pt>
                <c:pt idx="915">
                  <c:v>32139</c:v>
                </c:pt>
                <c:pt idx="916">
                  <c:v>16613</c:v>
                </c:pt>
                <c:pt idx="917">
                  <c:v>15589</c:v>
                </c:pt>
                <c:pt idx="918">
                  <c:v>18918</c:v>
                </c:pt>
                <c:pt idx="919">
                  <c:v>25119</c:v>
                </c:pt>
                <c:pt idx="920">
                  <c:v>32446</c:v>
                </c:pt>
                <c:pt idx="921">
                  <c:v>18046</c:v>
                </c:pt>
                <c:pt idx="922">
                  <c:v>29818</c:v>
                </c:pt>
                <c:pt idx="923">
                  <c:v>40358</c:v>
                </c:pt>
                <c:pt idx="924">
                  <c:v>9324</c:v>
                </c:pt>
                <c:pt idx="925">
                  <c:v>15787</c:v>
                </c:pt>
                <c:pt idx="926">
                  <c:v>14111</c:v>
                </c:pt>
                <c:pt idx="927">
                  <c:v>43110</c:v>
                </c:pt>
                <c:pt idx="928">
                  <c:v>21389</c:v>
                </c:pt>
                <c:pt idx="929">
                  <c:v>46427</c:v>
                </c:pt>
                <c:pt idx="930">
                  <c:v>19043</c:v>
                </c:pt>
                <c:pt idx="931">
                  <c:v>33746</c:v>
                </c:pt>
                <c:pt idx="932">
                  <c:v>27350</c:v>
                </c:pt>
                <c:pt idx="933">
                  <c:v>46605</c:v>
                </c:pt>
                <c:pt idx="934">
                  <c:v>5117</c:v>
                </c:pt>
                <c:pt idx="935">
                  <c:v>23935</c:v>
                </c:pt>
                <c:pt idx="936">
                  <c:v>18234</c:v>
                </c:pt>
                <c:pt idx="937">
                  <c:v>43328</c:v>
                </c:pt>
                <c:pt idx="938">
                  <c:v>5846</c:v>
                </c:pt>
                <c:pt idx="939">
                  <c:v>15954</c:v>
                </c:pt>
                <c:pt idx="940">
                  <c:v>18703</c:v>
                </c:pt>
                <c:pt idx="941">
                  <c:v>27700</c:v>
                </c:pt>
                <c:pt idx="942">
                  <c:v>37043</c:v>
                </c:pt>
                <c:pt idx="943">
                  <c:v>11469</c:v>
                </c:pt>
                <c:pt idx="944">
                  <c:v>35105</c:v>
                </c:pt>
                <c:pt idx="945">
                  <c:v>47101</c:v>
                </c:pt>
                <c:pt idx="946">
                  <c:v>31386</c:v>
                </c:pt>
                <c:pt idx="947">
                  <c:v>41976</c:v>
                </c:pt>
                <c:pt idx="948">
                  <c:v>44051</c:v>
                </c:pt>
                <c:pt idx="949">
                  <c:v>7048</c:v>
                </c:pt>
                <c:pt idx="950">
                  <c:v>44001</c:v>
                </c:pt>
                <c:pt idx="951">
                  <c:v>17941</c:v>
                </c:pt>
                <c:pt idx="952">
                  <c:v>47533</c:v>
                </c:pt>
                <c:pt idx="953">
                  <c:v>6828</c:v>
                </c:pt>
                <c:pt idx="954">
                  <c:v>6917</c:v>
                </c:pt>
                <c:pt idx="955">
                  <c:v>25618</c:v>
                </c:pt>
                <c:pt idx="956">
                  <c:v>37254</c:v>
                </c:pt>
                <c:pt idx="957">
                  <c:v>44756</c:v>
                </c:pt>
                <c:pt idx="958">
                  <c:v>25128</c:v>
                </c:pt>
                <c:pt idx="959">
                  <c:v>5009</c:v>
                </c:pt>
                <c:pt idx="960">
                  <c:v>21644</c:v>
                </c:pt>
                <c:pt idx="961">
                  <c:v>27422</c:v>
                </c:pt>
                <c:pt idx="962">
                  <c:v>14865</c:v>
                </c:pt>
                <c:pt idx="963">
                  <c:v>7219</c:v>
                </c:pt>
                <c:pt idx="964">
                  <c:v>44809</c:v>
                </c:pt>
                <c:pt idx="965">
                  <c:v>10287</c:v>
                </c:pt>
                <c:pt idx="966">
                  <c:v>39387</c:v>
                </c:pt>
                <c:pt idx="967">
                  <c:v>13512</c:v>
                </c:pt>
                <c:pt idx="968">
                  <c:v>6342</c:v>
                </c:pt>
                <c:pt idx="969">
                  <c:v>48336</c:v>
                </c:pt>
                <c:pt idx="970">
                  <c:v>24216</c:v>
                </c:pt>
                <c:pt idx="971">
                  <c:v>32534</c:v>
                </c:pt>
                <c:pt idx="972">
                  <c:v>19231</c:v>
                </c:pt>
                <c:pt idx="973">
                  <c:v>37293</c:v>
                </c:pt>
                <c:pt idx="974">
                  <c:v>31614</c:v>
                </c:pt>
                <c:pt idx="975">
                  <c:v>41258</c:v>
                </c:pt>
                <c:pt idx="976">
                  <c:v>33253</c:v>
                </c:pt>
                <c:pt idx="977">
                  <c:v>47078</c:v>
                </c:pt>
                <c:pt idx="978">
                  <c:v>45752</c:v>
                </c:pt>
                <c:pt idx="979">
                  <c:v>22988</c:v>
                </c:pt>
                <c:pt idx="980">
                  <c:v>36037</c:v>
                </c:pt>
                <c:pt idx="981">
                  <c:v>17219</c:v>
                </c:pt>
                <c:pt idx="982">
                  <c:v>5235</c:v>
                </c:pt>
                <c:pt idx="983">
                  <c:v>47929</c:v>
                </c:pt>
                <c:pt idx="984">
                  <c:v>6908</c:v>
                </c:pt>
                <c:pt idx="985">
                  <c:v>13567</c:v>
                </c:pt>
                <c:pt idx="986">
                  <c:v>41298</c:v>
                </c:pt>
                <c:pt idx="987">
                  <c:v>10256</c:v>
                </c:pt>
                <c:pt idx="988">
                  <c:v>24019</c:v>
                </c:pt>
                <c:pt idx="989">
                  <c:v>13162</c:v>
                </c:pt>
                <c:pt idx="990">
                  <c:v>10415</c:v>
                </c:pt>
                <c:pt idx="991">
                  <c:v>41159</c:v>
                </c:pt>
                <c:pt idx="992">
                  <c:v>48925</c:v>
                </c:pt>
                <c:pt idx="993">
                  <c:v>10951</c:v>
                </c:pt>
                <c:pt idx="994">
                  <c:v>26852</c:v>
                </c:pt>
                <c:pt idx="995">
                  <c:v>13007</c:v>
                </c:pt>
                <c:pt idx="996">
                  <c:v>46832</c:v>
                </c:pt>
                <c:pt idx="997">
                  <c:v>35523</c:v>
                </c:pt>
                <c:pt idx="998">
                  <c:v>28325</c:v>
                </c:pt>
                <c:pt idx="999">
                  <c:v>26204</c:v>
                </c:pt>
                <c:pt idx="1000">
                  <c:v>20524</c:v>
                </c:pt>
                <c:pt idx="1001">
                  <c:v>24282</c:v>
                </c:pt>
                <c:pt idx="1002">
                  <c:v>28930</c:v>
                </c:pt>
                <c:pt idx="1003">
                  <c:v>5077</c:v>
                </c:pt>
                <c:pt idx="1004">
                  <c:v>45345</c:v>
                </c:pt>
                <c:pt idx="1005">
                  <c:v>25611</c:v>
                </c:pt>
                <c:pt idx="1006">
                  <c:v>21984</c:v>
                </c:pt>
                <c:pt idx="1007">
                  <c:v>19060</c:v>
                </c:pt>
                <c:pt idx="1008">
                  <c:v>22449</c:v>
                </c:pt>
                <c:pt idx="1009">
                  <c:v>23520</c:v>
                </c:pt>
                <c:pt idx="1010">
                  <c:v>48303</c:v>
                </c:pt>
                <c:pt idx="1011">
                  <c:v>14510</c:v>
                </c:pt>
                <c:pt idx="1012">
                  <c:v>34287</c:v>
                </c:pt>
                <c:pt idx="1013">
                  <c:v>33173</c:v>
                </c:pt>
                <c:pt idx="1014">
                  <c:v>44711</c:v>
                </c:pt>
                <c:pt idx="1015">
                  <c:v>16954</c:v>
                </c:pt>
                <c:pt idx="1016">
                  <c:v>12804</c:v>
                </c:pt>
                <c:pt idx="1017">
                  <c:v>11565</c:v>
                </c:pt>
                <c:pt idx="1018">
                  <c:v>10984</c:v>
                </c:pt>
                <c:pt idx="1019">
                  <c:v>26526</c:v>
                </c:pt>
                <c:pt idx="1020">
                  <c:v>42438</c:v>
                </c:pt>
                <c:pt idx="1021">
                  <c:v>23574</c:v>
                </c:pt>
                <c:pt idx="1022">
                  <c:v>14184</c:v>
                </c:pt>
                <c:pt idx="1023">
                  <c:v>24096</c:v>
                </c:pt>
                <c:pt idx="1024">
                  <c:v>7192</c:v>
                </c:pt>
                <c:pt idx="1025">
                  <c:v>39016</c:v>
                </c:pt>
                <c:pt idx="1026">
                  <c:v>16246</c:v>
                </c:pt>
                <c:pt idx="1027">
                  <c:v>23381</c:v>
                </c:pt>
                <c:pt idx="1028">
                  <c:v>41455</c:v>
                </c:pt>
                <c:pt idx="1029">
                  <c:v>31727</c:v>
                </c:pt>
                <c:pt idx="1030">
                  <c:v>9018</c:v>
                </c:pt>
                <c:pt idx="1031">
                  <c:v>16302</c:v>
                </c:pt>
                <c:pt idx="1032">
                  <c:v>6970</c:v>
                </c:pt>
                <c:pt idx="1033">
                  <c:v>46157</c:v>
                </c:pt>
                <c:pt idx="1034">
                  <c:v>32202</c:v>
                </c:pt>
                <c:pt idx="1035">
                  <c:v>36110</c:v>
                </c:pt>
                <c:pt idx="1036">
                  <c:v>22586</c:v>
                </c:pt>
                <c:pt idx="1037">
                  <c:v>29519</c:v>
                </c:pt>
                <c:pt idx="1038">
                  <c:v>36273</c:v>
                </c:pt>
                <c:pt idx="1039">
                  <c:v>26951</c:v>
                </c:pt>
                <c:pt idx="1040">
                  <c:v>20374</c:v>
                </c:pt>
                <c:pt idx="1041">
                  <c:v>10788</c:v>
                </c:pt>
                <c:pt idx="1042">
                  <c:v>10408</c:v>
                </c:pt>
                <c:pt idx="1043">
                  <c:v>30053</c:v>
                </c:pt>
                <c:pt idx="1044">
                  <c:v>14446</c:v>
                </c:pt>
                <c:pt idx="1045">
                  <c:v>5922</c:v>
                </c:pt>
                <c:pt idx="1046">
                  <c:v>38187</c:v>
                </c:pt>
                <c:pt idx="1047">
                  <c:v>15789</c:v>
                </c:pt>
                <c:pt idx="1048">
                  <c:v>37184</c:v>
                </c:pt>
                <c:pt idx="1049">
                  <c:v>6120</c:v>
                </c:pt>
                <c:pt idx="1050">
                  <c:v>49028</c:v>
                </c:pt>
                <c:pt idx="1051">
                  <c:v>37154</c:v>
                </c:pt>
                <c:pt idx="1052">
                  <c:v>22334</c:v>
                </c:pt>
                <c:pt idx="1053">
                  <c:v>7336</c:v>
                </c:pt>
                <c:pt idx="1054">
                  <c:v>43141</c:v>
                </c:pt>
                <c:pt idx="1055">
                  <c:v>7243</c:v>
                </c:pt>
                <c:pt idx="1056">
                  <c:v>24029</c:v>
                </c:pt>
                <c:pt idx="1057">
                  <c:v>37265</c:v>
                </c:pt>
                <c:pt idx="1058">
                  <c:v>42380</c:v>
                </c:pt>
                <c:pt idx="1059">
                  <c:v>48872</c:v>
                </c:pt>
                <c:pt idx="1060">
                  <c:v>28710</c:v>
                </c:pt>
                <c:pt idx="1061">
                  <c:v>34486</c:v>
                </c:pt>
                <c:pt idx="1062">
                  <c:v>11371</c:v>
                </c:pt>
                <c:pt idx="1063">
                  <c:v>11359</c:v>
                </c:pt>
                <c:pt idx="1064">
                  <c:v>45631</c:v>
                </c:pt>
                <c:pt idx="1065">
                  <c:v>40996</c:v>
                </c:pt>
                <c:pt idx="1066">
                  <c:v>25103</c:v>
                </c:pt>
                <c:pt idx="1067">
                  <c:v>19382</c:v>
                </c:pt>
                <c:pt idx="1068">
                  <c:v>23755</c:v>
                </c:pt>
                <c:pt idx="1069">
                  <c:v>40659</c:v>
                </c:pt>
                <c:pt idx="1070">
                  <c:v>8756</c:v>
                </c:pt>
                <c:pt idx="1071">
                  <c:v>25609</c:v>
                </c:pt>
                <c:pt idx="1072">
                  <c:v>21478</c:v>
                </c:pt>
                <c:pt idx="1073">
                  <c:v>40442</c:v>
                </c:pt>
                <c:pt idx="1074">
                  <c:v>44666</c:v>
                </c:pt>
                <c:pt idx="1075">
                  <c:v>15147</c:v>
                </c:pt>
                <c:pt idx="1076">
                  <c:v>38561</c:v>
                </c:pt>
                <c:pt idx="1077">
                  <c:v>39884</c:v>
                </c:pt>
                <c:pt idx="1078">
                  <c:v>10779</c:v>
                </c:pt>
                <c:pt idx="1079">
                  <c:v>17298</c:v>
                </c:pt>
                <c:pt idx="1080">
                  <c:v>19153</c:v>
                </c:pt>
                <c:pt idx="1081">
                  <c:v>48879</c:v>
                </c:pt>
                <c:pt idx="1082">
                  <c:v>15789</c:v>
                </c:pt>
                <c:pt idx="1083">
                  <c:v>49165</c:v>
                </c:pt>
                <c:pt idx="1084">
                  <c:v>17999</c:v>
                </c:pt>
                <c:pt idx="1085">
                  <c:v>5814</c:v>
                </c:pt>
                <c:pt idx="1086">
                  <c:v>15541</c:v>
                </c:pt>
                <c:pt idx="1087">
                  <c:v>29938</c:v>
                </c:pt>
                <c:pt idx="1088">
                  <c:v>7443</c:v>
                </c:pt>
                <c:pt idx="1089">
                  <c:v>15457</c:v>
                </c:pt>
                <c:pt idx="1090">
                  <c:v>15380</c:v>
                </c:pt>
                <c:pt idx="1091">
                  <c:v>12783</c:v>
                </c:pt>
                <c:pt idx="1092">
                  <c:v>49241</c:v>
                </c:pt>
                <c:pt idx="1093">
                  <c:v>22368</c:v>
                </c:pt>
                <c:pt idx="1094">
                  <c:v>20328</c:v>
                </c:pt>
                <c:pt idx="1095">
                  <c:v>31215</c:v>
                </c:pt>
                <c:pt idx="1096">
                  <c:v>38595</c:v>
                </c:pt>
                <c:pt idx="1097">
                  <c:v>32306</c:v>
                </c:pt>
                <c:pt idx="1098">
                  <c:v>24915</c:v>
                </c:pt>
                <c:pt idx="1099">
                  <c:v>44915</c:v>
                </c:pt>
                <c:pt idx="1100">
                  <c:v>42219</c:v>
                </c:pt>
                <c:pt idx="1101">
                  <c:v>20343</c:v>
                </c:pt>
                <c:pt idx="1102">
                  <c:v>43727</c:v>
                </c:pt>
                <c:pt idx="1103">
                  <c:v>5126</c:v>
                </c:pt>
                <c:pt idx="1104">
                  <c:v>32632</c:v>
                </c:pt>
                <c:pt idx="1105">
                  <c:v>46563</c:v>
                </c:pt>
                <c:pt idx="1106">
                  <c:v>49409</c:v>
                </c:pt>
                <c:pt idx="1107">
                  <c:v>25530</c:v>
                </c:pt>
                <c:pt idx="1108">
                  <c:v>44964</c:v>
                </c:pt>
                <c:pt idx="1109">
                  <c:v>49327</c:v>
                </c:pt>
                <c:pt idx="1110">
                  <c:v>8368</c:v>
                </c:pt>
                <c:pt idx="1111">
                  <c:v>8797</c:v>
                </c:pt>
                <c:pt idx="1112">
                  <c:v>18718</c:v>
                </c:pt>
                <c:pt idx="1113">
                  <c:v>39560</c:v>
                </c:pt>
                <c:pt idx="1114">
                  <c:v>16053</c:v>
                </c:pt>
                <c:pt idx="1115">
                  <c:v>27116</c:v>
                </c:pt>
                <c:pt idx="1116">
                  <c:v>41244</c:v>
                </c:pt>
                <c:pt idx="1117">
                  <c:v>41185</c:v>
                </c:pt>
                <c:pt idx="1118">
                  <c:v>6645</c:v>
                </c:pt>
                <c:pt idx="1119">
                  <c:v>24256</c:v>
                </c:pt>
                <c:pt idx="1120">
                  <c:v>40840</c:v>
                </c:pt>
                <c:pt idx="1121">
                  <c:v>39622</c:v>
                </c:pt>
                <c:pt idx="1122">
                  <c:v>42430</c:v>
                </c:pt>
                <c:pt idx="1123">
                  <c:v>44282</c:v>
                </c:pt>
                <c:pt idx="1124">
                  <c:v>7708</c:v>
                </c:pt>
                <c:pt idx="1125">
                  <c:v>16694</c:v>
                </c:pt>
                <c:pt idx="1126">
                  <c:v>14524</c:v>
                </c:pt>
                <c:pt idx="1127">
                  <c:v>36880</c:v>
                </c:pt>
                <c:pt idx="1128">
                  <c:v>44224</c:v>
                </c:pt>
                <c:pt idx="1129">
                  <c:v>41980</c:v>
                </c:pt>
                <c:pt idx="1130">
                  <c:v>37409</c:v>
                </c:pt>
                <c:pt idx="1131">
                  <c:v>18224</c:v>
                </c:pt>
                <c:pt idx="1132">
                  <c:v>45738</c:v>
                </c:pt>
                <c:pt idx="1133">
                  <c:v>30150</c:v>
                </c:pt>
                <c:pt idx="1134">
                  <c:v>39393</c:v>
                </c:pt>
                <c:pt idx="1135">
                  <c:v>48082</c:v>
                </c:pt>
                <c:pt idx="1136">
                  <c:v>12973</c:v>
                </c:pt>
                <c:pt idx="1137">
                  <c:v>13577</c:v>
                </c:pt>
                <c:pt idx="1138">
                  <c:v>13070</c:v>
                </c:pt>
                <c:pt idx="1139">
                  <c:v>13666</c:v>
                </c:pt>
                <c:pt idx="1140">
                  <c:v>41368</c:v>
                </c:pt>
                <c:pt idx="1141">
                  <c:v>11783</c:v>
                </c:pt>
                <c:pt idx="1142">
                  <c:v>46914</c:v>
                </c:pt>
                <c:pt idx="1143">
                  <c:v>9971</c:v>
                </c:pt>
                <c:pt idx="1144">
                  <c:v>18490</c:v>
                </c:pt>
                <c:pt idx="1145">
                  <c:v>6990</c:v>
                </c:pt>
                <c:pt idx="1146">
                  <c:v>10299</c:v>
                </c:pt>
                <c:pt idx="1147">
                  <c:v>24956</c:v>
                </c:pt>
                <c:pt idx="1148">
                  <c:v>27359</c:v>
                </c:pt>
                <c:pt idx="1149">
                  <c:v>42148</c:v>
                </c:pt>
                <c:pt idx="1150">
                  <c:v>33734</c:v>
                </c:pt>
                <c:pt idx="1151">
                  <c:v>9757</c:v>
                </c:pt>
                <c:pt idx="1152">
                  <c:v>24097</c:v>
                </c:pt>
                <c:pt idx="1153">
                  <c:v>15395</c:v>
                </c:pt>
                <c:pt idx="1154">
                  <c:v>21241</c:v>
                </c:pt>
                <c:pt idx="1155">
                  <c:v>43356</c:v>
                </c:pt>
                <c:pt idx="1156">
                  <c:v>32696</c:v>
                </c:pt>
                <c:pt idx="1157">
                  <c:v>9944</c:v>
                </c:pt>
                <c:pt idx="1158">
                  <c:v>24816</c:v>
                </c:pt>
                <c:pt idx="1159">
                  <c:v>42011</c:v>
                </c:pt>
                <c:pt idx="1160">
                  <c:v>29917</c:v>
                </c:pt>
                <c:pt idx="1161">
                  <c:v>36195</c:v>
                </c:pt>
                <c:pt idx="1162">
                  <c:v>26566</c:v>
                </c:pt>
                <c:pt idx="1163">
                  <c:v>14916</c:v>
                </c:pt>
                <c:pt idx="1164">
                  <c:v>25806</c:v>
                </c:pt>
                <c:pt idx="1165">
                  <c:v>14984</c:v>
                </c:pt>
                <c:pt idx="1166">
                  <c:v>6759</c:v>
                </c:pt>
                <c:pt idx="1167">
                  <c:v>46949</c:v>
                </c:pt>
                <c:pt idx="1168">
                  <c:v>31838</c:v>
                </c:pt>
                <c:pt idx="1169">
                  <c:v>7482</c:v>
                </c:pt>
                <c:pt idx="1170">
                  <c:v>29442</c:v>
                </c:pt>
                <c:pt idx="1171">
                  <c:v>38719</c:v>
                </c:pt>
                <c:pt idx="1172">
                  <c:v>32965</c:v>
                </c:pt>
                <c:pt idx="1173">
                  <c:v>7079</c:v>
                </c:pt>
                <c:pt idx="1174">
                  <c:v>7717</c:v>
                </c:pt>
                <c:pt idx="1175">
                  <c:v>32952</c:v>
                </c:pt>
                <c:pt idx="1176">
                  <c:v>25908</c:v>
                </c:pt>
                <c:pt idx="1177">
                  <c:v>47460</c:v>
                </c:pt>
                <c:pt idx="1178">
                  <c:v>29861</c:v>
                </c:pt>
                <c:pt idx="1179">
                  <c:v>12311</c:v>
                </c:pt>
                <c:pt idx="1180">
                  <c:v>33071</c:v>
                </c:pt>
                <c:pt idx="1181">
                  <c:v>28570</c:v>
                </c:pt>
                <c:pt idx="1182">
                  <c:v>23449</c:v>
                </c:pt>
                <c:pt idx="1183">
                  <c:v>38536</c:v>
                </c:pt>
                <c:pt idx="1184">
                  <c:v>43258</c:v>
                </c:pt>
                <c:pt idx="1185">
                  <c:v>33865</c:v>
                </c:pt>
                <c:pt idx="1186">
                  <c:v>11645</c:v>
                </c:pt>
                <c:pt idx="1187">
                  <c:v>43000</c:v>
                </c:pt>
                <c:pt idx="1188">
                  <c:v>31737</c:v>
                </c:pt>
                <c:pt idx="1189">
                  <c:v>16485</c:v>
                </c:pt>
                <c:pt idx="1190">
                  <c:v>43565</c:v>
                </c:pt>
                <c:pt idx="1191">
                  <c:v>30522</c:v>
                </c:pt>
                <c:pt idx="1192">
                  <c:v>17342</c:v>
                </c:pt>
                <c:pt idx="1193">
                  <c:v>45806</c:v>
                </c:pt>
                <c:pt idx="1194">
                  <c:v>18087</c:v>
                </c:pt>
                <c:pt idx="1195">
                  <c:v>42641</c:v>
                </c:pt>
                <c:pt idx="1196">
                  <c:v>39249</c:v>
                </c:pt>
                <c:pt idx="1197">
                  <c:v>15093</c:v>
                </c:pt>
                <c:pt idx="1198">
                  <c:v>21438</c:v>
                </c:pt>
                <c:pt idx="1199">
                  <c:v>45411</c:v>
                </c:pt>
                <c:pt idx="1200">
                  <c:v>31399</c:v>
                </c:pt>
                <c:pt idx="1201">
                  <c:v>24846</c:v>
                </c:pt>
                <c:pt idx="1202">
                  <c:v>20708</c:v>
                </c:pt>
                <c:pt idx="1203">
                  <c:v>49039</c:v>
                </c:pt>
                <c:pt idx="1204">
                  <c:v>15998</c:v>
                </c:pt>
                <c:pt idx="1205">
                  <c:v>35678</c:v>
                </c:pt>
                <c:pt idx="1206">
                  <c:v>15682</c:v>
                </c:pt>
                <c:pt idx="1207">
                  <c:v>13519</c:v>
                </c:pt>
                <c:pt idx="1208">
                  <c:v>36480</c:v>
                </c:pt>
                <c:pt idx="1209">
                  <c:v>24694</c:v>
                </c:pt>
                <c:pt idx="1210">
                  <c:v>8300</c:v>
                </c:pt>
                <c:pt idx="1211">
                  <c:v>11722</c:v>
                </c:pt>
                <c:pt idx="1212">
                  <c:v>44986</c:v>
                </c:pt>
                <c:pt idx="1213">
                  <c:v>29160</c:v>
                </c:pt>
                <c:pt idx="1214">
                  <c:v>25059</c:v>
                </c:pt>
                <c:pt idx="1215">
                  <c:v>40822</c:v>
                </c:pt>
                <c:pt idx="1216">
                  <c:v>18575</c:v>
                </c:pt>
                <c:pt idx="1217">
                  <c:v>12970</c:v>
                </c:pt>
                <c:pt idx="1218">
                  <c:v>39911</c:v>
                </c:pt>
                <c:pt idx="1219">
                  <c:v>26591</c:v>
                </c:pt>
                <c:pt idx="1220">
                  <c:v>36821</c:v>
                </c:pt>
                <c:pt idx="1221">
                  <c:v>14503</c:v>
                </c:pt>
                <c:pt idx="1222">
                  <c:v>23922</c:v>
                </c:pt>
                <c:pt idx="1223">
                  <c:v>17175</c:v>
                </c:pt>
                <c:pt idx="1224">
                  <c:v>46124</c:v>
                </c:pt>
                <c:pt idx="1225">
                  <c:v>26389</c:v>
                </c:pt>
                <c:pt idx="1226">
                  <c:v>5822</c:v>
                </c:pt>
                <c:pt idx="1227">
                  <c:v>22327</c:v>
                </c:pt>
                <c:pt idx="1228">
                  <c:v>11150</c:v>
                </c:pt>
                <c:pt idx="1229">
                  <c:v>9425</c:v>
                </c:pt>
                <c:pt idx="1230">
                  <c:v>21032</c:v>
                </c:pt>
                <c:pt idx="1231">
                  <c:v>7198</c:v>
                </c:pt>
                <c:pt idx="1232">
                  <c:v>25079</c:v>
                </c:pt>
                <c:pt idx="1233">
                  <c:v>41220</c:v>
                </c:pt>
                <c:pt idx="1234">
                  <c:v>46874</c:v>
                </c:pt>
                <c:pt idx="1235">
                  <c:v>18859</c:v>
                </c:pt>
                <c:pt idx="1236">
                  <c:v>36419</c:v>
                </c:pt>
                <c:pt idx="1237">
                  <c:v>13705</c:v>
                </c:pt>
                <c:pt idx="1238">
                  <c:v>47880</c:v>
                </c:pt>
                <c:pt idx="1239">
                  <c:v>28236</c:v>
                </c:pt>
                <c:pt idx="1240">
                  <c:v>27419</c:v>
                </c:pt>
                <c:pt idx="1241">
                  <c:v>24978</c:v>
                </c:pt>
                <c:pt idx="1242">
                  <c:v>42609</c:v>
                </c:pt>
                <c:pt idx="1243">
                  <c:v>20358</c:v>
                </c:pt>
                <c:pt idx="1244">
                  <c:v>39177</c:v>
                </c:pt>
                <c:pt idx="1245">
                  <c:v>34378</c:v>
                </c:pt>
                <c:pt idx="1246">
                  <c:v>42334</c:v>
                </c:pt>
                <c:pt idx="1247">
                  <c:v>16382</c:v>
                </c:pt>
                <c:pt idx="1248">
                  <c:v>19596</c:v>
                </c:pt>
                <c:pt idx="1249">
                  <c:v>38572</c:v>
                </c:pt>
                <c:pt idx="1250">
                  <c:v>18221</c:v>
                </c:pt>
                <c:pt idx="1251">
                  <c:v>6279</c:v>
                </c:pt>
                <c:pt idx="1252">
                  <c:v>12083</c:v>
                </c:pt>
                <c:pt idx="1253">
                  <c:v>48861</c:v>
                </c:pt>
                <c:pt idx="1254">
                  <c:v>22771</c:v>
                </c:pt>
                <c:pt idx="1255">
                  <c:v>34975</c:v>
                </c:pt>
                <c:pt idx="1256">
                  <c:v>24063</c:v>
                </c:pt>
                <c:pt idx="1257">
                  <c:v>7106</c:v>
                </c:pt>
                <c:pt idx="1258">
                  <c:v>29557</c:v>
                </c:pt>
                <c:pt idx="1259">
                  <c:v>25607</c:v>
                </c:pt>
                <c:pt idx="1260">
                  <c:v>42599</c:v>
                </c:pt>
                <c:pt idx="1261">
                  <c:v>33529</c:v>
                </c:pt>
                <c:pt idx="1262">
                  <c:v>40954</c:v>
                </c:pt>
                <c:pt idx="1263">
                  <c:v>32856</c:v>
                </c:pt>
                <c:pt idx="1264">
                  <c:v>7573</c:v>
                </c:pt>
                <c:pt idx="1265">
                  <c:v>17808</c:v>
                </c:pt>
                <c:pt idx="1266">
                  <c:v>40367</c:v>
                </c:pt>
                <c:pt idx="1267">
                  <c:v>41801</c:v>
                </c:pt>
                <c:pt idx="1268">
                  <c:v>46196</c:v>
                </c:pt>
                <c:pt idx="1269">
                  <c:v>39072</c:v>
                </c:pt>
                <c:pt idx="1270">
                  <c:v>28752</c:v>
                </c:pt>
                <c:pt idx="1271">
                  <c:v>22685</c:v>
                </c:pt>
                <c:pt idx="1272">
                  <c:v>46401</c:v>
                </c:pt>
                <c:pt idx="1273">
                  <c:v>16372</c:v>
                </c:pt>
                <c:pt idx="1274">
                  <c:v>13996</c:v>
                </c:pt>
                <c:pt idx="1275">
                  <c:v>21458</c:v>
                </c:pt>
                <c:pt idx="1276">
                  <c:v>36889</c:v>
                </c:pt>
                <c:pt idx="1277">
                  <c:v>31665</c:v>
                </c:pt>
                <c:pt idx="1278">
                  <c:v>43243</c:v>
                </c:pt>
                <c:pt idx="1279">
                  <c:v>36653</c:v>
                </c:pt>
                <c:pt idx="1280">
                  <c:v>31657</c:v>
                </c:pt>
                <c:pt idx="1281">
                  <c:v>44952</c:v>
                </c:pt>
                <c:pt idx="1282">
                  <c:v>27180</c:v>
                </c:pt>
                <c:pt idx="1283">
                  <c:v>36896</c:v>
                </c:pt>
                <c:pt idx="1284">
                  <c:v>17875</c:v>
                </c:pt>
                <c:pt idx="1285">
                  <c:v>6622</c:v>
                </c:pt>
                <c:pt idx="1286">
                  <c:v>45809</c:v>
                </c:pt>
                <c:pt idx="1287">
                  <c:v>21725</c:v>
                </c:pt>
                <c:pt idx="1288">
                  <c:v>45760</c:v>
                </c:pt>
                <c:pt idx="1289">
                  <c:v>20646</c:v>
                </c:pt>
                <c:pt idx="1290">
                  <c:v>22029</c:v>
                </c:pt>
                <c:pt idx="1291">
                  <c:v>34402</c:v>
                </c:pt>
                <c:pt idx="1292">
                  <c:v>9263</c:v>
                </c:pt>
                <c:pt idx="1293">
                  <c:v>35987</c:v>
                </c:pt>
                <c:pt idx="1294">
                  <c:v>13646</c:v>
                </c:pt>
                <c:pt idx="1295">
                  <c:v>32529</c:v>
                </c:pt>
                <c:pt idx="1296">
                  <c:v>16664</c:v>
                </c:pt>
                <c:pt idx="1297">
                  <c:v>40737</c:v>
                </c:pt>
                <c:pt idx="1298">
                  <c:v>40796</c:v>
                </c:pt>
                <c:pt idx="1299">
                  <c:v>29027</c:v>
                </c:pt>
                <c:pt idx="1300">
                  <c:v>34373</c:v>
                </c:pt>
                <c:pt idx="1301">
                  <c:v>41397</c:v>
                </c:pt>
                <c:pt idx="1302">
                  <c:v>25609</c:v>
                </c:pt>
                <c:pt idx="1303">
                  <c:v>40835</c:v>
                </c:pt>
                <c:pt idx="1304">
                  <c:v>43709</c:v>
                </c:pt>
                <c:pt idx="1305">
                  <c:v>24250</c:v>
                </c:pt>
                <c:pt idx="1306">
                  <c:v>26172</c:v>
                </c:pt>
                <c:pt idx="1307">
                  <c:v>16555</c:v>
                </c:pt>
                <c:pt idx="1308">
                  <c:v>26874</c:v>
                </c:pt>
                <c:pt idx="1309">
                  <c:v>18081</c:v>
                </c:pt>
                <c:pt idx="1310">
                  <c:v>29063</c:v>
                </c:pt>
                <c:pt idx="1311">
                  <c:v>11819</c:v>
                </c:pt>
                <c:pt idx="1312">
                  <c:v>30712</c:v>
                </c:pt>
                <c:pt idx="1313">
                  <c:v>29762</c:v>
                </c:pt>
                <c:pt idx="1314">
                  <c:v>16046</c:v>
                </c:pt>
                <c:pt idx="1315">
                  <c:v>36463</c:v>
                </c:pt>
                <c:pt idx="1316">
                  <c:v>33769</c:v>
                </c:pt>
                <c:pt idx="1317">
                  <c:v>28150</c:v>
                </c:pt>
                <c:pt idx="1318">
                  <c:v>7711</c:v>
                </c:pt>
                <c:pt idx="1319">
                  <c:v>9853</c:v>
                </c:pt>
                <c:pt idx="1320">
                  <c:v>34077</c:v>
                </c:pt>
                <c:pt idx="1321">
                  <c:v>28863</c:v>
                </c:pt>
                <c:pt idx="1322">
                  <c:v>26792</c:v>
                </c:pt>
                <c:pt idx="1323">
                  <c:v>45483</c:v>
                </c:pt>
                <c:pt idx="1324">
                  <c:v>13942</c:v>
                </c:pt>
                <c:pt idx="1325">
                  <c:v>6762</c:v>
                </c:pt>
                <c:pt idx="1326">
                  <c:v>36987</c:v>
                </c:pt>
                <c:pt idx="1327">
                  <c:v>20850</c:v>
                </c:pt>
                <c:pt idx="1328">
                  <c:v>17112</c:v>
                </c:pt>
                <c:pt idx="1329">
                  <c:v>29058</c:v>
                </c:pt>
                <c:pt idx="1330">
                  <c:v>43890</c:v>
                </c:pt>
                <c:pt idx="1331">
                  <c:v>5481</c:v>
                </c:pt>
                <c:pt idx="1332">
                  <c:v>37921</c:v>
                </c:pt>
                <c:pt idx="1333">
                  <c:v>45385</c:v>
                </c:pt>
                <c:pt idx="1334">
                  <c:v>6524</c:v>
                </c:pt>
                <c:pt idx="1335">
                  <c:v>39888</c:v>
                </c:pt>
                <c:pt idx="1336">
                  <c:v>20048</c:v>
                </c:pt>
                <c:pt idx="1337">
                  <c:v>40111</c:v>
                </c:pt>
                <c:pt idx="1338">
                  <c:v>42904</c:v>
                </c:pt>
                <c:pt idx="1339">
                  <c:v>39008</c:v>
                </c:pt>
                <c:pt idx="1340">
                  <c:v>5060</c:v>
                </c:pt>
                <c:pt idx="1341">
                  <c:v>14130</c:v>
                </c:pt>
                <c:pt idx="1342">
                  <c:v>23023</c:v>
                </c:pt>
                <c:pt idx="1343">
                  <c:v>18350</c:v>
                </c:pt>
                <c:pt idx="1344">
                  <c:v>29354</c:v>
                </c:pt>
                <c:pt idx="1345">
                  <c:v>33145</c:v>
                </c:pt>
                <c:pt idx="1346">
                  <c:v>39020</c:v>
                </c:pt>
                <c:pt idx="1347">
                  <c:v>25587</c:v>
                </c:pt>
                <c:pt idx="1348">
                  <c:v>46131</c:v>
                </c:pt>
                <c:pt idx="1349">
                  <c:v>14650</c:v>
                </c:pt>
                <c:pt idx="1350">
                  <c:v>24933</c:v>
                </c:pt>
                <c:pt idx="1351">
                  <c:v>25581</c:v>
                </c:pt>
                <c:pt idx="1352">
                  <c:v>28393</c:v>
                </c:pt>
                <c:pt idx="1353">
                  <c:v>28051</c:v>
                </c:pt>
                <c:pt idx="1354">
                  <c:v>31212</c:v>
                </c:pt>
                <c:pt idx="1355">
                  <c:v>9090</c:v>
                </c:pt>
                <c:pt idx="1356">
                  <c:v>11960</c:v>
                </c:pt>
                <c:pt idx="1357">
                  <c:v>40772</c:v>
                </c:pt>
                <c:pt idx="1358">
                  <c:v>26520</c:v>
                </c:pt>
                <c:pt idx="1359">
                  <c:v>41408</c:v>
                </c:pt>
                <c:pt idx="1360">
                  <c:v>33470</c:v>
                </c:pt>
                <c:pt idx="1361">
                  <c:v>25491</c:v>
                </c:pt>
                <c:pt idx="1362">
                  <c:v>6341</c:v>
                </c:pt>
                <c:pt idx="1363">
                  <c:v>49623</c:v>
                </c:pt>
                <c:pt idx="1364">
                  <c:v>29791</c:v>
                </c:pt>
                <c:pt idx="1365">
                  <c:v>5338</c:v>
                </c:pt>
                <c:pt idx="1366">
                  <c:v>10895</c:v>
                </c:pt>
                <c:pt idx="1367">
                  <c:v>17254</c:v>
                </c:pt>
                <c:pt idx="1368">
                  <c:v>16344</c:v>
                </c:pt>
                <c:pt idx="1369">
                  <c:v>6750</c:v>
                </c:pt>
                <c:pt idx="1370">
                  <c:v>7421</c:v>
                </c:pt>
                <c:pt idx="1371">
                  <c:v>44887</c:v>
                </c:pt>
                <c:pt idx="1372">
                  <c:v>10319</c:v>
                </c:pt>
                <c:pt idx="1373">
                  <c:v>20896</c:v>
                </c:pt>
                <c:pt idx="1374">
                  <c:v>16918</c:v>
                </c:pt>
                <c:pt idx="1375">
                  <c:v>30064</c:v>
                </c:pt>
                <c:pt idx="1376">
                  <c:v>32935</c:v>
                </c:pt>
                <c:pt idx="1377">
                  <c:v>42641</c:v>
                </c:pt>
                <c:pt idx="1378">
                  <c:v>34711</c:v>
                </c:pt>
                <c:pt idx="1379">
                  <c:v>9806</c:v>
                </c:pt>
                <c:pt idx="1380">
                  <c:v>46360</c:v>
                </c:pt>
                <c:pt idx="1381">
                  <c:v>17182</c:v>
                </c:pt>
                <c:pt idx="1382">
                  <c:v>27297</c:v>
                </c:pt>
                <c:pt idx="1383">
                  <c:v>24541</c:v>
                </c:pt>
                <c:pt idx="1384">
                  <c:v>33921</c:v>
                </c:pt>
                <c:pt idx="1385">
                  <c:v>21774</c:v>
                </c:pt>
                <c:pt idx="1386">
                  <c:v>49813</c:v>
                </c:pt>
                <c:pt idx="1387">
                  <c:v>42198</c:v>
                </c:pt>
                <c:pt idx="1388">
                  <c:v>13820</c:v>
                </c:pt>
                <c:pt idx="1389">
                  <c:v>29070</c:v>
                </c:pt>
                <c:pt idx="1390">
                  <c:v>9232</c:v>
                </c:pt>
                <c:pt idx="1391">
                  <c:v>16122</c:v>
                </c:pt>
                <c:pt idx="1392">
                  <c:v>20023</c:v>
                </c:pt>
                <c:pt idx="1393">
                  <c:v>13007</c:v>
                </c:pt>
                <c:pt idx="1394">
                  <c:v>22905</c:v>
                </c:pt>
                <c:pt idx="1395">
                  <c:v>46786</c:v>
                </c:pt>
                <c:pt idx="1396">
                  <c:v>34398</c:v>
                </c:pt>
                <c:pt idx="1397">
                  <c:v>39268</c:v>
                </c:pt>
                <c:pt idx="1398">
                  <c:v>11737</c:v>
                </c:pt>
                <c:pt idx="1399">
                  <c:v>41062</c:v>
                </c:pt>
                <c:pt idx="1400">
                  <c:v>30510</c:v>
                </c:pt>
                <c:pt idx="1401">
                  <c:v>24426</c:v>
                </c:pt>
                <c:pt idx="1402">
                  <c:v>42265</c:v>
                </c:pt>
                <c:pt idx="1403">
                  <c:v>22850</c:v>
                </c:pt>
                <c:pt idx="1404">
                  <c:v>5614</c:v>
                </c:pt>
                <c:pt idx="1405">
                  <c:v>26776</c:v>
                </c:pt>
                <c:pt idx="1406">
                  <c:v>29077</c:v>
                </c:pt>
                <c:pt idx="1407">
                  <c:v>14374</c:v>
                </c:pt>
                <c:pt idx="1408">
                  <c:v>40435</c:v>
                </c:pt>
                <c:pt idx="1409">
                  <c:v>35907</c:v>
                </c:pt>
                <c:pt idx="1410">
                  <c:v>18409</c:v>
                </c:pt>
                <c:pt idx="1411">
                  <c:v>21514</c:v>
                </c:pt>
                <c:pt idx="1412">
                  <c:v>34866</c:v>
                </c:pt>
                <c:pt idx="1413">
                  <c:v>7983</c:v>
                </c:pt>
                <c:pt idx="1414">
                  <c:v>36705</c:v>
                </c:pt>
                <c:pt idx="1415">
                  <c:v>25662</c:v>
                </c:pt>
                <c:pt idx="1416">
                  <c:v>28510</c:v>
                </c:pt>
                <c:pt idx="1417">
                  <c:v>17651</c:v>
                </c:pt>
                <c:pt idx="1418">
                  <c:v>45998</c:v>
                </c:pt>
                <c:pt idx="1419">
                  <c:v>33535</c:v>
                </c:pt>
                <c:pt idx="1420">
                  <c:v>11640</c:v>
                </c:pt>
                <c:pt idx="1421">
                  <c:v>49547</c:v>
                </c:pt>
                <c:pt idx="1422">
                  <c:v>20317</c:v>
                </c:pt>
                <c:pt idx="1423">
                  <c:v>12564</c:v>
                </c:pt>
                <c:pt idx="1424">
                  <c:v>32345</c:v>
                </c:pt>
                <c:pt idx="1425">
                  <c:v>33687</c:v>
                </c:pt>
                <c:pt idx="1426">
                  <c:v>18737</c:v>
                </c:pt>
                <c:pt idx="1427">
                  <c:v>14323</c:v>
                </c:pt>
                <c:pt idx="1428">
                  <c:v>20229</c:v>
                </c:pt>
                <c:pt idx="1429">
                  <c:v>49481</c:v>
                </c:pt>
                <c:pt idx="1430">
                  <c:v>13502</c:v>
                </c:pt>
                <c:pt idx="1431">
                  <c:v>5545</c:v>
                </c:pt>
                <c:pt idx="1432">
                  <c:v>42114</c:v>
                </c:pt>
                <c:pt idx="1433">
                  <c:v>34430</c:v>
                </c:pt>
                <c:pt idx="1434">
                  <c:v>14996</c:v>
                </c:pt>
                <c:pt idx="1435">
                  <c:v>32788</c:v>
                </c:pt>
                <c:pt idx="1436">
                  <c:v>34969</c:v>
                </c:pt>
                <c:pt idx="1437">
                  <c:v>18919</c:v>
                </c:pt>
                <c:pt idx="1438">
                  <c:v>8810</c:v>
                </c:pt>
                <c:pt idx="1439">
                  <c:v>35586</c:v>
                </c:pt>
                <c:pt idx="1440">
                  <c:v>44974</c:v>
                </c:pt>
                <c:pt idx="1441">
                  <c:v>46773</c:v>
                </c:pt>
                <c:pt idx="1442">
                  <c:v>21371</c:v>
                </c:pt>
                <c:pt idx="1443">
                  <c:v>34629</c:v>
                </c:pt>
                <c:pt idx="1444">
                  <c:v>13436</c:v>
                </c:pt>
                <c:pt idx="1445">
                  <c:v>17984</c:v>
                </c:pt>
                <c:pt idx="1446">
                  <c:v>38039</c:v>
                </c:pt>
                <c:pt idx="1447">
                  <c:v>24895</c:v>
                </c:pt>
                <c:pt idx="1448">
                  <c:v>23155</c:v>
                </c:pt>
                <c:pt idx="1449">
                  <c:v>15616</c:v>
                </c:pt>
                <c:pt idx="1450">
                  <c:v>42129</c:v>
                </c:pt>
                <c:pt idx="1451">
                  <c:v>44837</c:v>
                </c:pt>
                <c:pt idx="1452">
                  <c:v>29574</c:v>
                </c:pt>
                <c:pt idx="1453">
                  <c:v>8430</c:v>
                </c:pt>
                <c:pt idx="1454">
                  <c:v>17676</c:v>
                </c:pt>
                <c:pt idx="1455">
                  <c:v>15816</c:v>
                </c:pt>
                <c:pt idx="1456">
                  <c:v>37733</c:v>
                </c:pt>
                <c:pt idx="1457">
                  <c:v>25144</c:v>
                </c:pt>
                <c:pt idx="1458">
                  <c:v>7050</c:v>
                </c:pt>
                <c:pt idx="1459">
                  <c:v>49460</c:v>
                </c:pt>
                <c:pt idx="1460">
                  <c:v>38933</c:v>
                </c:pt>
              </c:numCache>
            </c:numRef>
          </c:xVal>
          <c:yVal>
            <c:numRef>
              <c:f>data!$C$2:$C$1462</c:f>
              <c:numCache>
                <c:formatCode>General</c:formatCode>
                <c:ptCount val="1461"/>
                <c:pt idx="0">
                  <c:v>763</c:v>
                </c:pt>
                <c:pt idx="1">
                  <c:v>508</c:v>
                </c:pt>
                <c:pt idx="2" formatCode="#,##0">
                  <c:v>3210</c:v>
                </c:pt>
                <c:pt idx="3" formatCode="#,##0">
                  <c:v>3134</c:v>
                </c:pt>
                <c:pt idx="4">
                  <c:v>569</c:v>
                </c:pt>
                <c:pt idx="5" formatCode="#,##0">
                  <c:v>1035</c:v>
                </c:pt>
                <c:pt idx="6">
                  <c:v>307</c:v>
                </c:pt>
                <c:pt idx="7">
                  <c:v>837</c:v>
                </c:pt>
                <c:pt idx="8" formatCode="#,##0">
                  <c:v>1219</c:v>
                </c:pt>
                <c:pt idx="9" formatCode="#,##0">
                  <c:v>1041</c:v>
                </c:pt>
                <c:pt idx="10" formatCode="#,##0">
                  <c:v>2019</c:v>
                </c:pt>
                <c:pt idx="11" formatCode="#,##0">
                  <c:v>3771</c:v>
                </c:pt>
                <c:pt idx="12">
                  <c:v>222</c:v>
                </c:pt>
                <c:pt idx="13">
                  <c:v>363</c:v>
                </c:pt>
                <c:pt idx="14">
                  <c:v>731</c:v>
                </c:pt>
                <c:pt idx="15">
                  <c:v>923</c:v>
                </c:pt>
                <c:pt idx="16" formatCode="#,##0">
                  <c:v>2743</c:v>
                </c:pt>
                <c:pt idx="17" formatCode="#,##0">
                  <c:v>4035</c:v>
                </c:pt>
                <c:pt idx="18" formatCode="#,##0">
                  <c:v>2234</c:v>
                </c:pt>
                <c:pt idx="19" formatCode="#,##0">
                  <c:v>1904</c:v>
                </c:pt>
                <c:pt idx="20">
                  <c:v>533</c:v>
                </c:pt>
                <c:pt idx="21">
                  <c:v>525</c:v>
                </c:pt>
                <c:pt idx="22" formatCode="#,##0">
                  <c:v>2773</c:v>
                </c:pt>
                <c:pt idx="23" formatCode="#,##0">
                  <c:v>1427</c:v>
                </c:pt>
                <c:pt idx="24" formatCode="#,##0">
                  <c:v>2598</c:v>
                </c:pt>
                <c:pt idx="25">
                  <c:v>498</c:v>
                </c:pt>
                <c:pt idx="26">
                  <c:v>333</c:v>
                </c:pt>
                <c:pt idx="27">
                  <c:v>345</c:v>
                </c:pt>
                <c:pt idx="28">
                  <c:v>69</c:v>
                </c:pt>
                <c:pt idx="29" formatCode="#,##0">
                  <c:v>2319</c:v>
                </c:pt>
                <c:pt idx="30" formatCode="#,##0">
                  <c:v>3439</c:v>
                </c:pt>
                <c:pt idx="31">
                  <c:v>566</c:v>
                </c:pt>
                <c:pt idx="32">
                  <c:v>417</c:v>
                </c:pt>
                <c:pt idx="33" formatCode="#,##0">
                  <c:v>1077</c:v>
                </c:pt>
                <c:pt idx="34">
                  <c:v>928</c:v>
                </c:pt>
                <c:pt idx="35">
                  <c:v>545</c:v>
                </c:pt>
                <c:pt idx="36">
                  <c:v>508</c:v>
                </c:pt>
                <c:pt idx="37" formatCode="#,##0">
                  <c:v>1557</c:v>
                </c:pt>
                <c:pt idx="38" formatCode="#,##0">
                  <c:v>2014</c:v>
                </c:pt>
                <c:pt idx="39" formatCode="#,##0">
                  <c:v>1057</c:v>
                </c:pt>
                <c:pt idx="40" formatCode="#,##0">
                  <c:v>2668</c:v>
                </c:pt>
                <c:pt idx="41" formatCode="#,##0">
                  <c:v>1418</c:v>
                </c:pt>
                <c:pt idx="42">
                  <c:v>713</c:v>
                </c:pt>
                <c:pt idx="43" formatCode="#,##0">
                  <c:v>3192</c:v>
                </c:pt>
                <c:pt idx="44" formatCode="#,##0">
                  <c:v>3712</c:v>
                </c:pt>
                <c:pt idx="45">
                  <c:v>176</c:v>
                </c:pt>
                <c:pt idx="46" formatCode="#,##0">
                  <c:v>4346</c:v>
                </c:pt>
                <c:pt idx="47" formatCode="#,##0">
                  <c:v>1399</c:v>
                </c:pt>
                <c:pt idx="48" formatCode="#,##0">
                  <c:v>1478</c:v>
                </c:pt>
                <c:pt idx="49">
                  <c:v>344</c:v>
                </c:pt>
                <c:pt idx="50">
                  <c:v>984</c:v>
                </c:pt>
                <c:pt idx="51" formatCode="#,##0">
                  <c:v>1172</c:v>
                </c:pt>
                <c:pt idx="52">
                  <c:v>699</c:v>
                </c:pt>
                <c:pt idx="53" formatCode="#,##0">
                  <c:v>3987</c:v>
                </c:pt>
                <c:pt idx="54">
                  <c:v>257</c:v>
                </c:pt>
                <c:pt idx="55" formatCode="#,##0">
                  <c:v>1621</c:v>
                </c:pt>
                <c:pt idx="56" formatCode="#,##0">
                  <c:v>2958</c:v>
                </c:pt>
                <c:pt idx="57">
                  <c:v>501</c:v>
                </c:pt>
                <c:pt idx="58">
                  <c:v>315</c:v>
                </c:pt>
                <c:pt idx="59">
                  <c:v>947</c:v>
                </c:pt>
                <c:pt idx="60">
                  <c:v>255</c:v>
                </c:pt>
                <c:pt idx="61">
                  <c:v>437</c:v>
                </c:pt>
                <c:pt idx="62">
                  <c:v>239</c:v>
                </c:pt>
                <c:pt idx="63" formatCode="#,##0">
                  <c:v>2814</c:v>
                </c:pt>
                <c:pt idx="64" formatCode="#,##0">
                  <c:v>1778</c:v>
                </c:pt>
                <c:pt idx="65">
                  <c:v>908</c:v>
                </c:pt>
                <c:pt idx="66" formatCode="#,##0">
                  <c:v>1329</c:v>
                </c:pt>
                <c:pt idx="67" formatCode="#,##0">
                  <c:v>1178</c:v>
                </c:pt>
                <c:pt idx="68">
                  <c:v>165</c:v>
                </c:pt>
                <c:pt idx="69">
                  <c:v>461</c:v>
                </c:pt>
                <c:pt idx="70" formatCode="#,##0">
                  <c:v>2374</c:v>
                </c:pt>
                <c:pt idx="71" formatCode="#,##0">
                  <c:v>2890</c:v>
                </c:pt>
                <c:pt idx="72" formatCode="#,##0">
                  <c:v>2380</c:v>
                </c:pt>
                <c:pt idx="73" formatCode="#,##0">
                  <c:v>2617</c:v>
                </c:pt>
                <c:pt idx="74">
                  <c:v>974</c:v>
                </c:pt>
                <c:pt idx="75" formatCode="#,##0">
                  <c:v>2996</c:v>
                </c:pt>
                <c:pt idx="76" formatCode="#,##0">
                  <c:v>3452</c:v>
                </c:pt>
                <c:pt idx="77" formatCode="#,##0">
                  <c:v>1755</c:v>
                </c:pt>
                <c:pt idx="78">
                  <c:v>530</c:v>
                </c:pt>
                <c:pt idx="79">
                  <c:v>938</c:v>
                </c:pt>
                <c:pt idx="80">
                  <c:v>707</c:v>
                </c:pt>
                <c:pt idx="81">
                  <c:v>690</c:v>
                </c:pt>
                <c:pt idx="82" formatCode="#,##0">
                  <c:v>1173</c:v>
                </c:pt>
                <c:pt idx="83">
                  <c:v>425</c:v>
                </c:pt>
                <c:pt idx="84" formatCode="#,##0">
                  <c:v>2086</c:v>
                </c:pt>
                <c:pt idx="85">
                  <c:v>278</c:v>
                </c:pt>
                <c:pt idx="86" formatCode="#,##0">
                  <c:v>1915</c:v>
                </c:pt>
                <c:pt idx="87">
                  <c:v>464</c:v>
                </c:pt>
                <c:pt idx="88" formatCode="#,##0">
                  <c:v>2344</c:v>
                </c:pt>
                <c:pt idx="89" formatCode="#,##0">
                  <c:v>4256</c:v>
                </c:pt>
                <c:pt idx="90">
                  <c:v>704</c:v>
                </c:pt>
                <c:pt idx="91" formatCode="#,##0">
                  <c:v>4008</c:v>
                </c:pt>
                <c:pt idx="92">
                  <c:v>450</c:v>
                </c:pt>
                <c:pt idx="93" formatCode="#,##0">
                  <c:v>3835</c:v>
                </c:pt>
                <c:pt idx="94">
                  <c:v>231</c:v>
                </c:pt>
                <c:pt idx="95">
                  <c:v>644</c:v>
                </c:pt>
                <c:pt idx="96">
                  <c:v>77</c:v>
                </c:pt>
                <c:pt idx="97">
                  <c:v>616</c:v>
                </c:pt>
                <c:pt idx="98" formatCode="#,##0">
                  <c:v>2108</c:v>
                </c:pt>
                <c:pt idx="99" formatCode="#,##0">
                  <c:v>1481</c:v>
                </c:pt>
                <c:pt idx="100" formatCode="#,##0">
                  <c:v>1044</c:v>
                </c:pt>
                <c:pt idx="101">
                  <c:v>333</c:v>
                </c:pt>
                <c:pt idx="102">
                  <c:v>695</c:v>
                </c:pt>
                <c:pt idx="103" formatCode="#,##0">
                  <c:v>2636</c:v>
                </c:pt>
                <c:pt idx="104">
                  <c:v>174</c:v>
                </c:pt>
                <c:pt idx="105" formatCode="#,##0">
                  <c:v>1398</c:v>
                </c:pt>
                <c:pt idx="106">
                  <c:v>475</c:v>
                </c:pt>
                <c:pt idx="107" formatCode="#,##0">
                  <c:v>2314</c:v>
                </c:pt>
                <c:pt idx="108">
                  <c:v>288</c:v>
                </c:pt>
                <c:pt idx="109" formatCode="#,##0">
                  <c:v>1261</c:v>
                </c:pt>
                <c:pt idx="110">
                  <c:v>210</c:v>
                </c:pt>
                <c:pt idx="111" formatCode="#,##0">
                  <c:v>1398</c:v>
                </c:pt>
                <c:pt idx="112" formatCode="#,##0">
                  <c:v>3443</c:v>
                </c:pt>
                <c:pt idx="113">
                  <c:v>762</c:v>
                </c:pt>
                <c:pt idx="114">
                  <c:v>497</c:v>
                </c:pt>
                <c:pt idx="115" formatCode="#,##0">
                  <c:v>2787</c:v>
                </c:pt>
                <c:pt idx="116" formatCode="#,##0">
                  <c:v>1953</c:v>
                </c:pt>
                <c:pt idx="117">
                  <c:v>409</c:v>
                </c:pt>
                <c:pt idx="118" formatCode="#,##0">
                  <c:v>2344</c:v>
                </c:pt>
                <c:pt idx="119" formatCode="#,##0">
                  <c:v>1219</c:v>
                </c:pt>
                <c:pt idx="120">
                  <c:v>251</c:v>
                </c:pt>
                <c:pt idx="121" formatCode="#,##0">
                  <c:v>2975</c:v>
                </c:pt>
                <c:pt idx="122">
                  <c:v>967</c:v>
                </c:pt>
                <c:pt idx="123">
                  <c:v>987</c:v>
                </c:pt>
                <c:pt idx="124">
                  <c:v>490</c:v>
                </c:pt>
                <c:pt idx="125">
                  <c:v>374</c:v>
                </c:pt>
                <c:pt idx="126" formatCode="#,##0">
                  <c:v>3318</c:v>
                </c:pt>
                <c:pt idx="127" formatCode="#,##0">
                  <c:v>1180</c:v>
                </c:pt>
                <c:pt idx="128" formatCode="#,##0">
                  <c:v>2156</c:v>
                </c:pt>
                <c:pt idx="129">
                  <c:v>261</c:v>
                </c:pt>
                <c:pt idx="130" formatCode="#,##0">
                  <c:v>1810</c:v>
                </c:pt>
                <c:pt idx="131" formatCode="#,##0">
                  <c:v>1737</c:v>
                </c:pt>
                <c:pt idx="132" formatCode="#,##0">
                  <c:v>1265</c:v>
                </c:pt>
                <c:pt idx="133">
                  <c:v>740</c:v>
                </c:pt>
                <c:pt idx="134" formatCode="#,##0">
                  <c:v>2300</c:v>
                </c:pt>
                <c:pt idx="135" formatCode="#,##0">
                  <c:v>1005</c:v>
                </c:pt>
                <c:pt idx="136" formatCode="#,##0">
                  <c:v>1658</c:v>
                </c:pt>
                <c:pt idx="137" formatCode="#,##0">
                  <c:v>1483</c:v>
                </c:pt>
                <c:pt idx="138">
                  <c:v>114</c:v>
                </c:pt>
                <c:pt idx="139">
                  <c:v>162</c:v>
                </c:pt>
                <c:pt idx="140" formatCode="#,##0">
                  <c:v>2025</c:v>
                </c:pt>
                <c:pt idx="141" formatCode="#,##0">
                  <c:v>2013</c:v>
                </c:pt>
                <c:pt idx="142">
                  <c:v>286</c:v>
                </c:pt>
                <c:pt idx="143" formatCode="#,##0">
                  <c:v>2857</c:v>
                </c:pt>
                <c:pt idx="144" formatCode="#,##0">
                  <c:v>1567</c:v>
                </c:pt>
                <c:pt idx="145" formatCode="#,##0">
                  <c:v>4097</c:v>
                </c:pt>
                <c:pt idx="146" formatCode="#,##0">
                  <c:v>1794</c:v>
                </c:pt>
                <c:pt idx="147" formatCode="#,##0">
                  <c:v>4070</c:v>
                </c:pt>
                <c:pt idx="148" formatCode="#,##0">
                  <c:v>3899</c:v>
                </c:pt>
                <c:pt idx="149">
                  <c:v>236</c:v>
                </c:pt>
                <c:pt idx="150">
                  <c:v>752</c:v>
                </c:pt>
                <c:pt idx="151" formatCode="#,##0">
                  <c:v>3059</c:v>
                </c:pt>
                <c:pt idx="152">
                  <c:v>834</c:v>
                </c:pt>
                <c:pt idx="153">
                  <c:v>396</c:v>
                </c:pt>
                <c:pt idx="154" formatCode="#,##0">
                  <c:v>3634</c:v>
                </c:pt>
                <c:pt idx="155" formatCode="#,##0">
                  <c:v>2464</c:v>
                </c:pt>
                <c:pt idx="156" formatCode="#,##0">
                  <c:v>2008</c:v>
                </c:pt>
                <c:pt idx="157" formatCode="#,##0">
                  <c:v>3011</c:v>
                </c:pt>
                <c:pt idx="158" formatCode="#,##0">
                  <c:v>1194</c:v>
                </c:pt>
                <c:pt idx="159" formatCode="#,##0">
                  <c:v>1031</c:v>
                </c:pt>
                <c:pt idx="160" formatCode="#,##0">
                  <c:v>1027</c:v>
                </c:pt>
                <c:pt idx="161" formatCode="#,##0">
                  <c:v>1914</c:v>
                </c:pt>
                <c:pt idx="162" formatCode="#,##0">
                  <c:v>2163</c:v>
                </c:pt>
                <c:pt idx="163" formatCode="#,##0">
                  <c:v>2705</c:v>
                </c:pt>
                <c:pt idx="164">
                  <c:v>176</c:v>
                </c:pt>
                <c:pt idx="165" formatCode="#,##0">
                  <c:v>1037</c:v>
                </c:pt>
                <c:pt idx="166" formatCode="#,##0">
                  <c:v>2397</c:v>
                </c:pt>
                <c:pt idx="167">
                  <c:v>877</c:v>
                </c:pt>
                <c:pt idx="168" formatCode="#,##0">
                  <c:v>2375</c:v>
                </c:pt>
                <c:pt idx="169" formatCode="#,##0">
                  <c:v>1587</c:v>
                </c:pt>
                <c:pt idx="170">
                  <c:v>256</c:v>
                </c:pt>
                <c:pt idx="171">
                  <c:v>972</c:v>
                </c:pt>
                <c:pt idx="172">
                  <c:v>159</c:v>
                </c:pt>
                <c:pt idx="173">
                  <c:v>880</c:v>
                </c:pt>
                <c:pt idx="174" formatCode="#,##0">
                  <c:v>1909</c:v>
                </c:pt>
                <c:pt idx="175" formatCode="#,##0">
                  <c:v>1070</c:v>
                </c:pt>
                <c:pt idx="176">
                  <c:v>65</c:v>
                </c:pt>
                <c:pt idx="177" formatCode="#,##0">
                  <c:v>3249</c:v>
                </c:pt>
                <c:pt idx="178">
                  <c:v>473</c:v>
                </c:pt>
                <c:pt idx="179" formatCode="#,##0">
                  <c:v>3040</c:v>
                </c:pt>
                <c:pt idx="180" formatCode="#,##0">
                  <c:v>3427</c:v>
                </c:pt>
                <c:pt idx="181">
                  <c:v>221</c:v>
                </c:pt>
                <c:pt idx="182" formatCode="#,##0">
                  <c:v>2288</c:v>
                </c:pt>
                <c:pt idx="183">
                  <c:v>229</c:v>
                </c:pt>
                <c:pt idx="184" formatCode="#,##0">
                  <c:v>3155</c:v>
                </c:pt>
                <c:pt idx="185" formatCode="#,##0">
                  <c:v>1871</c:v>
                </c:pt>
                <c:pt idx="186">
                  <c:v>925</c:v>
                </c:pt>
                <c:pt idx="187">
                  <c:v>399</c:v>
                </c:pt>
                <c:pt idx="188">
                  <c:v>759</c:v>
                </c:pt>
                <c:pt idx="189">
                  <c:v>800</c:v>
                </c:pt>
                <c:pt idx="190" formatCode="#,##0">
                  <c:v>2178</c:v>
                </c:pt>
                <c:pt idx="191" formatCode="#,##0">
                  <c:v>1324</c:v>
                </c:pt>
                <c:pt idx="192" formatCode="#,##0">
                  <c:v>2683</c:v>
                </c:pt>
                <c:pt idx="193">
                  <c:v>286</c:v>
                </c:pt>
                <c:pt idx="194" formatCode="#,##0">
                  <c:v>2913</c:v>
                </c:pt>
                <c:pt idx="195" formatCode="#,##0">
                  <c:v>1023</c:v>
                </c:pt>
                <c:pt idx="196">
                  <c:v>642</c:v>
                </c:pt>
                <c:pt idx="197" formatCode="#,##0">
                  <c:v>1891</c:v>
                </c:pt>
                <c:pt idx="198" formatCode="#,##0">
                  <c:v>1986</c:v>
                </c:pt>
                <c:pt idx="199" formatCode="#,##0">
                  <c:v>3059</c:v>
                </c:pt>
                <c:pt idx="200" formatCode="#,##0">
                  <c:v>2018</c:v>
                </c:pt>
                <c:pt idx="201">
                  <c:v>686</c:v>
                </c:pt>
                <c:pt idx="202" formatCode="#,##0">
                  <c:v>2966</c:v>
                </c:pt>
                <c:pt idx="203" formatCode="#,##0">
                  <c:v>1219</c:v>
                </c:pt>
                <c:pt idx="204" formatCode="#,##0">
                  <c:v>1622</c:v>
                </c:pt>
                <c:pt idx="205" formatCode="#,##0">
                  <c:v>2281</c:v>
                </c:pt>
                <c:pt idx="206" formatCode="#,##0">
                  <c:v>3263</c:v>
                </c:pt>
                <c:pt idx="207">
                  <c:v>169</c:v>
                </c:pt>
                <c:pt idx="208">
                  <c:v>881</c:v>
                </c:pt>
                <c:pt idx="209" formatCode="#,##0">
                  <c:v>2795</c:v>
                </c:pt>
                <c:pt idx="210">
                  <c:v>60</c:v>
                </c:pt>
                <c:pt idx="211" formatCode="#,##0">
                  <c:v>1522</c:v>
                </c:pt>
                <c:pt idx="212" formatCode="#,##0">
                  <c:v>1148</c:v>
                </c:pt>
                <c:pt idx="213" formatCode="#,##0">
                  <c:v>2038</c:v>
                </c:pt>
                <c:pt idx="214" formatCode="#,##0">
                  <c:v>1603</c:v>
                </c:pt>
                <c:pt idx="215" formatCode="#,##0">
                  <c:v>2620</c:v>
                </c:pt>
                <c:pt idx="216">
                  <c:v>498</c:v>
                </c:pt>
                <c:pt idx="217" formatCode="#,##0">
                  <c:v>1907</c:v>
                </c:pt>
                <c:pt idx="218" formatCode="#,##0">
                  <c:v>4212</c:v>
                </c:pt>
                <c:pt idx="219">
                  <c:v>447</c:v>
                </c:pt>
                <c:pt idx="220" formatCode="#,##0">
                  <c:v>4156</c:v>
                </c:pt>
                <c:pt idx="221">
                  <c:v>873</c:v>
                </c:pt>
                <c:pt idx="222" formatCode="#,##0">
                  <c:v>1223</c:v>
                </c:pt>
                <c:pt idx="223">
                  <c:v>765</c:v>
                </c:pt>
                <c:pt idx="224">
                  <c:v>324</c:v>
                </c:pt>
                <c:pt idx="225" formatCode="#,##0">
                  <c:v>2877</c:v>
                </c:pt>
                <c:pt idx="226" formatCode="#,##0">
                  <c:v>2954</c:v>
                </c:pt>
                <c:pt idx="227">
                  <c:v>631</c:v>
                </c:pt>
                <c:pt idx="228" formatCode="#,##0">
                  <c:v>1154</c:v>
                </c:pt>
                <c:pt idx="229">
                  <c:v>756</c:v>
                </c:pt>
                <c:pt idx="230">
                  <c:v>142</c:v>
                </c:pt>
                <c:pt idx="231" formatCode="#,##0">
                  <c:v>2105</c:v>
                </c:pt>
                <c:pt idx="232">
                  <c:v>869</c:v>
                </c:pt>
                <c:pt idx="233" formatCode="#,##0">
                  <c:v>1595</c:v>
                </c:pt>
                <c:pt idx="234" formatCode="#,##0">
                  <c:v>1521</c:v>
                </c:pt>
                <c:pt idx="235">
                  <c:v>396</c:v>
                </c:pt>
                <c:pt idx="236" formatCode="#,##0">
                  <c:v>2644</c:v>
                </c:pt>
                <c:pt idx="237" formatCode="#,##0">
                  <c:v>3825</c:v>
                </c:pt>
                <c:pt idx="238" formatCode="#,##0">
                  <c:v>1067</c:v>
                </c:pt>
                <c:pt idx="239" formatCode="#,##0">
                  <c:v>3421</c:v>
                </c:pt>
                <c:pt idx="240">
                  <c:v>442</c:v>
                </c:pt>
                <c:pt idx="241">
                  <c:v>705</c:v>
                </c:pt>
                <c:pt idx="242">
                  <c:v>911</c:v>
                </c:pt>
                <c:pt idx="243" formatCode="#,##0">
                  <c:v>2652</c:v>
                </c:pt>
                <c:pt idx="244" formatCode="#,##0">
                  <c:v>1716</c:v>
                </c:pt>
                <c:pt idx="245" formatCode="#,##0">
                  <c:v>2049</c:v>
                </c:pt>
                <c:pt idx="246" formatCode="#,##0">
                  <c:v>1881</c:v>
                </c:pt>
                <c:pt idx="247">
                  <c:v>295</c:v>
                </c:pt>
                <c:pt idx="248">
                  <c:v>892</c:v>
                </c:pt>
                <c:pt idx="249" formatCode="#,##0">
                  <c:v>1494</c:v>
                </c:pt>
                <c:pt idx="250" formatCode="#,##0">
                  <c:v>3534</c:v>
                </c:pt>
                <c:pt idx="251" formatCode="#,##0">
                  <c:v>1354</c:v>
                </c:pt>
                <c:pt idx="252" formatCode="#,##0">
                  <c:v>1153</c:v>
                </c:pt>
                <c:pt idx="253">
                  <c:v>374</c:v>
                </c:pt>
                <c:pt idx="254" formatCode="#,##0">
                  <c:v>2395</c:v>
                </c:pt>
                <c:pt idx="255" formatCode="#,##0">
                  <c:v>1710</c:v>
                </c:pt>
                <c:pt idx="256" formatCode="#,##0">
                  <c:v>1356</c:v>
                </c:pt>
                <c:pt idx="257" formatCode="#,##0">
                  <c:v>2683</c:v>
                </c:pt>
                <c:pt idx="258" formatCode="#,##0">
                  <c:v>1075</c:v>
                </c:pt>
                <c:pt idx="259" formatCode="#,##0">
                  <c:v>2354</c:v>
                </c:pt>
                <c:pt idx="260">
                  <c:v>172</c:v>
                </c:pt>
                <c:pt idx="261" formatCode="#,##0">
                  <c:v>1169</c:v>
                </c:pt>
                <c:pt idx="262">
                  <c:v>239</c:v>
                </c:pt>
                <c:pt idx="263">
                  <c:v>423</c:v>
                </c:pt>
                <c:pt idx="264">
                  <c:v>379</c:v>
                </c:pt>
                <c:pt idx="265">
                  <c:v>664</c:v>
                </c:pt>
                <c:pt idx="266">
                  <c:v>934</c:v>
                </c:pt>
                <c:pt idx="267">
                  <c:v>594</c:v>
                </c:pt>
                <c:pt idx="268">
                  <c:v>827</c:v>
                </c:pt>
                <c:pt idx="269" formatCode="#,##0">
                  <c:v>1125</c:v>
                </c:pt>
                <c:pt idx="270">
                  <c:v>502</c:v>
                </c:pt>
                <c:pt idx="271" formatCode="#,##0">
                  <c:v>1342</c:v>
                </c:pt>
                <c:pt idx="272">
                  <c:v>647</c:v>
                </c:pt>
                <c:pt idx="273" formatCode="#,##0">
                  <c:v>1113</c:v>
                </c:pt>
                <c:pt idx="274" formatCode="#,##0">
                  <c:v>2072</c:v>
                </c:pt>
                <c:pt idx="275">
                  <c:v>341</c:v>
                </c:pt>
                <c:pt idx="276">
                  <c:v>685</c:v>
                </c:pt>
                <c:pt idx="277" formatCode="#,##0">
                  <c:v>1755</c:v>
                </c:pt>
                <c:pt idx="278" formatCode="#,##0">
                  <c:v>1292</c:v>
                </c:pt>
                <c:pt idx="279">
                  <c:v>622</c:v>
                </c:pt>
                <c:pt idx="280" formatCode="#,##0">
                  <c:v>1865</c:v>
                </c:pt>
                <c:pt idx="281" formatCode="#,##0">
                  <c:v>1751</c:v>
                </c:pt>
                <c:pt idx="282" formatCode="#,##0">
                  <c:v>2445</c:v>
                </c:pt>
                <c:pt idx="283" formatCode="#,##0">
                  <c:v>1782</c:v>
                </c:pt>
                <c:pt idx="284">
                  <c:v>390</c:v>
                </c:pt>
                <c:pt idx="285" formatCode="#,##0">
                  <c:v>1198</c:v>
                </c:pt>
                <c:pt idx="286">
                  <c:v>580</c:v>
                </c:pt>
                <c:pt idx="287" formatCode="#,##0">
                  <c:v>1747</c:v>
                </c:pt>
                <c:pt idx="288" formatCode="#,##0">
                  <c:v>3172</c:v>
                </c:pt>
                <c:pt idx="289" formatCode="#,##0">
                  <c:v>1784</c:v>
                </c:pt>
                <c:pt idx="290">
                  <c:v>966</c:v>
                </c:pt>
                <c:pt idx="291" formatCode="#,##0">
                  <c:v>1744</c:v>
                </c:pt>
                <c:pt idx="292">
                  <c:v>404</c:v>
                </c:pt>
                <c:pt idx="293" formatCode="#,##0">
                  <c:v>2089</c:v>
                </c:pt>
                <c:pt idx="294" formatCode="#,##0">
                  <c:v>2379</c:v>
                </c:pt>
                <c:pt idx="295" formatCode="#,##0">
                  <c:v>2116</c:v>
                </c:pt>
                <c:pt idx="296">
                  <c:v>700</c:v>
                </c:pt>
                <c:pt idx="297">
                  <c:v>949</c:v>
                </c:pt>
                <c:pt idx="298">
                  <c:v>900</c:v>
                </c:pt>
                <c:pt idx="299">
                  <c:v>541</c:v>
                </c:pt>
                <c:pt idx="300">
                  <c:v>920</c:v>
                </c:pt>
                <c:pt idx="301">
                  <c:v>682</c:v>
                </c:pt>
                <c:pt idx="302">
                  <c:v>611</c:v>
                </c:pt>
                <c:pt idx="303" formatCode="#,##0">
                  <c:v>1166</c:v>
                </c:pt>
                <c:pt idx="304">
                  <c:v>579</c:v>
                </c:pt>
                <c:pt idx="305" formatCode="#,##0">
                  <c:v>1843</c:v>
                </c:pt>
                <c:pt idx="306">
                  <c:v>840</c:v>
                </c:pt>
                <c:pt idx="307" formatCode="#,##0">
                  <c:v>2179</c:v>
                </c:pt>
                <c:pt idx="308">
                  <c:v>671</c:v>
                </c:pt>
                <c:pt idx="309" formatCode="#,##0">
                  <c:v>2120</c:v>
                </c:pt>
                <c:pt idx="310" formatCode="#,##0">
                  <c:v>2273</c:v>
                </c:pt>
                <c:pt idx="311">
                  <c:v>849</c:v>
                </c:pt>
                <c:pt idx="312">
                  <c:v>962</c:v>
                </c:pt>
                <c:pt idx="313" formatCode="#,##0">
                  <c:v>1615</c:v>
                </c:pt>
                <c:pt idx="314" formatCode="#,##0">
                  <c:v>2253</c:v>
                </c:pt>
                <c:pt idx="315" formatCode="#,##0">
                  <c:v>3963</c:v>
                </c:pt>
                <c:pt idx="316">
                  <c:v>142</c:v>
                </c:pt>
                <c:pt idx="317" formatCode="#,##0">
                  <c:v>1485</c:v>
                </c:pt>
                <c:pt idx="318" formatCode="#,##0">
                  <c:v>3097</c:v>
                </c:pt>
                <c:pt idx="319" formatCode="#,##0">
                  <c:v>1026</c:v>
                </c:pt>
                <c:pt idx="320" formatCode="#,##0">
                  <c:v>1291</c:v>
                </c:pt>
                <c:pt idx="321" formatCode="#,##0">
                  <c:v>1510</c:v>
                </c:pt>
                <c:pt idx="322" formatCode="#,##0">
                  <c:v>3369</c:v>
                </c:pt>
                <c:pt idx="323" formatCode="#,##0">
                  <c:v>1932</c:v>
                </c:pt>
                <c:pt idx="324">
                  <c:v>943</c:v>
                </c:pt>
                <c:pt idx="325">
                  <c:v>424</c:v>
                </c:pt>
                <c:pt idx="326" formatCode="#,##0">
                  <c:v>2543</c:v>
                </c:pt>
                <c:pt idx="327">
                  <c:v>122</c:v>
                </c:pt>
                <c:pt idx="328">
                  <c:v>287</c:v>
                </c:pt>
                <c:pt idx="329">
                  <c:v>326</c:v>
                </c:pt>
                <c:pt idx="330" formatCode="#,##0">
                  <c:v>1477</c:v>
                </c:pt>
                <c:pt idx="331" formatCode="#,##0">
                  <c:v>1333</c:v>
                </c:pt>
                <c:pt idx="332">
                  <c:v>469</c:v>
                </c:pt>
                <c:pt idx="333" formatCode="#,##0">
                  <c:v>1093</c:v>
                </c:pt>
                <c:pt idx="334" formatCode="#,##0">
                  <c:v>2040</c:v>
                </c:pt>
                <c:pt idx="335" formatCode="#,##0">
                  <c:v>1666</c:v>
                </c:pt>
                <c:pt idx="336" formatCode="#,##0">
                  <c:v>2189</c:v>
                </c:pt>
                <c:pt idx="337" formatCode="#,##0">
                  <c:v>2257</c:v>
                </c:pt>
                <c:pt idx="338">
                  <c:v>409</c:v>
                </c:pt>
                <c:pt idx="339" formatCode="#,##0">
                  <c:v>2167</c:v>
                </c:pt>
                <c:pt idx="340" formatCode="#,##0">
                  <c:v>3481</c:v>
                </c:pt>
                <c:pt idx="341" formatCode="#,##0">
                  <c:v>2507</c:v>
                </c:pt>
                <c:pt idx="342">
                  <c:v>729</c:v>
                </c:pt>
                <c:pt idx="343">
                  <c:v>117</c:v>
                </c:pt>
                <c:pt idx="344" formatCode="#,##0">
                  <c:v>1590</c:v>
                </c:pt>
                <c:pt idx="345">
                  <c:v>486</c:v>
                </c:pt>
                <c:pt idx="346" formatCode="#,##0">
                  <c:v>1256</c:v>
                </c:pt>
                <c:pt idx="347">
                  <c:v>315</c:v>
                </c:pt>
                <c:pt idx="348" formatCode="#,##0">
                  <c:v>1063</c:v>
                </c:pt>
                <c:pt idx="349" formatCode="#,##0">
                  <c:v>1184</c:v>
                </c:pt>
                <c:pt idx="350">
                  <c:v>151</c:v>
                </c:pt>
                <c:pt idx="351">
                  <c:v>588</c:v>
                </c:pt>
                <c:pt idx="352">
                  <c:v>885</c:v>
                </c:pt>
                <c:pt idx="353" formatCode="#,##0">
                  <c:v>2838</c:v>
                </c:pt>
                <c:pt idx="354" formatCode="#,##0">
                  <c:v>1261</c:v>
                </c:pt>
                <c:pt idx="355" formatCode="#,##0">
                  <c:v>2064</c:v>
                </c:pt>
                <c:pt idx="356" formatCode="#,##0">
                  <c:v>2392</c:v>
                </c:pt>
                <c:pt idx="357">
                  <c:v>774</c:v>
                </c:pt>
                <c:pt idx="358">
                  <c:v>279</c:v>
                </c:pt>
                <c:pt idx="359" formatCode="#,##0">
                  <c:v>1709</c:v>
                </c:pt>
                <c:pt idx="360" formatCode="#,##0">
                  <c:v>3375</c:v>
                </c:pt>
                <c:pt idx="361">
                  <c:v>973</c:v>
                </c:pt>
                <c:pt idx="362">
                  <c:v>450</c:v>
                </c:pt>
                <c:pt idx="363" formatCode="#,##0">
                  <c:v>1614</c:v>
                </c:pt>
                <c:pt idx="364" formatCode="#,##0">
                  <c:v>1103</c:v>
                </c:pt>
                <c:pt idx="365" formatCode="#,##0">
                  <c:v>1700</c:v>
                </c:pt>
                <c:pt idx="366">
                  <c:v>208</c:v>
                </c:pt>
                <c:pt idx="367">
                  <c:v>161</c:v>
                </c:pt>
                <c:pt idx="368">
                  <c:v>390</c:v>
                </c:pt>
                <c:pt idx="369" formatCode="#,##0">
                  <c:v>1102</c:v>
                </c:pt>
                <c:pt idx="370" formatCode="#,##0">
                  <c:v>3489</c:v>
                </c:pt>
                <c:pt idx="371">
                  <c:v>233</c:v>
                </c:pt>
                <c:pt idx="372">
                  <c:v>428</c:v>
                </c:pt>
                <c:pt idx="373" formatCode="#,##0">
                  <c:v>2314</c:v>
                </c:pt>
                <c:pt idx="374">
                  <c:v>658</c:v>
                </c:pt>
                <c:pt idx="375">
                  <c:v>572</c:v>
                </c:pt>
                <c:pt idx="376" formatCode="#,##0">
                  <c:v>3587</c:v>
                </c:pt>
                <c:pt idx="377">
                  <c:v>597</c:v>
                </c:pt>
                <c:pt idx="378" formatCode="#,##0">
                  <c:v>1110</c:v>
                </c:pt>
                <c:pt idx="379" formatCode="#,##0">
                  <c:v>3787</c:v>
                </c:pt>
                <c:pt idx="380" formatCode="#,##0">
                  <c:v>1455</c:v>
                </c:pt>
                <c:pt idx="381">
                  <c:v>320</c:v>
                </c:pt>
                <c:pt idx="382" formatCode="#,##0">
                  <c:v>1160</c:v>
                </c:pt>
                <c:pt idx="383" formatCode="#,##0">
                  <c:v>3054</c:v>
                </c:pt>
                <c:pt idx="384" formatCode="#,##0">
                  <c:v>4186</c:v>
                </c:pt>
                <c:pt idx="385">
                  <c:v>774</c:v>
                </c:pt>
                <c:pt idx="386">
                  <c:v>701</c:v>
                </c:pt>
                <c:pt idx="387" formatCode="#,##0">
                  <c:v>1659</c:v>
                </c:pt>
                <c:pt idx="388">
                  <c:v>694</c:v>
                </c:pt>
                <c:pt idx="389" formatCode="#,##0">
                  <c:v>2064</c:v>
                </c:pt>
                <c:pt idx="390" formatCode="#,##0">
                  <c:v>1855</c:v>
                </c:pt>
                <c:pt idx="391" formatCode="#,##0">
                  <c:v>2068</c:v>
                </c:pt>
                <c:pt idx="392">
                  <c:v>563</c:v>
                </c:pt>
                <c:pt idx="393" formatCode="#,##0">
                  <c:v>1648</c:v>
                </c:pt>
                <c:pt idx="394" formatCode="#,##0">
                  <c:v>1104</c:v>
                </c:pt>
                <c:pt idx="395">
                  <c:v>142</c:v>
                </c:pt>
                <c:pt idx="396" formatCode="#,##0">
                  <c:v>2390</c:v>
                </c:pt>
                <c:pt idx="397">
                  <c:v>353</c:v>
                </c:pt>
                <c:pt idx="398" formatCode="#,##0">
                  <c:v>1777</c:v>
                </c:pt>
                <c:pt idx="399" formatCode="#,##0">
                  <c:v>1219</c:v>
                </c:pt>
                <c:pt idx="400">
                  <c:v>938</c:v>
                </c:pt>
                <c:pt idx="401">
                  <c:v>235</c:v>
                </c:pt>
                <c:pt idx="402" formatCode="#,##0">
                  <c:v>1603</c:v>
                </c:pt>
                <c:pt idx="403">
                  <c:v>672</c:v>
                </c:pt>
                <c:pt idx="404" formatCode="#,##0">
                  <c:v>2894</c:v>
                </c:pt>
                <c:pt idx="405" formatCode="#,##0">
                  <c:v>1736</c:v>
                </c:pt>
                <c:pt idx="406" formatCode="#,##0">
                  <c:v>2153</c:v>
                </c:pt>
                <c:pt idx="407" formatCode="#,##0">
                  <c:v>1545</c:v>
                </c:pt>
                <c:pt idx="408" formatCode="#,##0">
                  <c:v>2381</c:v>
                </c:pt>
                <c:pt idx="409" formatCode="#,##0">
                  <c:v>1184</c:v>
                </c:pt>
                <c:pt idx="410">
                  <c:v>856</c:v>
                </c:pt>
                <c:pt idx="411" formatCode="#,##0">
                  <c:v>1684</c:v>
                </c:pt>
                <c:pt idx="412" formatCode="#,##0">
                  <c:v>1456</c:v>
                </c:pt>
                <c:pt idx="413" formatCode="#,##0">
                  <c:v>1576</c:v>
                </c:pt>
                <c:pt idx="414" formatCode="#,##0">
                  <c:v>2117</c:v>
                </c:pt>
                <c:pt idx="415" formatCode="#,##0">
                  <c:v>1199</c:v>
                </c:pt>
                <c:pt idx="416" formatCode="#,##0">
                  <c:v>2483</c:v>
                </c:pt>
                <c:pt idx="417">
                  <c:v>863</c:v>
                </c:pt>
                <c:pt idx="418">
                  <c:v>664</c:v>
                </c:pt>
                <c:pt idx="419">
                  <c:v>272</c:v>
                </c:pt>
                <c:pt idx="420" formatCode="#,##0">
                  <c:v>1718</c:v>
                </c:pt>
                <c:pt idx="421" formatCode="#,##0">
                  <c:v>2528</c:v>
                </c:pt>
                <c:pt idx="422">
                  <c:v>839</c:v>
                </c:pt>
                <c:pt idx="423">
                  <c:v>304</c:v>
                </c:pt>
                <c:pt idx="424">
                  <c:v>388</c:v>
                </c:pt>
                <c:pt idx="425" formatCode="#,##0">
                  <c:v>1375</c:v>
                </c:pt>
                <c:pt idx="426">
                  <c:v>322</c:v>
                </c:pt>
                <c:pt idx="427">
                  <c:v>694</c:v>
                </c:pt>
                <c:pt idx="428" formatCode="#,##0">
                  <c:v>1962</c:v>
                </c:pt>
                <c:pt idx="429">
                  <c:v>459</c:v>
                </c:pt>
                <c:pt idx="430" formatCode="#,##0">
                  <c:v>1088</c:v>
                </c:pt>
                <c:pt idx="431" formatCode="#,##0">
                  <c:v>3287</c:v>
                </c:pt>
                <c:pt idx="432" formatCode="#,##0">
                  <c:v>1264</c:v>
                </c:pt>
                <c:pt idx="433" formatCode="#,##0">
                  <c:v>2026</c:v>
                </c:pt>
                <c:pt idx="434" formatCode="#,##0">
                  <c:v>1092</c:v>
                </c:pt>
                <c:pt idx="435">
                  <c:v>485</c:v>
                </c:pt>
                <c:pt idx="436">
                  <c:v>156</c:v>
                </c:pt>
                <c:pt idx="437">
                  <c:v>488</c:v>
                </c:pt>
                <c:pt idx="438">
                  <c:v>587</c:v>
                </c:pt>
                <c:pt idx="439">
                  <c:v>648</c:v>
                </c:pt>
                <c:pt idx="440" formatCode="#,##0">
                  <c:v>1097</c:v>
                </c:pt>
                <c:pt idx="441" formatCode="#,##0">
                  <c:v>1957</c:v>
                </c:pt>
                <c:pt idx="442" formatCode="#,##0">
                  <c:v>1114</c:v>
                </c:pt>
                <c:pt idx="443" formatCode="#,##0">
                  <c:v>3651</c:v>
                </c:pt>
                <c:pt idx="444" formatCode="#,##0">
                  <c:v>1041</c:v>
                </c:pt>
                <c:pt idx="445" formatCode="#,##0">
                  <c:v>2977</c:v>
                </c:pt>
                <c:pt idx="446">
                  <c:v>889</c:v>
                </c:pt>
                <c:pt idx="447" formatCode="#,##0">
                  <c:v>3095</c:v>
                </c:pt>
                <c:pt idx="448">
                  <c:v>572</c:v>
                </c:pt>
                <c:pt idx="449" formatCode="#,##0">
                  <c:v>1219</c:v>
                </c:pt>
                <c:pt idx="450" formatCode="#,##0">
                  <c:v>3323</c:v>
                </c:pt>
                <c:pt idx="451" formatCode="#,##0">
                  <c:v>1779</c:v>
                </c:pt>
                <c:pt idx="452">
                  <c:v>949</c:v>
                </c:pt>
                <c:pt idx="453" formatCode="#,##0">
                  <c:v>1658</c:v>
                </c:pt>
                <c:pt idx="454" formatCode="#,##0">
                  <c:v>1161</c:v>
                </c:pt>
                <c:pt idx="455">
                  <c:v>790</c:v>
                </c:pt>
                <c:pt idx="456" formatCode="#,##0">
                  <c:v>2861</c:v>
                </c:pt>
                <c:pt idx="457" formatCode="#,##0">
                  <c:v>1600</c:v>
                </c:pt>
                <c:pt idx="458" formatCode="#,##0">
                  <c:v>1340</c:v>
                </c:pt>
                <c:pt idx="459" formatCode="#,##0">
                  <c:v>3519</c:v>
                </c:pt>
                <c:pt idx="460" formatCode="#,##0">
                  <c:v>2133</c:v>
                </c:pt>
                <c:pt idx="461">
                  <c:v>488</c:v>
                </c:pt>
                <c:pt idx="462">
                  <c:v>815</c:v>
                </c:pt>
                <c:pt idx="463" formatCode="#,##0">
                  <c:v>2109</c:v>
                </c:pt>
                <c:pt idx="464" formatCode="#,##0">
                  <c:v>2285</c:v>
                </c:pt>
                <c:pt idx="465" formatCode="#,##0">
                  <c:v>3941</c:v>
                </c:pt>
                <c:pt idx="466" formatCode="#,##0">
                  <c:v>1246</c:v>
                </c:pt>
                <c:pt idx="467" formatCode="#,##0">
                  <c:v>2678</c:v>
                </c:pt>
                <c:pt idx="468">
                  <c:v>306</c:v>
                </c:pt>
                <c:pt idx="469" formatCode="#,##0">
                  <c:v>1866</c:v>
                </c:pt>
                <c:pt idx="470">
                  <c:v>787</c:v>
                </c:pt>
                <c:pt idx="471">
                  <c:v>869</c:v>
                </c:pt>
                <c:pt idx="472" formatCode="#,##0">
                  <c:v>1596</c:v>
                </c:pt>
                <c:pt idx="473" formatCode="#,##0">
                  <c:v>2928</c:v>
                </c:pt>
                <c:pt idx="474">
                  <c:v>911</c:v>
                </c:pt>
                <c:pt idx="475" formatCode="#,##0">
                  <c:v>2821</c:v>
                </c:pt>
                <c:pt idx="476" formatCode="#,##0">
                  <c:v>1334</c:v>
                </c:pt>
                <c:pt idx="477">
                  <c:v>104</c:v>
                </c:pt>
                <c:pt idx="478" formatCode="#,##0">
                  <c:v>1924</c:v>
                </c:pt>
                <c:pt idx="479">
                  <c:v>516</c:v>
                </c:pt>
                <c:pt idx="480">
                  <c:v>971</c:v>
                </c:pt>
                <c:pt idx="481">
                  <c:v>808</c:v>
                </c:pt>
                <c:pt idx="482">
                  <c:v>318</c:v>
                </c:pt>
                <c:pt idx="483">
                  <c:v>606</c:v>
                </c:pt>
                <c:pt idx="484">
                  <c:v>566</c:v>
                </c:pt>
                <c:pt idx="485" formatCode="#,##0">
                  <c:v>2568</c:v>
                </c:pt>
                <c:pt idx="486" formatCode="#,##0">
                  <c:v>2693</c:v>
                </c:pt>
                <c:pt idx="487" formatCode="#,##0">
                  <c:v>2942</c:v>
                </c:pt>
                <c:pt idx="488" formatCode="#,##0">
                  <c:v>1177</c:v>
                </c:pt>
                <c:pt idx="489" formatCode="#,##0">
                  <c:v>1584</c:v>
                </c:pt>
                <c:pt idx="490" formatCode="#,##0">
                  <c:v>3963</c:v>
                </c:pt>
                <c:pt idx="491">
                  <c:v>706</c:v>
                </c:pt>
                <c:pt idx="492" formatCode="#,##0">
                  <c:v>1349</c:v>
                </c:pt>
                <c:pt idx="493">
                  <c:v>960</c:v>
                </c:pt>
                <c:pt idx="494">
                  <c:v>958</c:v>
                </c:pt>
                <c:pt idx="495" formatCode="#,##0">
                  <c:v>3672</c:v>
                </c:pt>
                <c:pt idx="496" formatCode="#,##0">
                  <c:v>2207</c:v>
                </c:pt>
                <c:pt idx="497" formatCode="#,##0">
                  <c:v>3063</c:v>
                </c:pt>
                <c:pt idx="498">
                  <c:v>693</c:v>
                </c:pt>
                <c:pt idx="499" formatCode="#,##0">
                  <c:v>1355</c:v>
                </c:pt>
                <c:pt idx="500">
                  <c:v>868</c:v>
                </c:pt>
                <c:pt idx="501" formatCode="#,##0">
                  <c:v>1546</c:v>
                </c:pt>
                <c:pt idx="502">
                  <c:v>947</c:v>
                </c:pt>
                <c:pt idx="503" formatCode="#,##0">
                  <c:v>1008</c:v>
                </c:pt>
                <c:pt idx="504" formatCode="#,##0">
                  <c:v>2865</c:v>
                </c:pt>
                <c:pt idx="505" formatCode="#,##0">
                  <c:v>1774</c:v>
                </c:pt>
                <c:pt idx="506" formatCode="#,##0">
                  <c:v>1765</c:v>
                </c:pt>
                <c:pt idx="507">
                  <c:v>733</c:v>
                </c:pt>
                <c:pt idx="508">
                  <c:v>773</c:v>
                </c:pt>
                <c:pt idx="509">
                  <c:v>455</c:v>
                </c:pt>
                <c:pt idx="510">
                  <c:v>464</c:v>
                </c:pt>
                <c:pt idx="511">
                  <c:v>365</c:v>
                </c:pt>
                <c:pt idx="512" formatCode="#,##0">
                  <c:v>1542</c:v>
                </c:pt>
                <c:pt idx="513" formatCode="#,##0">
                  <c:v>1695</c:v>
                </c:pt>
                <c:pt idx="514">
                  <c:v>126</c:v>
                </c:pt>
                <c:pt idx="515">
                  <c:v>505</c:v>
                </c:pt>
                <c:pt idx="516" formatCode="#,##0">
                  <c:v>1008</c:v>
                </c:pt>
                <c:pt idx="517" formatCode="#,##0">
                  <c:v>2773</c:v>
                </c:pt>
                <c:pt idx="518" formatCode="#,##0">
                  <c:v>2202</c:v>
                </c:pt>
                <c:pt idx="519">
                  <c:v>814</c:v>
                </c:pt>
                <c:pt idx="520">
                  <c:v>271</c:v>
                </c:pt>
                <c:pt idx="521">
                  <c:v>943</c:v>
                </c:pt>
                <c:pt idx="522">
                  <c:v>518</c:v>
                </c:pt>
                <c:pt idx="523" formatCode="#,##0">
                  <c:v>1566</c:v>
                </c:pt>
                <c:pt idx="524" formatCode="#,##0">
                  <c:v>2389</c:v>
                </c:pt>
                <c:pt idx="525" formatCode="#,##0">
                  <c:v>2081</c:v>
                </c:pt>
                <c:pt idx="526" formatCode="#,##0">
                  <c:v>1994</c:v>
                </c:pt>
                <c:pt idx="527" formatCode="#,##0">
                  <c:v>4003</c:v>
                </c:pt>
                <c:pt idx="528" formatCode="#,##0">
                  <c:v>1899</c:v>
                </c:pt>
                <c:pt idx="529" formatCode="#,##0">
                  <c:v>1378</c:v>
                </c:pt>
                <c:pt idx="530" formatCode="#,##0">
                  <c:v>1532</c:v>
                </c:pt>
                <c:pt idx="531" formatCode="#,##0">
                  <c:v>1619</c:v>
                </c:pt>
                <c:pt idx="532" formatCode="#,##0">
                  <c:v>1058</c:v>
                </c:pt>
                <c:pt idx="533" formatCode="#,##0">
                  <c:v>1843</c:v>
                </c:pt>
                <c:pt idx="534">
                  <c:v>413</c:v>
                </c:pt>
                <c:pt idx="535" formatCode="#,##0">
                  <c:v>2615</c:v>
                </c:pt>
                <c:pt idx="536" formatCode="#,##0">
                  <c:v>1404</c:v>
                </c:pt>
                <c:pt idx="537" formatCode="#,##0">
                  <c:v>1048</c:v>
                </c:pt>
                <c:pt idx="538" formatCode="#,##0">
                  <c:v>2633</c:v>
                </c:pt>
                <c:pt idx="539">
                  <c:v>811</c:v>
                </c:pt>
                <c:pt idx="540" formatCode="#,##0">
                  <c:v>2786</c:v>
                </c:pt>
                <c:pt idx="541">
                  <c:v>865</c:v>
                </c:pt>
                <c:pt idx="542">
                  <c:v>674</c:v>
                </c:pt>
                <c:pt idx="543" formatCode="#,##0">
                  <c:v>3438</c:v>
                </c:pt>
                <c:pt idx="544">
                  <c:v>243</c:v>
                </c:pt>
                <c:pt idx="545" formatCode="#,##0">
                  <c:v>1347</c:v>
                </c:pt>
                <c:pt idx="546" formatCode="#,##0">
                  <c:v>1354</c:v>
                </c:pt>
                <c:pt idx="547">
                  <c:v>285</c:v>
                </c:pt>
                <c:pt idx="548" formatCode="#,##0">
                  <c:v>2051</c:v>
                </c:pt>
                <c:pt idx="549">
                  <c:v>244</c:v>
                </c:pt>
                <c:pt idx="550">
                  <c:v>567</c:v>
                </c:pt>
                <c:pt idx="551" formatCode="#,##0">
                  <c:v>2255</c:v>
                </c:pt>
                <c:pt idx="552">
                  <c:v>757</c:v>
                </c:pt>
                <c:pt idx="553" formatCode="#,##0">
                  <c:v>1355</c:v>
                </c:pt>
                <c:pt idx="554">
                  <c:v>223</c:v>
                </c:pt>
                <c:pt idx="555" formatCode="#,##0">
                  <c:v>2844</c:v>
                </c:pt>
                <c:pt idx="556" formatCode="#,##0">
                  <c:v>2816</c:v>
                </c:pt>
                <c:pt idx="557">
                  <c:v>729</c:v>
                </c:pt>
                <c:pt idx="558" formatCode="#,##0">
                  <c:v>1020</c:v>
                </c:pt>
                <c:pt idx="559" formatCode="#,##0">
                  <c:v>1035</c:v>
                </c:pt>
                <c:pt idx="560" formatCode="#,##0">
                  <c:v>1792</c:v>
                </c:pt>
                <c:pt idx="561">
                  <c:v>880</c:v>
                </c:pt>
                <c:pt idx="562">
                  <c:v>134</c:v>
                </c:pt>
                <c:pt idx="563">
                  <c:v>977</c:v>
                </c:pt>
                <c:pt idx="564" formatCode="#,##0">
                  <c:v>4154</c:v>
                </c:pt>
                <c:pt idx="565" formatCode="#,##0">
                  <c:v>1507</c:v>
                </c:pt>
                <c:pt idx="566" formatCode="#,##0">
                  <c:v>1629</c:v>
                </c:pt>
                <c:pt idx="567">
                  <c:v>335</c:v>
                </c:pt>
                <c:pt idx="568" formatCode="#,##0">
                  <c:v>2634</c:v>
                </c:pt>
                <c:pt idx="569">
                  <c:v>536</c:v>
                </c:pt>
                <c:pt idx="570">
                  <c:v>470</c:v>
                </c:pt>
                <c:pt idx="571" formatCode="#,##0">
                  <c:v>2548</c:v>
                </c:pt>
                <c:pt idx="572">
                  <c:v>193</c:v>
                </c:pt>
                <c:pt idx="573" formatCode="#,##0">
                  <c:v>1658</c:v>
                </c:pt>
                <c:pt idx="574">
                  <c:v>537</c:v>
                </c:pt>
                <c:pt idx="575">
                  <c:v>879</c:v>
                </c:pt>
                <c:pt idx="576" formatCode="#,##0">
                  <c:v>2159</c:v>
                </c:pt>
                <c:pt idx="577" formatCode="#,##0">
                  <c:v>1420</c:v>
                </c:pt>
                <c:pt idx="578" formatCode="#,##0">
                  <c:v>1808</c:v>
                </c:pt>
                <c:pt idx="579" formatCode="#,##0">
                  <c:v>2363</c:v>
                </c:pt>
                <c:pt idx="580">
                  <c:v>349</c:v>
                </c:pt>
                <c:pt idx="581">
                  <c:v>450</c:v>
                </c:pt>
                <c:pt idx="582">
                  <c:v>887</c:v>
                </c:pt>
                <c:pt idx="583">
                  <c:v>424</c:v>
                </c:pt>
                <c:pt idx="584" formatCode="#,##0">
                  <c:v>1715</c:v>
                </c:pt>
                <c:pt idx="585" formatCode="#,##0">
                  <c:v>1301</c:v>
                </c:pt>
                <c:pt idx="586">
                  <c:v>485</c:v>
                </c:pt>
                <c:pt idx="587" formatCode="#,##0">
                  <c:v>1342</c:v>
                </c:pt>
                <c:pt idx="588">
                  <c:v>655</c:v>
                </c:pt>
                <c:pt idx="589" formatCode="#,##0">
                  <c:v>2412</c:v>
                </c:pt>
                <c:pt idx="590">
                  <c:v>785</c:v>
                </c:pt>
                <c:pt idx="591" formatCode="#,##0">
                  <c:v>3821</c:v>
                </c:pt>
                <c:pt idx="592" formatCode="#,##0">
                  <c:v>1068</c:v>
                </c:pt>
                <c:pt idx="593">
                  <c:v>405</c:v>
                </c:pt>
                <c:pt idx="594" formatCode="#,##0">
                  <c:v>3978</c:v>
                </c:pt>
                <c:pt idx="595">
                  <c:v>403</c:v>
                </c:pt>
                <c:pt idx="596" formatCode="#,##0">
                  <c:v>1627</c:v>
                </c:pt>
                <c:pt idx="597" formatCode="#,##0">
                  <c:v>1992</c:v>
                </c:pt>
                <c:pt idx="598" formatCode="#,##0">
                  <c:v>1794</c:v>
                </c:pt>
                <c:pt idx="599" formatCode="#,##0">
                  <c:v>1295</c:v>
                </c:pt>
                <c:pt idx="600" formatCode="#,##0">
                  <c:v>1409</c:v>
                </c:pt>
                <c:pt idx="601" formatCode="#,##0">
                  <c:v>1524</c:v>
                </c:pt>
                <c:pt idx="602" formatCode="#,##0">
                  <c:v>1947</c:v>
                </c:pt>
                <c:pt idx="603" formatCode="#,##0">
                  <c:v>1851</c:v>
                </c:pt>
                <c:pt idx="604" formatCode="#,##0">
                  <c:v>2494</c:v>
                </c:pt>
                <c:pt idx="605">
                  <c:v>427</c:v>
                </c:pt>
                <c:pt idx="606" formatCode="#,##0">
                  <c:v>1376</c:v>
                </c:pt>
                <c:pt idx="607" formatCode="#,##0">
                  <c:v>2630</c:v>
                </c:pt>
                <c:pt idx="608">
                  <c:v>887</c:v>
                </c:pt>
                <c:pt idx="609">
                  <c:v>560</c:v>
                </c:pt>
                <c:pt idx="610">
                  <c:v>745</c:v>
                </c:pt>
                <c:pt idx="611" formatCode="#,##0">
                  <c:v>1363</c:v>
                </c:pt>
                <c:pt idx="612" formatCode="#,##0">
                  <c:v>4046</c:v>
                </c:pt>
                <c:pt idx="613">
                  <c:v>389</c:v>
                </c:pt>
                <c:pt idx="614" formatCode="#,##0">
                  <c:v>2887</c:v>
                </c:pt>
                <c:pt idx="615" formatCode="#,##0">
                  <c:v>2526</c:v>
                </c:pt>
                <c:pt idx="616" formatCode="#,##0">
                  <c:v>1530</c:v>
                </c:pt>
                <c:pt idx="617">
                  <c:v>950</c:v>
                </c:pt>
                <c:pt idx="618" formatCode="#,##0">
                  <c:v>2555</c:v>
                </c:pt>
                <c:pt idx="619">
                  <c:v>261</c:v>
                </c:pt>
                <c:pt idx="620" formatCode="#,##0">
                  <c:v>3912</c:v>
                </c:pt>
                <c:pt idx="621" formatCode="#,##0">
                  <c:v>2690</c:v>
                </c:pt>
                <c:pt idx="622" formatCode="#,##0">
                  <c:v>1168</c:v>
                </c:pt>
                <c:pt idx="623" formatCode="#,##0">
                  <c:v>3176</c:v>
                </c:pt>
                <c:pt idx="624" formatCode="#,##0">
                  <c:v>2840</c:v>
                </c:pt>
                <c:pt idx="625" formatCode="#,##0">
                  <c:v>1433</c:v>
                </c:pt>
                <c:pt idx="626" formatCode="#,##0">
                  <c:v>1037</c:v>
                </c:pt>
                <c:pt idx="627" formatCode="#,##0">
                  <c:v>1360</c:v>
                </c:pt>
                <c:pt idx="628">
                  <c:v>541</c:v>
                </c:pt>
                <c:pt idx="629">
                  <c:v>811</c:v>
                </c:pt>
                <c:pt idx="630">
                  <c:v>248</c:v>
                </c:pt>
                <c:pt idx="631">
                  <c:v>695</c:v>
                </c:pt>
                <c:pt idx="632">
                  <c:v>741</c:v>
                </c:pt>
                <c:pt idx="633" formatCode="#,##0">
                  <c:v>1150</c:v>
                </c:pt>
                <c:pt idx="634" formatCode="#,##0">
                  <c:v>2872</c:v>
                </c:pt>
                <c:pt idx="635" formatCode="#,##0">
                  <c:v>4206</c:v>
                </c:pt>
                <c:pt idx="636" formatCode="#,##0">
                  <c:v>1677</c:v>
                </c:pt>
                <c:pt idx="637" formatCode="#,##0">
                  <c:v>3837</c:v>
                </c:pt>
                <c:pt idx="638">
                  <c:v>480</c:v>
                </c:pt>
                <c:pt idx="639">
                  <c:v>228</c:v>
                </c:pt>
                <c:pt idx="640">
                  <c:v>353</c:v>
                </c:pt>
                <c:pt idx="641" formatCode="#,##0">
                  <c:v>1669</c:v>
                </c:pt>
                <c:pt idx="642" formatCode="#,##0">
                  <c:v>1759</c:v>
                </c:pt>
                <c:pt idx="643" formatCode="#,##0">
                  <c:v>2007</c:v>
                </c:pt>
                <c:pt idx="644">
                  <c:v>789</c:v>
                </c:pt>
                <c:pt idx="645" formatCode="#,##0">
                  <c:v>1121</c:v>
                </c:pt>
                <c:pt idx="646" formatCode="#,##0">
                  <c:v>1196</c:v>
                </c:pt>
                <c:pt idx="647" formatCode="#,##0">
                  <c:v>3333</c:v>
                </c:pt>
                <c:pt idx="648">
                  <c:v>467</c:v>
                </c:pt>
                <c:pt idx="649" formatCode="#,##0">
                  <c:v>1521</c:v>
                </c:pt>
                <c:pt idx="650" formatCode="#,##0">
                  <c:v>1349</c:v>
                </c:pt>
                <c:pt idx="651" formatCode="#,##0">
                  <c:v>1004</c:v>
                </c:pt>
                <c:pt idx="652">
                  <c:v>713</c:v>
                </c:pt>
                <c:pt idx="653" formatCode="#,##0">
                  <c:v>2056</c:v>
                </c:pt>
                <c:pt idx="654" formatCode="#,##0">
                  <c:v>1101</c:v>
                </c:pt>
                <c:pt idx="655">
                  <c:v>854</c:v>
                </c:pt>
                <c:pt idx="656" formatCode="#,##0">
                  <c:v>1156</c:v>
                </c:pt>
                <c:pt idx="657" formatCode="#,##0">
                  <c:v>1754</c:v>
                </c:pt>
                <c:pt idx="658" formatCode="#,##0">
                  <c:v>2064</c:v>
                </c:pt>
                <c:pt idx="659" formatCode="#,##0">
                  <c:v>1081</c:v>
                </c:pt>
                <c:pt idx="660">
                  <c:v>582</c:v>
                </c:pt>
                <c:pt idx="661" formatCode="#,##0">
                  <c:v>1477</c:v>
                </c:pt>
                <c:pt idx="662">
                  <c:v>286</c:v>
                </c:pt>
                <c:pt idx="663" formatCode="#,##0">
                  <c:v>1562</c:v>
                </c:pt>
                <c:pt idx="664" formatCode="#,##0">
                  <c:v>3747</c:v>
                </c:pt>
                <c:pt idx="665" formatCode="#,##0">
                  <c:v>3560</c:v>
                </c:pt>
                <c:pt idx="666" formatCode="#,##0">
                  <c:v>4031</c:v>
                </c:pt>
                <c:pt idx="667" formatCode="#,##0">
                  <c:v>2127</c:v>
                </c:pt>
                <c:pt idx="668">
                  <c:v>573</c:v>
                </c:pt>
                <c:pt idx="669" formatCode="#,##0">
                  <c:v>1008</c:v>
                </c:pt>
                <c:pt idx="670" formatCode="#,##0">
                  <c:v>2660</c:v>
                </c:pt>
                <c:pt idx="671" formatCode="#,##0">
                  <c:v>1573</c:v>
                </c:pt>
                <c:pt idx="672">
                  <c:v>313</c:v>
                </c:pt>
                <c:pt idx="673">
                  <c:v>821</c:v>
                </c:pt>
                <c:pt idx="674" formatCode="#,##0">
                  <c:v>3784</c:v>
                </c:pt>
                <c:pt idx="675">
                  <c:v>517</c:v>
                </c:pt>
                <c:pt idx="676">
                  <c:v>353</c:v>
                </c:pt>
                <c:pt idx="677" formatCode="#,##0">
                  <c:v>1260</c:v>
                </c:pt>
                <c:pt idx="678" formatCode="#,##0">
                  <c:v>2428</c:v>
                </c:pt>
                <c:pt idx="679" formatCode="#,##0">
                  <c:v>1806</c:v>
                </c:pt>
                <c:pt idx="680">
                  <c:v>403</c:v>
                </c:pt>
                <c:pt idx="681">
                  <c:v>939</c:v>
                </c:pt>
                <c:pt idx="682">
                  <c:v>942</c:v>
                </c:pt>
                <c:pt idx="683" formatCode="#,##0">
                  <c:v>1622</c:v>
                </c:pt>
                <c:pt idx="684" formatCode="#,##0">
                  <c:v>2053</c:v>
                </c:pt>
                <c:pt idx="685" formatCode="#,##0">
                  <c:v>3015</c:v>
                </c:pt>
                <c:pt idx="686" formatCode="#,##0">
                  <c:v>1029</c:v>
                </c:pt>
                <c:pt idx="687">
                  <c:v>605</c:v>
                </c:pt>
                <c:pt idx="688">
                  <c:v>447</c:v>
                </c:pt>
                <c:pt idx="689" formatCode="#,##0">
                  <c:v>1855</c:v>
                </c:pt>
                <c:pt idx="690">
                  <c:v>333</c:v>
                </c:pt>
                <c:pt idx="691" formatCode="#,##0">
                  <c:v>1714</c:v>
                </c:pt>
                <c:pt idx="692" formatCode="#,##0">
                  <c:v>2406</c:v>
                </c:pt>
                <c:pt idx="693" formatCode="#,##0">
                  <c:v>1530</c:v>
                </c:pt>
                <c:pt idx="694" formatCode="#,##0">
                  <c:v>1009</c:v>
                </c:pt>
                <c:pt idx="695">
                  <c:v>390</c:v>
                </c:pt>
                <c:pt idx="696" formatCode="#,##0">
                  <c:v>3560</c:v>
                </c:pt>
                <c:pt idx="697" formatCode="#,##0">
                  <c:v>1163</c:v>
                </c:pt>
                <c:pt idx="698" formatCode="#,##0">
                  <c:v>1531</c:v>
                </c:pt>
                <c:pt idx="699" formatCode="#,##0">
                  <c:v>2698</c:v>
                </c:pt>
                <c:pt idx="700" formatCode="#,##0">
                  <c:v>2568</c:v>
                </c:pt>
                <c:pt idx="701">
                  <c:v>935</c:v>
                </c:pt>
                <c:pt idx="702">
                  <c:v>444</c:v>
                </c:pt>
                <c:pt idx="703" formatCode="#,##0">
                  <c:v>1453</c:v>
                </c:pt>
                <c:pt idx="704">
                  <c:v>110</c:v>
                </c:pt>
                <c:pt idx="705">
                  <c:v>465</c:v>
                </c:pt>
                <c:pt idx="706" formatCode="#,##0">
                  <c:v>1994</c:v>
                </c:pt>
                <c:pt idx="707" formatCode="#,##0">
                  <c:v>3277</c:v>
                </c:pt>
                <c:pt idx="708" formatCode="#,##0">
                  <c:v>3551</c:v>
                </c:pt>
                <c:pt idx="709">
                  <c:v>101</c:v>
                </c:pt>
                <c:pt idx="710" formatCode="#,##0">
                  <c:v>1149</c:v>
                </c:pt>
                <c:pt idx="711" formatCode="#,##0">
                  <c:v>3745</c:v>
                </c:pt>
                <c:pt idx="712">
                  <c:v>439</c:v>
                </c:pt>
                <c:pt idx="713" formatCode="#,##0">
                  <c:v>2315</c:v>
                </c:pt>
                <c:pt idx="714">
                  <c:v>771</c:v>
                </c:pt>
                <c:pt idx="715" formatCode="#,##0">
                  <c:v>1381</c:v>
                </c:pt>
                <c:pt idx="716">
                  <c:v>535</c:v>
                </c:pt>
                <c:pt idx="717">
                  <c:v>603</c:v>
                </c:pt>
                <c:pt idx="718">
                  <c:v>796</c:v>
                </c:pt>
                <c:pt idx="719" formatCode="#,##0">
                  <c:v>2285</c:v>
                </c:pt>
                <c:pt idx="720" formatCode="#,##0">
                  <c:v>1163</c:v>
                </c:pt>
                <c:pt idx="721" formatCode="#,##0">
                  <c:v>1372</c:v>
                </c:pt>
                <c:pt idx="722">
                  <c:v>878</c:v>
                </c:pt>
                <c:pt idx="723" formatCode="#,##0">
                  <c:v>1355</c:v>
                </c:pt>
                <c:pt idx="724">
                  <c:v>268</c:v>
                </c:pt>
                <c:pt idx="725">
                  <c:v>77</c:v>
                </c:pt>
                <c:pt idx="726">
                  <c:v>616</c:v>
                </c:pt>
                <c:pt idx="727" formatCode="#,##0">
                  <c:v>2637</c:v>
                </c:pt>
                <c:pt idx="728" formatCode="#,##0">
                  <c:v>1231</c:v>
                </c:pt>
                <c:pt idx="729" formatCode="#,##0">
                  <c:v>1921</c:v>
                </c:pt>
                <c:pt idx="730">
                  <c:v>732</c:v>
                </c:pt>
                <c:pt idx="731">
                  <c:v>196</c:v>
                </c:pt>
                <c:pt idx="732" formatCode="#,##0">
                  <c:v>2440</c:v>
                </c:pt>
                <c:pt idx="733">
                  <c:v>902</c:v>
                </c:pt>
                <c:pt idx="734" formatCode="#,##0">
                  <c:v>1473</c:v>
                </c:pt>
                <c:pt idx="735" formatCode="#,##0">
                  <c:v>2830</c:v>
                </c:pt>
                <c:pt idx="736">
                  <c:v>840</c:v>
                </c:pt>
                <c:pt idx="737" formatCode="#,##0">
                  <c:v>1508</c:v>
                </c:pt>
                <c:pt idx="738">
                  <c:v>790</c:v>
                </c:pt>
                <c:pt idx="739" formatCode="#,##0">
                  <c:v>1560</c:v>
                </c:pt>
                <c:pt idx="740">
                  <c:v>869</c:v>
                </c:pt>
                <c:pt idx="741" formatCode="#,##0">
                  <c:v>2602</c:v>
                </c:pt>
                <c:pt idx="742" formatCode="#,##0">
                  <c:v>3374</c:v>
                </c:pt>
                <c:pt idx="743">
                  <c:v>357</c:v>
                </c:pt>
                <c:pt idx="744" formatCode="#,##0">
                  <c:v>1298</c:v>
                </c:pt>
                <c:pt idx="745">
                  <c:v>166</c:v>
                </c:pt>
                <c:pt idx="746" formatCode="#,##0">
                  <c:v>2407</c:v>
                </c:pt>
                <c:pt idx="747" formatCode="#,##0">
                  <c:v>4343</c:v>
                </c:pt>
                <c:pt idx="748" formatCode="#,##0">
                  <c:v>2545</c:v>
                </c:pt>
                <c:pt idx="749" formatCode="#,##0">
                  <c:v>1256</c:v>
                </c:pt>
                <c:pt idx="750" formatCode="#,##0">
                  <c:v>1197</c:v>
                </c:pt>
                <c:pt idx="751" formatCode="#,##0">
                  <c:v>1365</c:v>
                </c:pt>
                <c:pt idx="752">
                  <c:v>526</c:v>
                </c:pt>
                <c:pt idx="753" formatCode="#,##0">
                  <c:v>1106</c:v>
                </c:pt>
                <c:pt idx="754" formatCode="#,##0">
                  <c:v>1239</c:v>
                </c:pt>
                <c:pt idx="755">
                  <c:v>683</c:v>
                </c:pt>
                <c:pt idx="756" formatCode="#,##0">
                  <c:v>1219</c:v>
                </c:pt>
                <c:pt idx="757">
                  <c:v>712</c:v>
                </c:pt>
                <c:pt idx="758" formatCode="#,##0">
                  <c:v>4200</c:v>
                </c:pt>
                <c:pt idx="759" formatCode="#,##0">
                  <c:v>1142</c:v>
                </c:pt>
                <c:pt idx="760">
                  <c:v>906</c:v>
                </c:pt>
                <c:pt idx="761" formatCode="#,##0">
                  <c:v>2519</c:v>
                </c:pt>
                <c:pt idx="762">
                  <c:v>565</c:v>
                </c:pt>
                <c:pt idx="763" formatCode="#,##0">
                  <c:v>1300</c:v>
                </c:pt>
                <c:pt idx="764" formatCode="#,##0">
                  <c:v>2298</c:v>
                </c:pt>
                <c:pt idx="765" formatCode="#,##0">
                  <c:v>1151</c:v>
                </c:pt>
                <c:pt idx="766" formatCode="#,##0">
                  <c:v>3224</c:v>
                </c:pt>
                <c:pt idx="767">
                  <c:v>150</c:v>
                </c:pt>
                <c:pt idx="768">
                  <c:v>623</c:v>
                </c:pt>
                <c:pt idx="769">
                  <c:v>342</c:v>
                </c:pt>
                <c:pt idx="770" formatCode="#,##0">
                  <c:v>2710</c:v>
                </c:pt>
                <c:pt idx="771">
                  <c:v>588</c:v>
                </c:pt>
                <c:pt idx="772">
                  <c:v>911</c:v>
                </c:pt>
                <c:pt idx="773" formatCode="#,##0">
                  <c:v>1074</c:v>
                </c:pt>
                <c:pt idx="774" formatCode="#,##0">
                  <c:v>2008</c:v>
                </c:pt>
                <c:pt idx="775">
                  <c:v>295</c:v>
                </c:pt>
                <c:pt idx="776" formatCode="#,##0">
                  <c:v>1638</c:v>
                </c:pt>
                <c:pt idx="777" formatCode="#,##0">
                  <c:v>1217</c:v>
                </c:pt>
                <c:pt idx="778">
                  <c:v>845</c:v>
                </c:pt>
                <c:pt idx="779" formatCode="#,##0">
                  <c:v>1690</c:v>
                </c:pt>
                <c:pt idx="780">
                  <c:v>316</c:v>
                </c:pt>
                <c:pt idx="781" formatCode="#,##0">
                  <c:v>1510</c:v>
                </c:pt>
                <c:pt idx="782" formatCode="#,##0">
                  <c:v>1599</c:v>
                </c:pt>
                <c:pt idx="783" formatCode="#,##0">
                  <c:v>1306</c:v>
                </c:pt>
                <c:pt idx="784" formatCode="#,##0">
                  <c:v>3271</c:v>
                </c:pt>
                <c:pt idx="785" formatCode="#,##0">
                  <c:v>1573</c:v>
                </c:pt>
                <c:pt idx="786">
                  <c:v>568</c:v>
                </c:pt>
                <c:pt idx="787">
                  <c:v>662</c:v>
                </c:pt>
                <c:pt idx="788" formatCode="#,##0">
                  <c:v>1437</c:v>
                </c:pt>
                <c:pt idx="789" formatCode="#,##0">
                  <c:v>4183</c:v>
                </c:pt>
                <c:pt idx="790" formatCode="#,##0">
                  <c:v>3465</c:v>
                </c:pt>
                <c:pt idx="791" formatCode="#,##0">
                  <c:v>1496</c:v>
                </c:pt>
                <c:pt idx="792">
                  <c:v>704</c:v>
                </c:pt>
                <c:pt idx="793">
                  <c:v>370</c:v>
                </c:pt>
                <c:pt idx="794" formatCode="#,##0">
                  <c:v>1627</c:v>
                </c:pt>
                <c:pt idx="795" formatCode="#,##0">
                  <c:v>2502</c:v>
                </c:pt>
                <c:pt idx="796">
                  <c:v>443</c:v>
                </c:pt>
                <c:pt idx="797" formatCode="#,##0">
                  <c:v>1135</c:v>
                </c:pt>
                <c:pt idx="798">
                  <c:v>798</c:v>
                </c:pt>
                <c:pt idx="799">
                  <c:v>183</c:v>
                </c:pt>
                <c:pt idx="800" formatCode="#,##0">
                  <c:v>3156</c:v>
                </c:pt>
                <c:pt idx="801">
                  <c:v>759</c:v>
                </c:pt>
                <c:pt idx="802" formatCode="#,##0">
                  <c:v>1648</c:v>
                </c:pt>
                <c:pt idx="803">
                  <c:v>607</c:v>
                </c:pt>
                <c:pt idx="804">
                  <c:v>521</c:v>
                </c:pt>
                <c:pt idx="805" formatCode="#,##0">
                  <c:v>1192</c:v>
                </c:pt>
                <c:pt idx="806" formatCode="#,##0">
                  <c:v>2129</c:v>
                </c:pt>
                <c:pt idx="807" formatCode="#,##0">
                  <c:v>1579</c:v>
                </c:pt>
                <c:pt idx="808">
                  <c:v>864</c:v>
                </c:pt>
                <c:pt idx="809">
                  <c:v>721</c:v>
                </c:pt>
                <c:pt idx="810">
                  <c:v>324</c:v>
                </c:pt>
                <c:pt idx="811">
                  <c:v>648</c:v>
                </c:pt>
                <c:pt idx="812">
                  <c:v>536</c:v>
                </c:pt>
                <c:pt idx="813" formatCode="#,##0">
                  <c:v>2953</c:v>
                </c:pt>
                <c:pt idx="814" formatCode="#,##0">
                  <c:v>4112</c:v>
                </c:pt>
                <c:pt idx="815" formatCode="#,##0">
                  <c:v>1141</c:v>
                </c:pt>
                <c:pt idx="816" formatCode="#,##0">
                  <c:v>1004</c:v>
                </c:pt>
                <c:pt idx="817" formatCode="#,##0">
                  <c:v>2314</c:v>
                </c:pt>
                <c:pt idx="818">
                  <c:v>763</c:v>
                </c:pt>
                <c:pt idx="819" formatCode="#,##0">
                  <c:v>1163</c:v>
                </c:pt>
                <c:pt idx="820" formatCode="#,##0">
                  <c:v>3013</c:v>
                </c:pt>
                <c:pt idx="821">
                  <c:v>571</c:v>
                </c:pt>
                <c:pt idx="822">
                  <c:v>794</c:v>
                </c:pt>
                <c:pt idx="823" formatCode="#,##0">
                  <c:v>2364</c:v>
                </c:pt>
                <c:pt idx="824" formatCode="#,##0">
                  <c:v>1865</c:v>
                </c:pt>
                <c:pt idx="825" formatCode="#,##0">
                  <c:v>1616</c:v>
                </c:pt>
                <c:pt idx="826" formatCode="#,##0">
                  <c:v>3200</c:v>
                </c:pt>
                <c:pt idx="827" formatCode="#,##0">
                  <c:v>2339</c:v>
                </c:pt>
                <c:pt idx="828" formatCode="#,##0">
                  <c:v>1223</c:v>
                </c:pt>
                <c:pt idx="829" formatCode="#,##0">
                  <c:v>3217</c:v>
                </c:pt>
                <c:pt idx="830" formatCode="#,##0">
                  <c:v>1932</c:v>
                </c:pt>
                <c:pt idx="831" formatCode="#,##0">
                  <c:v>1281</c:v>
                </c:pt>
                <c:pt idx="832" formatCode="#,##0">
                  <c:v>1359</c:v>
                </c:pt>
                <c:pt idx="833" formatCode="#,##0">
                  <c:v>2822</c:v>
                </c:pt>
                <c:pt idx="834" formatCode="#,##0">
                  <c:v>4102</c:v>
                </c:pt>
                <c:pt idx="835" formatCode="#,##0">
                  <c:v>2661</c:v>
                </c:pt>
                <c:pt idx="836">
                  <c:v>233</c:v>
                </c:pt>
                <c:pt idx="837" formatCode="#,##0">
                  <c:v>2217</c:v>
                </c:pt>
                <c:pt idx="838" formatCode="#,##0">
                  <c:v>2216</c:v>
                </c:pt>
                <c:pt idx="839" formatCode="#,##0">
                  <c:v>1100</c:v>
                </c:pt>
                <c:pt idx="840" formatCode="#,##0">
                  <c:v>2152</c:v>
                </c:pt>
                <c:pt idx="841">
                  <c:v>878</c:v>
                </c:pt>
                <c:pt idx="842" formatCode="#,##0">
                  <c:v>2523</c:v>
                </c:pt>
                <c:pt idx="843">
                  <c:v>854</c:v>
                </c:pt>
                <c:pt idx="844">
                  <c:v>514</c:v>
                </c:pt>
                <c:pt idx="845">
                  <c:v>421</c:v>
                </c:pt>
                <c:pt idx="846" formatCode="#,##0">
                  <c:v>2357</c:v>
                </c:pt>
                <c:pt idx="847" formatCode="#,##0">
                  <c:v>1489</c:v>
                </c:pt>
                <c:pt idx="848">
                  <c:v>566</c:v>
                </c:pt>
                <c:pt idx="849">
                  <c:v>609</c:v>
                </c:pt>
                <c:pt idx="850">
                  <c:v>369</c:v>
                </c:pt>
                <c:pt idx="851">
                  <c:v>223</c:v>
                </c:pt>
                <c:pt idx="852">
                  <c:v>131</c:v>
                </c:pt>
                <c:pt idx="853">
                  <c:v>173</c:v>
                </c:pt>
                <c:pt idx="854">
                  <c:v>843</c:v>
                </c:pt>
                <c:pt idx="855">
                  <c:v>346</c:v>
                </c:pt>
                <c:pt idx="856">
                  <c:v>319</c:v>
                </c:pt>
                <c:pt idx="857" formatCode="#,##0">
                  <c:v>2275</c:v>
                </c:pt>
                <c:pt idx="858" formatCode="#,##0">
                  <c:v>1928</c:v>
                </c:pt>
                <c:pt idx="859" formatCode="#,##0">
                  <c:v>2492</c:v>
                </c:pt>
                <c:pt idx="860">
                  <c:v>722</c:v>
                </c:pt>
                <c:pt idx="861">
                  <c:v>388</c:v>
                </c:pt>
                <c:pt idx="862">
                  <c:v>306</c:v>
                </c:pt>
                <c:pt idx="863">
                  <c:v>741</c:v>
                </c:pt>
                <c:pt idx="864">
                  <c:v>339</c:v>
                </c:pt>
                <c:pt idx="865" formatCode="#,##0">
                  <c:v>1199</c:v>
                </c:pt>
                <c:pt idx="866" formatCode="#,##0">
                  <c:v>1546</c:v>
                </c:pt>
                <c:pt idx="867" formatCode="#,##0">
                  <c:v>2801</c:v>
                </c:pt>
                <c:pt idx="868">
                  <c:v>78</c:v>
                </c:pt>
                <c:pt idx="869" formatCode="#,##0">
                  <c:v>1791</c:v>
                </c:pt>
                <c:pt idx="870" formatCode="#,##0">
                  <c:v>3057</c:v>
                </c:pt>
                <c:pt idx="871">
                  <c:v>663</c:v>
                </c:pt>
                <c:pt idx="872" formatCode="#,##0">
                  <c:v>3241</c:v>
                </c:pt>
                <c:pt idx="873" formatCode="#,##0">
                  <c:v>3060</c:v>
                </c:pt>
                <c:pt idx="874" formatCode="#,##0">
                  <c:v>4019</c:v>
                </c:pt>
                <c:pt idx="875">
                  <c:v>379</c:v>
                </c:pt>
                <c:pt idx="876" formatCode="#,##0">
                  <c:v>3666</c:v>
                </c:pt>
                <c:pt idx="877">
                  <c:v>867</c:v>
                </c:pt>
                <c:pt idx="878" formatCode="#,##0">
                  <c:v>1320</c:v>
                </c:pt>
                <c:pt idx="879">
                  <c:v>127</c:v>
                </c:pt>
                <c:pt idx="880" formatCode="#,##0">
                  <c:v>2661</c:v>
                </c:pt>
                <c:pt idx="881">
                  <c:v>350</c:v>
                </c:pt>
                <c:pt idx="882">
                  <c:v>418</c:v>
                </c:pt>
                <c:pt idx="883">
                  <c:v>688</c:v>
                </c:pt>
                <c:pt idx="884">
                  <c:v>705</c:v>
                </c:pt>
                <c:pt idx="885" formatCode="#,##0">
                  <c:v>3889</c:v>
                </c:pt>
                <c:pt idx="886">
                  <c:v>849</c:v>
                </c:pt>
                <c:pt idx="887" formatCode="#,##0">
                  <c:v>1757</c:v>
                </c:pt>
                <c:pt idx="888">
                  <c:v>321</c:v>
                </c:pt>
                <c:pt idx="889">
                  <c:v>893</c:v>
                </c:pt>
                <c:pt idx="890" formatCode="#,##0">
                  <c:v>1181</c:v>
                </c:pt>
                <c:pt idx="891">
                  <c:v>826</c:v>
                </c:pt>
                <c:pt idx="892">
                  <c:v>815</c:v>
                </c:pt>
                <c:pt idx="893" formatCode="#,##0">
                  <c:v>3082</c:v>
                </c:pt>
                <c:pt idx="894" formatCode="#,##0">
                  <c:v>1496</c:v>
                </c:pt>
                <c:pt idx="895" formatCode="#,##0">
                  <c:v>1371</c:v>
                </c:pt>
                <c:pt idx="896" formatCode="#,##0">
                  <c:v>1236</c:v>
                </c:pt>
                <c:pt idx="897">
                  <c:v>486</c:v>
                </c:pt>
                <c:pt idx="898" formatCode="#,##0">
                  <c:v>1262</c:v>
                </c:pt>
                <c:pt idx="899" formatCode="#,##0">
                  <c:v>2775</c:v>
                </c:pt>
                <c:pt idx="900">
                  <c:v>292</c:v>
                </c:pt>
                <c:pt idx="901" formatCode="#,##0">
                  <c:v>1527</c:v>
                </c:pt>
                <c:pt idx="902" formatCode="#,##0">
                  <c:v>2523</c:v>
                </c:pt>
                <c:pt idx="903" formatCode="#,##0">
                  <c:v>1514</c:v>
                </c:pt>
                <c:pt idx="904" formatCode="#,##0">
                  <c:v>2877</c:v>
                </c:pt>
                <c:pt idx="905" formatCode="#,##0">
                  <c:v>1420</c:v>
                </c:pt>
                <c:pt idx="906" formatCode="#,##0">
                  <c:v>1251</c:v>
                </c:pt>
                <c:pt idx="907">
                  <c:v>335</c:v>
                </c:pt>
                <c:pt idx="908">
                  <c:v>764</c:v>
                </c:pt>
                <c:pt idx="909" formatCode="#,##0">
                  <c:v>1000</c:v>
                </c:pt>
                <c:pt idx="910" formatCode="#,##0">
                  <c:v>1418</c:v>
                </c:pt>
                <c:pt idx="911" formatCode="#,##0">
                  <c:v>1644</c:v>
                </c:pt>
                <c:pt idx="912">
                  <c:v>351</c:v>
                </c:pt>
                <c:pt idx="913">
                  <c:v>522</c:v>
                </c:pt>
                <c:pt idx="914" formatCode="#,##0">
                  <c:v>1110</c:v>
                </c:pt>
                <c:pt idx="915" formatCode="#,##0">
                  <c:v>2363</c:v>
                </c:pt>
                <c:pt idx="916" formatCode="#,##0">
                  <c:v>1109</c:v>
                </c:pt>
                <c:pt idx="917">
                  <c:v>225</c:v>
                </c:pt>
                <c:pt idx="918" formatCode="#,##0">
                  <c:v>1728</c:v>
                </c:pt>
                <c:pt idx="919" formatCode="#,##0">
                  <c:v>2307</c:v>
                </c:pt>
                <c:pt idx="920" formatCode="#,##0">
                  <c:v>2602</c:v>
                </c:pt>
                <c:pt idx="921">
                  <c:v>191</c:v>
                </c:pt>
                <c:pt idx="922">
                  <c:v>451</c:v>
                </c:pt>
                <c:pt idx="923" formatCode="#,##0">
                  <c:v>1221</c:v>
                </c:pt>
                <c:pt idx="924">
                  <c:v>203</c:v>
                </c:pt>
                <c:pt idx="925">
                  <c:v>724</c:v>
                </c:pt>
                <c:pt idx="926" formatCode="#,##0">
                  <c:v>1312</c:v>
                </c:pt>
                <c:pt idx="927" formatCode="#,##0">
                  <c:v>2262</c:v>
                </c:pt>
                <c:pt idx="928">
                  <c:v>239</c:v>
                </c:pt>
                <c:pt idx="929" formatCode="#,##0">
                  <c:v>1645</c:v>
                </c:pt>
                <c:pt idx="930">
                  <c:v>266</c:v>
                </c:pt>
                <c:pt idx="931">
                  <c:v>447</c:v>
                </c:pt>
                <c:pt idx="932">
                  <c:v>952</c:v>
                </c:pt>
                <c:pt idx="933" formatCode="#,##0">
                  <c:v>1622</c:v>
                </c:pt>
                <c:pt idx="934">
                  <c:v>413</c:v>
                </c:pt>
                <c:pt idx="935" formatCode="#,##0">
                  <c:v>2339</c:v>
                </c:pt>
                <c:pt idx="936">
                  <c:v>791</c:v>
                </c:pt>
                <c:pt idx="937" formatCode="#,##0">
                  <c:v>2105</c:v>
                </c:pt>
                <c:pt idx="938">
                  <c:v>502</c:v>
                </c:pt>
                <c:pt idx="939">
                  <c:v>544</c:v>
                </c:pt>
                <c:pt idx="940">
                  <c:v>450</c:v>
                </c:pt>
                <c:pt idx="941" formatCode="#,##0">
                  <c:v>2403</c:v>
                </c:pt>
                <c:pt idx="942">
                  <c:v>525</c:v>
                </c:pt>
                <c:pt idx="943">
                  <c:v>754</c:v>
                </c:pt>
                <c:pt idx="944" formatCode="#,##0">
                  <c:v>2126</c:v>
                </c:pt>
                <c:pt idx="945" formatCode="#,##0">
                  <c:v>1937</c:v>
                </c:pt>
                <c:pt idx="946" formatCode="#,##0">
                  <c:v>1204</c:v>
                </c:pt>
                <c:pt idx="947" formatCode="#,##0">
                  <c:v>3335</c:v>
                </c:pt>
                <c:pt idx="948">
                  <c:v>783</c:v>
                </c:pt>
                <c:pt idx="949">
                  <c:v>220</c:v>
                </c:pt>
                <c:pt idx="950" formatCode="#,##0">
                  <c:v>3340</c:v>
                </c:pt>
                <c:pt idx="951" formatCode="#,##0">
                  <c:v>1064</c:v>
                </c:pt>
                <c:pt idx="952" formatCode="#,##0">
                  <c:v>1022</c:v>
                </c:pt>
                <c:pt idx="953">
                  <c:v>610</c:v>
                </c:pt>
                <c:pt idx="954">
                  <c:v>314</c:v>
                </c:pt>
                <c:pt idx="955" formatCode="#,##0">
                  <c:v>2164</c:v>
                </c:pt>
                <c:pt idx="956" formatCode="#,##0">
                  <c:v>3013</c:v>
                </c:pt>
                <c:pt idx="957" formatCode="#,##0">
                  <c:v>2962</c:v>
                </c:pt>
                <c:pt idx="958" formatCode="#,##0">
                  <c:v>1369</c:v>
                </c:pt>
                <c:pt idx="959">
                  <c:v>491</c:v>
                </c:pt>
                <c:pt idx="960">
                  <c:v>498</c:v>
                </c:pt>
                <c:pt idx="961" formatCode="#,##0">
                  <c:v>2063</c:v>
                </c:pt>
                <c:pt idx="962">
                  <c:v>404</c:v>
                </c:pt>
                <c:pt idx="963">
                  <c:v>291</c:v>
                </c:pt>
                <c:pt idx="964" formatCode="#,##0">
                  <c:v>1693</c:v>
                </c:pt>
                <c:pt idx="965">
                  <c:v>979</c:v>
                </c:pt>
                <c:pt idx="966" formatCode="#,##0">
                  <c:v>3822</c:v>
                </c:pt>
                <c:pt idx="967">
                  <c:v>357</c:v>
                </c:pt>
                <c:pt idx="968">
                  <c:v>75</c:v>
                </c:pt>
                <c:pt idx="969" formatCode="#,##0">
                  <c:v>3615</c:v>
                </c:pt>
                <c:pt idx="970" formatCode="#,##0">
                  <c:v>1153</c:v>
                </c:pt>
                <c:pt idx="971">
                  <c:v>585</c:v>
                </c:pt>
                <c:pt idx="972" formatCode="#,##0">
                  <c:v>1375</c:v>
                </c:pt>
                <c:pt idx="973" formatCode="#,##0">
                  <c:v>2202</c:v>
                </c:pt>
                <c:pt idx="974" formatCode="#,##0">
                  <c:v>3105</c:v>
                </c:pt>
                <c:pt idx="975" formatCode="#,##0">
                  <c:v>1257</c:v>
                </c:pt>
                <c:pt idx="976" formatCode="#,##0">
                  <c:v>1541</c:v>
                </c:pt>
                <c:pt idx="977" formatCode="#,##0">
                  <c:v>2769</c:v>
                </c:pt>
                <c:pt idx="978" formatCode="#,##0">
                  <c:v>3717</c:v>
                </c:pt>
                <c:pt idx="979" formatCode="#,##0">
                  <c:v>1365</c:v>
                </c:pt>
                <c:pt idx="980" formatCode="#,##0">
                  <c:v>2348</c:v>
                </c:pt>
                <c:pt idx="981">
                  <c:v>522</c:v>
                </c:pt>
                <c:pt idx="982">
                  <c:v>451</c:v>
                </c:pt>
                <c:pt idx="983" formatCode="#,##0">
                  <c:v>2328</c:v>
                </c:pt>
                <c:pt idx="984">
                  <c:v>156</c:v>
                </c:pt>
                <c:pt idx="985">
                  <c:v>946</c:v>
                </c:pt>
                <c:pt idx="986" formatCode="#,##0">
                  <c:v>1216</c:v>
                </c:pt>
                <c:pt idx="987">
                  <c:v>192</c:v>
                </c:pt>
                <c:pt idx="988" formatCode="#,##0">
                  <c:v>2103</c:v>
                </c:pt>
                <c:pt idx="989">
                  <c:v>676</c:v>
                </c:pt>
                <c:pt idx="990">
                  <c:v>806</c:v>
                </c:pt>
                <c:pt idx="991" formatCode="#,##0">
                  <c:v>1488</c:v>
                </c:pt>
                <c:pt idx="992" formatCode="#,##0">
                  <c:v>3954</c:v>
                </c:pt>
                <c:pt idx="993">
                  <c:v>219</c:v>
                </c:pt>
                <c:pt idx="994" formatCode="#,##0">
                  <c:v>1128</c:v>
                </c:pt>
                <c:pt idx="995" formatCode="#,##0">
                  <c:v>1275</c:v>
                </c:pt>
                <c:pt idx="996" formatCode="#,##0">
                  <c:v>3814</c:v>
                </c:pt>
                <c:pt idx="997" formatCode="#,##0">
                  <c:v>1944</c:v>
                </c:pt>
                <c:pt idx="998" formatCode="#,##0">
                  <c:v>1149</c:v>
                </c:pt>
                <c:pt idx="999" formatCode="#,##0">
                  <c:v>2318</c:v>
                </c:pt>
                <c:pt idx="1000" formatCode="#,##0">
                  <c:v>1211</c:v>
                </c:pt>
                <c:pt idx="1001" formatCode="#,##0">
                  <c:v>1900</c:v>
                </c:pt>
                <c:pt idx="1002" formatCode="#,##0">
                  <c:v>2252</c:v>
                </c:pt>
                <c:pt idx="1003">
                  <c:v>58</c:v>
                </c:pt>
                <c:pt idx="1004">
                  <c:v>968</c:v>
                </c:pt>
                <c:pt idx="1005" formatCode="#,##0">
                  <c:v>1776</c:v>
                </c:pt>
                <c:pt idx="1006">
                  <c:v>539</c:v>
                </c:pt>
                <c:pt idx="1007">
                  <c:v>628</c:v>
                </c:pt>
                <c:pt idx="1008" formatCode="#,##0">
                  <c:v>2137</c:v>
                </c:pt>
                <c:pt idx="1009" formatCode="#,##0">
                  <c:v>1420</c:v>
                </c:pt>
                <c:pt idx="1010" formatCode="#,##0">
                  <c:v>3746</c:v>
                </c:pt>
                <c:pt idx="1011">
                  <c:v>873</c:v>
                </c:pt>
                <c:pt idx="1012" formatCode="#,##0">
                  <c:v>2047</c:v>
                </c:pt>
                <c:pt idx="1013">
                  <c:v>612</c:v>
                </c:pt>
                <c:pt idx="1014" formatCode="#,##0">
                  <c:v>1830</c:v>
                </c:pt>
                <c:pt idx="1015">
                  <c:v>600</c:v>
                </c:pt>
                <c:pt idx="1016">
                  <c:v>578</c:v>
                </c:pt>
                <c:pt idx="1017">
                  <c:v>946</c:v>
                </c:pt>
                <c:pt idx="1018">
                  <c:v>477</c:v>
                </c:pt>
                <c:pt idx="1019" formatCode="#,##0">
                  <c:v>1343</c:v>
                </c:pt>
                <c:pt idx="1020" formatCode="#,##0">
                  <c:v>1942</c:v>
                </c:pt>
                <c:pt idx="1021">
                  <c:v>433</c:v>
                </c:pt>
                <c:pt idx="1022">
                  <c:v>704</c:v>
                </c:pt>
                <c:pt idx="1023">
                  <c:v>665</c:v>
                </c:pt>
                <c:pt idx="1024">
                  <c:v>192</c:v>
                </c:pt>
                <c:pt idx="1025">
                  <c:v>720</c:v>
                </c:pt>
                <c:pt idx="1026">
                  <c:v>683</c:v>
                </c:pt>
                <c:pt idx="1027" formatCode="#,##0">
                  <c:v>1827</c:v>
                </c:pt>
                <c:pt idx="1028" formatCode="#,##0">
                  <c:v>1445</c:v>
                </c:pt>
                <c:pt idx="1029" formatCode="#,##0">
                  <c:v>1209</c:v>
                </c:pt>
                <c:pt idx="1030">
                  <c:v>611</c:v>
                </c:pt>
                <c:pt idx="1031">
                  <c:v>450</c:v>
                </c:pt>
                <c:pt idx="1032">
                  <c:v>632</c:v>
                </c:pt>
                <c:pt idx="1033" formatCode="#,##0">
                  <c:v>2622</c:v>
                </c:pt>
                <c:pt idx="1034" formatCode="#,##0">
                  <c:v>1619</c:v>
                </c:pt>
                <c:pt idx="1035" formatCode="#,##0">
                  <c:v>2173</c:v>
                </c:pt>
                <c:pt idx="1036">
                  <c:v>563</c:v>
                </c:pt>
                <c:pt idx="1037" formatCode="#,##0">
                  <c:v>1925</c:v>
                </c:pt>
                <c:pt idx="1038" formatCode="#,##0">
                  <c:v>1548</c:v>
                </c:pt>
                <c:pt idx="1039" formatCode="#,##0">
                  <c:v>2445</c:v>
                </c:pt>
                <c:pt idx="1040">
                  <c:v>513</c:v>
                </c:pt>
                <c:pt idx="1041">
                  <c:v>600</c:v>
                </c:pt>
                <c:pt idx="1042">
                  <c:v>664</c:v>
                </c:pt>
                <c:pt idx="1043">
                  <c:v>390</c:v>
                </c:pt>
                <c:pt idx="1044">
                  <c:v>617</c:v>
                </c:pt>
                <c:pt idx="1045">
                  <c:v>449</c:v>
                </c:pt>
                <c:pt idx="1046" formatCode="#,##0">
                  <c:v>3201</c:v>
                </c:pt>
                <c:pt idx="1047">
                  <c:v>602</c:v>
                </c:pt>
                <c:pt idx="1048" formatCode="#,##0">
                  <c:v>3044</c:v>
                </c:pt>
                <c:pt idx="1049">
                  <c:v>594</c:v>
                </c:pt>
                <c:pt idx="1050" formatCode="#,##0">
                  <c:v>4271</c:v>
                </c:pt>
                <c:pt idx="1051">
                  <c:v>764</c:v>
                </c:pt>
                <c:pt idx="1052" formatCode="#,##0">
                  <c:v>1710</c:v>
                </c:pt>
                <c:pt idx="1053">
                  <c:v>284</c:v>
                </c:pt>
                <c:pt idx="1054" formatCode="#,##0">
                  <c:v>4269</c:v>
                </c:pt>
                <c:pt idx="1055">
                  <c:v>388</c:v>
                </c:pt>
                <c:pt idx="1056">
                  <c:v>505</c:v>
                </c:pt>
                <c:pt idx="1057" formatCode="#,##0">
                  <c:v>2804</c:v>
                </c:pt>
                <c:pt idx="1058" formatCode="#,##0">
                  <c:v>1655</c:v>
                </c:pt>
                <c:pt idx="1059" formatCode="#,##0">
                  <c:v>1219</c:v>
                </c:pt>
                <c:pt idx="1060" formatCode="#,##0">
                  <c:v>2818</c:v>
                </c:pt>
                <c:pt idx="1061" formatCode="#,##0">
                  <c:v>2381</c:v>
                </c:pt>
                <c:pt idx="1062">
                  <c:v>246</c:v>
                </c:pt>
                <c:pt idx="1063">
                  <c:v>815</c:v>
                </c:pt>
                <c:pt idx="1064">
                  <c:v>838</c:v>
                </c:pt>
                <c:pt idx="1065">
                  <c:v>518</c:v>
                </c:pt>
                <c:pt idx="1066" formatCode="#,##0">
                  <c:v>2110</c:v>
                </c:pt>
                <c:pt idx="1067">
                  <c:v>559</c:v>
                </c:pt>
                <c:pt idx="1068" formatCode="#,##0">
                  <c:v>1047</c:v>
                </c:pt>
                <c:pt idx="1069" formatCode="#,##0">
                  <c:v>3968</c:v>
                </c:pt>
                <c:pt idx="1070">
                  <c:v>353</c:v>
                </c:pt>
                <c:pt idx="1071">
                  <c:v>939</c:v>
                </c:pt>
                <c:pt idx="1072" formatCode="#,##0">
                  <c:v>1989</c:v>
                </c:pt>
                <c:pt idx="1073">
                  <c:v>807</c:v>
                </c:pt>
                <c:pt idx="1074" formatCode="#,##0">
                  <c:v>3500</c:v>
                </c:pt>
                <c:pt idx="1075" formatCode="#,##0">
                  <c:v>1498</c:v>
                </c:pt>
                <c:pt idx="1076" formatCode="#,##0">
                  <c:v>3513</c:v>
                </c:pt>
                <c:pt idx="1077" formatCode="#,##0">
                  <c:v>2738</c:v>
                </c:pt>
                <c:pt idx="1078">
                  <c:v>412</c:v>
                </c:pt>
                <c:pt idx="1079">
                  <c:v>568</c:v>
                </c:pt>
                <c:pt idx="1080" formatCode="#,##0">
                  <c:v>1603</c:v>
                </c:pt>
                <c:pt idx="1081" formatCode="#,##0">
                  <c:v>4359</c:v>
                </c:pt>
                <c:pt idx="1082">
                  <c:v>904</c:v>
                </c:pt>
                <c:pt idx="1083" formatCode="#,##0">
                  <c:v>1572</c:v>
                </c:pt>
                <c:pt idx="1084">
                  <c:v>362</c:v>
                </c:pt>
                <c:pt idx="1085">
                  <c:v>103</c:v>
                </c:pt>
                <c:pt idx="1086" formatCode="#,##0">
                  <c:v>1161</c:v>
                </c:pt>
                <c:pt idx="1087" formatCode="#,##0">
                  <c:v>1431</c:v>
                </c:pt>
                <c:pt idx="1088">
                  <c:v>680</c:v>
                </c:pt>
                <c:pt idx="1089" formatCode="#,##0">
                  <c:v>1183</c:v>
                </c:pt>
                <c:pt idx="1090">
                  <c:v>418</c:v>
                </c:pt>
                <c:pt idx="1091">
                  <c:v>833</c:v>
                </c:pt>
                <c:pt idx="1092" formatCode="#,##0">
                  <c:v>2422</c:v>
                </c:pt>
                <c:pt idx="1093" formatCode="#,##0">
                  <c:v>1385</c:v>
                </c:pt>
                <c:pt idx="1094" formatCode="#,##0">
                  <c:v>1553</c:v>
                </c:pt>
                <c:pt idx="1095" formatCode="#,##0">
                  <c:v>2577</c:v>
                </c:pt>
                <c:pt idx="1096" formatCode="#,##0">
                  <c:v>3316</c:v>
                </c:pt>
                <c:pt idx="1097" formatCode="#,##0">
                  <c:v>1061</c:v>
                </c:pt>
                <c:pt idx="1098">
                  <c:v>318</c:v>
                </c:pt>
                <c:pt idx="1099" formatCode="#,##0">
                  <c:v>3437</c:v>
                </c:pt>
                <c:pt idx="1100">
                  <c:v>826</c:v>
                </c:pt>
                <c:pt idx="1101">
                  <c:v>780</c:v>
                </c:pt>
                <c:pt idx="1102">
                  <c:v>452</c:v>
                </c:pt>
                <c:pt idx="1103">
                  <c:v>365</c:v>
                </c:pt>
                <c:pt idx="1104">
                  <c:v>817</c:v>
                </c:pt>
                <c:pt idx="1105" formatCode="#,##0">
                  <c:v>3211</c:v>
                </c:pt>
                <c:pt idx="1106" formatCode="#,##0">
                  <c:v>1219</c:v>
                </c:pt>
                <c:pt idx="1107">
                  <c:v>422</c:v>
                </c:pt>
                <c:pt idx="1108">
                  <c:v>761</c:v>
                </c:pt>
                <c:pt idx="1109" formatCode="#,##0">
                  <c:v>2004</c:v>
                </c:pt>
                <c:pt idx="1110">
                  <c:v>736</c:v>
                </c:pt>
                <c:pt idx="1111">
                  <c:v>258</c:v>
                </c:pt>
                <c:pt idx="1112">
                  <c:v>794</c:v>
                </c:pt>
                <c:pt idx="1113">
                  <c:v>639</c:v>
                </c:pt>
                <c:pt idx="1114" formatCode="#,##0">
                  <c:v>1263</c:v>
                </c:pt>
                <c:pt idx="1115" formatCode="#,##0">
                  <c:v>1267</c:v>
                </c:pt>
                <c:pt idx="1116" formatCode="#,##0">
                  <c:v>3230</c:v>
                </c:pt>
                <c:pt idx="1117" formatCode="#,##0">
                  <c:v>3761</c:v>
                </c:pt>
                <c:pt idx="1118">
                  <c:v>205</c:v>
                </c:pt>
                <c:pt idx="1119" formatCode="#,##0">
                  <c:v>2005</c:v>
                </c:pt>
                <c:pt idx="1120">
                  <c:v>625</c:v>
                </c:pt>
                <c:pt idx="1121" formatCode="#,##0">
                  <c:v>3601</c:v>
                </c:pt>
                <c:pt idx="1122" formatCode="#,##0">
                  <c:v>2909</c:v>
                </c:pt>
                <c:pt idx="1123" formatCode="#,##0">
                  <c:v>3926</c:v>
                </c:pt>
                <c:pt idx="1124">
                  <c:v>77</c:v>
                </c:pt>
                <c:pt idx="1125">
                  <c:v>420</c:v>
                </c:pt>
                <c:pt idx="1126">
                  <c:v>654</c:v>
                </c:pt>
                <c:pt idx="1127" formatCode="#,##0">
                  <c:v>1628</c:v>
                </c:pt>
                <c:pt idx="1128" formatCode="#,##0">
                  <c:v>1344</c:v>
                </c:pt>
                <c:pt idx="1129" formatCode="#,##0">
                  <c:v>1861</c:v>
                </c:pt>
                <c:pt idx="1130">
                  <c:v>807</c:v>
                </c:pt>
                <c:pt idx="1131">
                  <c:v>859</c:v>
                </c:pt>
                <c:pt idx="1132" formatCode="#,##0">
                  <c:v>3760</c:v>
                </c:pt>
                <c:pt idx="1133" formatCode="#,##0">
                  <c:v>1601</c:v>
                </c:pt>
                <c:pt idx="1134">
                  <c:v>457</c:v>
                </c:pt>
                <c:pt idx="1135" formatCode="#,##0">
                  <c:v>2304</c:v>
                </c:pt>
                <c:pt idx="1136">
                  <c:v>161</c:v>
                </c:pt>
                <c:pt idx="1137" formatCode="#,##0">
                  <c:v>1316</c:v>
                </c:pt>
                <c:pt idx="1138">
                  <c:v>280</c:v>
                </c:pt>
                <c:pt idx="1139" formatCode="#,##0">
                  <c:v>1007</c:v>
                </c:pt>
                <c:pt idx="1140" formatCode="#,##0">
                  <c:v>4035</c:v>
                </c:pt>
                <c:pt idx="1141">
                  <c:v>993</c:v>
                </c:pt>
                <c:pt idx="1142" formatCode="#,##0">
                  <c:v>3421</c:v>
                </c:pt>
                <c:pt idx="1143">
                  <c:v>853</c:v>
                </c:pt>
                <c:pt idx="1144" formatCode="#,##0">
                  <c:v>1818</c:v>
                </c:pt>
                <c:pt idx="1145">
                  <c:v>460</c:v>
                </c:pt>
                <c:pt idx="1146">
                  <c:v>621</c:v>
                </c:pt>
                <c:pt idx="1147" formatCode="#,##0">
                  <c:v>1660</c:v>
                </c:pt>
                <c:pt idx="1148" formatCode="#,##0">
                  <c:v>1585</c:v>
                </c:pt>
                <c:pt idx="1149" formatCode="#,##0">
                  <c:v>2830</c:v>
                </c:pt>
                <c:pt idx="1150" formatCode="#,##0">
                  <c:v>1703</c:v>
                </c:pt>
                <c:pt idx="1151">
                  <c:v>289</c:v>
                </c:pt>
                <c:pt idx="1152">
                  <c:v>501</c:v>
                </c:pt>
                <c:pt idx="1153">
                  <c:v>248</c:v>
                </c:pt>
                <c:pt idx="1154">
                  <c:v>715</c:v>
                </c:pt>
                <c:pt idx="1155">
                  <c:v>613</c:v>
                </c:pt>
                <c:pt idx="1156" formatCode="#,##0">
                  <c:v>1995</c:v>
                </c:pt>
                <c:pt idx="1157">
                  <c:v>353</c:v>
                </c:pt>
                <c:pt idx="1158" formatCode="#,##0">
                  <c:v>2089</c:v>
                </c:pt>
                <c:pt idx="1159">
                  <c:v>700</c:v>
                </c:pt>
                <c:pt idx="1160">
                  <c:v>908</c:v>
                </c:pt>
                <c:pt idx="1161" formatCode="#,##0">
                  <c:v>2740</c:v>
                </c:pt>
                <c:pt idx="1162" formatCode="#,##0">
                  <c:v>1697</c:v>
                </c:pt>
                <c:pt idx="1163">
                  <c:v>235</c:v>
                </c:pt>
                <c:pt idx="1164" formatCode="#,##0">
                  <c:v>2295</c:v>
                </c:pt>
                <c:pt idx="1165" formatCode="#,##0">
                  <c:v>1332</c:v>
                </c:pt>
                <c:pt idx="1166">
                  <c:v>268</c:v>
                </c:pt>
                <c:pt idx="1167" formatCode="#,##0">
                  <c:v>1907</c:v>
                </c:pt>
                <c:pt idx="1168" formatCode="#,##0">
                  <c:v>3152</c:v>
                </c:pt>
                <c:pt idx="1169">
                  <c:v>496</c:v>
                </c:pt>
                <c:pt idx="1170" formatCode="#,##0">
                  <c:v>1702</c:v>
                </c:pt>
                <c:pt idx="1171" formatCode="#,##0">
                  <c:v>3307</c:v>
                </c:pt>
                <c:pt idx="1172" formatCode="#,##0">
                  <c:v>1176</c:v>
                </c:pt>
                <c:pt idx="1173">
                  <c:v>344</c:v>
                </c:pt>
                <c:pt idx="1174">
                  <c:v>263</c:v>
                </c:pt>
                <c:pt idx="1175" formatCode="#,##0">
                  <c:v>2669</c:v>
                </c:pt>
                <c:pt idx="1176" formatCode="#,##0">
                  <c:v>1595</c:v>
                </c:pt>
                <c:pt idx="1177" formatCode="#,##0">
                  <c:v>3288</c:v>
                </c:pt>
                <c:pt idx="1178">
                  <c:v>976</c:v>
                </c:pt>
                <c:pt idx="1179">
                  <c:v>367</c:v>
                </c:pt>
                <c:pt idx="1180" formatCode="#,##0">
                  <c:v>1784</c:v>
                </c:pt>
                <c:pt idx="1181" formatCode="#,##0">
                  <c:v>2182</c:v>
                </c:pt>
                <c:pt idx="1182" formatCode="#,##0">
                  <c:v>1342</c:v>
                </c:pt>
                <c:pt idx="1183">
                  <c:v>498</c:v>
                </c:pt>
                <c:pt idx="1184" formatCode="#,##0">
                  <c:v>3814</c:v>
                </c:pt>
                <c:pt idx="1185">
                  <c:v>535</c:v>
                </c:pt>
                <c:pt idx="1186" formatCode="#,##0">
                  <c:v>1118</c:v>
                </c:pt>
                <c:pt idx="1187">
                  <c:v>527</c:v>
                </c:pt>
                <c:pt idx="1188" formatCode="#,##0">
                  <c:v>2300</c:v>
                </c:pt>
                <c:pt idx="1189">
                  <c:v>286</c:v>
                </c:pt>
                <c:pt idx="1190" formatCode="#,##0">
                  <c:v>4006</c:v>
                </c:pt>
                <c:pt idx="1191" formatCode="#,##0">
                  <c:v>1581</c:v>
                </c:pt>
                <c:pt idx="1192">
                  <c:v>388</c:v>
                </c:pt>
                <c:pt idx="1193" formatCode="#,##0">
                  <c:v>1863</c:v>
                </c:pt>
                <c:pt idx="1194">
                  <c:v>449</c:v>
                </c:pt>
                <c:pt idx="1195" formatCode="#,##0">
                  <c:v>1081</c:v>
                </c:pt>
                <c:pt idx="1196" formatCode="#,##0">
                  <c:v>3741</c:v>
                </c:pt>
                <c:pt idx="1197">
                  <c:v>755</c:v>
                </c:pt>
                <c:pt idx="1198" formatCode="#,##0">
                  <c:v>1736</c:v>
                </c:pt>
                <c:pt idx="1199" formatCode="#,##0">
                  <c:v>3068</c:v>
                </c:pt>
                <c:pt idx="1200" formatCode="#,##0">
                  <c:v>2225</c:v>
                </c:pt>
                <c:pt idx="1201">
                  <c:v>542</c:v>
                </c:pt>
                <c:pt idx="1202">
                  <c:v>643</c:v>
                </c:pt>
                <c:pt idx="1203" formatCode="#,##0">
                  <c:v>3962</c:v>
                </c:pt>
                <c:pt idx="1204" formatCode="#,##0">
                  <c:v>1557</c:v>
                </c:pt>
                <c:pt idx="1205" formatCode="#,##0">
                  <c:v>1200</c:v>
                </c:pt>
                <c:pt idx="1206">
                  <c:v>540</c:v>
                </c:pt>
                <c:pt idx="1207">
                  <c:v>710</c:v>
                </c:pt>
                <c:pt idx="1208" formatCode="#,##0">
                  <c:v>3594</c:v>
                </c:pt>
                <c:pt idx="1209">
                  <c:v>844</c:v>
                </c:pt>
                <c:pt idx="1210">
                  <c:v>387</c:v>
                </c:pt>
                <c:pt idx="1211" formatCode="#,##0">
                  <c:v>1057</c:v>
                </c:pt>
                <c:pt idx="1212">
                  <c:v>461</c:v>
                </c:pt>
                <c:pt idx="1213">
                  <c:v>395</c:v>
                </c:pt>
                <c:pt idx="1214" formatCode="#,##0">
                  <c:v>1612</c:v>
                </c:pt>
                <c:pt idx="1215" formatCode="#,##0">
                  <c:v>3741</c:v>
                </c:pt>
                <c:pt idx="1216">
                  <c:v>585</c:v>
                </c:pt>
                <c:pt idx="1217">
                  <c:v>677</c:v>
                </c:pt>
                <c:pt idx="1218" formatCode="#,##0">
                  <c:v>2017</c:v>
                </c:pt>
                <c:pt idx="1219" formatCode="#,##0">
                  <c:v>1397</c:v>
                </c:pt>
                <c:pt idx="1220" formatCode="#,##0">
                  <c:v>2431</c:v>
                </c:pt>
                <c:pt idx="1221">
                  <c:v>758</c:v>
                </c:pt>
                <c:pt idx="1222" formatCode="#,##0">
                  <c:v>1202</c:v>
                </c:pt>
                <c:pt idx="1223">
                  <c:v>904</c:v>
                </c:pt>
                <c:pt idx="1224" formatCode="#,##0">
                  <c:v>2914</c:v>
                </c:pt>
                <c:pt idx="1225" formatCode="#,##0">
                  <c:v>1539</c:v>
                </c:pt>
                <c:pt idx="1226">
                  <c:v>505</c:v>
                </c:pt>
                <c:pt idx="1227">
                  <c:v>322</c:v>
                </c:pt>
                <c:pt idx="1228">
                  <c:v>947</c:v>
                </c:pt>
                <c:pt idx="1229">
                  <c:v>810</c:v>
                </c:pt>
                <c:pt idx="1230">
                  <c:v>749</c:v>
                </c:pt>
                <c:pt idx="1231">
                  <c:v>371</c:v>
                </c:pt>
                <c:pt idx="1232" formatCode="#,##0">
                  <c:v>1240</c:v>
                </c:pt>
                <c:pt idx="1233" formatCode="#,##0">
                  <c:v>1222</c:v>
                </c:pt>
                <c:pt idx="1234" formatCode="#,##0">
                  <c:v>2142</c:v>
                </c:pt>
                <c:pt idx="1235">
                  <c:v>263</c:v>
                </c:pt>
                <c:pt idx="1236" formatCode="#,##0">
                  <c:v>1274</c:v>
                </c:pt>
                <c:pt idx="1237" formatCode="#,##0">
                  <c:v>1144</c:v>
                </c:pt>
                <c:pt idx="1238" formatCode="#,##0">
                  <c:v>1705</c:v>
                </c:pt>
                <c:pt idx="1239" formatCode="#,##0">
                  <c:v>2361</c:v>
                </c:pt>
                <c:pt idx="1240" formatCode="#,##0">
                  <c:v>1586</c:v>
                </c:pt>
                <c:pt idx="1241" formatCode="#,##0">
                  <c:v>2227</c:v>
                </c:pt>
                <c:pt idx="1242" formatCode="#,##0">
                  <c:v>2630</c:v>
                </c:pt>
                <c:pt idx="1243">
                  <c:v>257</c:v>
                </c:pt>
                <c:pt idx="1244" formatCode="#,##0">
                  <c:v>2773</c:v>
                </c:pt>
                <c:pt idx="1245">
                  <c:v>482</c:v>
                </c:pt>
                <c:pt idx="1246" formatCode="#,##0">
                  <c:v>2140</c:v>
                </c:pt>
                <c:pt idx="1247" formatCode="#,##0">
                  <c:v>1534</c:v>
                </c:pt>
                <c:pt idx="1248">
                  <c:v>487</c:v>
                </c:pt>
                <c:pt idx="1249" formatCode="#,##0">
                  <c:v>1739</c:v>
                </c:pt>
                <c:pt idx="1250" formatCode="#,##0">
                  <c:v>1379</c:v>
                </c:pt>
                <c:pt idx="1251">
                  <c:v>561</c:v>
                </c:pt>
                <c:pt idx="1252">
                  <c:v>850</c:v>
                </c:pt>
                <c:pt idx="1253" formatCode="#,##0">
                  <c:v>1623</c:v>
                </c:pt>
                <c:pt idx="1254" formatCode="#,##0">
                  <c:v>1610</c:v>
                </c:pt>
                <c:pt idx="1255" formatCode="#,##0">
                  <c:v>1283</c:v>
                </c:pt>
                <c:pt idx="1256" formatCode="#,##0">
                  <c:v>1796</c:v>
                </c:pt>
                <c:pt idx="1257">
                  <c:v>681</c:v>
                </c:pt>
                <c:pt idx="1258" formatCode="#,##0">
                  <c:v>2214</c:v>
                </c:pt>
                <c:pt idx="1259" formatCode="#,##0">
                  <c:v>2244</c:v>
                </c:pt>
                <c:pt idx="1260">
                  <c:v>434</c:v>
                </c:pt>
                <c:pt idx="1261" formatCode="#,##0">
                  <c:v>2500</c:v>
                </c:pt>
                <c:pt idx="1262" formatCode="#,##0">
                  <c:v>3467</c:v>
                </c:pt>
                <c:pt idx="1263">
                  <c:v>448</c:v>
                </c:pt>
                <c:pt idx="1264">
                  <c:v>669</c:v>
                </c:pt>
                <c:pt idx="1265">
                  <c:v>589</c:v>
                </c:pt>
                <c:pt idx="1266" formatCode="#,##0">
                  <c:v>2820</c:v>
                </c:pt>
                <c:pt idx="1267" formatCode="#,##0">
                  <c:v>3429</c:v>
                </c:pt>
                <c:pt idx="1268" formatCode="#,##0">
                  <c:v>3217</c:v>
                </c:pt>
                <c:pt idx="1269">
                  <c:v>715</c:v>
                </c:pt>
                <c:pt idx="1270" formatCode="#,##0">
                  <c:v>1830</c:v>
                </c:pt>
                <c:pt idx="1271" formatCode="#,##0">
                  <c:v>1348</c:v>
                </c:pt>
                <c:pt idx="1272" formatCode="#,##0">
                  <c:v>4223</c:v>
                </c:pt>
                <c:pt idx="1273">
                  <c:v>759</c:v>
                </c:pt>
                <c:pt idx="1274">
                  <c:v>544</c:v>
                </c:pt>
                <c:pt idx="1275" formatCode="#,##0">
                  <c:v>1662</c:v>
                </c:pt>
                <c:pt idx="1276" formatCode="#,##0">
                  <c:v>1738</c:v>
                </c:pt>
                <c:pt idx="1277" formatCode="#,##0">
                  <c:v>2157</c:v>
                </c:pt>
                <c:pt idx="1278" formatCode="#,##0">
                  <c:v>2948</c:v>
                </c:pt>
                <c:pt idx="1279" formatCode="#,##0">
                  <c:v>3295</c:v>
                </c:pt>
                <c:pt idx="1280" formatCode="#,##0">
                  <c:v>2022</c:v>
                </c:pt>
                <c:pt idx="1281" formatCode="#,##0">
                  <c:v>2481</c:v>
                </c:pt>
                <c:pt idx="1282">
                  <c:v>611</c:v>
                </c:pt>
                <c:pt idx="1283">
                  <c:v>753</c:v>
                </c:pt>
                <c:pt idx="1284">
                  <c:v>427</c:v>
                </c:pt>
                <c:pt idx="1285">
                  <c:v>168</c:v>
                </c:pt>
                <c:pt idx="1286" formatCode="#,##0">
                  <c:v>3087</c:v>
                </c:pt>
                <c:pt idx="1287" formatCode="#,##0">
                  <c:v>1666</c:v>
                </c:pt>
                <c:pt idx="1288" formatCode="#,##0">
                  <c:v>2640</c:v>
                </c:pt>
                <c:pt idx="1289" formatCode="#,##0">
                  <c:v>1746</c:v>
                </c:pt>
                <c:pt idx="1290" formatCode="#,##0">
                  <c:v>2185</c:v>
                </c:pt>
                <c:pt idx="1291" formatCode="#,##0">
                  <c:v>2882</c:v>
                </c:pt>
                <c:pt idx="1292">
                  <c:v>671</c:v>
                </c:pt>
                <c:pt idx="1293" formatCode="#,##0">
                  <c:v>2084</c:v>
                </c:pt>
                <c:pt idx="1294">
                  <c:v>687</c:v>
                </c:pt>
                <c:pt idx="1295">
                  <c:v>572</c:v>
                </c:pt>
                <c:pt idx="1296">
                  <c:v>765</c:v>
                </c:pt>
                <c:pt idx="1297" formatCode="#,##0">
                  <c:v>3744</c:v>
                </c:pt>
                <c:pt idx="1298" formatCode="#,##0">
                  <c:v>3374</c:v>
                </c:pt>
                <c:pt idx="1299">
                  <c:v>854</c:v>
                </c:pt>
                <c:pt idx="1300" formatCode="#,##0">
                  <c:v>1787</c:v>
                </c:pt>
                <c:pt idx="1301" formatCode="#,##0">
                  <c:v>3456</c:v>
                </c:pt>
                <c:pt idx="1302">
                  <c:v>411</c:v>
                </c:pt>
                <c:pt idx="1303" formatCode="#,##0">
                  <c:v>1832</c:v>
                </c:pt>
                <c:pt idx="1304" formatCode="#,##0">
                  <c:v>3788</c:v>
                </c:pt>
                <c:pt idx="1305" formatCode="#,##0">
                  <c:v>1124</c:v>
                </c:pt>
                <c:pt idx="1306">
                  <c:v>444</c:v>
                </c:pt>
                <c:pt idx="1307">
                  <c:v>973</c:v>
                </c:pt>
                <c:pt idx="1308" formatCode="#,##0">
                  <c:v>2353</c:v>
                </c:pt>
                <c:pt idx="1309" formatCode="#,##0">
                  <c:v>1141</c:v>
                </c:pt>
                <c:pt idx="1310">
                  <c:v>882</c:v>
                </c:pt>
                <c:pt idx="1311">
                  <c:v>526</c:v>
                </c:pt>
                <c:pt idx="1312" formatCode="#,##0">
                  <c:v>1551</c:v>
                </c:pt>
                <c:pt idx="1313" formatCode="#,##0">
                  <c:v>1849</c:v>
                </c:pt>
                <c:pt idx="1314" formatCode="#,##0">
                  <c:v>1257</c:v>
                </c:pt>
                <c:pt idx="1315">
                  <c:v>689</c:v>
                </c:pt>
                <c:pt idx="1316" formatCode="#,##0">
                  <c:v>3041</c:v>
                </c:pt>
                <c:pt idx="1317">
                  <c:v>312</c:v>
                </c:pt>
                <c:pt idx="1318">
                  <c:v>333</c:v>
                </c:pt>
                <c:pt idx="1319">
                  <c:v>122</c:v>
                </c:pt>
                <c:pt idx="1320" formatCode="#,##0">
                  <c:v>1545</c:v>
                </c:pt>
                <c:pt idx="1321" formatCode="#,##0">
                  <c:v>1654</c:v>
                </c:pt>
                <c:pt idx="1322" formatCode="#,##0">
                  <c:v>1501</c:v>
                </c:pt>
                <c:pt idx="1323" formatCode="#,##0">
                  <c:v>1132</c:v>
                </c:pt>
                <c:pt idx="1324">
                  <c:v>949</c:v>
                </c:pt>
                <c:pt idx="1325">
                  <c:v>94</c:v>
                </c:pt>
                <c:pt idx="1326" formatCode="#,##0">
                  <c:v>2906</c:v>
                </c:pt>
                <c:pt idx="1327" formatCode="#,##0">
                  <c:v>1984</c:v>
                </c:pt>
                <c:pt idx="1328">
                  <c:v>694</c:v>
                </c:pt>
                <c:pt idx="1329" formatCode="#,##0">
                  <c:v>1643</c:v>
                </c:pt>
                <c:pt idx="1330" formatCode="#,##0">
                  <c:v>1935</c:v>
                </c:pt>
                <c:pt idx="1331">
                  <c:v>58</c:v>
                </c:pt>
                <c:pt idx="1332" formatCode="#,##0">
                  <c:v>1696</c:v>
                </c:pt>
                <c:pt idx="1333" formatCode="#,##0">
                  <c:v>3687</c:v>
                </c:pt>
                <c:pt idx="1334">
                  <c:v>415</c:v>
                </c:pt>
                <c:pt idx="1335">
                  <c:v>762</c:v>
                </c:pt>
                <c:pt idx="1336" formatCode="#,##0">
                  <c:v>1728</c:v>
                </c:pt>
                <c:pt idx="1337" formatCode="#,##0">
                  <c:v>2318</c:v>
                </c:pt>
                <c:pt idx="1338" formatCode="#,##0">
                  <c:v>3679</c:v>
                </c:pt>
                <c:pt idx="1339" formatCode="#,##0">
                  <c:v>2427</c:v>
                </c:pt>
                <c:pt idx="1340">
                  <c:v>305</c:v>
                </c:pt>
                <c:pt idx="1341">
                  <c:v>275</c:v>
                </c:pt>
                <c:pt idx="1342">
                  <c:v>577</c:v>
                </c:pt>
                <c:pt idx="1343" formatCode="#,##0">
                  <c:v>1788</c:v>
                </c:pt>
                <c:pt idx="1344">
                  <c:v>897</c:v>
                </c:pt>
                <c:pt idx="1345" formatCode="#,##0">
                  <c:v>3247</c:v>
                </c:pt>
                <c:pt idx="1346" formatCode="#,##0">
                  <c:v>2258</c:v>
                </c:pt>
                <c:pt idx="1347">
                  <c:v>568</c:v>
                </c:pt>
                <c:pt idx="1348">
                  <c:v>873</c:v>
                </c:pt>
                <c:pt idx="1349">
                  <c:v>421</c:v>
                </c:pt>
                <c:pt idx="1350" formatCode="#,##0">
                  <c:v>2326</c:v>
                </c:pt>
                <c:pt idx="1351" formatCode="#,##0">
                  <c:v>1209</c:v>
                </c:pt>
                <c:pt idx="1352" formatCode="#,##0">
                  <c:v>1294</c:v>
                </c:pt>
                <c:pt idx="1353" formatCode="#,##0">
                  <c:v>1071</c:v>
                </c:pt>
                <c:pt idx="1354">
                  <c:v>725</c:v>
                </c:pt>
                <c:pt idx="1355">
                  <c:v>490</c:v>
                </c:pt>
                <c:pt idx="1356">
                  <c:v>259</c:v>
                </c:pt>
                <c:pt idx="1357" formatCode="#,##0">
                  <c:v>3473</c:v>
                </c:pt>
                <c:pt idx="1358" formatCode="#,##0">
                  <c:v>1149</c:v>
                </c:pt>
                <c:pt idx="1359" formatCode="#,##0">
                  <c:v>1810</c:v>
                </c:pt>
                <c:pt idx="1360" formatCode="#,##0">
                  <c:v>1762</c:v>
                </c:pt>
                <c:pt idx="1361" formatCode="#,##0">
                  <c:v>1273</c:v>
                </c:pt>
                <c:pt idx="1362">
                  <c:v>631</c:v>
                </c:pt>
                <c:pt idx="1363" formatCode="#,##0">
                  <c:v>2931</c:v>
                </c:pt>
                <c:pt idx="1364">
                  <c:v>534</c:v>
                </c:pt>
                <c:pt idx="1365">
                  <c:v>344</c:v>
                </c:pt>
                <c:pt idx="1366">
                  <c:v>257</c:v>
                </c:pt>
                <c:pt idx="1367">
                  <c:v>220</c:v>
                </c:pt>
                <c:pt idx="1368" formatCode="#,##0">
                  <c:v>1591</c:v>
                </c:pt>
                <c:pt idx="1369">
                  <c:v>537</c:v>
                </c:pt>
                <c:pt idx="1370">
                  <c:v>728</c:v>
                </c:pt>
                <c:pt idx="1371" formatCode="#,##0">
                  <c:v>2379</c:v>
                </c:pt>
                <c:pt idx="1372">
                  <c:v>597</c:v>
                </c:pt>
                <c:pt idx="1373">
                  <c:v>525</c:v>
                </c:pt>
                <c:pt idx="1374">
                  <c:v>545</c:v>
                </c:pt>
                <c:pt idx="1375" formatCode="#,##0">
                  <c:v>2569</c:v>
                </c:pt>
                <c:pt idx="1376" formatCode="#,##0">
                  <c:v>1385</c:v>
                </c:pt>
                <c:pt idx="1377" formatCode="#,##0">
                  <c:v>3599</c:v>
                </c:pt>
                <c:pt idx="1378" formatCode="#,##0">
                  <c:v>2562</c:v>
                </c:pt>
                <c:pt idx="1379">
                  <c:v>254</c:v>
                </c:pt>
                <c:pt idx="1380" formatCode="#,##0">
                  <c:v>2580</c:v>
                </c:pt>
                <c:pt idx="1381" formatCode="#,##0">
                  <c:v>1219</c:v>
                </c:pt>
                <c:pt idx="1382">
                  <c:v>850</c:v>
                </c:pt>
                <c:pt idx="1383" formatCode="#,##0">
                  <c:v>2080</c:v>
                </c:pt>
                <c:pt idx="1384" formatCode="#,##0">
                  <c:v>2002</c:v>
                </c:pt>
                <c:pt idx="1385">
                  <c:v>541</c:v>
                </c:pt>
                <c:pt idx="1386" formatCode="#,##0">
                  <c:v>3111</c:v>
                </c:pt>
                <c:pt idx="1387" formatCode="#,##0">
                  <c:v>4218</c:v>
                </c:pt>
                <c:pt idx="1388">
                  <c:v>325</c:v>
                </c:pt>
                <c:pt idx="1389" formatCode="#,##0">
                  <c:v>2427</c:v>
                </c:pt>
                <c:pt idx="1390">
                  <c:v>264</c:v>
                </c:pt>
                <c:pt idx="1391" formatCode="#,##0">
                  <c:v>1296</c:v>
                </c:pt>
                <c:pt idx="1392" formatCode="#,##0">
                  <c:v>1523</c:v>
                </c:pt>
                <c:pt idx="1393">
                  <c:v>481</c:v>
                </c:pt>
                <c:pt idx="1394">
                  <c:v>900</c:v>
                </c:pt>
                <c:pt idx="1395" formatCode="#,##0">
                  <c:v>3804</c:v>
                </c:pt>
                <c:pt idx="1396" formatCode="#,##0">
                  <c:v>1772</c:v>
                </c:pt>
                <c:pt idx="1397" formatCode="#,##0">
                  <c:v>2975</c:v>
                </c:pt>
                <c:pt idx="1398">
                  <c:v>273</c:v>
                </c:pt>
                <c:pt idx="1399" formatCode="#,##0">
                  <c:v>3561</c:v>
                </c:pt>
                <c:pt idx="1400" formatCode="#,##0">
                  <c:v>2257</c:v>
                </c:pt>
                <c:pt idx="1401" formatCode="#,##0">
                  <c:v>2238</c:v>
                </c:pt>
                <c:pt idx="1402">
                  <c:v>926</c:v>
                </c:pt>
                <c:pt idx="1403" formatCode="#,##0">
                  <c:v>1448</c:v>
                </c:pt>
                <c:pt idx="1404">
                  <c:v>358</c:v>
                </c:pt>
                <c:pt idx="1405" formatCode="#,##0">
                  <c:v>1119</c:v>
                </c:pt>
                <c:pt idx="1406" formatCode="#,##0">
                  <c:v>1490</c:v>
                </c:pt>
                <c:pt idx="1407">
                  <c:v>192</c:v>
                </c:pt>
                <c:pt idx="1408" formatCode="#,##0">
                  <c:v>3118</c:v>
                </c:pt>
                <c:pt idx="1409" formatCode="#,##0">
                  <c:v>2134</c:v>
                </c:pt>
                <c:pt idx="1410">
                  <c:v>279</c:v>
                </c:pt>
                <c:pt idx="1411" formatCode="#,##0">
                  <c:v>1533</c:v>
                </c:pt>
                <c:pt idx="1412" formatCode="#,##0">
                  <c:v>1813</c:v>
                </c:pt>
                <c:pt idx="1413">
                  <c:v>104</c:v>
                </c:pt>
                <c:pt idx="1414" formatCode="#,##0">
                  <c:v>3570</c:v>
                </c:pt>
                <c:pt idx="1415" formatCode="#,##0">
                  <c:v>2448</c:v>
                </c:pt>
                <c:pt idx="1416" formatCode="#,##0">
                  <c:v>1601</c:v>
                </c:pt>
                <c:pt idx="1417">
                  <c:v>325</c:v>
                </c:pt>
                <c:pt idx="1418" formatCode="#,##0">
                  <c:v>3583</c:v>
                </c:pt>
                <c:pt idx="1419" formatCode="#,##0">
                  <c:v>1820</c:v>
                </c:pt>
                <c:pt idx="1420">
                  <c:v>433</c:v>
                </c:pt>
                <c:pt idx="1421" formatCode="#,##0">
                  <c:v>2686</c:v>
                </c:pt>
                <c:pt idx="1422" formatCode="#,##0">
                  <c:v>1158</c:v>
                </c:pt>
                <c:pt idx="1423">
                  <c:v>761</c:v>
                </c:pt>
                <c:pt idx="1424" formatCode="#,##0">
                  <c:v>1607</c:v>
                </c:pt>
                <c:pt idx="1425" formatCode="#,##0">
                  <c:v>2173</c:v>
                </c:pt>
                <c:pt idx="1426" formatCode="#,##0">
                  <c:v>1736</c:v>
                </c:pt>
                <c:pt idx="1427">
                  <c:v>610</c:v>
                </c:pt>
                <c:pt idx="1428" formatCode="#,##0">
                  <c:v>1523</c:v>
                </c:pt>
                <c:pt idx="1429" formatCode="#,##0">
                  <c:v>1219</c:v>
                </c:pt>
                <c:pt idx="1430">
                  <c:v>689</c:v>
                </c:pt>
                <c:pt idx="1431">
                  <c:v>276</c:v>
                </c:pt>
                <c:pt idx="1432" formatCode="#,##0">
                  <c:v>2703</c:v>
                </c:pt>
                <c:pt idx="1433" formatCode="#,##0">
                  <c:v>2176</c:v>
                </c:pt>
                <c:pt idx="1434" formatCode="#,##0">
                  <c:v>1238</c:v>
                </c:pt>
                <c:pt idx="1435" formatCode="#,##0">
                  <c:v>1733</c:v>
                </c:pt>
                <c:pt idx="1436" formatCode="#,##0">
                  <c:v>3484</c:v>
                </c:pt>
                <c:pt idx="1437">
                  <c:v>290</c:v>
                </c:pt>
                <c:pt idx="1438">
                  <c:v>90</c:v>
                </c:pt>
                <c:pt idx="1439" formatCode="#,##0">
                  <c:v>2406</c:v>
                </c:pt>
                <c:pt idx="1440" formatCode="#,##0">
                  <c:v>1657</c:v>
                </c:pt>
                <c:pt idx="1441" formatCode="#,##0">
                  <c:v>1479</c:v>
                </c:pt>
                <c:pt idx="1442">
                  <c:v>813</c:v>
                </c:pt>
                <c:pt idx="1443" formatCode="#,##0">
                  <c:v>1144</c:v>
                </c:pt>
                <c:pt idx="1444">
                  <c:v>171</c:v>
                </c:pt>
                <c:pt idx="1445" formatCode="#,##0">
                  <c:v>1752</c:v>
                </c:pt>
                <c:pt idx="1446" formatCode="#,##0">
                  <c:v>1136</c:v>
                </c:pt>
                <c:pt idx="1447" formatCode="#,##0">
                  <c:v>1893</c:v>
                </c:pt>
                <c:pt idx="1448" formatCode="#,##0">
                  <c:v>1820</c:v>
                </c:pt>
                <c:pt idx="1449" formatCode="#,##0">
                  <c:v>1462</c:v>
                </c:pt>
                <c:pt idx="1450">
                  <c:v>537</c:v>
                </c:pt>
                <c:pt idx="1451" formatCode="#,##0">
                  <c:v>3967</c:v>
                </c:pt>
                <c:pt idx="1452" formatCode="#,##0">
                  <c:v>1699</c:v>
                </c:pt>
                <c:pt idx="1453">
                  <c:v>564</c:v>
                </c:pt>
                <c:pt idx="1454" formatCode="#,##0">
                  <c:v>1202</c:v>
                </c:pt>
                <c:pt idx="1455" formatCode="#,##0">
                  <c:v>1325</c:v>
                </c:pt>
                <c:pt idx="1456" formatCode="#,##0">
                  <c:v>1509</c:v>
                </c:pt>
                <c:pt idx="1457" formatCode="#,##0">
                  <c:v>1910</c:v>
                </c:pt>
                <c:pt idx="1458">
                  <c:v>405</c:v>
                </c:pt>
                <c:pt idx="1459" formatCode="#,##0">
                  <c:v>4026</c:v>
                </c:pt>
                <c:pt idx="1460" formatCode="#,##0">
                  <c:v>3860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3-41CA-BB33-28E6927DC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65807"/>
        <c:axId val="594654991"/>
      </c:scatterChart>
      <c:valAx>
        <c:axId val="59466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54991"/>
        <c:crosses val="autoZero"/>
        <c:crossBetween val="midCat"/>
      </c:valAx>
      <c:valAx>
        <c:axId val="59465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6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2022 Average CTR by Day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ctr!$C$93</c:f>
              <c:strCache>
                <c:ptCount val="1"/>
                <c:pt idx="0">
                  <c:v>Avg.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ctr!$B$94:$B$100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ctr!$C$94:$C$100</c:f>
              <c:numCache>
                <c:formatCode>0.00%</c:formatCode>
                <c:ptCount val="7"/>
                <c:pt idx="0">
                  <c:v>5.2615394936331751E-2</c:v>
                </c:pt>
                <c:pt idx="1">
                  <c:v>5.5698588521473531E-2</c:v>
                </c:pt>
                <c:pt idx="2">
                  <c:v>5.0019821632023891E-2</c:v>
                </c:pt>
                <c:pt idx="3">
                  <c:v>5.3193440259976903E-2</c:v>
                </c:pt>
                <c:pt idx="4">
                  <c:v>5.4405088849485819E-2</c:v>
                </c:pt>
                <c:pt idx="5">
                  <c:v>5.8676426582089283E-2</c:v>
                </c:pt>
                <c:pt idx="6">
                  <c:v>5.5391326393116225E-2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C-484E-8F8B-3BEE1F33F7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3167376"/>
        <c:axId val="1103149072"/>
      </c:lineChart>
      <c:catAx>
        <c:axId val="11031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49072"/>
        <c:crosses val="autoZero"/>
        <c:auto val="1"/>
        <c:lblAlgn val="ctr"/>
        <c:lblOffset val="100"/>
        <c:noMultiLvlLbl val="0"/>
      </c:catAx>
      <c:valAx>
        <c:axId val="1103149072"/>
        <c:scaling>
          <c:orientation val="minMax"/>
          <c:min val="4.6000000000000013E-2"/>
        </c:scaling>
        <c:delete val="1"/>
        <c:axPos val="l"/>
        <c:numFmt formatCode="0.00%" sourceLinked="1"/>
        <c:majorTickMark val="none"/>
        <c:minorTickMark val="none"/>
        <c:tickLblPos val="nextTo"/>
        <c:crossAx val="11031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2023 Average CTR by Day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ctr!$G$93</c:f>
              <c:strCache>
                <c:ptCount val="1"/>
                <c:pt idx="0">
                  <c:v>Avg.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ctr!$F$94:$F$100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ctr!$G$94:$G$100</c:f>
              <c:numCache>
                <c:formatCode>0.00%</c:formatCode>
                <c:ptCount val="7"/>
                <c:pt idx="0">
                  <c:v>5.6580792611437135E-2</c:v>
                </c:pt>
                <c:pt idx="1">
                  <c:v>5.323212815675761E-2</c:v>
                </c:pt>
                <c:pt idx="2">
                  <c:v>6.0671031072385771E-2</c:v>
                </c:pt>
                <c:pt idx="3">
                  <c:v>5.1335989775661013E-2</c:v>
                </c:pt>
                <c:pt idx="4">
                  <c:v>5.5906331789271735E-2</c:v>
                </c:pt>
                <c:pt idx="5">
                  <c:v>4.7801335561569638E-2</c:v>
                </c:pt>
                <c:pt idx="6">
                  <c:v>5.600358424965865E-2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D-4F93-90CF-A6E2A312E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3170704"/>
        <c:axId val="1103168208"/>
      </c:lineChart>
      <c:catAx>
        <c:axId val="11031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68208"/>
        <c:crosses val="autoZero"/>
        <c:auto val="1"/>
        <c:lblAlgn val="ctr"/>
        <c:lblOffset val="100"/>
        <c:noMultiLvlLbl val="0"/>
      </c:catAx>
      <c:valAx>
        <c:axId val="1103168208"/>
        <c:scaling>
          <c:orientation val="minMax"/>
          <c:min val="4.5000000000000012E-2"/>
        </c:scaling>
        <c:delete val="1"/>
        <c:axPos val="l"/>
        <c:numFmt formatCode="0.00%" sourceLinked="1"/>
        <c:majorTickMark val="none"/>
        <c:minorTickMark val="none"/>
        <c:tickLblPos val="nextTo"/>
        <c:crossAx val="11031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Seasonality Index by Day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ctr!$C$102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ctr!$B$103:$B$109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ctr!$C$103:$C$109</c:f>
              <c:numCache>
                <c:formatCode>0.000</c:formatCode>
                <c:ptCount val="7"/>
                <c:pt idx="0">
                  <c:v>1.0056103160472225</c:v>
                </c:pt>
                <c:pt idx="1">
                  <c:v>1.0120364418211616</c:v>
                </c:pt>
                <c:pt idx="2">
                  <c:v>1.0045781661710109</c:v>
                </c:pt>
                <c:pt idx="3">
                  <c:v>0.98464505014273629</c:v>
                </c:pt>
                <c:pt idx="4">
                  <c:v>1.0315467597969215</c:v>
                </c:pt>
                <c:pt idx="5">
                  <c:v>0.95308904629647961</c:v>
                </c:pt>
                <c:pt idx="6">
                  <c:v>1.008494219724466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6CD-8E28-9C58FD5D7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491328"/>
        <c:axId val="1240493408"/>
      </c:barChart>
      <c:catAx>
        <c:axId val="12404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3408"/>
        <c:crosses val="autoZero"/>
        <c:auto val="1"/>
        <c:lblAlgn val="ctr"/>
        <c:lblOffset val="100"/>
        <c:noMultiLvlLbl val="0"/>
      </c:catAx>
      <c:valAx>
        <c:axId val="1240493408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2404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2020 Average CTR by Day Category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ctr!$C$132</c:f>
              <c:strCache>
                <c:ptCount val="1"/>
                <c:pt idx="0">
                  <c:v>Avg. 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ctr!$B$133:$B$134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ctr!$C$133:$C$134</c:f>
              <c:numCache>
                <c:formatCode>0.00%</c:formatCode>
                <c:ptCount val="2"/>
                <c:pt idx="0">
                  <c:v>5.4492038150892437E-2</c:v>
                </c:pt>
                <c:pt idx="1">
                  <c:v>5.6116720917514774E-2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0-49EB-8B4D-8C53ACF7A0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3162384"/>
        <c:axId val="1103153232"/>
      </c:barChart>
      <c:catAx>
        <c:axId val="11031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53232"/>
        <c:crosses val="autoZero"/>
        <c:auto val="1"/>
        <c:lblAlgn val="ctr"/>
        <c:lblOffset val="100"/>
        <c:noMultiLvlLbl val="0"/>
      </c:catAx>
      <c:valAx>
        <c:axId val="1103153232"/>
        <c:scaling>
          <c:orientation val="minMax"/>
          <c:min val="5.000000000000001E-2"/>
        </c:scaling>
        <c:delete val="1"/>
        <c:axPos val="l"/>
        <c:numFmt formatCode="0.00%" sourceLinked="1"/>
        <c:majorTickMark val="none"/>
        <c:minorTickMark val="none"/>
        <c:tickLblPos val="nextTo"/>
        <c:crossAx val="11031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2021 Average CTR by Day Category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ctr!$F$132</c:f>
              <c:strCache>
                <c:ptCount val="1"/>
                <c:pt idx="0">
                  <c:v>Avg. 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ctr!$E$133:$E$134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ctr!$F$133:$F$134</c:f>
              <c:numCache>
                <c:formatCode>0.00%</c:formatCode>
                <c:ptCount val="2"/>
                <c:pt idx="0">
                  <c:v>5.4556102564094655E-2</c:v>
                </c:pt>
                <c:pt idx="1">
                  <c:v>5.2960817154543233E-2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C-44A5-9CDD-8DAC27719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3163216"/>
        <c:axId val="1103155312"/>
      </c:barChart>
      <c:catAx>
        <c:axId val="11031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55312"/>
        <c:crosses val="autoZero"/>
        <c:auto val="1"/>
        <c:lblAlgn val="ctr"/>
        <c:lblOffset val="100"/>
        <c:noMultiLvlLbl val="0"/>
      </c:catAx>
      <c:valAx>
        <c:axId val="1103155312"/>
        <c:scaling>
          <c:orientation val="minMax"/>
          <c:min val="4.8000000000000008E-2"/>
        </c:scaling>
        <c:delete val="1"/>
        <c:axPos val="l"/>
        <c:numFmt formatCode="0.00%" sourceLinked="1"/>
        <c:majorTickMark val="none"/>
        <c:minorTickMark val="none"/>
        <c:tickLblPos val="nextTo"/>
        <c:crossAx val="110316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2022 Average CTR by Day Category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ctr!$C$136</c:f>
              <c:strCache>
                <c:ptCount val="1"/>
                <c:pt idx="0">
                  <c:v>Avg. 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ctr!$B$137:$B$138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ctr!$C$137:$C$138</c:f>
              <c:numCache>
                <c:formatCode>0.00%</c:formatCode>
                <c:ptCount val="2"/>
                <c:pt idx="0">
                  <c:v>5.4398673169009905E-2</c:v>
                </c:pt>
                <c:pt idx="1">
                  <c:v>5.4016579385946777E-2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486E-8350-A77332752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785632"/>
        <c:axId val="1257786048"/>
      </c:barChart>
      <c:catAx>
        <c:axId val="12577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86048"/>
        <c:crosses val="autoZero"/>
        <c:auto val="1"/>
        <c:lblAlgn val="ctr"/>
        <c:lblOffset val="100"/>
        <c:noMultiLvlLbl val="0"/>
      </c:catAx>
      <c:valAx>
        <c:axId val="1257786048"/>
        <c:scaling>
          <c:orientation val="minMax"/>
          <c:min val="5.1000000000000011E-2"/>
        </c:scaling>
        <c:delete val="1"/>
        <c:axPos val="l"/>
        <c:numFmt formatCode="0.00%" sourceLinked="1"/>
        <c:majorTickMark val="none"/>
        <c:minorTickMark val="none"/>
        <c:tickLblPos val="nextTo"/>
        <c:crossAx val="12577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2023 Average CTR by Day Category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ctr!$F$136</c:f>
              <c:strCache>
                <c:ptCount val="1"/>
                <c:pt idx="0">
                  <c:v>Avg. 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ctr!$E$137:$E$138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ctr!$F$137:$F$138</c:f>
              <c:numCache>
                <c:formatCode>0.00%</c:formatCode>
                <c:ptCount val="2"/>
                <c:pt idx="0">
                  <c:v>5.3789363271129188E-2</c:v>
                </c:pt>
                <c:pt idx="1">
                  <c:v>5.629493704179446E-2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5-4499-92CC-44C8DB8E54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535296"/>
        <c:axId val="1239533632"/>
      </c:barChart>
      <c:catAx>
        <c:axId val="12395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33632"/>
        <c:crosses val="autoZero"/>
        <c:auto val="1"/>
        <c:lblAlgn val="ctr"/>
        <c:lblOffset val="100"/>
        <c:noMultiLvlLbl val="0"/>
      </c:catAx>
      <c:valAx>
        <c:axId val="1239533632"/>
        <c:scaling>
          <c:orientation val="minMax"/>
          <c:min val="4.5000000000000012E-2"/>
        </c:scaling>
        <c:delete val="1"/>
        <c:axPos val="l"/>
        <c:numFmt formatCode="0.00%" sourceLinked="1"/>
        <c:majorTickMark val="none"/>
        <c:minorTickMark val="none"/>
        <c:tickLblPos val="nextTo"/>
        <c:crossAx val="12395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CTR by</a:t>
            </a:r>
            <a:r>
              <a:rPr lang="en-US" baseline="0"/>
              <a:t>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ctr!$C$2</c:f>
              <c:strCache>
                <c:ptCount val="1"/>
                <c:pt idx="0">
                  <c:v>Avg. 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ctr!$B$3:$B$6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ctr!$C$3:$C$6</c:f>
              <c:numCache>
                <c:formatCode>0.00%</c:formatCode>
                <c:ptCount val="4"/>
                <c:pt idx="0">
                  <c:v>5.4953696641954465E-2</c:v>
                </c:pt>
                <c:pt idx="1">
                  <c:v>5.4101555488496454E-2</c:v>
                </c:pt>
                <c:pt idx="2">
                  <c:v>5.4288755779361625E-2</c:v>
                </c:pt>
                <c:pt idx="3">
                  <c:v>5.4510144766799981E-2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9-42EF-B864-8D8DD71F2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9251280"/>
        <c:axId val="1189245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ctr!$D$2</c15:sqref>
                        </c15:formulaRef>
                      </c:ext>
                    </c:extLst>
                    <c:strCache>
                      <c:ptCount val="1"/>
                      <c:pt idx="0">
                        <c:v>YoY 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ctr!$B$3:$B$6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ctr!$D$3:$D$6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</c:v>
                      </c:pt>
                      <c:pt idx="1">
                        <c:v>-1.5506530143186814E-2</c:v>
                      </c:pt>
                      <c:pt idx="2">
                        <c:v>3.4601646694793252E-3</c:v>
                      </c:pt>
                      <c:pt idx="3">
                        <c:v>4.0779897100260915E-3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689-42EF-B864-8D8DD71F268C}"/>
                  </c:ext>
                </c:extLst>
              </c15:ser>
            </c15:filteredBarSeries>
          </c:ext>
        </c:extLst>
      </c:barChart>
      <c:catAx>
        <c:axId val="11892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45872"/>
        <c:crosses val="autoZero"/>
        <c:auto val="1"/>
        <c:lblAlgn val="ctr"/>
        <c:lblOffset val="100"/>
        <c:noMultiLvlLbl val="0"/>
      </c:catAx>
      <c:valAx>
        <c:axId val="1189245872"/>
        <c:scaling>
          <c:orientation val="minMax"/>
          <c:min val="5.3300000000000014E-2"/>
        </c:scaling>
        <c:delete val="1"/>
        <c:axPos val="l"/>
        <c:numFmt formatCode="0.00%" sourceLinked="1"/>
        <c:majorTickMark val="none"/>
        <c:minorTickMark val="none"/>
        <c:tickLblPos val="nextTo"/>
        <c:crossAx val="11892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Average CTR by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ctr!$C$27</c:f>
              <c:strCache>
                <c:ptCount val="1"/>
                <c:pt idx="0">
                  <c:v>Avg.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ctr!$B$28:$B$39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ctr!$C$28:$C$39</c:f>
              <c:numCache>
                <c:formatCode>0.00%</c:formatCode>
                <c:ptCount val="12"/>
                <c:pt idx="0">
                  <c:v>5.8614315662036995E-2</c:v>
                </c:pt>
                <c:pt idx="1">
                  <c:v>5.6928589428459152E-2</c:v>
                </c:pt>
                <c:pt idx="2">
                  <c:v>5.8572103147241449E-2</c:v>
                </c:pt>
                <c:pt idx="3">
                  <c:v>4.5968268779462092E-2</c:v>
                </c:pt>
                <c:pt idx="4">
                  <c:v>5.6513310077302273E-2</c:v>
                </c:pt>
                <c:pt idx="5">
                  <c:v>5.7635571374079354E-2</c:v>
                </c:pt>
                <c:pt idx="6">
                  <c:v>5.2719291945949875E-2</c:v>
                </c:pt>
                <c:pt idx="7">
                  <c:v>6.2928346990544781E-2</c:v>
                </c:pt>
                <c:pt idx="8">
                  <c:v>4.8997384781954006E-2</c:v>
                </c:pt>
                <c:pt idx="9">
                  <c:v>5.9097167095387468E-2</c:v>
                </c:pt>
                <c:pt idx="10">
                  <c:v>5.0947636663624424E-2</c:v>
                </c:pt>
                <c:pt idx="11">
                  <c:v>5.0125078938196517E-2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3-4DA2-ABA2-274DA7AC07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7781056"/>
        <c:axId val="1257792704"/>
      </c:lineChart>
      <c:catAx>
        <c:axId val="12577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92704"/>
        <c:crosses val="autoZero"/>
        <c:auto val="1"/>
        <c:lblAlgn val="ctr"/>
        <c:lblOffset val="100"/>
        <c:noMultiLvlLbl val="0"/>
      </c:catAx>
      <c:valAx>
        <c:axId val="1257792704"/>
        <c:scaling>
          <c:orientation val="minMax"/>
          <c:min val="4.0000000000000008E-2"/>
        </c:scaling>
        <c:delete val="1"/>
        <c:axPos val="l"/>
        <c:numFmt formatCode="0.00%" sourceLinked="1"/>
        <c:majorTickMark val="none"/>
        <c:minorTickMark val="none"/>
        <c:tickLblPos val="nextTo"/>
        <c:crossAx val="12577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2021 Average CTR by Month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ctr!$G$27</c:f>
              <c:strCache>
                <c:ptCount val="1"/>
                <c:pt idx="0">
                  <c:v>Avg.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ctr!$F$28:$F$39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ctr!$G$28:$G$39</c:f>
              <c:numCache>
                <c:formatCode>0.00%</c:formatCode>
                <c:ptCount val="12"/>
                <c:pt idx="0">
                  <c:v>5.6589204930794987E-2</c:v>
                </c:pt>
                <c:pt idx="1">
                  <c:v>5.6088691038273297E-2</c:v>
                </c:pt>
                <c:pt idx="2">
                  <c:v>5.5325756753749011E-2</c:v>
                </c:pt>
                <c:pt idx="3">
                  <c:v>5.6860845334805669E-2</c:v>
                </c:pt>
                <c:pt idx="4">
                  <c:v>5.1682003989615137E-2</c:v>
                </c:pt>
                <c:pt idx="5">
                  <c:v>5.4953543456603929E-2</c:v>
                </c:pt>
                <c:pt idx="6">
                  <c:v>5.3789641479593205E-2</c:v>
                </c:pt>
                <c:pt idx="7">
                  <c:v>5.1754366859822279E-2</c:v>
                </c:pt>
                <c:pt idx="8">
                  <c:v>5.5940712449187378E-2</c:v>
                </c:pt>
                <c:pt idx="9">
                  <c:v>4.9544130334473795E-2</c:v>
                </c:pt>
                <c:pt idx="10">
                  <c:v>4.9532919295252734E-2</c:v>
                </c:pt>
                <c:pt idx="11">
                  <c:v>5.7377598495630823E-2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3-449B-B29C-22DD516C2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9252528"/>
        <c:axId val="1189247120"/>
      </c:lineChart>
      <c:catAx>
        <c:axId val="11892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47120"/>
        <c:crosses val="autoZero"/>
        <c:auto val="1"/>
        <c:lblAlgn val="ctr"/>
        <c:lblOffset val="100"/>
        <c:noMultiLvlLbl val="0"/>
      </c:catAx>
      <c:valAx>
        <c:axId val="1189247120"/>
        <c:scaling>
          <c:orientation val="minMax"/>
          <c:min val="4.8000000000000008E-2"/>
        </c:scaling>
        <c:delete val="1"/>
        <c:axPos val="l"/>
        <c:numFmt formatCode="0.00%" sourceLinked="1"/>
        <c:majorTickMark val="none"/>
        <c:minorTickMark val="none"/>
        <c:tickLblPos val="nextTo"/>
        <c:crossAx val="118925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2022 Average CTR by Month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ctr!$C$41</c:f>
              <c:strCache>
                <c:ptCount val="1"/>
                <c:pt idx="0">
                  <c:v>Avg.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ctr!$B$42:$B$53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ctr!$C$42:$C$53</c:f>
              <c:numCache>
                <c:formatCode>0.00%</c:formatCode>
                <c:ptCount val="12"/>
                <c:pt idx="0">
                  <c:v>5.3340729192484518E-2</c:v>
                </c:pt>
                <c:pt idx="1">
                  <c:v>5.1841638728318831E-2</c:v>
                </c:pt>
                <c:pt idx="2">
                  <c:v>5.3246828891811378E-2</c:v>
                </c:pt>
                <c:pt idx="3">
                  <c:v>6.0557277813242126E-2</c:v>
                </c:pt>
                <c:pt idx="4">
                  <c:v>4.7141089703084192E-2</c:v>
                </c:pt>
                <c:pt idx="5">
                  <c:v>6.0388543264081697E-2</c:v>
                </c:pt>
                <c:pt idx="6">
                  <c:v>4.9759140219705553E-2</c:v>
                </c:pt>
                <c:pt idx="7">
                  <c:v>5.530976107077934E-2</c:v>
                </c:pt>
                <c:pt idx="8">
                  <c:v>5.7671494527965758E-2</c:v>
                </c:pt>
                <c:pt idx="9">
                  <c:v>4.8054215502032961E-2</c:v>
                </c:pt>
                <c:pt idx="10">
                  <c:v>5.5845514454807794E-2</c:v>
                </c:pt>
                <c:pt idx="11">
                  <c:v>5.8630334557880456E-2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C-4578-8B7B-79ED4316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3158224"/>
        <c:axId val="1103139920"/>
      </c:lineChart>
      <c:catAx>
        <c:axId val="11031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39920"/>
        <c:crosses val="autoZero"/>
        <c:auto val="1"/>
        <c:lblAlgn val="ctr"/>
        <c:lblOffset val="100"/>
        <c:noMultiLvlLbl val="0"/>
      </c:catAx>
      <c:valAx>
        <c:axId val="1103139920"/>
        <c:scaling>
          <c:orientation val="minMax"/>
          <c:min val="4.5000000000000012E-2"/>
        </c:scaling>
        <c:delete val="1"/>
        <c:axPos val="l"/>
        <c:numFmt formatCode="0.00%" sourceLinked="1"/>
        <c:majorTickMark val="none"/>
        <c:minorTickMark val="none"/>
        <c:tickLblPos val="nextTo"/>
        <c:crossAx val="110315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2023 Average CTR by Month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ctr!$G$41</c:f>
              <c:strCache>
                <c:ptCount val="1"/>
                <c:pt idx="0">
                  <c:v>Avg.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ctr!$F$42:$F$53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ctr!$G$42:$G$53</c:f>
              <c:numCache>
                <c:formatCode>0.00%</c:formatCode>
                <c:ptCount val="12"/>
                <c:pt idx="0">
                  <c:v>4.736223562329283E-2</c:v>
                </c:pt>
                <c:pt idx="1">
                  <c:v>5.3350670280022362E-2</c:v>
                </c:pt>
                <c:pt idx="2">
                  <c:v>5.3577874573510299E-2</c:v>
                </c:pt>
                <c:pt idx="3">
                  <c:v>5.402082997900922E-2</c:v>
                </c:pt>
                <c:pt idx="4">
                  <c:v>5.2314109589035034E-2</c:v>
                </c:pt>
                <c:pt idx="5">
                  <c:v>6.1357543582763657E-2</c:v>
                </c:pt>
                <c:pt idx="6">
                  <c:v>5.6775862007335913E-2</c:v>
                </c:pt>
                <c:pt idx="7">
                  <c:v>5.230663331368763E-2</c:v>
                </c:pt>
                <c:pt idx="8">
                  <c:v>4.9774447825744979E-2</c:v>
                </c:pt>
                <c:pt idx="9">
                  <c:v>5.9133023053825867E-2</c:v>
                </c:pt>
                <c:pt idx="10">
                  <c:v>5.5558009664700897E-2</c:v>
                </c:pt>
                <c:pt idx="11">
                  <c:v>5.8564427661080595E-2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C-4FA1-B14B-3E489BB91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3151568"/>
        <c:axId val="1103151984"/>
      </c:lineChart>
      <c:catAx>
        <c:axId val="11031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51984"/>
        <c:crosses val="autoZero"/>
        <c:auto val="1"/>
        <c:lblAlgn val="ctr"/>
        <c:lblOffset val="100"/>
        <c:noMultiLvlLbl val="0"/>
      </c:catAx>
      <c:valAx>
        <c:axId val="1103151984"/>
        <c:scaling>
          <c:orientation val="minMax"/>
          <c:min val="4.5000000000000012E-2"/>
        </c:scaling>
        <c:delete val="1"/>
        <c:axPos val="l"/>
        <c:numFmt formatCode="0.00%" sourceLinked="1"/>
        <c:majorTickMark val="none"/>
        <c:minorTickMark val="none"/>
        <c:tickLblPos val="nextTo"/>
        <c:crossAx val="11031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Seasonality</a:t>
            </a:r>
            <a:r>
              <a:rPr lang="en-US" baseline="0"/>
              <a:t> </a:t>
            </a:r>
            <a:r>
              <a:rPr lang="en-US"/>
              <a:t>Index</a:t>
            </a:r>
            <a:r>
              <a:rPr lang="en-US" baseline="0"/>
              <a:t>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ctr!$C$55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ctr!$B$56:$B$67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ctr!$C$56:$C$67</c:f>
              <c:numCache>
                <c:formatCode>0.00</c:formatCode>
                <c:ptCount val="12"/>
                <c:pt idx="0">
                  <c:v>0.99101469913187712</c:v>
                </c:pt>
                <c:pt idx="1">
                  <c:v>1.0015859887305985</c:v>
                </c:pt>
                <c:pt idx="2">
                  <c:v>1.0131205846462275</c:v>
                </c:pt>
                <c:pt idx="3">
                  <c:v>0.99790310698186646</c:v>
                </c:pt>
                <c:pt idx="4">
                  <c:v>0.95311963710414682</c:v>
                </c:pt>
                <c:pt idx="5">
                  <c:v>1.0756028423461315</c:v>
                </c:pt>
                <c:pt idx="6">
                  <c:v>0.97787554363199414</c:v>
                </c:pt>
                <c:pt idx="7">
                  <c:v>1.0203569542976034</c:v>
                </c:pt>
                <c:pt idx="8">
                  <c:v>0.9748466086660782</c:v>
                </c:pt>
                <c:pt idx="9">
                  <c:v>0.99065690986155519</c:v>
                </c:pt>
                <c:pt idx="10">
                  <c:v>0.97255178542841059</c:v>
                </c:pt>
                <c:pt idx="11">
                  <c:v>1.0313653391735114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B-4E59-9C9F-6FAC67691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796032"/>
        <c:axId val="1257793120"/>
      </c:barChart>
      <c:catAx>
        <c:axId val="12577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93120"/>
        <c:crosses val="autoZero"/>
        <c:auto val="1"/>
        <c:lblAlgn val="ctr"/>
        <c:lblOffset val="100"/>
        <c:noMultiLvlLbl val="0"/>
      </c:catAx>
      <c:valAx>
        <c:axId val="12577931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577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2020 Average CTR by </a:t>
            </a:r>
            <a:r>
              <a:rPr lang="en-US"/>
              <a:t>Day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ctr!$C$84</c:f>
              <c:strCache>
                <c:ptCount val="1"/>
                <c:pt idx="0">
                  <c:v>Avg.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ctr!$B$85:$B$91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ctr!$C$85:$C$91</c:f>
              <c:numCache>
                <c:formatCode>0.00%</c:formatCode>
                <c:ptCount val="7"/>
                <c:pt idx="0">
                  <c:v>5.7914927368443142E-2</c:v>
                </c:pt>
                <c:pt idx="1">
                  <c:v>5.4638009950305169E-2</c:v>
                </c:pt>
                <c:pt idx="2">
                  <c:v>5.0229541401346882E-2</c:v>
                </c:pt>
                <c:pt idx="3">
                  <c:v>5.5344670228889767E-2</c:v>
                </c:pt>
                <c:pt idx="4">
                  <c:v>6.1375346739120457E-2</c:v>
                </c:pt>
                <c:pt idx="5">
                  <c:v>5.0723854345064691E-2</c:v>
                </c:pt>
                <c:pt idx="6">
                  <c:v>5.4318514466586455E-2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1-439B-9B3C-C3C35157CA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7098256"/>
        <c:axId val="1197097008"/>
      </c:lineChart>
      <c:catAx>
        <c:axId val="11970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7008"/>
        <c:crosses val="autoZero"/>
        <c:auto val="1"/>
        <c:lblAlgn val="ctr"/>
        <c:lblOffset val="100"/>
        <c:noMultiLvlLbl val="0"/>
      </c:catAx>
      <c:valAx>
        <c:axId val="1197097008"/>
        <c:scaling>
          <c:orientation val="minMax"/>
          <c:min val="4.5000000000000012E-2"/>
        </c:scaling>
        <c:delete val="1"/>
        <c:axPos val="l"/>
        <c:numFmt formatCode="0.00%" sourceLinked="1"/>
        <c:majorTickMark val="none"/>
        <c:minorTickMark val="none"/>
        <c:tickLblPos val="nextTo"/>
        <c:crossAx val="11970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2021 Average CTR by Day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ctr!$G$84</c:f>
              <c:strCache>
                <c:ptCount val="1"/>
                <c:pt idx="0">
                  <c:v>Avg. 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ctr!$F$85:$F$91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ctr!$G$85:$G$91</c:f>
              <c:numCache>
                <c:formatCode>0.00%</c:formatCode>
                <c:ptCount val="7"/>
                <c:pt idx="0">
                  <c:v>5.1947862014268792E-2</c:v>
                </c:pt>
                <c:pt idx="1">
                  <c:v>5.6890097255781383E-2</c:v>
                </c:pt>
                <c:pt idx="2">
                  <c:v>5.7913742553782524E-2</c:v>
                </c:pt>
                <c:pt idx="3">
                  <c:v>5.4617869320439209E-2</c:v>
                </c:pt>
                <c:pt idx="4">
                  <c:v>5.3022122587859696E-2</c:v>
                </c:pt>
                <c:pt idx="5">
                  <c:v>5.0416292828298806E-2</c:v>
                </c:pt>
                <c:pt idx="6">
                  <c:v>5.3973772294817673E-2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3-4D3F-AC59-7E2FFF9BD2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9531968"/>
        <c:axId val="1239539040"/>
      </c:lineChart>
      <c:catAx>
        <c:axId val="12395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39040"/>
        <c:crosses val="autoZero"/>
        <c:auto val="1"/>
        <c:lblAlgn val="ctr"/>
        <c:lblOffset val="100"/>
        <c:noMultiLvlLbl val="0"/>
      </c:catAx>
      <c:valAx>
        <c:axId val="12395390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23953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CTR Discription</a:t>
            </a:r>
          </a:p>
        </cx:rich>
      </cx:tx>
    </cx:title>
    <cx:plotArea>
      <cx:plotAreaRegion>
        <cx:series layoutId="boxWhisker" uniqueId="{233956BA-585D-4370-97AB-45D9A1099D8A}"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sz="1400" b="1"/>
                </a:pPr>
                <a:endParaRPr lang="en-US" sz="1400" b="1"/>
              </a:p>
            </cx:txPr>
            <cx:visibility seriesName="0" categoryName="0" value="1"/>
            <cx:dataLabel idx="1464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lang="en-US" sz="14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defRPr>
                  </a:pPr>
                  <a:r>
                    <a:rPr lang="en-US" sz="1400" b="1">
                      <a:solidFill>
                        <a:schemeClr val="bg1"/>
                      </a:solidFill>
                    </a:rPr>
                    <a:t>5.45%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0</xdr:rowOff>
    </xdr:from>
    <xdr:to>
      <xdr:col>18</xdr:col>
      <xdr:colOff>285750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20</xdr:row>
      <xdr:rowOff>0</xdr:rowOff>
    </xdr:from>
    <xdr:to>
      <xdr:col>16</xdr:col>
      <xdr:colOff>0</xdr:colOff>
      <xdr:row>23</xdr:row>
      <xdr:rowOff>0</xdr:rowOff>
    </xdr:to>
    <xdr:sp macro="" textlink="">
      <xdr:nvSpPr>
        <xdr:cNvPr id="4" name="TextBox 3"/>
        <xdr:cNvSpPr txBox="1"/>
      </xdr:nvSpPr>
      <xdr:spPr>
        <a:xfrm>
          <a:off x="6638925" y="3810000"/>
          <a:ext cx="452437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- A </a:t>
          </a:r>
          <a:r>
            <a:rPr lang="en-US" sz="1400" b="1"/>
            <a:t>moderate positive</a:t>
          </a:r>
          <a:r>
            <a:rPr lang="en-US" sz="1400"/>
            <a:t> linear relation</a:t>
          </a:r>
          <a:r>
            <a:rPr lang="en-US" sz="1400" baseline="0"/>
            <a:t> between Clicks and Impressions with a </a:t>
          </a:r>
          <a:r>
            <a:rPr lang="en-US" sz="1400"/>
            <a:t>correlation coefficient of </a:t>
          </a:r>
          <a:r>
            <a:rPr lang="en-US" sz="1400" b="1"/>
            <a:t>0.68</a:t>
          </a:r>
          <a:r>
            <a:rPr lang="en-US" sz="1400"/>
            <a:t>.</a:t>
          </a: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504825</xdr:colOff>
      <xdr:row>23</xdr:row>
      <xdr:rowOff>171451</xdr:rowOff>
    </xdr:from>
    <xdr:to>
      <xdr:col>18</xdr:col>
      <xdr:colOff>438150</xdr:colOff>
      <xdr:row>29</xdr:row>
      <xdr:rowOff>0</xdr:rowOff>
    </xdr:to>
    <xdr:sp macro="" textlink="">
      <xdr:nvSpPr>
        <xdr:cNvPr id="5" name="TextBox 4"/>
        <xdr:cNvSpPr txBox="1"/>
      </xdr:nvSpPr>
      <xdr:spPr>
        <a:xfrm>
          <a:off x="6762750" y="4552951"/>
          <a:ext cx="6858000" cy="971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- </a:t>
          </a:r>
          <a:r>
            <a:rPr lang="en-US" sz="1400" b="1"/>
            <a:t>No</a:t>
          </a:r>
          <a:r>
            <a:rPr lang="en-US" sz="1400" b="1" baseline="0"/>
            <a:t> outliers</a:t>
          </a:r>
          <a:r>
            <a:rPr lang="en-US" sz="1400" baseline="0"/>
            <a:t> were found in the </a:t>
          </a:r>
          <a:r>
            <a:rPr lang="en-US" sz="1400" b="1" baseline="0"/>
            <a:t>CTR</a:t>
          </a:r>
          <a:r>
            <a:rPr lang="en-US" sz="1400" baseline="0"/>
            <a:t> data series.</a:t>
          </a:r>
        </a:p>
        <a:p>
          <a:r>
            <a:rPr lang="en-US" sz="1400" baseline="0"/>
            <a:t>- </a:t>
          </a:r>
          <a:r>
            <a:rPr lang="en-US" sz="1400" b="1" baseline="0"/>
            <a:t>CTR</a:t>
          </a:r>
          <a:r>
            <a:rPr lang="en-US" sz="1400" baseline="0"/>
            <a:t> data is almost </a:t>
          </a:r>
          <a:r>
            <a:rPr lang="en-US" sz="1400" b="1" baseline="0"/>
            <a:t>normally</a:t>
          </a:r>
          <a:r>
            <a:rPr lang="en-US" sz="1400" baseline="0"/>
            <a:t> </a:t>
          </a:r>
          <a:r>
            <a:rPr lang="en-US" sz="1400" b="1" baseline="0"/>
            <a:t>ditributed</a:t>
          </a:r>
          <a:r>
            <a:rPr lang="en-US" sz="1400" baseline="0"/>
            <a:t> the average is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5.45%</a:t>
          </a:r>
          <a:r>
            <a:rPr lang="en-US" sz="1400"/>
            <a:t> and</a:t>
          </a:r>
          <a:r>
            <a:rPr lang="en-US" sz="1400" baseline="0"/>
            <a:t> the median is </a:t>
          </a:r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5.50%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CTR value is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1.00%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the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maximum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value is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10.00%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overall standard deviation is 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2.59%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 sz="1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95250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9</xdr:row>
      <xdr:rowOff>1</xdr:rowOff>
    </xdr:from>
    <xdr:to>
      <xdr:col>6</xdr:col>
      <xdr:colOff>0</xdr:colOff>
      <xdr:row>17</xdr:row>
      <xdr:rowOff>0</xdr:rowOff>
    </xdr:to>
    <xdr:sp macro="" textlink="">
      <xdr:nvSpPr>
        <xdr:cNvPr id="4" name="TextBox 3"/>
        <xdr:cNvSpPr txBox="1"/>
      </xdr:nvSpPr>
      <xdr:spPr>
        <a:xfrm>
          <a:off x="104774" y="1714501"/>
          <a:ext cx="6600826" cy="1523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From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there was a dip by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-1.55% 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followed by a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0.35% 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another slight increase in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0.41%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an average of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5.50%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400">
            <a:effectLst/>
          </a:endParaRPr>
        </a:p>
        <a:p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a average of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5.41%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400">
            <a:effectLst/>
          </a:endParaRPr>
        </a:p>
        <a:p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a average of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5.43</a:t>
          </a:r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400">
            <a:effectLst/>
          </a:endParaRPr>
        </a:p>
        <a:p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a average of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5.45%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8</xdr:col>
      <xdr:colOff>485775</xdr:colOff>
      <xdr:row>25</xdr:row>
      <xdr:rowOff>180975</xdr:rowOff>
    </xdr:from>
    <xdr:to>
      <xdr:col>13</xdr:col>
      <xdr:colOff>685800</xdr:colOff>
      <xdr:row>41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43</xdr:row>
      <xdr:rowOff>0</xdr:rowOff>
    </xdr:from>
    <xdr:to>
      <xdr:col>13</xdr:col>
      <xdr:colOff>685800</xdr:colOff>
      <xdr:row>59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904875</xdr:colOff>
      <xdr:row>25</xdr:row>
      <xdr:rowOff>171450</xdr:rowOff>
    </xdr:from>
    <xdr:to>
      <xdr:col>19</xdr:col>
      <xdr:colOff>485775</xdr:colOff>
      <xdr:row>41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857250</xdr:colOff>
      <xdr:row>43</xdr:row>
      <xdr:rowOff>0</xdr:rowOff>
    </xdr:from>
    <xdr:to>
      <xdr:col>19</xdr:col>
      <xdr:colOff>438150</xdr:colOff>
      <xdr:row>59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180975</xdr:colOff>
      <xdr:row>54</xdr:row>
      <xdr:rowOff>19050</xdr:rowOff>
    </xdr:from>
    <xdr:to>
      <xdr:col>8</xdr:col>
      <xdr:colOff>190500</xdr:colOff>
      <xdr:row>70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60</xdr:row>
      <xdr:rowOff>123824</xdr:rowOff>
    </xdr:from>
    <xdr:to>
      <xdr:col>19</xdr:col>
      <xdr:colOff>9525</xdr:colOff>
      <xdr:row>79</xdr:row>
      <xdr:rowOff>190499</xdr:rowOff>
    </xdr:to>
    <xdr:sp macro="" textlink="">
      <xdr:nvSpPr>
        <xdr:cNvPr id="10" name="TextBox 9"/>
        <xdr:cNvSpPr txBox="1"/>
      </xdr:nvSpPr>
      <xdr:spPr>
        <a:xfrm>
          <a:off x="7115175" y="11553824"/>
          <a:ext cx="8867775" cy="3686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- </a:t>
          </a:r>
          <a:r>
            <a:rPr lang="en-US" sz="1400" b="1"/>
            <a:t>High</a:t>
          </a:r>
          <a:r>
            <a:rPr lang="en-US" sz="1400" b="0"/>
            <a:t> CTR Months:</a:t>
          </a:r>
        </a:p>
        <a:p>
          <a:r>
            <a:rPr lang="en-US" sz="1400" b="0"/>
            <a:t>    - </a:t>
          </a:r>
          <a:r>
            <a:rPr lang="en-US" sz="1400" b="1"/>
            <a:t>2020</a:t>
          </a:r>
          <a:r>
            <a:rPr lang="en-US" sz="1400"/>
            <a:t>: </a:t>
          </a:r>
          <a:r>
            <a:rPr lang="en-US" sz="1400" b="1"/>
            <a:t>March</a:t>
          </a:r>
          <a:r>
            <a:rPr lang="en-US" sz="1400"/>
            <a:t> (5.86%), </a:t>
          </a:r>
          <a:r>
            <a:rPr lang="en-US" sz="1400" b="1"/>
            <a:t>June</a:t>
          </a:r>
          <a:r>
            <a:rPr lang="en-US" sz="1400"/>
            <a:t> (5.76%), </a:t>
          </a:r>
          <a:r>
            <a:rPr lang="en-US" sz="1400" b="1"/>
            <a:t>August</a:t>
          </a:r>
          <a:r>
            <a:rPr lang="en-US" sz="1400"/>
            <a:t> (6.29%), </a:t>
          </a:r>
          <a:r>
            <a:rPr lang="en-US" sz="1400" b="1"/>
            <a:t>October</a:t>
          </a:r>
          <a:r>
            <a:rPr lang="en-US" sz="1400"/>
            <a:t> (5.91%).</a:t>
          </a:r>
        </a:p>
        <a:p>
          <a:r>
            <a:rPr lang="en-US" sz="1400" b="1"/>
            <a:t>    </a:t>
          </a:r>
          <a:r>
            <a:rPr lang="en-US" sz="1400" b="0"/>
            <a:t>- </a:t>
          </a:r>
          <a:r>
            <a:rPr lang="en-US" sz="1400" b="1"/>
            <a:t>2021</a:t>
          </a:r>
          <a:r>
            <a:rPr lang="en-US" sz="1400"/>
            <a:t>: </a:t>
          </a:r>
          <a:r>
            <a:rPr lang="en-US" sz="1400" b="1"/>
            <a:t>January</a:t>
          </a:r>
          <a:r>
            <a:rPr lang="en-US" sz="1400"/>
            <a:t> (5.66%), </a:t>
          </a:r>
          <a:r>
            <a:rPr lang="en-US" sz="1400" b="1"/>
            <a:t>April</a:t>
          </a:r>
          <a:r>
            <a:rPr lang="en-US" sz="1400"/>
            <a:t> (5.69%), </a:t>
          </a:r>
          <a:r>
            <a:rPr lang="en-US" sz="1400" b="1"/>
            <a:t>December</a:t>
          </a:r>
          <a:r>
            <a:rPr lang="en-US" sz="1400"/>
            <a:t> (5.74%).</a:t>
          </a:r>
        </a:p>
        <a:p>
          <a:r>
            <a:rPr lang="en-US" sz="1400" b="1"/>
            <a:t>    </a:t>
          </a:r>
          <a:r>
            <a:rPr lang="en-US" sz="1400" b="0"/>
            <a:t>- </a:t>
          </a:r>
          <a:r>
            <a:rPr lang="en-US" sz="1400" b="1"/>
            <a:t>2022</a:t>
          </a:r>
          <a:r>
            <a:rPr lang="en-US" sz="1400"/>
            <a:t>: </a:t>
          </a:r>
          <a:r>
            <a:rPr lang="en-US" sz="1400" b="1"/>
            <a:t>April</a:t>
          </a:r>
          <a:r>
            <a:rPr lang="en-US" sz="1400"/>
            <a:t> (6.06%), </a:t>
          </a:r>
          <a:r>
            <a:rPr lang="en-US" sz="1400" b="1"/>
            <a:t>June</a:t>
          </a:r>
          <a:r>
            <a:rPr lang="en-US" sz="1400"/>
            <a:t> (6.04%), </a:t>
          </a:r>
          <a:r>
            <a:rPr lang="en-US" sz="1400" b="1"/>
            <a:t>September</a:t>
          </a:r>
          <a:r>
            <a:rPr lang="en-US" sz="1400"/>
            <a:t> (5.77%), </a:t>
          </a:r>
          <a:r>
            <a:rPr lang="en-US" sz="1400" b="1"/>
            <a:t>December</a:t>
          </a:r>
          <a:r>
            <a:rPr lang="en-US" sz="1400"/>
            <a:t> (5.86%).</a:t>
          </a:r>
        </a:p>
        <a:p>
          <a:r>
            <a:rPr lang="en-US" sz="1400" b="1"/>
            <a:t>    </a:t>
          </a:r>
          <a:r>
            <a:rPr lang="en-US" sz="1400" b="0"/>
            <a:t>- </a:t>
          </a:r>
          <a:r>
            <a:rPr lang="en-US" sz="1400" b="1"/>
            <a:t>2023</a:t>
          </a:r>
          <a:r>
            <a:rPr lang="en-US" sz="1400"/>
            <a:t>: </a:t>
          </a:r>
          <a:r>
            <a:rPr lang="en-US" sz="1400" b="1"/>
            <a:t>June</a:t>
          </a:r>
          <a:r>
            <a:rPr lang="en-US" sz="1400"/>
            <a:t> (6.14%), </a:t>
          </a:r>
          <a:r>
            <a:rPr lang="en-US" sz="1400" b="1"/>
            <a:t>October</a:t>
          </a:r>
          <a:r>
            <a:rPr lang="en-US" sz="1400"/>
            <a:t> (5.91%), </a:t>
          </a:r>
          <a:r>
            <a:rPr lang="en-US" sz="1400" b="1"/>
            <a:t>December</a:t>
          </a:r>
          <a:r>
            <a:rPr lang="en-US" sz="1400"/>
            <a:t> (5.86%).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/>
            <a:t>- </a:t>
          </a:r>
          <a:r>
            <a:rPr lang="en-US" sz="1400" b="1"/>
            <a:t>Low</a:t>
          </a:r>
          <a:r>
            <a:rPr lang="en-US" sz="1400" b="0"/>
            <a:t> CTR Months:</a:t>
          </a:r>
        </a:p>
        <a:p>
          <a:r>
            <a:rPr lang="en-US" sz="1400" b="0"/>
            <a:t>    - </a:t>
          </a:r>
          <a:r>
            <a:rPr lang="en-US" sz="1400" b="1"/>
            <a:t>2020</a:t>
          </a:r>
          <a:r>
            <a:rPr lang="en-US" sz="1400"/>
            <a:t>: </a:t>
          </a:r>
          <a:r>
            <a:rPr lang="en-US" sz="1400" b="1"/>
            <a:t>April</a:t>
          </a:r>
          <a:r>
            <a:rPr lang="en-US" sz="1400"/>
            <a:t> (4.60%), </a:t>
          </a:r>
          <a:r>
            <a:rPr lang="en-US" sz="1400" b="1"/>
            <a:t>September</a:t>
          </a:r>
          <a:r>
            <a:rPr lang="en-US" sz="1400"/>
            <a:t> (4.90%), </a:t>
          </a:r>
          <a:r>
            <a:rPr lang="en-US" sz="1400" b="1"/>
            <a:t>November</a:t>
          </a:r>
          <a:r>
            <a:rPr lang="en-US" sz="1400"/>
            <a:t> (5.09%).</a:t>
          </a:r>
        </a:p>
        <a:p>
          <a:r>
            <a:rPr lang="en-US" sz="1400" b="1"/>
            <a:t>    - 2021</a:t>
          </a:r>
          <a:r>
            <a:rPr lang="en-US" sz="1400"/>
            <a:t>: </a:t>
          </a:r>
          <a:r>
            <a:rPr lang="en-US" sz="1400" b="1"/>
            <a:t>May</a:t>
          </a:r>
          <a:r>
            <a:rPr lang="en-US" sz="1400"/>
            <a:t> (5.17%), </a:t>
          </a:r>
          <a:r>
            <a:rPr lang="en-US" sz="1400" b="1"/>
            <a:t>October</a:t>
          </a:r>
          <a:r>
            <a:rPr lang="en-US" sz="1400"/>
            <a:t> (4.95%), November (4.95%).</a:t>
          </a:r>
        </a:p>
        <a:p>
          <a:r>
            <a:rPr lang="en-US" sz="1400" b="1"/>
            <a:t>    - 2022</a:t>
          </a:r>
          <a:r>
            <a:rPr lang="en-US" sz="1400"/>
            <a:t>: </a:t>
          </a:r>
          <a:r>
            <a:rPr lang="en-US" sz="1400" b="1"/>
            <a:t>May</a:t>
          </a:r>
          <a:r>
            <a:rPr lang="en-US" sz="1400"/>
            <a:t> (4.71%), </a:t>
          </a:r>
          <a:r>
            <a:rPr lang="en-US" sz="1400" b="1"/>
            <a:t>October</a:t>
          </a:r>
          <a:r>
            <a:rPr lang="en-US" sz="1400"/>
            <a:t> (4.81%).</a:t>
          </a:r>
        </a:p>
        <a:p>
          <a:r>
            <a:rPr lang="en-US" sz="1400" b="1"/>
            <a:t>    - 2023</a:t>
          </a:r>
          <a:r>
            <a:rPr lang="en-US" sz="1400"/>
            <a:t>: </a:t>
          </a:r>
          <a:r>
            <a:rPr lang="en-US" sz="1400" b="1"/>
            <a:t>January</a:t>
          </a:r>
          <a:r>
            <a:rPr lang="en-US" sz="1400"/>
            <a:t> (4.74%), </a:t>
          </a:r>
          <a:r>
            <a:rPr lang="en-US" sz="1400" b="1"/>
            <a:t>September</a:t>
          </a:r>
          <a:r>
            <a:rPr lang="en-US" sz="1400"/>
            <a:t> (4.98%).</a:t>
          </a:r>
        </a:p>
        <a:p>
          <a:r>
            <a:rPr lang="en-US" sz="1400" b="0"/>
            <a:t>- </a:t>
          </a:r>
          <a:r>
            <a:rPr lang="en-US" sz="1400" b="1"/>
            <a:t>June</a:t>
          </a:r>
          <a:r>
            <a:rPr lang="en-US" sz="1400"/>
            <a:t> consistently shows high CTR across all years, which is also reflected in the highest S.I. (</a:t>
          </a:r>
          <a:r>
            <a:rPr lang="en-US" sz="1400" b="1"/>
            <a:t>1.08</a:t>
          </a:r>
          <a:r>
            <a:rPr lang="en-US" sz="1400"/>
            <a:t>). This indicates that </a:t>
          </a:r>
          <a:r>
            <a:rPr lang="en-US" sz="1400" b="1"/>
            <a:t>June</a:t>
          </a:r>
          <a:r>
            <a:rPr lang="en-US" sz="1400"/>
            <a:t> is a strong month for user engagement.</a:t>
          </a:r>
        </a:p>
        <a:p>
          <a:r>
            <a:rPr lang="en-US" sz="1400" b="0"/>
            <a:t>- </a:t>
          </a:r>
          <a:r>
            <a:rPr lang="en-US" sz="1400"/>
            <a:t>Other months like </a:t>
          </a:r>
          <a:r>
            <a:rPr lang="en-US" sz="1400" b="1"/>
            <a:t>April</a:t>
          </a:r>
          <a:r>
            <a:rPr lang="en-US" sz="1400"/>
            <a:t>, </a:t>
          </a:r>
          <a:r>
            <a:rPr lang="en-US" sz="1400" b="1"/>
            <a:t>August</a:t>
          </a:r>
          <a:r>
            <a:rPr lang="en-US" sz="1400"/>
            <a:t>, and </a:t>
          </a:r>
          <a:r>
            <a:rPr lang="en-US" sz="1400" b="1"/>
            <a:t>December</a:t>
          </a:r>
          <a:r>
            <a:rPr lang="en-US" sz="1400"/>
            <a:t> also show </a:t>
          </a:r>
          <a:r>
            <a:rPr lang="en-US" sz="1400" b="1"/>
            <a:t>high</a:t>
          </a:r>
          <a:r>
            <a:rPr lang="en-US" sz="1400"/>
            <a:t> performance in specific years but are not as consistently high as </a:t>
          </a:r>
          <a:r>
            <a:rPr lang="en-US" sz="1400" b="1"/>
            <a:t>June</a:t>
          </a:r>
          <a:r>
            <a:rPr lang="en-US" sz="1400"/>
            <a:t>.</a:t>
          </a:r>
        </a:p>
        <a:p>
          <a:r>
            <a:rPr lang="en-US" sz="1400" b="0"/>
            <a:t>- </a:t>
          </a:r>
          <a:r>
            <a:rPr lang="en-US" sz="1400" b="1"/>
            <a:t>Low</a:t>
          </a:r>
          <a:r>
            <a:rPr lang="en-US" sz="1400"/>
            <a:t> performance in months like </a:t>
          </a:r>
          <a:r>
            <a:rPr lang="en-US" sz="1400" b="1"/>
            <a:t>April</a:t>
          </a:r>
          <a:r>
            <a:rPr lang="en-US" sz="1400"/>
            <a:t> </a:t>
          </a:r>
          <a:r>
            <a:rPr lang="en-US" sz="1400" b="1"/>
            <a:t>2020</a:t>
          </a:r>
          <a:r>
            <a:rPr lang="en-US" sz="1400"/>
            <a:t> (4.60%) and </a:t>
          </a:r>
          <a:r>
            <a:rPr lang="en-US" sz="1400" b="1"/>
            <a:t>May</a:t>
          </a:r>
          <a:r>
            <a:rPr lang="en-US" sz="1400"/>
            <a:t> </a:t>
          </a:r>
          <a:r>
            <a:rPr lang="en-US" sz="1400" b="1"/>
            <a:t>2022</a:t>
          </a:r>
          <a:r>
            <a:rPr lang="en-US" sz="1400"/>
            <a:t> (4.71%) suggests possible external factors affecting these months.</a:t>
          </a:r>
          <a:endParaRPr lang="en-US" sz="1400" b="0"/>
        </a:p>
      </xdr:txBody>
    </xdr:sp>
    <xdr:clientData/>
  </xdr:twoCellAnchor>
  <xdr:twoCellAnchor>
    <xdr:from>
      <xdr:col>8</xdr:col>
      <xdr:colOff>352425</xdr:colOff>
      <xdr:row>83</xdr:row>
      <xdr:rowOff>0</xdr:rowOff>
    </xdr:from>
    <xdr:to>
      <xdr:col>13</xdr:col>
      <xdr:colOff>685800</xdr:colOff>
      <xdr:row>98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895350</xdr:colOff>
      <xdr:row>83</xdr:row>
      <xdr:rowOff>0</xdr:rowOff>
    </xdr:from>
    <xdr:to>
      <xdr:col>19</xdr:col>
      <xdr:colOff>428625</xdr:colOff>
      <xdr:row>98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361950</xdr:colOff>
      <xdr:row>99</xdr:row>
      <xdr:rowOff>9524</xdr:rowOff>
    </xdr:from>
    <xdr:to>
      <xdr:col>13</xdr:col>
      <xdr:colOff>695325</xdr:colOff>
      <xdr:row>113</xdr:row>
      <xdr:rowOff>190499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914400</xdr:colOff>
      <xdr:row>99</xdr:row>
      <xdr:rowOff>9524</xdr:rowOff>
    </xdr:from>
    <xdr:to>
      <xdr:col>19</xdr:col>
      <xdr:colOff>447675</xdr:colOff>
      <xdr:row>113</xdr:row>
      <xdr:rowOff>190499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133350</xdr:colOff>
      <xdr:row>100</xdr:row>
      <xdr:rowOff>171450</xdr:rowOff>
    </xdr:from>
    <xdr:to>
      <xdr:col>8</xdr:col>
      <xdr:colOff>171450</xdr:colOff>
      <xdr:row>116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419100</xdr:colOff>
      <xdr:row>115</xdr:row>
      <xdr:rowOff>161925</xdr:rowOff>
    </xdr:from>
    <xdr:to>
      <xdr:col>19</xdr:col>
      <xdr:colOff>0</xdr:colOff>
      <xdr:row>129</xdr:row>
      <xdr:rowOff>0</xdr:rowOff>
    </xdr:to>
    <xdr:sp macro="" textlink="">
      <xdr:nvSpPr>
        <xdr:cNvPr id="16" name="TextBox 15"/>
        <xdr:cNvSpPr txBox="1"/>
      </xdr:nvSpPr>
      <xdr:spPr>
        <a:xfrm>
          <a:off x="7219950" y="22069425"/>
          <a:ext cx="8858250" cy="2505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- </a:t>
          </a:r>
          <a:r>
            <a:rPr lang="en-US" sz="1400" b="1"/>
            <a:t>High</a:t>
          </a:r>
          <a:r>
            <a:rPr lang="en-US" sz="1400" b="0"/>
            <a:t> and </a:t>
          </a:r>
          <a:r>
            <a:rPr lang="en-US" sz="1400" b="1"/>
            <a:t>Low</a:t>
          </a:r>
          <a:r>
            <a:rPr lang="en-US" sz="1400" b="0"/>
            <a:t> CTR Days:</a:t>
          </a:r>
        </a:p>
        <a:p>
          <a:r>
            <a:rPr lang="en-US" sz="1400" b="0"/>
            <a:t>    - </a:t>
          </a:r>
          <a:r>
            <a:rPr lang="en-US" sz="1400" b="1"/>
            <a:t>2020</a:t>
          </a:r>
          <a:r>
            <a:rPr lang="en-US" sz="1400"/>
            <a:t>: Highest CTR on </a:t>
          </a:r>
          <a:r>
            <a:rPr lang="en-US" sz="1400" b="1"/>
            <a:t>Thursday</a:t>
          </a:r>
          <a:r>
            <a:rPr lang="en-US" sz="1400"/>
            <a:t> (6.14%), lowest on </a:t>
          </a:r>
          <a:r>
            <a:rPr lang="en-US" sz="1400" b="1"/>
            <a:t>Tuesday</a:t>
          </a:r>
          <a:r>
            <a:rPr lang="en-US" sz="1400"/>
            <a:t> (5.02%).</a:t>
          </a:r>
        </a:p>
        <a:p>
          <a:r>
            <a:rPr lang="en-US" sz="1400" b="1"/>
            <a:t>    </a:t>
          </a:r>
          <a:r>
            <a:rPr lang="en-US" sz="1400" b="0"/>
            <a:t>- </a:t>
          </a:r>
          <a:r>
            <a:rPr lang="en-US" sz="1400" b="1"/>
            <a:t>2021</a:t>
          </a:r>
          <a:r>
            <a:rPr lang="en-US" sz="1400"/>
            <a:t>: Highest CTR on </a:t>
          </a:r>
          <a:r>
            <a:rPr lang="en-US" sz="1400" b="1"/>
            <a:t>Tuesday</a:t>
          </a:r>
          <a:r>
            <a:rPr lang="en-US" sz="1400"/>
            <a:t> (5.79%), lowest on </a:t>
          </a:r>
          <a:r>
            <a:rPr lang="en-US" sz="1400" b="1"/>
            <a:t>Sunday</a:t>
          </a:r>
          <a:r>
            <a:rPr lang="en-US" sz="1400"/>
            <a:t> (5.19%).</a:t>
          </a:r>
        </a:p>
        <a:p>
          <a:r>
            <a:rPr lang="en-US" sz="1400" b="1"/>
            <a:t>    </a:t>
          </a:r>
          <a:r>
            <a:rPr lang="en-US" sz="1400" b="0"/>
            <a:t>- </a:t>
          </a:r>
          <a:r>
            <a:rPr lang="en-US" sz="1400" b="1"/>
            <a:t>2022</a:t>
          </a:r>
          <a:r>
            <a:rPr lang="en-US" sz="1400"/>
            <a:t>: Highest CTR on </a:t>
          </a:r>
          <a:r>
            <a:rPr lang="en-US" sz="1400" b="1"/>
            <a:t>Friday</a:t>
          </a:r>
          <a:r>
            <a:rPr lang="en-US" sz="1400"/>
            <a:t> (5.87%), lowest on </a:t>
          </a:r>
          <a:r>
            <a:rPr lang="en-US" sz="1400" b="1"/>
            <a:t>Tuesday</a:t>
          </a:r>
          <a:r>
            <a:rPr lang="en-US" sz="1400"/>
            <a:t> (5.00%).</a:t>
          </a:r>
        </a:p>
        <a:p>
          <a:r>
            <a:rPr lang="en-US" sz="1400" b="1"/>
            <a:t>    </a:t>
          </a:r>
          <a:r>
            <a:rPr lang="en-US" sz="1400" b="0"/>
            <a:t>- </a:t>
          </a:r>
          <a:r>
            <a:rPr lang="en-US" sz="1400" b="1"/>
            <a:t>2023</a:t>
          </a:r>
          <a:r>
            <a:rPr lang="en-US" sz="1400"/>
            <a:t>: Highest CTR on </a:t>
          </a:r>
          <a:r>
            <a:rPr lang="en-US" sz="1400" b="1"/>
            <a:t>Tuesday</a:t>
          </a:r>
          <a:r>
            <a:rPr lang="en-US" sz="1400"/>
            <a:t> (6.07%), lowest on </a:t>
          </a:r>
          <a:r>
            <a:rPr lang="en-US" sz="1400" b="1"/>
            <a:t>Friday</a:t>
          </a:r>
          <a:r>
            <a:rPr lang="en-US" sz="1400"/>
            <a:t> (4.78%).</a:t>
          </a:r>
        </a:p>
        <a:p>
          <a:r>
            <a:rPr lang="en-US" sz="1400" b="0"/>
            <a:t>- </a:t>
          </a:r>
          <a:r>
            <a:rPr lang="en-US" sz="1400" b="1"/>
            <a:t>Thursday</a:t>
          </a:r>
          <a:r>
            <a:rPr lang="en-US" sz="1400" b="0"/>
            <a:t> tends to have </a:t>
          </a:r>
          <a:r>
            <a:rPr lang="en-US" sz="1400" b="1"/>
            <a:t>high</a:t>
          </a:r>
          <a:r>
            <a:rPr lang="en-US" sz="1400" b="0"/>
            <a:t> CTRs consistently, peaking at </a:t>
          </a:r>
          <a:r>
            <a:rPr lang="en-US" sz="1400" b="1"/>
            <a:t>6.14%</a:t>
          </a:r>
          <a:r>
            <a:rPr lang="en-US" sz="1400" b="0"/>
            <a:t> in </a:t>
          </a:r>
          <a:r>
            <a:rPr lang="en-US" sz="1400" b="1"/>
            <a:t>2020</a:t>
          </a:r>
          <a:r>
            <a:rPr lang="en-US" sz="1400" b="0"/>
            <a:t> and maintaining above </a:t>
          </a:r>
          <a:r>
            <a:rPr lang="en-US" sz="1400" b="1"/>
            <a:t>5%</a:t>
          </a:r>
          <a:r>
            <a:rPr lang="en-US" sz="1400" b="0"/>
            <a:t> in other years.</a:t>
          </a:r>
        </a:p>
        <a:p>
          <a:r>
            <a:rPr lang="en-US" sz="1400" b="0"/>
            <a:t>- </a:t>
          </a:r>
          <a:r>
            <a:rPr lang="en-US" sz="1400" b="1"/>
            <a:t>Tuesday</a:t>
          </a:r>
          <a:r>
            <a:rPr lang="en-US" sz="1400"/>
            <a:t> shows notable peaks in </a:t>
          </a:r>
          <a:r>
            <a:rPr lang="en-US" sz="1400" b="1"/>
            <a:t>2021</a:t>
          </a:r>
          <a:r>
            <a:rPr lang="en-US" sz="1400"/>
            <a:t> (</a:t>
          </a:r>
          <a:r>
            <a:rPr lang="en-US" sz="1400" b="1"/>
            <a:t>5.79%</a:t>
          </a:r>
          <a:r>
            <a:rPr lang="en-US" sz="1400"/>
            <a:t>) and </a:t>
          </a:r>
          <a:r>
            <a:rPr lang="en-US" sz="1400" b="1"/>
            <a:t>2023</a:t>
          </a:r>
          <a:r>
            <a:rPr lang="en-US" sz="1400"/>
            <a:t> (</a:t>
          </a:r>
          <a:r>
            <a:rPr lang="en-US" sz="1400" b="1"/>
            <a:t>6.07%</a:t>
          </a:r>
          <a:r>
            <a:rPr lang="en-US" sz="1400"/>
            <a:t>).</a:t>
          </a:r>
        </a:p>
        <a:p>
          <a:r>
            <a:rPr lang="en-US" sz="1400" b="0"/>
            <a:t>- </a:t>
          </a:r>
          <a:r>
            <a:rPr lang="en-US" sz="1400" b="1"/>
            <a:t>Friday</a:t>
          </a:r>
          <a:r>
            <a:rPr lang="en-US" sz="1400"/>
            <a:t> generally shows </a:t>
          </a:r>
          <a:r>
            <a:rPr lang="en-US" sz="1400" b="1"/>
            <a:t>lower</a:t>
          </a:r>
          <a:r>
            <a:rPr lang="en-US" sz="1400"/>
            <a:t> CTRs, particularly in </a:t>
          </a:r>
          <a:r>
            <a:rPr lang="en-US" sz="1400" b="1"/>
            <a:t>2021</a:t>
          </a:r>
          <a:r>
            <a:rPr lang="en-US" sz="1400"/>
            <a:t> (</a:t>
          </a:r>
          <a:r>
            <a:rPr lang="en-US" sz="1400" b="1"/>
            <a:t>5.04%</a:t>
          </a:r>
          <a:r>
            <a:rPr lang="en-US" sz="1400"/>
            <a:t>) and </a:t>
          </a:r>
          <a:r>
            <a:rPr lang="en-US" sz="1400" b="1"/>
            <a:t>2023</a:t>
          </a:r>
          <a:r>
            <a:rPr lang="en-US" sz="1400"/>
            <a:t> (</a:t>
          </a:r>
          <a:r>
            <a:rPr lang="en-US" sz="1400" b="1"/>
            <a:t>4.78%</a:t>
          </a:r>
          <a:r>
            <a:rPr lang="en-US" sz="1400"/>
            <a:t>).</a:t>
          </a:r>
        </a:p>
        <a:p>
          <a:r>
            <a:rPr lang="en-US" sz="1400" b="0"/>
            <a:t>- </a:t>
          </a:r>
          <a:r>
            <a:rPr lang="en-US" sz="1400" b="1"/>
            <a:t>Tuesday</a:t>
          </a:r>
          <a:r>
            <a:rPr lang="en-US" sz="1400"/>
            <a:t> in </a:t>
          </a:r>
          <a:r>
            <a:rPr lang="en-US" sz="1400" b="1"/>
            <a:t>2022</a:t>
          </a:r>
          <a:r>
            <a:rPr lang="en-US" sz="1400"/>
            <a:t> also has a relatively </a:t>
          </a:r>
          <a:r>
            <a:rPr lang="en-US" sz="1400" b="1"/>
            <a:t>low</a:t>
          </a:r>
          <a:r>
            <a:rPr lang="en-US" sz="1400"/>
            <a:t> CTR (</a:t>
          </a:r>
          <a:r>
            <a:rPr lang="en-US" sz="1400" b="1"/>
            <a:t>5.00%</a:t>
          </a:r>
          <a:r>
            <a:rPr lang="en-US" sz="1400"/>
            <a:t>).</a:t>
          </a:r>
        </a:p>
        <a:p>
          <a:r>
            <a:rPr lang="en-US" sz="1400" b="0"/>
            <a:t>- </a:t>
          </a:r>
          <a:r>
            <a:rPr lang="en-US" sz="1400" b="1"/>
            <a:t>Thursday</a:t>
          </a:r>
          <a:r>
            <a:rPr lang="en-US" sz="1400"/>
            <a:t> (</a:t>
          </a:r>
          <a:r>
            <a:rPr lang="en-US" sz="1400" b="1"/>
            <a:t>1.032</a:t>
          </a:r>
          <a:r>
            <a:rPr lang="en-US" sz="1400"/>
            <a:t>), indicating the </a:t>
          </a:r>
          <a:r>
            <a:rPr lang="en-US" sz="1400" b="1"/>
            <a:t>best</a:t>
          </a:r>
          <a:r>
            <a:rPr lang="en-US" sz="1400"/>
            <a:t> performance relative to other days.</a:t>
          </a:r>
        </a:p>
        <a:p>
          <a:r>
            <a:rPr lang="en-US" sz="1400" b="0"/>
            <a:t>- </a:t>
          </a:r>
          <a:r>
            <a:rPr lang="en-US" sz="1400" b="1"/>
            <a:t>Friday</a:t>
          </a:r>
          <a:r>
            <a:rPr lang="en-US" sz="1400"/>
            <a:t> (</a:t>
          </a:r>
          <a:r>
            <a:rPr lang="en-US" sz="1400" b="1"/>
            <a:t>0.953</a:t>
          </a:r>
          <a:r>
            <a:rPr lang="en-US" sz="1400"/>
            <a:t>), indicating consistently </a:t>
          </a:r>
          <a:r>
            <a:rPr lang="en-US" sz="1400" b="1"/>
            <a:t>lower</a:t>
          </a:r>
          <a:r>
            <a:rPr lang="en-US" sz="1400"/>
            <a:t> performance.</a:t>
          </a:r>
          <a:endParaRPr lang="en-US" sz="1400" b="0"/>
        </a:p>
      </xdr:txBody>
    </xdr:sp>
    <xdr:clientData/>
  </xdr:twoCellAnchor>
  <xdr:twoCellAnchor>
    <xdr:from>
      <xdr:col>7</xdr:col>
      <xdr:colOff>152400</xdr:colOff>
      <xdr:row>130</xdr:row>
      <xdr:rowOff>171450</xdr:rowOff>
    </xdr:from>
    <xdr:to>
      <xdr:col>12</xdr:col>
      <xdr:colOff>352425</xdr:colOff>
      <xdr:row>146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638175</xdr:colOff>
      <xdr:row>130</xdr:row>
      <xdr:rowOff>180974</xdr:rowOff>
    </xdr:from>
    <xdr:to>
      <xdr:col>18</xdr:col>
      <xdr:colOff>304800</xdr:colOff>
      <xdr:row>145</xdr:row>
      <xdr:rowOff>190499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180975</xdr:colOff>
      <xdr:row>147</xdr:row>
      <xdr:rowOff>19050</xdr:rowOff>
    </xdr:from>
    <xdr:to>
      <xdr:col>12</xdr:col>
      <xdr:colOff>381000</xdr:colOff>
      <xdr:row>162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657225</xdr:colOff>
      <xdr:row>146</xdr:row>
      <xdr:rowOff>190499</xdr:rowOff>
    </xdr:from>
    <xdr:to>
      <xdr:col>18</xdr:col>
      <xdr:colOff>323850</xdr:colOff>
      <xdr:row>161</xdr:row>
      <xdr:rowOff>180974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228600</xdr:colOff>
      <xdr:row>140</xdr:row>
      <xdr:rowOff>0</xdr:rowOff>
    </xdr:from>
    <xdr:to>
      <xdr:col>6</xdr:col>
      <xdr:colOff>314325</xdr:colOff>
      <xdr:row>157</xdr:row>
      <xdr:rowOff>0</xdr:rowOff>
    </xdr:to>
    <xdr:sp macro="" textlink="">
      <xdr:nvSpPr>
        <xdr:cNvPr id="21" name="TextBox 20"/>
        <xdr:cNvSpPr txBox="1"/>
      </xdr:nvSpPr>
      <xdr:spPr>
        <a:xfrm>
          <a:off x="228600" y="26670000"/>
          <a:ext cx="6791325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- </a:t>
          </a:r>
          <a:r>
            <a:rPr lang="en-US" sz="1400" b="1"/>
            <a:t>2020</a:t>
          </a:r>
          <a:r>
            <a:rPr lang="en-US" sz="1400"/>
            <a:t>: </a:t>
          </a:r>
          <a:r>
            <a:rPr lang="en-US" sz="1400" b="1"/>
            <a:t>Weekends</a:t>
          </a:r>
          <a:r>
            <a:rPr lang="en-US" sz="1400"/>
            <a:t> have a higher CTR than </a:t>
          </a:r>
          <a:r>
            <a:rPr lang="en-US" sz="1400" b="1"/>
            <a:t>weekdays</a:t>
          </a:r>
          <a:r>
            <a:rPr lang="en-US" sz="1400"/>
            <a:t> (</a:t>
          </a:r>
          <a:r>
            <a:rPr lang="en-US" sz="1400" b="1"/>
            <a:t>5.61%</a:t>
          </a:r>
          <a:r>
            <a:rPr lang="en-US" sz="1400"/>
            <a:t> vs. </a:t>
          </a:r>
          <a:r>
            <a:rPr lang="en-US" sz="1400" b="1"/>
            <a:t>5.45%</a:t>
          </a:r>
          <a:r>
            <a:rPr lang="en-US" sz="1400"/>
            <a:t>).</a:t>
          </a:r>
          <a:br>
            <a:rPr lang="en-US" sz="1400"/>
          </a:br>
          <a:r>
            <a:rPr lang="en-US" sz="1400"/>
            <a:t>- </a:t>
          </a:r>
          <a:r>
            <a:rPr lang="en-US" sz="1400" b="1"/>
            <a:t>2021</a:t>
          </a:r>
          <a:r>
            <a:rPr lang="en-US" sz="1400"/>
            <a:t>: </a:t>
          </a:r>
          <a:r>
            <a:rPr lang="en-US" sz="1400" b="1"/>
            <a:t>Weekdays</a:t>
          </a:r>
          <a:r>
            <a:rPr lang="en-US" sz="1400"/>
            <a:t> have a slightly higher CTR than </a:t>
          </a:r>
          <a:r>
            <a:rPr lang="en-US" sz="1400" b="1"/>
            <a:t>weekends</a:t>
          </a:r>
          <a:r>
            <a:rPr lang="en-US" sz="1400"/>
            <a:t> (</a:t>
          </a:r>
          <a:r>
            <a:rPr lang="en-US" sz="1400" b="1"/>
            <a:t>5.46% </a:t>
          </a:r>
          <a:r>
            <a:rPr lang="en-US" sz="1400"/>
            <a:t>vs. </a:t>
          </a:r>
          <a:r>
            <a:rPr lang="en-US" sz="1400" b="1"/>
            <a:t>5.30%</a:t>
          </a:r>
          <a:r>
            <a:rPr lang="en-US" sz="1400"/>
            <a:t>).</a:t>
          </a:r>
        </a:p>
        <a:p>
          <a:r>
            <a:rPr lang="en-US" sz="1400" b="0"/>
            <a:t>- </a:t>
          </a:r>
          <a:r>
            <a:rPr lang="en-US" sz="1400" b="1"/>
            <a:t>2022</a:t>
          </a:r>
          <a:r>
            <a:rPr lang="en-US" sz="1400"/>
            <a:t>: </a:t>
          </a:r>
          <a:r>
            <a:rPr lang="en-US" sz="1400" b="1"/>
            <a:t>Weekdays</a:t>
          </a:r>
          <a:r>
            <a:rPr lang="en-US" sz="1400"/>
            <a:t> and </a:t>
          </a:r>
          <a:r>
            <a:rPr lang="en-US" sz="1400" b="1"/>
            <a:t>weekends</a:t>
          </a:r>
          <a:r>
            <a:rPr lang="en-US" sz="1400"/>
            <a:t> have almost the same CTR (</a:t>
          </a:r>
          <a:r>
            <a:rPr lang="en-US" sz="1400" b="1"/>
            <a:t>5.44%</a:t>
          </a:r>
          <a:r>
            <a:rPr lang="en-US" sz="1400"/>
            <a:t> vs. </a:t>
          </a:r>
          <a:r>
            <a:rPr lang="en-US" sz="1400" b="1"/>
            <a:t>5.40%</a:t>
          </a:r>
          <a:r>
            <a:rPr lang="en-US" sz="1400"/>
            <a:t>).</a:t>
          </a:r>
        </a:p>
        <a:p>
          <a:r>
            <a:rPr lang="en-US" sz="1400" b="0"/>
            <a:t>- </a:t>
          </a:r>
          <a:r>
            <a:rPr lang="en-US" sz="1400" b="1"/>
            <a:t>2023</a:t>
          </a:r>
          <a:r>
            <a:rPr lang="en-US" sz="1400"/>
            <a:t>: </a:t>
          </a:r>
          <a:r>
            <a:rPr lang="en-US" sz="1400" b="1"/>
            <a:t>Weekends</a:t>
          </a:r>
          <a:r>
            <a:rPr lang="en-US" sz="1400"/>
            <a:t> have a significantly higher CTR than </a:t>
          </a:r>
          <a:r>
            <a:rPr lang="en-US" sz="1400" b="1"/>
            <a:t>weekdays</a:t>
          </a:r>
          <a:r>
            <a:rPr lang="en-US" sz="1400"/>
            <a:t> (</a:t>
          </a:r>
          <a:r>
            <a:rPr lang="en-US" sz="1400" b="1"/>
            <a:t>5.63%</a:t>
          </a:r>
          <a:r>
            <a:rPr lang="en-US" sz="1400"/>
            <a:t> vs. </a:t>
          </a:r>
          <a:r>
            <a:rPr lang="en-US" sz="1400" b="1"/>
            <a:t>5.38%</a:t>
          </a:r>
          <a:r>
            <a:rPr lang="en-US" sz="1400"/>
            <a:t>).</a:t>
          </a:r>
        </a:p>
        <a:p>
          <a:r>
            <a:rPr lang="en-US" sz="1400"/>
            <a:t>- </a:t>
          </a:r>
          <a:r>
            <a:rPr lang="en-US" sz="1400" b="1"/>
            <a:t>2020 </a:t>
          </a:r>
          <a:r>
            <a:rPr lang="en-US" sz="1400" b="0"/>
            <a:t>and</a:t>
          </a:r>
          <a:r>
            <a:rPr lang="en-US" sz="1400" b="1"/>
            <a:t> 2023</a:t>
          </a:r>
          <a:r>
            <a:rPr lang="en-US" sz="1400"/>
            <a:t>: </a:t>
          </a:r>
          <a:r>
            <a:rPr lang="en-US" sz="1400" b="1"/>
            <a:t>Weekends</a:t>
          </a:r>
          <a:r>
            <a:rPr lang="en-US" sz="1400"/>
            <a:t> consistently show </a:t>
          </a:r>
          <a:r>
            <a:rPr lang="en-US" sz="1400" b="1"/>
            <a:t>higher</a:t>
          </a:r>
          <a:r>
            <a:rPr lang="en-US" sz="1400"/>
            <a:t> CTRs compared to </a:t>
          </a:r>
          <a:r>
            <a:rPr lang="en-US" sz="1400" b="1"/>
            <a:t>weekdays</a:t>
          </a:r>
          <a:r>
            <a:rPr lang="en-US" sz="1400"/>
            <a:t>, suggesting that users are more engaged during weekends in these years. This could be due to users having more free time to browse and engage with content.</a:t>
          </a:r>
        </a:p>
        <a:p>
          <a:r>
            <a:rPr lang="en-US" sz="1400"/>
            <a:t>- In </a:t>
          </a:r>
          <a:r>
            <a:rPr lang="en-US" sz="1400" b="1"/>
            <a:t>2021</a:t>
          </a:r>
          <a:r>
            <a:rPr lang="en-US" sz="1400"/>
            <a:t>, </a:t>
          </a:r>
          <a:r>
            <a:rPr lang="en-US" sz="1400" b="1"/>
            <a:t>weekdays</a:t>
          </a:r>
          <a:r>
            <a:rPr lang="en-US" sz="1400"/>
            <a:t> performed better than </a:t>
          </a:r>
          <a:r>
            <a:rPr lang="en-US" sz="1400" b="1"/>
            <a:t>weekends</a:t>
          </a:r>
          <a:r>
            <a:rPr lang="en-US" sz="1400"/>
            <a:t>. This anomaly could be investigated to understand if there were specific campaigns, content, or external factors influencing user behavior during weekends in that year.</a:t>
          </a:r>
        </a:p>
        <a:p>
          <a:r>
            <a:rPr lang="en-US" sz="1400"/>
            <a:t>- </a:t>
          </a:r>
          <a:r>
            <a:rPr lang="en-US" sz="1400" b="1"/>
            <a:t>2022</a:t>
          </a:r>
          <a:r>
            <a:rPr lang="en-US" sz="1400"/>
            <a:t> shows minimal difference between </a:t>
          </a:r>
          <a:r>
            <a:rPr lang="en-US" sz="1400" b="1"/>
            <a:t>weekdays</a:t>
          </a:r>
          <a:r>
            <a:rPr lang="en-US" sz="1400"/>
            <a:t> and </a:t>
          </a:r>
          <a:r>
            <a:rPr lang="en-US" sz="1400" b="1"/>
            <a:t>weekends</a:t>
          </a:r>
          <a:r>
            <a:rPr lang="en-US" sz="1400"/>
            <a:t>, indicating a balanced user engagement throughout the week.</a:t>
          </a:r>
        </a:p>
        <a:p>
          <a:r>
            <a:rPr lang="en-US" sz="1400"/>
            <a:t>- The higher </a:t>
          </a:r>
          <a:r>
            <a:rPr lang="en-US" sz="1400" b="1"/>
            <a:t>weekend</a:t>
          </a:r>
          <a:r>
            <a:rPr lang="en-US" sz="1400"/>
            <a:t> CTR in </a:t>
          </a:r>
          <a:r>
            <a:rPr lang="en-US" sz="1400" b="1"/>
            <a:t>2023</a:t>
          </a:r>
          <a:r>
            <a:rPr lang="en-US" sz="1400"/>
            <a:t> (</a:t>
          </a:r>
          <a:r>
            <a:rPr lang="en-US" sz="1400" b="1"/>
            <a:t>5.63%</a:t>
          </a:r>
          <a:r>
            <a:rPr lang="en-US" sz="1400"/>
            <a:t>) suggests a strong opportunity to focus on </a:t>
          </a:r>
          <a:r>
            <a:rPr lang="en-US" sz="1400" b="1"/>
            <a:t>weekend</a:t>
          </a:r>
          <a:r>
            <a:rPr lang="en-US" sz="1400"/>
            <a:t> campaigns and promotions.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H1462" totalsRowShown="0">
  <autoFilter ref="A1:H1462"/>
  <tableColumns count="8">
    <tableColumn id="1" name="Date" dataDxfId="35"/>
    <tableColumn id="2" name="Impressions" dataDxfId="34"/>
    <tableColumn id="3" name="Clicks" dataDxfId="33"/>
    <tableColumn id="4" name="Year" dataDxfId="32">
      <calculatedColumnFormula>YEAR(Table1[[#This Row],[Date]])</calculatedColumnFormula>
    </tableColumn>
    <tableColumn id="5" name="Month" dataDxfId="31">
      <calculatedColumnFormula>TEXT(Table1[[#This Row],[Date]],"mmmm")</calculatedColumnFormula>
    </tableColumn>
    <tableColumn id="6" name="Day" dataDxfId="30">
      <calculatedColumnFormula>TEXT(Table1[[#This Row],[Date]],"dddd")</calculatedColumnFormula>
    </tableColumn>
    <tableColumn id="7" name="CTR" dataDxfId="29" dataCellStyle="Percent">
      <calculatedColumnFormula>Table1[[#This Row],[Clicks]]/Table1[[#This Row],[Impressions]]</calculatedColumnFormula>
    </tableColumn>
    <tableColumn id="8" name="Weekday/Weekend" dataDxfId="28">
      <calculatedColumnFormula>IF(OR(WEEKDAY(Table1[[#This Row],[Date]])=1,WEEKDAY(Table1[[#This Row],[Date]])=7),"Weekend","Weekday")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B84:D91" totalsRowShown="0">
  <autoFilter ref="B84:D91"/>
  <tableColumns count="3">
    <tableColumn id="1" name="2020-Day" dataDxfId="13"/>
    <tableColumn id="2" name="Avg. CTR" dataDxfId="12">
      <calculatedColumnFormula>AVERAGEIFS(Table1[CTR],Table1[Day],Table17[[#This Row],[2020-Day]],Table1[Year],2020)</calculatedColumnFormula>
    </tableColumn>
    <tableColumn id="3" name="MoM Change" dataDxfId="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8" name="Table18" displayName="Table18" ref="F84:H91" totalsRowShown="0">
  <autoFilter ref="F84:H91"/>
  <tableColumns count="3">
    <tableColumn id="1" name="2021-Day"/>
    <tableColumn id="2" name="Avg. CTR" dataDxfId="10">
      <calculatedColumnFormula>AVERAGEIFS(Table1[CTR],Table1[Day],Table18[[#This Row],[2021-Day]],Table1[Year],2021)</calculatedColumnFormula>
    </tableColumn>
    <tableColumn id="3" name="MoM Change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9" name="Table19" displayName="Table19" ref="B93:D100" totalsRowShown="0">
  <autoFilter ref="B93:D100"/>
  <tableColumns count="3">
    <tableColumn id="1" name="2022-Day"/>
    <tableColumn id="2" name="Avg. CTR" dataDxfId="8">
      <calculatedColumnFormula>AVERAGEIFS(Table1[CTR],Table1[Day],Table19[[#This Row],[2022-Day]],Table1[Year],2022)</calculatedColumnFormula>
    </tableColumn>
    <tableColumn id="3" name="MoM Change" dataDxfId="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0" name="Table20" displayName="Table20" ref="F93:H100" totalsRowShown="0">
  <autoFilter ref="F93:H100"/>
  <tableColumns count="3">
    <tableColumn id="1" name="2023-Day"/>
    <tableColumn id="2" name="Avg. CTR" dataDxfId="6">
      <calculatedColumnFormula>AVERAGEIFS(Table1[CTR],Table1[Day],Table20[[#This Row],[2023-Day]],Table1[Year],2023)</calculatedColumnFormula>
    </tableColumn>
    <tableColumn id="3" name="MoM Change" dataDxfId="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1" name="Table21" displayName="Table21" ref="B102:C109" totalsRowShown="0">
  <autoFilter ref="B102:C109"/>
  <tableColumns count="2">
    <tableColumn id="1" name="Day"/>
    <tableColumn id="2" name="S.I." dataDxfId="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Table23" displayName="Table23" ref="B132:C134" totalsRowShown="0">
  <autoFilter ref="B132:C134"/>
  <tableColumns count="2">
    <tableColumn id="1" name="2020-Weekday/Weekend"/>
    <tableColumn id="2" name="Avg. CTR" dataDxfId="3">
      <calculatedColumnFormula>AVERAGEIFS(Table1[CTR],Table1[Weekday/Weekend],Table23[[#This Row],[2020-Weekday/Weekend]],Table1[Year],2020)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4" name="Table24" displayName="Table24" ref="E132:F134" totalsRowShown="0">
  <autoFilter ref="E132:F134"/>
  <tableColumns count="2">
    <tableColumn id="1" name="2021-Weekday/Weekend"/>
    <tableColumn id="2" name="Avg. CTR" dataDxfId="2">
      <calculatedColumnFormula>AVERAGEIFS(Table1[CTR],Table1[Weekday/Weekend],Table24[[#This Row],[2021-Weekday/Weekend]],Table1[Year],2021)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5" name="Table25" displayName="Table25" ref="B136:C138" totalsRowShown="0">
  <autoFilter ref="B136:C138"/>
  <tableColumns count="2">
    <tableColumn id="1" name="2022-Weekday/Weekend"/>
    <tableColumn id="2" name="Avg. CTR" dataDxfId="1">
      <calculatedColumnFormula>AVERAGEIFS(Table1[CTR],Table1[Weekday/Weekend],Table25[[#This Row],[2022-Weekday/Weekend]],Table1[Year],2022)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Table26" displayName="Table26" ref="E136:F138" totalsRowShown="0">
  <autoFilter ref="E136:F138"/>
  <tableColumns count="2">
    <tableColumn id="1" name="2023-Weekday/Weekend"/>
    <tableColumn id="2" name="Avg. CTR" dataDxfId="0">
      <calculatedColumnFormula>AVERAGEIFS(Table1[CTR],Table1[Weekday/Weekend],Table26[[#This Row],[2023-Weekday/Weekend]],Table1[Year],2023)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L34:M38" totalsRowShown="0">
  <autoFilter ref="L34:M38"/>
  <tableColumns count="2">
    <tableColumn id="1" name="Feature"/>
    <tableColumn id="2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O34:P39" totalsRowShown="0">
  <autoFilter ref="O34:P39"/>
  <tableColumns count="2">
    <tableColumn id="1" name="Feature"/>
    <tableColumn id="2" name="Value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:D6" totalsRowShown="0">
  <autoFilter ref="B2:D6"/>
  <tableColumns count="3">
    <tableColumn id="1" name="Year"/>
    <tableColumn id="2" name="Avg. CTR" dataDxfId="26"/>
    <tableColumn id="3" name="YoY Change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B27:D39" totalsRowShown="0">
  <autoFilter ref="B27:D39"/>
  <tableColumns count="3">
    <tableColumn id="1" name="2020-Month" dataDxfId="24"/>
    <tableColumn id="2" name="Avg. CTR" dataDxfId="23">
      <calculatedColumnFormula>AVERAGEIFS(Table1[CTR],Table1[Month],Table11[[#This Row],[2020-Month]],Table1[Year],2020)</calculatedColumnFormula>
    </tableColumn>
    <tableColumn id="3" name="MoM Change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F27:H39" totalsRowShown="0">
  <autoFilter ref="F27:H39"/>
  <tableColumns count="3">
    <tableColumn id="1" name="2021 Month" dataDxfId="21"/>
    <tableColumn id="2" name="Avg. CTR" dataDxfId="20">
      <calculatedColumnFormula>AVERAGEIFS(Table1[CTR],Table1[Month],Table12[[#This Row],[2021 Month]],Table1[Year],2021)</calculatedColumnFormula>
    </tableColumn>
    <tableColumn id="3" name="MoM Change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B41:D53" totalsRowShown="0">
  <autoFilter ref="B41:D53"/>
  <tableColumns count="3">
    <tableColumn id="1" name="2022 Month"/>
    <tableColumn id="2" name="Avg. CTR" dataDxfId="18">
      <calculatedColumnFormula>AVERAGEIFS(Table1[CTR],Table1[Month],Table14[[#This Row],[2022 Month]],Table1[Year],2022)</calculatedColumnFormula>
    </tableColumn>
    <tableColumn id="3" name="MoM Change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F41:H53" totalsRowShown="0">
  <autoFilter ref="F41:H53"/>
  <tableColumns count="3">
    <tableColumn id="1" name="2023 Month"/>
    <tableColumn id="2" name="Avg. CTR" dataDxfId="16">
      <calculatedColumnFormula>AVERAGEIFS(Table1[CTR],Table1[Month],Table15[[#This Row],[2023 Month]],Table1[Year],2023)</calculatedColumnFormula>
    </tableColumn>
    <tableColumn id="3" name="MoM Change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B55:C67" totalsRowShown="0">
  <autoFilter ref="B55:C67"/>
  <tableColumns count="2">
    <tableColumn id="1" name="Month"/>
    <tableColumn id="2" name="S.I.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6" Type="http://schemas.openxmlformats.org/officeDocument/2006/relationships/table" Target="../tables/table18.xml"/><Relationship Id="rId1" Type="http://schemas.openxmlformats.org/officeDocument/2006/relationships/drawing" Target="../drawings/drawing2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2"/>
  <sheetViews>
    <sheetView workbookViewId="0">
      <selection activeCell="J35" sqref="J35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8.28515625" bestFit="1" customWidth="1"/>
    <col min="6" max="6" width="11.42578125" bestFit="1" customWidth="1"/>
    <col min="7" max="7" width="9.5703125" customWidth="1"/>
    <col min="8" max="8" width="21.5703125" bestFit="1" customWidth="1"/>
    <col min="12" max="12" width="17" bestFit="1" customWidth="1"/>
    <col min="13" max="13" width="10.140625" bestFit="1" customWidth="1"/>
    <col min="14" max="14" width="10.85546875" bestFit="1" customWidth="1"/>
    <col min="15" max="15" width="10" customWidth="1"/>
    <col min="17" max="17" width="10.140625" customWidth="1"/>
    <col min="22" max="22" width="11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s="1">
        <v>43831</v>
      </c>
      <c r="B2" s="2">
        <v>20795</v>
      </c>
      <c r="C2">
        <v>763</v>
      </c>
      <c r="D2">
        <f>YEAR(Table1[[#This Row],[Date]])</f>
        <v>2020</v>
      </c>
      <c r="E2" t="str">
        <f>TEXT(Table1[[#This Row],[Date]],"mmmm")</f>
        <v>January</v>
      </c>
      <c r="F2" t="str">
        <f>TEXT(Table1[[#This Row],[Date]],"dddd")</f>
        <v>Wednesday</v>
      </c>
      <c r="G2" s="4">
        <f>Table1[[#This Row],[Clicks]]/Table1[[#This Row],[Impressions]]</f>
        <v>3.6691512382784321E-2</v>
      </c>
      <c r="H2" s="3" t="str">
        <f>IF(OR(WEEKDAY(Table1[[#This Row],[Date]])=1,WEEKDAY(Table1[[#This Row],[Date]])=7),"Weekend","Weekday")</f>
        <v>Weekday</v>
      </c>
    </row>
    <row r="3" spans="1:14" x14ac:dyDescent="0.25">
      <c r="A3" s="1">
        <v>43832</v>
      </c>
      <c r="B3" s="2">
        <v>5860</v>
      </c>
      <c r="C3">
        <v>508</v>
      </c>
      <c r="D3">
        <f>YEAR(Table1[[#This Row],[Date]])</f>
        <v>2020</v>
      </c>
      <c r="E3" t="str">
        <f>TEXT(Table1[[#This Row],[Date]],"mmmm")</f>
        <v>January</v>
      </c>
      <c r="F3" t="str">
        <f>TEXT(Table1[[#This Row],[Date]],"dddd")</f>
        <v>Thursday</v>
      </c>
      <c r="G3" s="4">
        <f>Table1[[#This Row],[Clicks]]/Table1[[#This Row],[Impressions]]</f>
        <v>8.6689419795221836E-2</v>
      </c>
      <c r="H3" s="3" t="str">
        <f>IF(OR(WEEKDAY(Table1[[#This Row],[Date]])=1,WEEKDAY(Table1[[#This Row],[Date]])=7),"Weekend","Weekday")</f>
        <v>Weekday</v>
      </c>
    </row>
    <row r="4" spans="1:14" x14ac:dyDescent="0.25">
      <c r="A4" s="1">
        <v>43833</v>
      </c>
      <c r="B4" s="2">
        <v>43158</v>
      </c>
      <c r="C4" s="2">
        <v>3210</v>
      </c>
      <c r="D4">
        <f>YEAR(Table1[[#This Row],[Date]])</f>
        <v>2020</v>
      </c>
      <c r="E4" t="str">
        <f>TEXT(Table1[[#This Row],[Date]],"mmmm")</f>
        <v>January</v>
      </c>
      <c r="F4" t="str">
        <f>TEXT(Table1[[#This Row],[Date]],"dddd")</f>
        <v>Friday</v>
      </c>
      <c r="G4" s="4">
        <f>Table1[[#This Row],[Clicks]]/Table1[[#This Row],[Impressions]]</f>
        <v>7.4377867371055187E-2</v>
      </c>
      <c r="H4" s="3" t="str">
        <f>IF(OR(WEEKDAY(Table1[[#This Row],[Date]])=1,WEEKDAY(Table1[[#This Row],[Date]])=7),"Weekend","Weekday")</f>
        <v>Weekday</v>
      </c>
    </row>
    <row r="5" spans="1:14" x14ac:dyDescent="0.25">
      <c r="A5" s="1">
        <v>43834</v>
      </c>
      <c r="B5" s="2">
        <v>49732</v>
      </c>
      <c r="C5" s="2">
        <v>3134</v>
      </c>
      <c r="D5">
        <f>YEAR(Table1[[#This Row],[Date]])</f>
        <v>2020</v>
      </c>
      <c r="E5" t="str">
        <f>TEXT(Table1[[#This Row],[Date]],"mmmm")</f>
        <v>January</v>
      </c>
      <c r="F5" t="str">
        <f>TEXT(Table1[[#This Row],[Date]],"dddd")</f>
        <v>Saturday</v>
      </c>
      <c r="G5" s="4">
        <f>Table1[[#This Row],[Clicks]]/Table1[[#This Row],[Impressions]]</f>
        <v>6.3017775275476556E-2</v>
      </c>
      <c r="H5" s="3" t="str">
        <f>IF(OR(WEEKDAY(Table1[[#This Row],[Date]])=1,WEEKDAY(Table1[[#This Row],[Date]])=7),"Weekend","Weekday")</f>
        <v>Weekend</v>
      </c>
    </row>
    <row r="6" spans="1:14" x14ac:dyDescent="0.25">
      <c r="A6" s="1">
        <v>43835</v>
      </c>
      <c r="B6" s="2">
        <v>16284</v>
      </c>
      <c r="C6">
        <v>569</v>
      </c>
      <c r="D6">
        <f>YEAR(Table1[[#This Row],[Date]])</f>
        <v>2020</v>
      </c>
      <c r="E6" t="str">
        <f>TEXT(Table1[[#This Row],[Date]],"mmmm")</f>
        <v>January</v>
      </c>
      <c r="F6" t="str">
        <f>TEXT(Table1[[#This Row],[Date]],"dddd")</f>
        <v>Sunday</v>
      </c>
      <c r="G6" s="4">
        <f>Table1[[#This Row],[Clicks]]/Table1[[#This Row],[Impressions]]</f>
        <v>3.4942274625399165E-2</v>
      </c>
      <c r="H6" s="3" t="str">
        <f>IF(OR(WEEKDAY(Table1[[#This Row],[Date]])=1,WEEKDAY(Table1[[#This Row],[Date]])=7),"Weekend","Weekday")</f>
        <v>Weekend</v>
      </c>
    </row>
    <row r="7" spans="1:14" x14ac:dyDescent="0.25">
      <c r="A7" s="1">
        <v>43836</v>
      </c>
      <c r="B7" s="2">
        <v>11265</v>
      </c>
      <c r="C7" s="2">
        <v>1035</v>
      </c>
      <c r="D7">
        <f>YEAR(Table1[[#This Row],[Date]])</f>
        <v>2020</v>
      </c>
      <c r="E7" t="str">
        <f>TEXT(Table1[[#This Row],[Date]],"mmmm")</f>
        <v>January</v>
      </c>
      <c r="F7" t="str">
        <f>TEXT(Table1[[#This Row],[Date]],"dddd")</f>
        <v>Monday</v>
      </c>
      <c r="G7" s="4">
        <f>Table1[[#This Row],[Clicks]]/Table1[[#This Row],[Impressions]]</f>
        <v>9.1877496671105188E-2</v>
      </c>
      <c r="H7" s="3" t="str">
        <f>IF(OR(WEEKDAY(Table1[[#This Row],[Date]])=1,WEEKDAY(Table1[[#This Row],[Date]])=7),"Weekend","Weekday")</f>
        <v>Weekday</v>
      </c>
      <c r="N7" s="5"/>
    </row>
    <row r="8" spans="1:14" x14ac:dyDescent="0.25">
      <c r="A8" s="1">
        <v>43837</v>
      </c>
      <c r="B8" s="2">
        <v>21850</v>
      </c>
      <c r="C8">
        <v>307</v>
      </c>
      <c r="D8">
        <f>YEAR(Table1[[#This Row],[Date]])</f>
        <v>2020</v>
      </c>
      <c r="E8" t="str">
        <f>TEXT(Table1[[#This Row],[Date]],"mmmm")</f>
        <v>January</v>
      </c>
      <c r="F8" t="str">
        <f>TEXT(Table1[[#This Row],[Date]],"dddd")</f>
        <v>Tuesday</v>
      </c>
      <c r="G8" s="4">
        <f>Table1[[#This Row],[Clicks]]/Table1[[#This Row],[Impressions]]</f>
        <v>1.4050343249427917E-2</v>
      </c>
      <c r="H8" s="3" t="str">
        <f>IF(OR(WEEKDAY(Table1[[#This Row],[Date]])=1,WEEKDAY(Table1[[#This Row],[Date]])=7),"Weekend","Weekday")</f>
        <v>Weekday</v>
      </c>
    </row>
    <row r="9" spans="1:14" x14ac:dyDescent="0.25">
      <c r="A9" s="1">
        <v>43838</v>
      </c>
      <c r="B9" s="2">
        <v>42194</v>
      </c>
      <c r="C9">
        <v>837</v>
      </c>
      <c r="D9">
        <f>YEAR(Table1[[#This Row],[Date]])</f>
        <v>2020</v>
      </c>
      <c r="E9" t="str">
        <f>TEXT(Table1[[#This Row],[Date]],"mmmm")</f>
        <v>January</v>
      </c>
      <c r="F9" t="str">
        <f>TEXT(Table1[[#This Row],[Date]],"dddd")</f>
        <v>Wednesday</v>
      </c>
      <c r="G9" s="4">
        <f>Table1[[#This Row],[Clicks]]/Table1[[#This Row],[Impressions]]</f>
        <v>1.9836943641276011E-2</v>
      </c>
      <c r="H9" s="3" t="str">
        <f>IF(OR(WEEKDAY(Table1[[#This Row],[Date]])=1,WEEKDAY(Table1[[#This Row],[Date]])=7),"Weekend","Weekday")</f>
        <v>Weekday</v>
      </c>
    </row>
    <row r="10" spans="1:14" x14ac:dyDescent="0.25">
      <c r="A10" s="1">
        <v>43839</v>
      </c>
      <c r="B10" s="2">
        <v>26962</v>
      </c>
      <c r="C10" s="2">
        <v>1219</v>
      </c>
      <c r="D10">
        <f>YEAR(Table1[[#This Row],[Date]])</f>
        <v>2020</v>
      </c>
      <c r="E10" t="str">
        <f>TEXT(Table1[[#This Row],[Date]],"mmmm")</f>
        <v>January</v>
      </c>
      <c r="F10" t="str">
        <f>TEXT(Table1[[#This Row],[Date]],"dddd")</f>
        <v>Thursday</v>
      </c>
      <c r="G10" s="4">
        <f>Table1[[#This Row],[Clicks]]/Table1[[#This Row],[Impressions]]</f>
        <v>4.5211779541577034E-2</v>
      </c>
      <c r="H10" s="3" t="str">
        <f>IF(OR(WEEKDAY(Table1[[#This Row],[Date]])=1,WEEKDAY(Table1[[#This Row],[Date]])=7),"Weekend","Weekday")</f>
        <v>Weekday</v>
      </c>
    </row>
    <row r="11" spans="1:14" x14ac:dyDescent="0.25">
      <c r="A11" s="1">
        <v>43840</v>
      </c>
      <c r="B11" s="2">
        <v>49131</v>
      </c>
      <c r="C11" s="2">
        <v>1041</v>
      </c>
      <c r="D11">
        <f>YEAR(Table1[[#This Row],[Date]])</f>
        <v>2020</v>
      </c>
      <c r="E11" t="str">
        <f>TEXT(Table1[[#This Row],[Date]],"mmmm")</f>
        <v>January</v>
      </c>
      <c r="F11" t="str">
        <f>TEXT(Table1[[#This Row],[Date]],"dddd")</f>
        <v>Friday</v>
      </c>
      <c r="G11" s="4">
        <f>Table1[[#This Row],[Clicks]]/Table1[[#This Row],[Impressions]]</f>
        <v>2.118825181657202E-2</v>
      </c>
      <c r="H11" s="3" t="str">
        <f>IF(OR(WEEKDAY(Table1[[#This Row],[Date]])=1,WEEKDAY(Table1[[#This Row],[Date]])=7),"Weekend","Weekday")</f>
        <v>Weekday</v>
      </c>
    </row>
    <row r="12" spans="1:14" x14ac:dyDescent="0.25">
      <c r="A12" s="1">
        <v>43841</v>
      </c>
      <c r="B12" s="2">
        <v>21023</v>
      </c>
      <c r="C12" s="2">
        <v>2019</v>
      </c>
      <c r="D12">
        <f>YEAR(Table1[[#This Row],[Date]])</f>
        <v>2020</v>
      </c>
      <c r="E12" t="str">
        <f>TEXT(Table1[[#This Row],[Date]],"mmmm")</f>
        <v>January</v>
      </c>
      <c r="F12" t="str">
        <f>TEXT(Table1[[#This Row],[Date]],"dddd")</f>
        <v>Saturday</v>
      </c>
      <c r="G12" s="4">
        <f>Table1[[#This Row],[Clicks]]/Table1[[#This Row],[Impressions]]</f>
        <v>9.6037673024782375E-2</v>
      </c>
      <c r="H12" s="3" t="str">
        <f>IF(OR(WEEKDAY(Table1[[#This Row],[Date]])=1,WEEKDAY(Table1[[#This Row],[Date]])=7),"Weekend","Weekday")</f>
        <v>Weekend</v>
      </c>
    </row>
    <row r="13" spans="1:14" x14ac:dyDescent="0.25">
      <c r="A13" s="1">
        <v>43842</v>
      </c>
      <c r="B13" s="2">
        <v>46090</v>
      </c>
      <c r="C13" s="2">
        <v>3771</v>
      </c>
      <c r="D13">
        <f>YEAR(Table1[[#This Row],[Date]])</f>
        <v>2020</v>
      </c>
      <c r="E13" t="str">
        <f>TEXT(Table1[[#This Row],[Date]],"mmmm")</f>
        <v>January</v>
      </c>
      <c r="F13" t="str">
        <f>TEXT(Table1[[#This Row],[Date]],"dddd")</f>
        <v>Sunday</v>
      </c>
      <c r="G13" s="4">
        <f>Table1[[#This Row],[Clicks]]/Table1[[#This Row],[Impressions]]</f>
        <v>8.1818181818181818E-2</v>
      </c>
      <c r="H13" s="3" t="str">
        <f>IF(OR(WEEKDAY(Table1[[#This Row],[Date]])=1,WEEKDAY(Table1[[#This Row],[Date]])=7),"Weekend","Weekday")</f>
        <v>Weekend</v>
      </c>
    </row>
    <row r="14" spans="1:14" x14ac:dyDescent="0.25">
      <c r="A14" s="1">
        <v>43843</v>
      </c>
      <c r="B14" s="2">
        <v>6685</v>
      </c>
      <c r="C14">
        <v>222</v>
      </c>
      <c r="D14">
        <f>YEAR(Table1[[#This Row],[Date]])</f>
        <v>2020</v>
      </c>
      <c r="E14" t="str">
        <f>TEXT(Table1[[#This Row],[Date]],"mmmm")</f>
        <v>January</v>
      </c>
      <c r="F14" t="str">
        <f>TEXT(Table1[[#This Row],[Date]],"dddd")</f>
        <v>Monday</v>
      </c>
      <c r="G14" s="4">
        <f>Table1[[#This Row],[Clicks]]/Table1[[#This Row],[Impressions]]</f>
        <v>3.3208676140613312E-2</v>
      </c>
      <c r="H14" s="3" t="str">
        <f>IF(OR(WEEKDAY(Table1[[#This Row],[Date]])=1,WEEKDAY(Table1[[#This Row],[Date]])=7),"Weekend","Weekday")</f>
        <v>Weekday</v>
      </c>
    </row>
    <row r="15" spans="1:14" x14ac:dyDescent="0.25">
      <c r="A15" s="1">
        <v>43844</v>
      </c>
      <c r="B15" s="2">
        <v>5769</v>
      </c>
      <c r="C15">
        <v>363</v>
      </c>
      <c r="D15">
        <f>YEAR(Table1[[#This Row],[Date]])</f>
        <v>2020</v>
      </c>
      <c r="E15" t="str">
        <f>TEXT(Table1[[#This Row],[Date]],"mmmm")</f>
        <v>January</v>
      </c>
      <c r="F15" t="str">
        <f>TEXT(Table1[[#This Row],[Date]],"dddd")</f>
        <v>Tuesday</v>
      </c>
      <c r="G15" s="4">
        <f>Table1[[#This Row],[Clicks]]/Table1[[#This Row],[Impressions]]</f>
        <v>6.2922516900676032E-2</v>
      </c>
      <c r="H15" s="3" t="str">
        <f>IF(OR(WEEKDAY(Table1[[#This Row],[Date]])=1,WEEKDAY(Table1[[#This Row],[Date]])=7),"Weekend","Weekday")</f>
        <v>Weekday</v>
      </c>
    </row>
    <row r="16" spans="1:14" x14ac:dyDescent="0.25">
      <c r="A16" s="1">
        <v>43845</v>
      </c>
      <c r="B16" s="2">
        <v>7433</v>
      </c>
      <c r="C16">
        <v>731</v>
      </c>
      <c r="D16">
        <f>YEAR(Table1[[#This Row],[Date]])</f>
        <v>2020</v>
      </c>
      <c r="E16" t="str">
        <f>TEXT(Table1[[#This Row],[Date]],"mmmm")</f>
        <v>January</v>
      </c>
      <c r="F16" t="str">
        <f>TEXT(Table1[[#This Row],[Date]],"dddd")</f>
        <v>Wednesday</v>
      </c>
      <c r="G16" s="4">
        <f>Table1[[#This Row],[Clicks]]/Table1[[#This Row],[Impressions]]</f>
        <v>9.8345217274317234E-2</v>
      </c>
      <c r="H16" s="3" t="str">
        <f>IF(OR(WEEKDAY(Table1[[#This Row],[Date]])=1,WEEKDAY(Table1[[#This Row],[Date]])=7),"Weekend","Weekday")</f>
        <v>Weekday</v>
      </c>
    </row>
    <row r="17" spans="1:18" x14ac:dyDescent="0.25">
      <c r="A17" s="1">
        <v>43846</v>
      </c>
      <c r="B17" s="2">
        <v>10311</v>
      </c>
      <c r="C17">
        <v>923</v>
      </c>
      <c r="D17">
        <f>YEAR(Table1[[#This Row],[Date]])</f>
        <v>2020</v>
      </c>
      <c r="E17" t="str">
        <f>TEXT(Table1[[#This Row],[Date]],"mmmm")</f>
        <v>January</v>
      </c>
      <c r="F17" t="str">
        <f>TEXT(Table1[[#This Row],[Date]],"dddd")</f>
        <v>Thursday</v>
      </c>
      <c r="G17" s="4">
        <f>Table1[[#This Row],[Clicks]]/Table1[[#This Row],[Impressions]]</f>
        <v>8.9516050819513138E-2</v>
      </c>
      <c r="H17" s="3" t="str">
        <f>IF(OR(WEEKDAY(Table1[[#This Row],[Date]])=1,WEEKDAY(Table1[[#This Row],[Date]])=7),"Weekend","Weekday")</f>
        <v>Weekday</v>
      </c>
    </row>
    <row r="18" spans="1:18" x14ac:dyDescent="0.25">
      <c r="A18" s="1">
        <v>43847</v>
      </c>
      <c r="B18" s="2">
        <v>42819</v>
      </c>
      <c r="C18" s="2">
        <v>2743</v>
      </c>
      <c r="D18">
        <f>YEAR(Table1[[#This Row],[Date]])</f>
        <v>2020</v>
      </c>
      <c r="E18" t="str">
        <f>TEXT(Table1[[#This Row],[Date]],"mmmm")</f>
        <v>January</v>
      </c>
      <c r="F18" t="str">
        <f>TEXT(Table1[[#This Row],[Date]],"dddd")</f>
        <v>Friday</v>
      </c>
      <c r="G18" s="4">
        <f>Table1[[#This Row],[Clicks]]/Table1[[#This Row],[Impressions]]</f>
        <v>6.4060347042200885E-2</v>
      </c>
      <c r="H18" s="3" t="str">
        <f>IF(OR(WEEKDAY(Table1[[#This Row],[Date]])=1,WEEKDAY(Table1[[#This Row],[Date]])=7),"Weekend","Weekday")</f>
        <v>Weekday</v>
      </c>
    </row>
    <row r="19" spans="1:18" x14ac:dyDescent="0.25">
      <c r="A19" s="1">
        <v>43848</v>
      </c>
      <c r="B19" s="2">
        <v>44188</v>
      </c>
      <c r="C19" s="2">
        <v>4035</v>
      </c>
      <c r="D19">
        <f>YEAR(Table1[[#This Row],[Date]])</f>
        <v>2020</v>
      </c>
      <c r="E19" t="str">
        <f>TEXT(Table1[[#This Row],[Date]],"mmmm")</f>
        <v>January</v>
      </c>
      <c r="F19" t="str">
        <f>TEXT(Table1[[#This Row],[Date]],"dddd")</f>
        <v>Saturday</v>
      </c>
      <c r="G19" s="4">
        <f>Table1[[#This Row],[Clicks]]/Table1[[#This Row],[Impressions]]</f>
        <v>9.1314383995654932E-2</v>
      </c>
      <c r="H19" s="3" t="str">
        <f>IF(OR(WEEKDAY(Table1[[#This Row],[Date]])=1,WEEKDAY(Table1[[#This Row],[Date]])=7),"Weekend","Weekday")</f>
        <v>Weekend</v>
      </c>
    </row>
    <row r="20" spans="1:18" x14ac:dyDescent="0.25">
      <c r="A20" s="1">
        <v>43849</v>
      </c>
      <c r="B20" s="2">
        <v>22568</v>
      </c>
      <c r="C20" s="2">
        <v>2234</v>
      </c>
      <c r="D20">
        <f>YEAR(Table1[[#This Row],[Date]])</f>
        <v>2020</v>
      </c>
      <c r="E20" t="str">
        <f>TEXT(Table1[[#This Row],[Date]],"mmmm")</f>
        <v>January</v>
      </c>
      <c r="F20" t="str">
        <f>TEXT(Table1[[#This Row],[Date]],"dddd")</f>
        <v>Sunday</v>
      </c>
      <c r="G20" s="4">
        <f>Table1[[#This Row],[Clicks]]/Table1[[#This Row],[Impressions]]</f>
        <v>9.8989719957461891E-2</v>
      </c>
      <c r="H20" s="3" t="str">
        <f>IF(OR(WEEKDAY(Table1[[#This Row],[Date]])=1,WEEKDAY(Table1[[#This Row],[Date]])=7),"Weekend","Weekday")</f>
        <v>Weekend</v>
      </c>
    </row>
    <row r="21" spans="1:18" x14ac:dyDescent="0.25">
      <c r="A21" s="1">
        <v>43850</v>
      </c>
      <c r="B21" s="2">
        <v>24769</v>
      </c>
      <c r="C21" s="2">
        <v>1904</v>
      </c>
      <c r="D21">
        <f>YEAR(Table1[[#This Row],[Date]])</f>
        <v>2020</v>
      </c>
      <c r="E21" t="str">
        <f>TEXT(Table1[[#This Row],[Date]],"mmmm")</f>
        <v>January</v>
      </c>
      <c r="F21" t="str">
        <f>TEXT(Table1[[#This Row],[Date]],"dddd")</f>
        <v>Monday</v>
      </c>
      <c r="G21" s="4">
        <f>Table1[[#This Row],[Clicks]]/Table1[[#This Row],[Impressions]]</f>
        <v>7.6870281400137269E-2</v>
      </c>
      <c r="H21" s="3" t="str">
        <f>IF(OR(WEEKDAY(Table1[[#This Row],[Date]])=1,WEEKDAY(Table1[[#This Row],[Date]])=7),"Weekend","Weekday")</f>
        <v>Weekday</v>
      </c>
    </row>
    <row r="22" spans="1:18" x14ac:dyDescent="0.25">
      <c r="A22" s="1">
        <v>43851</v>
      </c>
      <c r="B22" s="2">
        <v>33693</v>
      </c>
      <c r="C22">
        <v>533</v>
      </c>
      <c r="D22">
        <f>YEAR(Table1[[#This Row],[Date]])</f>
        <v>2020</v>
      </c>
      <c r="E22" t="str">
        <f>TEXT(Table1[[#This Row],[Date]],"mmmm")</f>
        <v>January</v>
      </c>
      <c r="F22" t="str">
        <f>TEXT(Table1[[#This Row],[Date]],"dddd")</f>
        <v>Tuesday</v>
      </c>
      <c r="G22" s="4">
        <f>Table1[[#This Row],[Clicks]]/Table1[[#This Row],[Impressions]]</f>
        <v>1.5819309648888492E-2</v>
      </c>
      <c r="H22" s="3" t="str">
        <f>IF(OR(WEEKDAY(Table1[[#This Row],[Date]])=1,WEEKDAY(Table1[[#This Row],[Date]])=7),"Weekend","Weekday")</f>
        <v>Weekday</v>
      </c>
      <c r="R22" s="5"/>
    </row>
    <row r="23" spans="1:18" x14ac:dyDescent="0.25">
      <c r="A23" s="1">
        <v>43852</v>
      </c>
      <c r="B23" s="2">
        <v>11396</v>
      </c>
      <c r="C23">
        <v>525</v>
      </c>
      <c r="D23">
        <f>YEAR(Table1[[#This Row],[Date]])</f>
        <v>2020</v>
      </c>
      <c r="E23" t="str">
        <f>TEXT(Table1[[#This Row],[Date]],"mmmm")</f>
        <v>January</v>
      </c>
      <c r="F23" t="str">
        <f>TEXT(Table1[[#This Row],[Date]],"dddd")</f>
        <v>Wednesday</v>
      </c>
      <c r="G23" s="4">
        <f>Table1[[#This Row],[Clicks]]/Table1[[#This Row],[Impressions]]</f>
        <v>4.6068796068796068E-2</v>
      </c>
      <c r="H23" s="3" t="str">
        <f>IF(OR(WEEKDAY(Table1[[#This Row],[Date]])=1,WEEKDAY(Table1[[#This Row],[Date]])=7),"Weekend","Weekday")</f>
        <v>Weekday</v>
      </c>
    </row>
    <row r="24" spans="1:18" x14ac:dyDescent="0.25">
      <c r="A24" s="1">
        <v>43853</v>
      </c>
      <c r="B24" s="2">
        <v>32480</v>
      </c>
      <c r="C24" s="2">
        <v>2773</v>
      </c>
      <c r="D24">
        <f>YEAR(Table1[[#This Row],[Date]])</f>
        <v>2020</v>
      </c>
      <c r="E24" t="str">
        <f>TEXT(Table1[[#This Row],[Date]],"mmmm")</f>
        <v>January</v>
      </c>
      <c r="F24" t="str">
        <f>TEXT(Table1[[#This Row],[Date]],"dddd")</f>
        <v>Thursday</v>
      </c>
      <c r="G24" s="4">
        <f>Table1[[#This Row],[Clicks]]/Table1[[#This Row],[Impressions]]</f>
        <v>8.5375615763546797E-2</v>
      </c>
      <c r="H24" s="3" t="str">
        <f>IF(OR(WEEKDAY(Table1[[#This Row],[Date]])=1,WEEKDAY(Table1[[#This Row],[Date]])=7),"Weekend","Weekday")</f>
        <v>Weekday</v>
      </c>
    </row>
    <row r="25" spans="1:18" x14ac:dyDescent="0.25">
      <c r="A25" s="1">
        <v>43854</v>
      </c>
      <c r="B25" s="2">
        <v>46434</v>
      </c>
      <c r="C25" s="2">
        <v>1427</v>
      </c>
      <c r="D25">
        <f>YEAR(Table1[[#This Row],[Date]])</f>
        <v>2020</v>
      </c>
      <c r="E25" t="str">
        <f>TEXT(Table1[[#This Row],[Date]],"mmmm")</f>
        <v>January</v>
      </c>
      <c r="F25" t="str">
        <f>TEXT(Table1[[#This Row],[Date]],"dddd")</f>
        <v>Friday</v>
      </c>
      <c r="G25" s="4">
        <f>Table1[[#This Row],[Clicks]]/Table1[[#This Row],[Impressions]]</f>
        <v>3.0731791359779471E-2</v>
      </c>
      <c r="H25" s="3" t="str">
        <f>IF(OR(WEEKDAY(Table1[[#This Row],[Date]])=1,WEEKDAY(Table1[[#This Row],[Date]])=7),"Weekend","Weekday")</f>
        <v>Weekday</v>
      </c>
    </row>
    <row r="26" spans="1:18" x14ac:dyDescent="0.25">
      <c r="A26" s="1">
        <v>43855</v>
      </c>
      <c r="B26" s="2">
        <v>30658</v>
      </c>
      <c r="C26" s="2">
        <v>2598</v>
      </c>
      <c r="D26">
        <f>YEAR(Table1[[#This Row],[Date]])</f>
        <v>2020</v>
      </c>
      <c r="E26" t="str">
        <f>TEXT(Table1[[#This Row],[Date]],"mmmm")</f>
        <v>January</v>
      </c>
      <c r="F26" t="str">
        <f>TEXT(Table1[[#This Row],[Date]],"dddd")</f>
        <v>Saturday</v>
      </c>
      <c r="G26" s="4">
        <f>Table1[[#This Row],[Clicks]]/Table1[[#This Row],[Impressions]]</f>
        <v>8.4741339943897181E-2</v>
      </c>
      <c r="H26" s="3" t="str">
        <f>IF(OR(WEEKDAY(Table1[[#This Row],[Date]])=1,WEEKDAY(Table1[[#This Row],[Date]])=7),"Weekend","Weekday")</f>
        <v>Weekend</v>
      </c>
    </row>
    <row r="27" spans="1:18" x14ac:dyDescent="0.25">
      <c r="A27" s="1">
        <v>43856</v>
      </c>
      <c r="B27" s="2">
        <v>23942</v>
      </c>
      <c r="C27">
        <v>498</v>
      </c>
      <c r="D27">
        <f>YEAR(Table1[[#This Row],[Date]])</f>
        <v>2020</v>
      </c>
      <c r="E27" t="str">
        <f>TEXT(Table1[[#This Row],[Date]],"mmmm")</f>
        <v>January</v>
      </c>
      <c r="F27" t="str">
        <f>TEXT(Table1[[#This Row],[Date]],"dddd")</f>
        <v>Sunday</v>
      </c>
      <c r="G27" s="4">
        <f>Table1[[#This Row],[Clicks]]/Table1[[#This Row],[Impressions]]</f>
        <v>2.0800267312672292E-2</v>
      </c>
      <c r="H27" s="3" t="str">
        <f>IF(OR(WEEKDAY(Table1[[#This Row],[Date]])=1,WEEKDAY(Table1[[#This Row],[Date]])=7),"Weekend","Weekday")</f>
        <v>Weekend</v>
      </c>
    </row>
    <row r="28" spans="1:18" x14ac:dyDescent="0.25">
      <c r="A28" s="1">
        <v>43857</v>
      </c>
      <c r="B28" s="2">
        <v>23431</v>
      </c>
      <c r="C28">
        <v>333</v>
      </c>
      <c r="D28">
        <f>YEAR(Table1[[#This Row],[Date]])</f>
        <v>2020</v>
      </c>
      <c r="E28" t="str">
        <f>TEXT(Table1[[#This Row],[Date]],"mmmm")</f>
        <v>January</v>
      </c>
      <c r="F28" t="str">
        <f>TEXT(Table1[[#This Row],[Date]],"dddd")</f>
        <v>Monday</v>
      </c>
      <c r="G28" s="4">
        <f>Table1[[#This Row],[Clicks]]/Table1[[#This Row],[Impressions]]</f>
        <v>1.4211941445094106E-2</v>
      </c>
      <c r="H28" s="3" t="str">
        <f>IF(OR(WEEKDAY(Table1[[#This Row],[Date]])=1,WEEKDAY(Table1[[#This Row],[Date]])=7),"Weekend","Weekday")</f>
        <v>Weekday</v>
      </c>
    </row>
    <row r="29" spans="1:18" x14ac:dyDescent="0.25">
      <c r="A29" s="1">
        <v>43858</v>
      </c>
      <c r="B29" s="2">
        <v>7747</v>
      </c>
      <c r="C29">
        <v>345</v>
      </c>
      <c r="D29">
        <f>YEAR(Table1[[#This Row],[Date]])</f>
        <v>2020</v>
      </c>
      <c r="E29" t="str">
        <f>TEXT(Table1[[#This Row],[Date]],"mmmm")</f>
        <v>January</v>
      </c>
      <c r="F29" t="str">
        <f>TEXT(Table1[[#This Row],[Date]],"dddd")</f>
        <v>Tuesday</v>
      </c>
      <c r="G29" s="4">
        <f>Table1[[#This Row],[Clicks]]/Table1[[#This Row],[Impressions]]</f>
        <v>4.4533367755260102E-2</v>
      </c>
      <c r="H29" s="3" t="str">
        <f>IF(OR(WEEKDAY(Table1[[#This Row],[Date]])=1,WEEKDAY(Table1[[#This Row],[Date]])=7),"Weekend","Weekday")</f>
        <v>Weekday</v>
      </c>
    </row>
    <row r="30" spans="1:18" x14ac:dyDescent="0.25">
      <c r="A30" s="1">
        <v>43859</v>
      </c>
      <c r="B30" s="2">
        <v>5189</v>
      </c>
      <c r="C30">
        <v>69</v>
      </c>
      <c r="D30">
        <f>YEAR(Table1[[#This Row],[Date]])</f>
        <v>2020</v>
      </c>
      <c r="E30" t="str">
        <f>TEXT(Table1[[#This Row],[Date]],"mmmm")</f>
        <v>January</v>
      </c>
      <c r="F30" t="str">
        <f>TEXT(Table1[[#This Row],[Date]],"dddd")</f>
        <v>Wednesday</v>
      </c>
      <c r="G30" s="4">
        <f>Table1[[#This Row],[Clicks]]/Table1[[#This Row],[Impressions]]</f>
        <v>1.3297359799576027E-2</v>
      </c>
      <c r="H30" s="3" t="str">
        <f>IF(OR(WEEKDAY(Table1[[#This Row],[Date]])=1,WEEKDAY(Table1[[#This Row],[Date]])=7),"Weekend","Weekday")</f>
        <v>Weekday</v>
      </c>
    </row>
    <row r="31" spans="1:18" x14ac:dyDescent="0.25">
      <c r="A31" s="1">
        <v>43860</v>
      </c>
      <c r="B31" s="2">
        <v>24118</v>
      </c>
      <c r="C31" s="2">
        <v>2319</v>
      </c>
      <c r="D31">
        <f>YEAR(Table1[[#This Row],[Date]])</f>
        <v>2020</v>
      </c>
      <c r="E31" t="str">
        <f>TEXT(Table1[[#This Row],[Date]],"mmmm")</f>
        <v>January</v>
      </c>
      <c r="F31" t="str">
        <f>TEXT(Table1[[#This Row],[Date]],"dddd")</f>
        <v>Thursday</v>
      </c>
      <c r="G31" s="4">
        <f>Table1[[#This Row],[Clicks]]/Table1[[#This Row],[Impressions]]</f>
        <v>9.6152251430466865E-2</v>
      </c>
      <c r="H31" s="3" t="str">
        <f>IF(OR(WEEKDAY(Table1[[#This Row],[Date]])=1,WEEKDAY(Table1[[#This Row],[Date]])=7),"Weekend","Weekday")</f>
        <v>Weekday</v>
      </c>
    </row>
    <row r="32" spans="1:18" x14ac:dyDescent="0.25">
      <c r="A32" s="1">
        <v>43861</v>
      </c>
      <c r="B32" s="2">
        <v>40773</v>
      </c>
      <c r="C32" s="2">
        <v>3439</v>
      </c>
      <c r="D32">
        <f>YEAR(Table1[[#This Row],[Date]])</f>
        <v>2020</v>
      </c>
      <c r="E32" t="str">
        <f>TEXT(Table1[[#This Row],[Date]],"mmmm")</f>
        <v>January</v>
      </c>
      <c r="F32" t="str">
        <f>TEXT(Table1[[#This Row],[Date]],"dddd")</f>
        <v>Friday</v>
      </c>
      <c r="G32" s="4">
        <f>Table1[[#This Row],[Clicks]]/Table1[[#This Row],[Impressions]]</f>
        <v>8.4345032251735216E-2</v>
      </c>
      <c r="H32" s="3" t="str">
        <f>IF(OR(WEEKDAY(Table1[[#This Row],[Date]])=1,WEEKDAY(Table1[[#This Row],[Date]])=7),"Weekend","Weekday")</f>
        <v>Weekday</v>
      </c>
    </row>
    <row r="33" spans="1:24" x14ac:dyDescent="0.25">
      <c r="A33" s="1">
        <v>43862</v>
      </c>
      <c r="B33" s="2">
        <v>6899</v>
      </c>
      <c r="C33">
        <v>566</v>
      </c>
      <c r="D33">
        <f>YEAR(Table1[[#This Row],[Date]])</f>
        <v>2020</v>
      </c>
      <c r="E33" t="str">
        <f>TEXT(Table1[[#This Row],[Date]],"mmmm")</f>
        <v>February</v>
      </c>
      <c r="F33" t="str">
        <f>TEXT(Table1[[#This Row],[Date]],"dddd")</f>
        <v>Saturday</v>
      </c>
      <c r="G33" s="4">
        <f>Table1[[#This Row],[Clicks]]/Table1[[#This Row],[Impressions]]</f>
        <v>8.2040875489201331E-2</v>
      </c>
      <c r="H33" s="3" t="str">
        <f>IF(OR(WEEKDAY(Table1[[#This Row],[Date]])=1,WEEKDAY(Table1[[#This Row],[Date]])=7),"Weekend","Weekday")</f>
        <v>Weekend</v>
      </c>
    </row>
    <row r="34" spans="1:24" x14ac:dyDescent="0.25">
      <c r="A34" s="1">
        <v>43863</v>
      </c>
      <c r="B34" s="2">
        <v>6267</v>
      </c>
      <c r="C34">
        <v>417</v>
      </c>
      <c r="D34">
        <f>YEAR(Table1[[#This Row],[Date]])</f>
        <v>2020</v>
      </c>
      <c r="E34" t="str">
        <f>TEXT(Table1[[#This Row],[Date]],"mmmm")</f>
        <v>February</v>
      </c>
      <c r="F34" t="str">
        <f>TEXT(Table1[[#This Row],[Date]],"dddd")</f>
        <v>Sunday</v>
      </c>
      <c r="G34" s="4">
        <f>Table1[[#This Row],[Clicks]]/Table1[[#This Row],[Impressions]]</f>
        <v>6.6539013882240303E-2</v>
      </c>
      <c r="H34" s="3" t="str">
        <f>IF(OR(WEEKDAY(Table1[[#This Row],[Date]])=1,WEEKDAY(Table1[[#This Row],[Date]])=7),"Weekend","Weekday")</f>
        <v>Weekend</v>
      </c>
      <c r="L34" t="s">
        <v>32</v>
      </c>
      <c r="M34" t="s">
        <v>33</v>
      </c>
      <c r="O34" t="s">
        <v>32</v>
      </c>
      <c r="P34" t="s">
        <v>33</v>
      </c>
    </row>
    <row r="35" spans="1:24" x14ac:dyDescent="0.25">
      <c r="A35" s="1">
        <v>43864</v>
      </c>
      <c r="B35" s="2">
        <v>36551</v>
      </c>
      <c r="C35" s="2">
        <v>1077</v>
      </c>
      <c r="D35">
        <f>YEAR(Table1[[#This Row],[Date]])</f>
        <v>2020</v>
      </c>
      <c r="E35" t="str">
        <f>TEXT(Table1[[#This Row],[Date]],"mmmm")</f>
        <v>February</v>
      </c>
      <c r="F35" t="str">
        <f>TEXT(Table1[[#This Row],[Date]],"dddd")</f>
        <v>Monday</v>
      </c>
      <c r="G35" s="4">
        <f>Table1[[#This Row],[Clicks]]/Table1[[#This Row],[Impressions]]</f>
        <v>2.9465678093622608E-2</v>
      </c>
      <c r="H35" s="3" t="str">
        <f>IF(OR(WEEKDAY(Table1[[#This Row],[Date]])=1,WEEKDAY(Table1[[#This Row],[Date]])=7),"Weekend","Weekday")</f>
        <v>Weekday</v>
      </c>
      <c r="L35" t="s">
        <v>28</v>
      </c>
      <c r="M35" s="2">
        <f>SUM(Table1[Impressions])</f>
        <v>39389213</v>
      </c>
      <c r="O35" t="s">
        <v>23</v>
      </c>
      <c r="P35" s="7">
        <f>MIN(Table1[CTR])</f>
        <v>9.9896211728074721E-3</v>
      </c>
    </row>
    <row r="36" spans="1:24" x14ac:dyDescent="0.25">
      <c r="A36" s="1">
        <v>43865</v>
      </c>
      <c r="B36" s="2">
        <v>16394</v>
      </c>
      <c r="C36">
        <v>928</v>
      </c>
      <c r="D36">
        <f>YEAR(Table1[[#This Row],[Date]])</f>
        <v>2020</v>
      </c>
      <c r="E36" t="str">
        <f>TEXT(Table1[[#This Row],[Date]],"mmmm")</f>
        <v>February</v>
      </c>
      <c r="F36" t="str">
        <f>TEXT(Table1[[#This Row],[Date]],"dddd")</f>
        <v>Tuesday</v>
      </c>
      <c r="G36" s="4">
        <f>Table1[[#This Row],[Clicks]]/Table1[[#This Row],[Impressions]]</f>
        <v>5.6606075393436622E-2</v>
      </c>
      <c r="H36" s="3" t="str">
        <f>IF(OR(WEEKDAY(Table1[[#This Row],[Date]])=1,WEEKDAY(Table1[[#This Row],[Date]])=7),"Weekend","Weekday")</f>
        <v>Weekday</v>
      </c>
      <c r="L36" t="s">
        <v>29</v>
      </c>
      <c r="M36" s="2">
        <f>SUM(Table1[Clicks])</f>
        <v>2145829</v>
      </c>
      <c r="O36" t="s">
        <v>24</v>
      </c>
      <c r="P36" s="7">
        <f>MAX(Table1[CTR])</f>
        <v>9.9957343949950234E-2</v>
      </c>
    </row>
    <row r="37" spans="1:24" x14ac:dyDescent="0.25">
      <c r="A37" s="1">
        <v>43866</v>
      </c>
      <c r="B37" s="2">
        <v>8556</v>
      </c>
      <c r="C37">
        <v>545</v>
      </c>
      <c r="D37">
        <f>YEAR(Table1[[#This Row],[Date]])</f>
        <v>2020</v>
      </c>
      <c r="E37" t="str">
        <f>TEXT(Table1[[#This Row],[Date]],"mmmm")</f>
        <v>February</v>
      </c>
      <c r="F37" t="str">
        <f>TEXT(Table1[[#This Row],[Date]],"dddd")</f>
        <v>Wednesday</v>
      </c>
      <c r="G37" s="4">
        <f>Table1[[#This Row],[Clicks]]/Table1[[#This Row],[Impressions]]</f>
        <v>6.3697989714820005E-2</v>
      </c>
      <c r="H37" s="3" t="str">
        <f>IF(OR(WEEKDAY(Table1[[#This Row],[Date]])=1,WEEKDAY(Table1[[#This Row],[Date]])=7),"Weekend","Weekday")</f>
        <v>Weekday</v>
      </c>
      <c r="L37" t="s">
        <v>30</v>
      </c>
      <c r="M37" s="7">
        <f>M36/M35</f>
        <v>5.4477579940477611E-2</v>
      </c>
      <c r="O37" t="s">
        <v>25</v>
      </c>
      <c r="P37" s="7">
        <f>AVERAGE(Table1[CTR])</f>
        <v>5.4463873664343347E-2</v>
      </c>
    </row>
    <row r="38" spans="1:24" x14ac:dyDescent="0.25">
      <c r="A38" s="1">
        <v>43867</v>
      </c>
      <c r="B38" s="2">
        <v>8890</v>
      </c>
      <c r="C38">
        <v>508</v>
      </c>
      <c r="D38">
        <f>YEAR(Table1[[#This Row],[Date]])</f>
        <v>2020</v>
      </c>
      <c r="E38" t="str">
        <f>TEXT(Table1[[#This Row],[Date]],"mmmm")</f>
        <v>February</v>
      </c>
      <c r="F38" t="str">
        <f>TEXT(Table1[[#This Row],[Date]],"dddd")</f>
        <v>Thursday</v>
      </c>
      <c r="G38" s="4">
        <f>Table1[[#This Row],[Clicks]]/Table1[[#This Row],[Impressions]]</f>
        <v>5.7142857142857141E-2</v>
      </c>
      <c r="H38" s="3" t="str">
        <f>IF(OR(WEEKDAY(Table1[[#This Row],[Date]])=1,WEEKDAY(Table1[[#This Row],[Date]])=7),"Weekend","Weekday")</f>
        <v>Weekday</v>
      </c>
      <c r="L38" t="s">
        <v>31</v>
      </c>
      <c r="M38" s="5">
        <f>CORREL(Table1[Impressions],Table1[Clicks])</f>
        <v>0.67620265905371613</v>
      </c>
      <c r="O38" t="s">
        <v>26</v>
      </c>
      <c r="P38" s="7">
        <f>MEDIAN(Table1[CTR])</f>
        <v>5.5016181229773461E-2</v>
      </c>
      <c r="U38" s="7"/>
      <c r="W38" s="6"/>
      <c r="X38" s="7"/>
    </row>
    <row r="39" spans="1:24" x14ac:dyDescent="0.25">
      <c r="A39" s="1">
        <v>43868</v>
      </c>
      <c r="B39" s="2">
        <v>46606</v>
      </c>
      <c r="C39" s="2">
        <v>1557</v>
      </c>
      <c r="D39">
        <f>YEAR(Table1[[#This Row],[Date]])</f>
        <v>2020</v>
      </c>
      <c r="E39" t="str">
        <f>TEXT(Table1[[#This Row],[Date]],"mmmm")</f>
        <v>February</v>
      </c>
      <c r="F39" t="str">
        <f>TEXT(Table1[[#This Row],[Date]],"dddd")</f>
        <v>Friday</v>
      </c>
      <c r="G39" s="4">
        <f>Table1[[#This Row],[Clicks]]/Table1[[#This Row],[Impressions]]</f>
        <v>3.3407715744753895E-2</v>
      </c>
      <c r="H39" s="3" t="str">
        <f>IF(OR(WEEKDAY(Table1[[#This Row],[Date]])=1,WEEKDAY(Table1[[#This Row],[Date]])=7),"Weekend","Weekday")</f>
        <v>Weekday</v>
      </c>
      <c r="O39" t="s">
        <v>27</v>
      </c>
      <c r="P39" s="7">
        <f>_xlfn.STDEV.P(Table1[CTR])</f>
        <v>2.5890122585376991E-2</v>
      </c>
      <c r="U39" s="7"/>
      <c r="W39" s="6"/>
      <c r="X39" s="7"/>
    </row>
    <row r="40" spans="1:24" x14ac:dyDescent="0.25">
      <c r="A40" s="1">
        <v>43869</v>
      </c>
      <c r="B40" s="2">
        <v>35740</v>
      </c>
      <c r="C40" s="2">
        <v>2014</v>
      </c>
      <c r="D40">
        <f>YEAR(Table1[[#This Row],[Date]])</f>
        <v>2020</v>
      </c>
      <c r="E40" t="str">
        <f>TEXT(Table1[[#This Row],[Date]],"mmmm")</f>
        <v>February</v>
      </c>
      <c r="F40" t="str">
        <f>TEXT(Table1[[#This Row],[Date]],"dddd")</f>
        <v>Saturday</v>
      </c>
      <c r="G40" s="4">
        <f>Table1[[#This Row],[Clicks]]/Table1[[#This Row],[Impressions]]</f>
        <v>5.6351426972579742E-2</v>
      </c>
      <c r="H40" s="3" t="str">
        <f>IF(OR(WEEKDAY(Table1[[#This Row],[Date]])=1,WEEKDAY(Table1[[#This Row],[Date]])=7),"Weekend","Weekday")</f>
        <v>Weekend</v>
      </c>
      <c r="U40" s="7"/>
      <c r="W40" s="6"/>
      <c r="X40" s="7"/>
    </row>
    <row r="41" spans="1:24" x14ac:dyDescent="0.25">
      <c r="A41" s="1">
        <v>43870</v>
      </c>
      <c r="B41" s="2">
        <v>19502</v>
      </c>
      <c r="C41" s="2">
        <v>1057</v>
      </c>
      <c r="D41">
        <f>YEAR(Table1[[#This Row],[Date]])</f>
        <v>2020</v>
      </c>
      <c r="E41" t="str">
        <f>TEXT(Table1[[#This Row],[Date]],"mmmm")</f>
        <v>February</v>
      </c>
      <c r="F41" t="str">
        <f>TEXT(Table1[[#This Row],[Date]],"dddd")</f>
        <v>Sunday</v>
      </c>
      <c r="G41" s="4">
        <f>Table1[[#This Row],[Clicks]]/Table1[[#This Row],[Impressions]]</f>
        <v>5.4199569274946159E-2</v>
      </c>
      <c r="H41" s="3" t="str">
        <f>IF(OR(WEEKDAY(Table1[[#This Row],[Date]])=1,WEEKDAY(Table1[[#This Row],[Date]])=7),"Weekend","Weekday")</f>
        <v>Weekend</v>
      </c>
      <c r="U41" s="7"/>
      <c r="W41" s="6"/>
      <c r="X41" s="7"/>
    </row>
    <row r="42" spans="1:24" x14ac:dyDescent="0.25">
      <c r="A42" s="1">
        <v>43871</v>
      </c>
      <c r="B42" s="2">
        <v>26777</v>
      </c>
      <c r="C42" s="2">
        <v>2668</v>
      </c>
      <c r="D42">
        <f>YEAR(Table1[[#This Row],[Date]])</f>
        <v>2020</v>
      </c>
      <c r="E42" t="str">
        <f>TEXT(Table1[[#This Row],[Date]],"mmmm")</f>
        <v>February</v>
      </c>
      <c r="F42" t="str">
        <f>TEXT(Table1[[#This Row],[Date]],"dddd")</f>
        <v>Monday</v>
      </c>
      <c r="G42" s="4">
        <f>Table1[[#This Row],[Clicks]]/Table1[[#This Row],[Impressions]]</f>
        <v>9.9637748814280919E-2</v>
      </c>
      <c r="H42" s="3" t="str">
        <f>IF(OR(WEEKDAY(Table1[[#This Row],[Date]])=1,WEEKDAY(Table1[[#This Row],[Date]])=7),"Weekend","Weekday")</f>
        <v>Weekday</v>
      </c>
    </row>
    <row r="43" spans="1:24" x14ac:dyDescent="0.25">
      <c r="A43" s="1">
        <v>43872</v>
      </c>
      <c r="B43" s="2">
        <v>15627</v>
      </c>
      <c r="C43" s="2">
        <v>1418</v>
      </c>
      <c r="D43">
        <f>YEAR(Table1[[#This Row],[Date]])</f>
        <v>2020</v>
      </c>
      <c r="E43" t="str">
        <f>TEXT(Table1[[#This Row],[Date]],"mmmm")</f>
        <v>February</v>
      </c>
      <c r="F43" t="str">
        <f>TEXT(Table1[[#This Row],[Date]],"dddd")</f>
        <v>Tuesday</v>
      </c>
      <c r="G43" s="4">
        <f>Table1[[#This Row],[Clicks]]/Table1[[#This Row],[Impressions]]</f>
        <v>9.0740385230690473E-2</v>
      </c>
      <c r="H43" s="3" t="str">
        <f>IF(OR(WEEKDAY(Table1[[#This Row],[Date]])=1,WEEKDAY(Table1[[#This Row],[Date]])=7),"Weekend","Weekday")</f>
        <v>Weekday</v>
      </c>
    </row>
    <row r="44" spans="1:24" x14ac:dyDescent="0.25">
      <c r="A44" s="1">
        <v>43873</v>
      </c>
      <c r="B44" s="2">
        <v>13792</v>
      </c>
      <c r="C44">
        <v>713</v>
      </c>
      <c r="D44">
        <f>YEAR(Table1[[#This Row],[Date]])</f>
        <v>2020</v>
      </c>
      <c r="E44" t="str">
        <f>TEXT(Table1[[#This Row],[Date]],"mmmm")</f>
        <v>February</v>
      </c>
      <c r="F44" t="str">
        <f>TEXT(Table1[[#This Row],[Date]],"dddd")</f>
        <v>Wednesday</v>
      </c>
      <c r="G44" s="4">
        <f>Table1[[#This Row],[Clicks]]/Table1[[#This Row],[Impressions]]</f>
        <v>5.1696635730858469E-2</v>
      </c>
      <c r="H44" s="3" t="str">
        <f>IF(OR(WEEKDAY(Table1[[#This Row],[Date]])=1,WEEKDAY(Table1[[#This Row],[Date]])=7),"Weekend","Weekday")</f>
        <v>Weekday</v>
      </c>
    </row>
    <row r="45" spans="1:24" x14ac:dyDescent="0.25">
      <c r="A45" s="1">
        <v>43874</v>
      </c>
      <c r="B45" s="2">
        <v>48323</v>
      </c>
      <c r="C45" s="2">
        <v>3192</v>
      </c>
      <c r="D45">
        <f>YEAR(Table1[[#This Row],[Date]])</f>
        <v>2020</v>
      </c>
      <c r="E45" t="str">
        <f>TEXT(Table1[[#This Row],[Date]],"mmmm")</f>
        <v>February</v>
      </c>
      <c r="F45" t="str">
        <f>TEXT(Table1[[#This Row],[Date]],"dddd")</f>
        <v>Thursday</v>
      </c>
      <c r="G45" s="4">
        <f>Table1[[#This Row],[Clicks]]/Table1[[#This Row],[Impressions]]</f>
        <v>6.6055501521014831E-2</v>
      </c>
      <c r="H45" s="3" t="str">
        <f>IF(OR(WEEKDAY(Table1[[#This Row],[Date]])=1,WEEKDAY(Table1[[#This Row],[Date]])=7),"Weekend","Weekday")</f>
        <v>Weekday</v>
      </c>
    </row>
    <row r="46" spans="1:24" x14ac:dyDescent="0.25">
      <c r="A46" s="1">
        <v>43875</v>
      </c>
      <c r="B46" s="2">
        <v>48021</v>
      </c>
      <c r="C46" s="2">
        <v>3712</v>
      </c>
      <c r="D46">
        <f>YEAR(Table1[[#This Row],[Date]])</f>
        <v>2020</v>
      </c>
      <c r="E46" t="str">
        <f>TEXT(Table1[[#This Row],[Date]],"mmmm")</f>
        <v>February</v>
      </c>
      <c r="F46" t="str">
        <f>TEXT(Table1[[#This Row],[Date]],"dddd")</f>
        <v>Friday</v>
      </c>
      <c r="G46" s="4">
        <f>Table1[[#This Row],[Clicks]]/Table1[[#This Row],[Impressions]]</f>
        <v>7.7299514795610258E-2</v>
      </c>
      <c r="H46" s="3" t="str">
        <f>IF(OR(WEEKDAY(Table1[[#This Row],[Date]])=1,WEEKDAY(Table1[[#This Row],[Date]])=7),"Weekend","Weekday")</f>
        <v>Weekday</v>
      </c>
    </row>
    <row r="47" spans="1:24" x14ac:dyDescent="0.25">
      <c r="A47" s="1">
        <v>43876</v>
      </c>
      <c r="B47" s="2">
        <v>13433</v>
      </c>
      <c r="C47">
        <v>176</v>
      </c>
      <c r="D47">
        <f>YEAR(Table1[[#This Row],[Date]])</f>
        <v>2020</v>
      </c>
      <c r="E47" t="str">
        <f>TEXT(Table1[[#This Row],[Date]],"mmmm")</f>
        <v>February</v>
      </c>
      <c r="F47" t="str">
        <f>TEXT(Table1[[#This Row],[Date]],"dddd")</f>
        <v>Saturday</v>
      </c>
      <c r="G47" s="4">
        <f>Table1[[#This Row],[Clicks]]/Table1[[#This Row],[Impressions]]</f>
        <v>1.3102062085907839E-2</v>
      </c>
      <c r="H47" s="3" t="str">
        <f>IF(OR(WEEKDAY(Table1[[#This Row],[Date]])=1,WEEKDAY(Table1[[#This Row],[Date]])=7),"Weekend","Weekday")</f>
        <v>Weekend</v>
      </c>
    </row>
    <row r="48" spans="1:24" x14ac:dyDescent="0.25">
      <c r="A48" s="1">
        <v>43877</v>
      </c>
      <c r="B48" s="2">
        <v>48001</v>
      </c>
      <c r="C48" s="2">
        <v>4346</v>
      </c>
      <c r="D48">
        <f>YEAR(Table1[[#This Row],[Date]])</f>
        <v>2020</v>
      </c>
      <c r="E48" t="str">
        <f>TEXT(Table1[[#This Row],[Date]],"mmmm")</f>
        <v>February</v>
      </c>
      <c r="F48" t="str">
        <f>TEXT(Table1[[#This Row],[Date]],"dddd")</f>
        <v>Sunday</v>
      </c>
      <c r="G48" s="4">
        <f>Table1[[#This Row],[Clicks]]/Table1[[#This Row],[Impressions]]</f>
        <v>9.0539780421241223E-2</v>
      </c>
      <c r="H48" s="3" t="str">
        <f>IF(OR(WEEKDAY(Table1[[#This Row],[Date]])=1,WEEKDAY(Table1[[#This Row],[Date]])=7),"Weekend","Weekday")</f>
        <v>Weekend</v>
      </c>
    </row>
    <row r="49" spans="1:8" x14ac:dyDescent="0.25">
      <c r="A49" s="1">
        <v>43878</v>
      </c>
      <c r="B49" s="2">
        <v>16016</v>
      </c>
      <c r="C49" s="2">
        <v>1399</v>
      </c>
      <c r="D49">
        <f>YEAR(Table1[[#This Row],[Date]])</f>
        <v>2020</v>
      </c>
      <c r="E49" t="str">
        <f>TEXT(Table1[[#This Row],[Date]],"mmmm")</f>
        <v>February</v>
      </c>
      <c r="F49" t="str">
        <f>TEXT(Table1[[#This Row],[Date]],"dddd")</f>
        <v>Monday</v>
      </c>
      <c r="G49" s="4">
        <f>Table1[[#This Row],[Clicks]]/Table1[[#This Row],[Impressions]]</f>
        <v>8.7350149850149855E-2</v>
      </c>
      <c r="H49" s="3" t="str">
        <f>IF(OR(WEEKDAY(Table1[[#This Row],[Date]])=1,WEEKDAY(Table1[[#This Row],[Date]])=7),"Weekend","Weekday")</f>
        <v>Weekday</v>
      </c>
    </row>
    <row r="50" spans="1:8" x14ac:dyDescent="0.25">
      <c r="A50" s="1">
        <v>43879</v>
      </c>
      <c r="B50" s="2">
        <v>28897</v>
      </c>
      <c r="C50" s="2">
        <v>1478</v>
      </c>
      <c r="D50">
        <f>YEAR(Table1[[#This Row],[Date]])</f>
        <v>2020</v>
      </c>
      <c r="E50" t="str">
        <f>TEXT(Table1[[#This Row],[Date]],"mmmm")</f>
        <v>February</v>
      </c>
      <c r="F50" t="str">
        <f>TEXT(Table1[[#This Row],[Date]],"dddd")</f>
        <v>Tuesday</v>
      </c>
      <c r="G50" s="4">
        <f>Table1[[#This Row],[Clicks]]/Table1[[#This Row],[Impressions]]</f>
        <v>5.1147177907741287E-2</v>
      </c>
      <c r="H50" s="3" t="str">
        <f>IF(OR(WEEKDAY(Table1[[#This Row],[Date]])=1,WEEKDAY(Table1[[#This Row],[Date]])=7),"Weekend","Weekday")</f>
        <v>Weekday</v>
      </c>
    </row>
    <row r="51" spans="1:8" x14ac:dyDescent="0.25">
      <c r="A51" s="1">
        <v>43880</v>
      </c>
      <c r="B51" s="2">
        <v>7612</v>
      </c>
      <c r="C51">
        <v>344</v>
      </c>
      <c r="D51">
        <f>YEAR(Table1[[#This Row],[Date]])</f>
        <v>2020</v>
      </c>
      <c r="E51" t="str">
        <f>TEXT(Table1[[#This Row],[Date]],"mmmm")</f>
        <v>February</v>
      </c>
      <c r="F51" t="str">
        <f>TEXT(Table1[[#This Row],[Date]],"dddd")</f>
        <v>Wednesday</v>
      </c>
      <c r="G51" s="4">
        <f>Table1[[#This Row],[Clicks]]/Table1[[#This Row],[Impressions]]</f>
        <v>4.5191802417235943E-2</v>
      </c>
      <c r="H51" s="3" t="str">
        <f>IF(OR(WEEKDAY(Table1[[#This Row],[Date]])=1,WEEKDAY(Table1[[#This Row],[Date]])=7),"Weekend","Weekday")</f>
        <v>Weekday</v>
      </c>
    </row>
    <row r="52" spans="1:8" x14ac:dyDescent="0.25">
      <c r="A52" s="1">
        <v>43881</v>
      </c>
      <c r="B52" s="2">
        <v>28483</v>
      </c>
      <c r="C52">
        <v>984</v>
      </c>
      <c r="D52">
        <f>YEAR(Table1[[#This Row],[Date]])</f>
        <v>2020</v>
      </c>
      <c r="E52" t="str">
        <f>TEXT(Table1[[#This Row],[Date]],"mmmm")</f>
        <v>February</v>
      </c>
      <c r="F52" t="str">
        <f>TEXT(Table1[[#This Row],[Date]],"dddd")</f>
        <v>Thursday</v>
      </c>
      <c r="G52" s="4">
        <f>Table1[[#This Row],[Clicks]]/Table1[[#This Row],[Impressions]]</f>
        <v>3.4546922725836461E-2</v>
      </c>
      <c r="H52" s="3" t="str">
        <f>IF(OR(WEEKDAY(Table1[[#This Row],[Date]])=1,WEEKDAY(Table1[[#This Row],[Date]])=7),"Weekend","Weekday")</f>
        <v>Weekday</v>
      </c>
    </row>
    <row r="53" spans="1:8" x14ac:dyDescent="0.25">
      <c r="A53" s="1">
        <v>43882</v>
      </c>
      <c r="B53" s="2">
        <v>22159</v>
      </c>
      <c r="C53" s="2">
        <v>1172</v>
      </c>
      <c r="D53">
        <f>YEAR(Table1[[#This Row],[Date]])</f>
        <v>2020</v>
      </c>
      <c r="E53" t="str">
        <f>TEXT(Table1[[#This Row],[Date]],"mmmm")</f>
        <v>February</v>
      </c>
      <c r="F53" t="str">
        <f>TEXT(Table1[[#This Row],[Date]],"dddd")</f>
        <v>Friday</v>
      </c>
      <c r="G53" s="4">
        <f>Table1[[#This Row],[Clicks]]/Table1[[#This Row],[Impressions]]</f>
        <v>5.2890473396813936E-2</v>
      </c>
      <c r="H53" s="3" t="str">
        <f>IF(OR(WEEKDAY(Table1[[#This Row],[Date]])=1,WEEKDAY(Table1[[#This Row],[Date]])=7),"Weekend","Weekday")</f>
        <v>Weekday</v>
      </c>
    </row>
    <row r="54" spans="1:8" x14ac:dyDescent="0.25">
      <c r="A54" s="1">
        <v>43883</v>
      </c>
      <c r="B54" s="2">
        <v>49974</v>
      </c>
      <c r="C54">
        <v>699</v>
      </c>
      <c r="D54">
        <f>YEAR(Table1[[#This Row],[Date]])</f>
        <v>2020</v>
      </c>
      <c r="E54" t="str">
        <f>TEXT(Table1[[#This Row],[Date]],"mmmm")</f>
        <v>February</v>
      </c>
      <c r="F54" t="str">
        <f>TEXT(Table1[[#This Row],[Date]],"dddd")</f>
        <v>Saturday</v>
      </c>
      <c r="G54" s="4">
        <f>Table1[[#This Row],[Clicks]]/Table1[[#This Row],[Impressions]]</f>
        <v>1.3987273382158723E-2</v>
      </c>
      <c r="H54" s="3" t="str">
        <f>IF(OR(WEEKDAY(Table1[[#This Row],[Date]])=1,WEEKDAY(Table1[[#This Row],[Date]])=7),"Weekend","Weekday")</f>
        <v>Weekend</v>
      </c>
    </row>
    <row r="55" spans="1:8" x14ac:dyDescent="0.25">
      <c r="A55" s="1">
        <v>43884</v>
      </c>
      <c r="B55" s="2">
        <v>45994</v>
      </c>
      <c r="C55" s="2">
        <v>3987</v>
      </c>
      <c r="D55">
        <f>YEAR(Table1[[#This Row],[Date]])</f>
        <v>2020</v>
      </c>
      <c r="E55" t="str">
        <f>TEXT(Table1[[#This Row],[Date]],"mmmm")</f>
        <v>February</v>
      </c>
      <c r="F55" t="str">
        <f>TEXT(Table1[[#This Row],[Date]],"dddd")</f>
        <v>Sunday</v>
      </c>
      <c r="G55" s="4">
        <f>Table1[[#This Row],[Clicks]]/Table1[[#This Row],[Impressions]]</f>
        <v>8.6685219811279732E-2</v>
      </c>
      <c r="H55" s="3" t="str">
        <f>IF(OR(WEEKDAY(Table1[[#This Row],[Date]])=1,WEEKDAY(Table1[[#This Row],[Date]])=7),"Weekend","Weekday")</f>
        <v>Weekend</v>
      </c>
    </row>
    <row r="56" spans="1:8" x14ac:dyDescent="0.25">
      <c r="A56" s="1">
        <v>43885</v>
      </c>
      <c r="B56" s="2">
        <v>19541</v>
      </c>
      <c r="C56">
        <v>257</v>
      </c>
      <c r="D56">
        <f>YEAR(Table1[[#This Row],[Date]])</f>
        <v>2020</v>
      </c>
      <c r="E56" t="str">
        <f>TEXT(Table1[[#This Row],[Date]],"mmmm")</f>
        <v>February</v>
      </c>
      <c r="F56" t="str">
        <f>TEXT(Table1[[#This Row],[Date]],"dddd")</f>
        <v>Monday</v>
      </c>
      <c r="G56" s="4">
        <f>Table1[[#This Row],[Clicks]]/Table1[[#This Row],[Impressions]]</f>
        <v>1.3151834604165601E-2</v>
      </c>
      <c r="H56" s="3" t="str">
        <f>IF(OR(WEEKDAY(Table1[[#This Row],[Date]])=1,WEEKDAY(Table1[[#This Row],[Date]])=7),"Weekend","Weekday")</f>
        <v>Weekday</v>
      </c>
    </row>
    <row r="57" spans="1:8" x14ac:dyDescent="0.25">
      <c r="A57" s="1">
        <v>43886</v>
      </c>
      <c r="B57" s="2">
        <v>40920</v>
      </c>
      <c r="C57" s="2">
        <v>1621</v>
      </c>
      <c r="D57">
        <f>YEAR(Table1[[#This Row],[Date]])</f>
        <v>2020</v>
      </c>
      <c r="E57" t="str">
        <f>TEXT(Table1[[#This Row],[Date]],"mmmm")</f>
        <v>February</v>
      </c>
      <c r="F57" t="str">
        <f>TEXT(Table1[[#This Row],[Date]],"dddd")</f>
        <v>Tuesday</v>
      </c>
      <c r="G57" s="4">
        <f>Table1[[#This Row],[Clicks]]/Table1[[#This Row],[Impressions]]</f>
        <v>3.9613880742912999E-2</v>
      </c>
      <c r="H57" s="3" t="str">
        <f>IF(OR(WEEKDAY(Table1[[#This Row],[Date]])=1,WEEKDAY(Table1[[#This Row],[Date]])=7),"Weekend","Weekday")</f>
        <v>Weekday</v>
      </c>
    </row>
    <row r="58" spans="1:8" x14ac:dyDescent="0.25">
      <c r="A58" s="1">
        <v>43887</v>
      </c>
      <c r="B58" s="2">
        <v>31531</v>
      </c>
      <c r="C58" s="2">
        <v>2958</v>
      </c>
      <c r="D58">
        <f>YEAR(Table1[[#This Row],[Date]])</f>
        <v>2020</v>
      </c>
      <c r="E58" t="str">
        <f>TEXT(Table1[[#This Row],[Date]],"mmmm")</f>
        <v>February</v>
      </c>
      <c r="F58" t="str">
        <f>TEXT(Table1[[#This Row],[Date]],"dddd")</f>
        <v>Wednesday</v>
      </c>
      <c r="G58" s="4">
        <f>Table1[[#This Row],[Clicks]]/Table1[[#This Row],[Impressions]]</f>
        <v>9.3812438552535599E-2</v>
      </c>
      <c r="H58" s="3" t="str">
        <f>IF(OR(WEEKDAY(Table1[[#This Row],[Date]])=1,WEEKDAY(Table1[[#This Row],[Date]])=7),"Weekend","Weekday")</f>
        <v>Weekday</v>
      </c>
    </row>
    <row r="59" spans="1:8" x14ac:dyDescent="0.25">
      <c r="A59" s="1">
        <v>43888</v>
      </c>
      <c r="B59" s="2">
        <v>6585</v>
      </c>
      <c r="C59">
        <v>501</v>
      </c>
      <c r="D59">
        <f>YEAR(Table1[[#This Row],[Date]])</f>
        <v>2020</v>
      </c>
      <c r="E59" t="str">
        <f>TEXT(Table1[[#This Row],[Date]],"mmmm")</f>
        <v>February</v>
      </c>
      <c r="F59" t="str">
        <f>TEXT(Table1[[#This Row],[Date]],"dddd")</f>
        <v>Thursday</v>
      </c>
      <c r="G59" s="4">
        <f>Table1[[#This Row],[Clicks]]/Table1[[#This Row],[Impressions]]</f>
        <v>7.6082004555808658E-2</v>
      </c>
      <c r="H59" s="3" t="str">
        <f>IF(OR(WEEKDAY(Table1[[#This Row],[Date]])=1,WEEKDAY(Table1[[#This Row],[Date]])=7),"Weekend","Weekday")</f>
        <v>Weekday</v>
      </c>
    </row>
    <row r="60" spans="1:8" x14ac:dyDescent="0.25">
      <c r="A60" s="1">
        <v>43889</v>
      </c>
      <c r="B60" s="2">
        <v>8943</v>
      </c>
      <c r="C60">
        <v>315</v>
      </c>
      <c r="D60">
        <f>YEAR(Table1[[#This Row],[Date]])</f>
        <v>2020</v>
      </c>
      <c r="E60" t="str">
        <f>TEXT(Table1[[#This Row],[Date]],"mmmm")</f>
        <v>February</v>
      </c>
      <c r="F60" t="str">
        <f>TEXT(Table1[[#This Row],[Date]],"dddd")</f>
        <v>Friday</v>
      </c>
      <c r="G60" s="4">
        <f>Table1[[#This Row],[Clicks]]/Table1[[#This Row],[Impressions]]</f>
        <v>3.5223079503522305E-2</v>
      </c>
      <c r="H60" s="3" t="str">
        <f>IF(OR(WEEKDAY(Table1[[#This Row],[Date]])=1,WEEKDAY(Table1[[#This Row],[Date]])=7),"Weekend","Weekday")</f>
        <v>Weekday</v>
      </c>
    </row>
    <row r="61" spans="1:8" x14ac:dyDescent="0.25">
      <c r="A61" s="1">
        <v>43890</v>
      </c>
      <c r="B61" s="2">
        <v>28939</v>
      </c>
      <c r="C61">
        <v>947</v>
      </c>
      <c r="D61">
        <f>YEAR(Table1[[#This Row],[Date]])</f>
        <v>2020</v>
      </c>
      <c r="E61" t="str">
        <f>TEXT(Table1[[#This Row],[Date]],"mmmm")</f>
        <v>February</v>
      </c>
      <c r="F61" t="str">
        <f>TEXT(Table1[[#This Row],[Date]],"dddd")</f>
        <v>Saturday</v>
      </c>
      <c r="G61" s="4">
        <f>Table1[[#This Row],[Clicks]]/Table1[[#This Row],[Impressions]]</f>
        <v>3.2724005667092854E-2</v>
      </c>
      <c r="H61" s="3" t="str">
        <f>IF(OR(WEEKDAY(Table1[[#This Row],[Date]])=1,WEEKDAY(Table1[[#This Row],[Date]])=7),"Weekend","Weekday")</f>
        <v>Weekend</v>
      </c>
    </row>
    <row r="62" spans="1:8" x14ac:dyDescent="0.25">
      <c r="A62" s="1">
        <v>43891</v>
      </c>
      <c r="B62" s="2">
        <v>24457</v>
      </c>
      <c r="C62">
        <v>255</v>
      </c>
      <c r="D62">
        <f>YEAR(Table1[[#This Row],[Date]])</f>
        <v>2020</v>
      </c>
      <c r="E62" t="str">
        <f>TEXT(Table1[[#This Row],[Date]],"mmmm")</f>
        <v>March</v>
      </c>
      <c r="F62" t="str">
        <f>TEXT(Table1[[#This Row],[Date]],"dddd")</f>
        <v>Sunday</v>
      </c>
      <c r="G62" s="4">
        <f>Table1[[#This Row],[Clicks]]/Table1[[#This Row],[Impressions]]</f>
        <v>1.0426462771394692E-2</v>
      </c>
      <c r="H62" s="3" t="str">
        <f>IF(OR(WEEKDAY(Table1[[#This Row],[Date]])=1,WEEKDAY(Table1[[#This Row],[Date]])=7),"Weekend","Weekday")</f>
        <v>Weekend</v>
      </c>
    </row>
    <row r="63" spans="1:8" x14ac:dyDescent="0.25">
      <c r="A63" s="1">
        <v>43892</v>
      </c>
      <c r="B63" s="2">
        <v>6021</v>
      </c>
      <c r="C63">
        <v>437</v>
      </c>
      <c r="D63">
        <f>YEAR(Table1[[#This Row],[Date]])</f>
        <v>2020</v>
      </c>
      <c r="E63" t="str">
        <f>TEXT(Table1[[#This Row],[Date]],"mmmm")</f>
        <v>March</v>
      </c>
      <c r="F63" t="str">
        <f>TEXT(Table1[[#This Row],[Date]],"dddd")</f>
        <v>Monday</v>
      </c>
      <c r="G63" s="4">
        <f>Table1[[#This Row],[Clicks]]/Table1[[#This Row],[Impressions]]</f>
        <v>7.2579305763162266E-2</v>
      </c>
      <c r="H63" s="3" t="str">
        <f>IF(OR(WEEKDAY(Table1[[#This Row],[Date]])=1,WEEKDAY(Table1[[#This Row],[Date]])=7),"Weekend","Weekday")</f>
        <v>Weekday</v>
      </c>
    </row>
    <row r="64" spans="1:8" x14ac:dyDescent="0.25">
      <c r="A64" s="1">
        <v>43893</v>
      </c>
      <c r="B64" s="2">
        <v>16653</v>
      </c>
      <c r="C64">
        <v>239</v>
      </c>
      <c r="D64">
        <f>YEAR(Table1[[#This Row],[Date]])</f>
        <v>2020</v>
      </c>
      <c r="E64" t="str">
        <f>TEXT(Table1[[#This Row],[Date]],"mmmm")</f>
        <v>March</v>
      </c>
      <c r="F64" t="str">
        <f>TEXT(Table1[[#This Row],[Date]],"dddd")</f>
        <v>Tuesday</v>
      </c>
      <c r="G64" s="4">
        <f>Table1[[#This Row],[Clicks]]/Table1[[#This Row],[Impressions]]</f>
        <v>1.4351768450129107E-2</v>
      </c>
      <c r="H64" s="3" t="str">
        <f>IF(OR(WEEKDAY(Table1[[#This Row],[Date]])=1,WEEKDAY(Table1[[#This Row],[Date]])=7),"Weekend","Weekday")</f>
        <v>Weekday</v>
      </c>
    </row>
    <row r="65" spans="1:8" x14ac:dyDescent="0.25">
      <c r="A65" s="1">
        <v>43894</v>
      </c>
      <c r="B65" s="2">
        <v>48573</v>
      </c>
      <c r="C65" s="2">
        <v>2814</v>
      </c>
      <c r="D65">
        <f>YEAR(Table1[[#This Row],[Date]])</f>
        <v>2020</v>
      </c>
      <c r="E65" t="str">
        <f>TEXT(Table1[[#This Row],[Date]],"mmmm")</f>
        <v>March</v>
      </c>
      <c r="F65" t="str">
        <f>TEXT(Table1[[#This Row],[Date]],"dddd")</f>
        <v>Wednesday</v>
      </c>
      <c r="G65" s="4">
        <f>Table1[[#This Row],[Clicks]]/Table1[[#This Row],[Impressions]]</f>
        <v>5.7933419801124084E-2</v>
      </c>
      <c r="H65" s="3" t="str">
        <f>IF(OR(WEEKDAY(Table1[[#This Row],[Date]])=1,WEEKDAY(Table1[[#This Row],[Date]])=7),"Weekend","Weekday")</f>
        <v>Weekday</v>
      </c>
    </row>
    <row r="66" spans="1:8" x14ac:dyDescent="0.25">
      <c r="A66" s="1">
        <v>43895</v>
      </c>
      <c r="B66" s="2">
        <v>18417</v>
      </c>
      <c r="C66" s="2">
        <v>1778</v>
      </c>
      <c r="D66">
        <f>YEAR(Table1[[#This Row],[Date]])</f>
        <v>2020</v>
      </c>
      <c r="E66" t="str">
        <f>TEXT(Table1[[#This Row],[Date]],"mmmm")</f>
        <v>March</v>
      </c>
      <c r="F66" t="str">
        <f>TEXT(Table1[[#This Row],[Date]],"dddd")</f>
        <v>Thursday</v>
      </c>
      <c r="G66" s="4">
        <f>Table1[[#This Row],[Clicks]]/Table1[[#This Row],[Impressions]]</f>
        <v>9.6541239072595972E-2</v>
      </c>
      <c r="H66" s="3" t="str">
        <f>IF(OR(WEEKDAY(Table1[[#This Row],[Date]])=1,WEEKDAY(Table1[[#This Row],[Date]])=7),"Weekend","Weekday")</f>
        <v>Weekday</v>
      </c>
    </row>
    <row r="67" spans="1:8" x14ac:dyDescent="0.25">
      <c r="A67" s="1">
        <v>43896</v>
      </c>
      <c r="B67" s="2">
        <v>45757</v>
      </c>
      <c r="C67">
        <v>908</v>
      </c>
      <c r="D67">
        <f>YEAR(Table1[[#This Row],[Date]])</f>
        <v>2020</v>
      </c>
      <c r="E67" t="str">
        <f>TEXT(Table1[[#This Row],[Date]],"mmmm")</f>
        <v>March</v>
      </c>
      <c r="F67" t="str">
        <f>TEXT(Table1[[#This Row],[Date]],"dddd")</f>
        <v>Friday</v>
      </c>
      <c r="G67" s="4">
        <f>Table1[[#This Row],[Clicks]]/Table1[[#This Row],[Impressions]]</f>
        <v>1.9843958301462072E-2</v>
      </c>
      <c r="H67" s="3" t="str">
        <f>IF(OR(WEEKDAY(Table1[[#This Row],[Date]])=1,WEEKDAY(Table1[[#This Row],[Date]])=7),"Weekend","Weekday")</f>
        <v>Weekday</v>
      </c>
    </row>
    <row r="68" spans="1:8" x14ac:dyDescent="0.25">
      <c r="A68" s="1">
        <v>43897</v>
      </c>
      <c r="B68" s="2">
        <v>14692</v>
      </c>
      <c r="C68" s="2">
        <v>1329</v>
      </c>
      <c r="D68">
        <f>YEAR(Table1[[#This Row],[Date]])</f>
        <v>2020</v>
      </c>
      <c r="E68" t="str">
        <f>TEXT(Table1[[#This Row],[Date]],"mmmm")</f>
        <v>March</v>
      </c>
      <c r="F68" t="str">
        <f>TEXT(Table1[[#This Row],[Date]],"dddd")</f>
        <v>Saturday</v>
      </c>
      <c r="G68" s="4">
        <f>Table1[[#This Row],[Clicks]]/Table1[[#This Row],[Impressions]]</f>
        <v>9.0457391777838278E-2</v>
      </c>
      <c r="H68" s="3" t="str">
        <f>IF(OR(WEEKDAY(Table1[[#This Row],[Date]])=1,WEEKDAY(Table1[[#This Row],[Date]])=7),"Weekend","Weekday")</f>
        <v>Weekend</v>
      </c>
    </row>
    <row r="69" spans="1:8" x14ac:dyDescent="0.25">
      <c r="A69" s="1">
        <v>43898</v>
      </c>
      <c r="B69" s="2">
        <v>11873</v>
      </c>
      <c r="C69" s="2">
        <v>1178</v>
      </c>
      <c r="D69">
        <f>YEAR(Table1[[#This Row],[Date]])</f>
        <v>2020</v>
      </c>
      <c r="E69" t="str">
        <f>TEXT(Table1[[#This Row],[Date]],"mmmm")</f>
        <v>March</v>
      </c>
      <c r="F69" t="str">
        <f>TEXT(Table1[[#This Row],[Date]],"dddd")</f>
        <v>Sunday</v>
      </c>
      <c r="G69" s="4">
        <f>Table1[[#This Row],[Clicks]]/Table1[[#This Row],[Impressions]]</f>
        <v>9.921671018276762E-2</v>
      </c>
      <c r="H69" s="3" t="str">
        <f>IF(OR(WEEKDAY(Table1[[#This Row],[Date]])=1,WEEKDAY(Table1[[#This Row],[Date]])=7),"Weekend","Weekday")</f>
        <v>Weekend</v>
      </c>
    </row>
    <row r="70" spans="1:8" x14ac:dyDescent="0.25">
      <c r="A70" s="1">
        <v>43899</v>
      </c>
      <c r="B70" s="2">
        <v>10675</v>
      </c>
      <c r="C70">
        <v>165</v>
      </c>
      <c r="D70">
        <f>YEAR(Table1[[#This Row],[Date]])</f>
        <v>2020</v>
      </c>
      <c r="E70" t="str">
        <f>TEXT(Table1[[#This Row],[Date]],"mmmm")</f>
        <v>March</v>
      </c>
      <c r="F70" t="str">
        <f>TEXT(Table1[[#This Row],[Date]],"dddd")</f>
        <v>Monday</v>
      </c>
      <c r="G70" s="4">
        <f>Table1[[#This Row],[Clicks]]/Table1[[#This Row],[Impressions]]</f>
        <v>1.5456674473067917E-2</v>
      </c>
      <c r="H70" s="3" t="str">
        <f>IF(OR(WEEKDAY(Table1[[#This Row],[Date]])=1,WEEKDAY(Table1[[#This Row],[Date]])=7),"Weekend","Weekday")</f>
        <v>Weekday</v>
      </c>
    </row>
    <row r="71" spans="1:8" x14ac:dyDescent="0.25">
      <c r="A71" s="1">
        <v>43900</v>
      </c>
      <c r="B71" s="2">
        <v>5161</v>
      </c>
      <c r="C71">
        <v>461</v>
      </c>
      <c r="D71">
        <f>YEAR(Table1[[#This Row],[Date]])</f>
        <v>2020</v>
      </c>
      <c r="E71" t="str">
        <f>TEXT(Table1[[#This Row],[Date]],"mmmm")</f>
        <v>March</v>
      </c>
      <c r="F71" t="str">
        <f>TEXT(Table1[[#This Row],[Date]],"dddd")</f>
        <v>Tuesday</v>
      </c>
      <c r="G71" s="4">
        <f>Table1[[#This Row],[Clicks]]/Table1[[#This Row],[Impressions]]</f>
        <v>8.9323774462313502E-2</v>
      </c>
      <c r="H71" s="3" t="str">
        <f>IF(OR(WEEKDAY(Table1[[#This Row],[Date]])=1,WEEKDAY(Table1[[#This Row],[Date]])=7),"Weekend","Weekday")</f>
        <v>Weekday</v>
      </c>
    </row>
    <row r="72" spans="1:8" x14ac:dyDescent="0.25">
      <c r="A72" s="1">
        <v>43901</v>
      </c>
      <c r="B72" s="2">
        <v>42065</v>
      </c>
      <c r="C72" s="2">
        <v>2374</v>
      </c>
      <c r="D72">
        <f>YEAR(Table1[[#This Row],[Date]])</f>
        <v>2020</v>
      </c>
      <c r="E72" t="str">
        <f>TEXT(Table1[[#This Row],[Date]],"mmmm")</f>
        <v>March</v>
      </c>
      <c r="F72" t="str">
        <f>TEXT(Table1[[#This Row],[Date]],"dddd")</f>
        <v>Wednesday</v>
      </c>
      <c r="G72" s="4">
        <f>Table1[[#This Row],[Clicks]]/Table1[[#This Row],[Impressions]]</f>
        <v>5.6436467371924405E-2</v>
      </c>
      <c r="H72" s="3" t="str">
        <f>IF(OR(WEEKDAY(Table1[[#This Row],[Date]])=1,WEEKDAY(Table1[[#This Row],[Date]])=7),"Weekend","Weekday")</f>
        <v>Weekday</v>
      </c>
    </row>
    <row r="73" spans="1:8" x14ac:dyDescent="0.25">
      <c r="A73" s="1">
        <v>43902</v>
      </c>
      <c r="B73" s="2">
        <v>31557</v>
      </c>
      <c r="C73" s="2">
        <v>2890</v>
      </c>
      <c r="D73">
        <f>YEAR(Table1[[#This Row],[Date]])</f>
        <v>2020</v>
      </c>
      <c r="E73" t="str">
        <f>TEXT(Table1[[#This Row],[Date]],"mmmm")</f>
        <v>March</v>
      </c>
      <c r="F73" t="str">
        <f>TEXT(Table1[[#This Row],[Date]],"dddd")</f>
        <v>Thursday</v>
      </c>
      <c r="G73" s="4">
        <f>Table1[[#This Row],[Clicks]]/Table1[[#This Row],[Impressions]]</f>
        <v>9.158031498558164E-2</v>
      </c>
      <c r="H73" s="3" t="str">
        <f>IF(OR(WEEKDAY(Table1[[#This Row],[Date]])=1,WEEKDAY(Table1[[#This Row],[Date]])=7),"Weekend","Weekday")</f>
        <v>Weekday</v>
      </c>
    </row>
    <row r="74" spans="1:8" x14ac:dyDescent="0.25">
      <c r="A74" s="1">
        <v>43903</v>
      </c>
      <c r="B74" s="2">
        <v>38763</v>
      </c>
      <c r="C74" s="2">
        <v>2380</v>
      </c>
      <c r="D74">
        <f>YEAR(Table1[[#This Row],[Date]])</f>
        <v>2020</v>
      </c>
      <c r="E74" t="str">
        <f>TEXT(Table1[[#This Row],[Date]],"mmmm")</f>
        <v>March</v>
      </c>
      <c r="F74" t="str">
        <f>TEXT(Table1[[#This Row],[Date]],"dddd")</f>
        <v>Friday</v>
      </c>
      <c r="G74" s="4">
        <f>Table1[[#This Row],[Clicks]]/Table1[[#This Row],[Impressions]]</f>
        <v>6.1398756546190952E-2</v>
      </c>
      <c r="H74" s="3" t="str">
        <f>IF(OR(WEEKDAY(Table1[[#This Row],[Date]])=1,WEEKDAY(Table1[[#This Row],[Date]])=7),"Weekend","Weekday")</f>
        <v>Weekday</v>
      </c>
    </row>
    <row r="75" spans="1:8" x14ac:dyDescent="0.25">
      <c r="A75" s="1">
        <v>43904</v>
      </c>
      <c r="B75" s="2">
        <v>37606</v>
      </c>
      <c r="C75" s="2">
        <v>2617</v>
      </c>
      <c r="D75">
        <f>YEAR(Table1[[#This Row],[Date]])</f>
        <v>2020</v>
      </c>
      <c r="E75" t="str">
        <f>TEXT(Table1[[#This Row],[Date]],"mmmm")</f>
        <v>March</v>
      </c>
      <c r="F75" t="str">
        <f>TEXT(Table1[[#This Row],[Date]],"dddd")</f>
        <v>Saturday</v>
      </c>
      <c r="G75" s="4">
        <f>Table1[[#This Row],[Clicks]]/Table1[[#This Row],[Impressions]]</f>
        <v>6.9589959049087907E-2</v>
      </c>
      <c r="H75" s="3" t="str">
        <f>IF(OR(WEEKDAY(Table1[[#This Row],[Date]])=1,WEEKDAY(Table1[[#This Row],[Date]])=7),"Weekend","Weekday")</f>
        <v>Weekend</v>
      </c>
    </row>
    <row r="76" spans="1:8" x14ac:dyDescent="0.25">
      <c r="A76" s="1">
        <v>43905</v>
      </c>
      <c r="B76" s="2">
        <v>16534</v>
      </c>
      <c r="C76">
        <v>974</v>
      </c>
      <c r="D76">
        <f>YEAR(Table1[[#This Row],[Date]])</f>
        <v>2020</v>
      </c>
      <c r="E76" t="str">
        <f>TEXT(Table1[[#This Row],[Date]],"mmmm")</f>
        <v>March</v>
      </c>
      <c r="F76" t="str">
        <f>TEXT(Table1[[#This Row],[Date]],"dddd")</f>
        <v>Sunday</v>
      </c>
      <c r="G76" s="4">
        <f>Table1[[#This Row],[Clicks]]/Table1[[#This Row],[Impressions]]</f>
        <v>5.8908914963106324E-2</v>
      </c>
      <c r="H76" s="3" t="str">
        <f>IF(OR(WEEKDAY(Table1[[#This Row],[Date]])=1,WEEKDAY(Table1[[#This Row],[Date]])=7),"Weekend","Weekday")</f>
        <v>Weekend</v>
      </c>
    </row>
    <row r="77" spans="1:8" x14ac:dyDescent="0.25">
      <c r="A77" s="1">
        <v>43906</v>
      </c>
      <c r="B77" s="2">
        <v>34127</v>
      </c>
      <c r="C77" s="2">
        <v>2996</v>
      </c>
      <c r="D77">
        <f>YEAR(Table1[[#This Row],[Date]])</f>
        <v>2020</v>
      </c>
      <c r="E77" t="str">
        <f>TEXT(Table1[[#This Row],[Date]],"mmmm")</f>
        <v>March</v>
      </c>
      <c r="F77" t="str">
        <f>TEXT(Table1[[#This Row],[Date]],"dddd")</f>
        <v>Monday</v>
      </c>
      <c r="G77" s="4">
        <f>Table1[[#This Row],[Clicks]]/Table1[[#This Row],[Impressions]]</f>
        <v>8.7789726609429478E-2</v>
      </c>
      <c r="H77" s="3" t="str">
        <f>IF(OR(WEEKDAY(Table1[[#This Row],[Date]])=1,WEEKDAY(Table1[[#This Row],[Date]])=7),"Weekend","Weekday")</f>
        <v>Weekday</v>
      </c>
    </row>
    <row r="78" spans="1:8" x14ac:dyDescent="0.25">
      <c r="A78" s="1">
        <v>43907</v>
      </c>
      <c r="B78" s="2">
        <v>45397</v>
      </c>
      <c r="C78" s="2">
        <v>3452</v>
      </c>
      <c r="D78">
        <f>YEAR(Table1[[#This Row],[Date]])</f>
        <v>2020</v>
      </c>
      <c r="E78" t="str">
        <f>TEXT(Table1[[#This Row],[Date]],"mmmm")</f>
        <v>March</v>
      </c>
      <c r="F78" t="str">
        <f>TEXT(Table1[[#This Row],[Date]],"dddd")</f>
        <v>Tuesday</v>
      </c>
      <c r="G78" s="4">
        <f>Table1[[#This Row],[Clicks]]/Table1[[#This Row],[Impressions]]</f>
        <v>7.6040266977994139E-2</v>
      </c>
      <c r="H78" s="3" t="str">
        <f>IF(OR(WEEKDAY(Table1[[#This Row],[Date]])=1,WEEKDAY(Table1[[#This Row],[Date]])=7),"Weekend","Weekday")</f>
        <v>Weekday</v>
      </c>
    </row>
    <row r="79" spans="1:8" x14ac:dyDescent="0.25">
      <c r="A79" s="1">
        <v>43908</v>
      </c>
      <c r="B79" s="2">
        <v>30851</v>
      </c>
      <c r="C79" s="2">
        <v>1755</v>
      </c>
      <c r="D79">
        <f>YEAR(Table1[[#This Row],[Date]])</f>
        <v>2020</v>
      </c>
      <c r="E79" t="str">
        <f>TEXT(Table1[[#This Row],[Date]],"mmmm")</f>
        <v>March</v>
      </c>
      <c r="F79" t="str">
        <f>TEXT(Table1[[#This Row],[Date]],"dddd")</f>
        <v>Wednesday</v>
      </c>
      <c r="G79" s="4">
        <f>Table1[[#This Row],[Clicks]]/Table1[[#This Row],[Impressions]]</f>
        <v>5.6886324592395711E-2</v>
      </c>
      <c r="H79" s="3" t="str">
        <f>IF(OR(WEEKDAY(Table1[[#This Row],[Date]])=1,WEEKDAY(Table1[[#This Row],[Date]])=7),"Weekend","Weekday")</f>
        <v>Weekday</v>
      </c>
    </row>
    <row r="80" spans="1:8" x14ac:dyDescent="0.25">
      <c r="A80" s="1">
        <v>43909</v>
      </c>
      <c r="B80" s="2">
        <v>6016</v>
      </c>
      <c r="C80">
        <v>530</v>
      </c>
      <c r="D80">
        <f>YEAR(Table1[[#This Row],[Date]])</f>
        <v>2020</v>
      </c>
      <c r="E80" t="str">
        <f>TEXT(Table1[[#This Row],[Date]],"mmmm")</f>
        <v>March</v>
      </c>
      <c r="F80" t="str">
        <f>TEXT(Table1[[#This Row],[Date]],"dddd")</f>
        <v>Thursday</v>
      </c>
      <c r="G80" s="4">
        <f>Table1[[#This Row],[Clicks]]/Table1[[#This Row],[Impressions]]</f>
        <v>8.8098404255319146E-2</v>
      </c>
      <c r="H80" s="3" t="str">
        <f>IF(OR(WEEKDAY(Table1[[#This Row],[Date]])=1,WEEKDAY(Table1[[#This Row],[Date]])=7),"Weekend","Weekday")</f>
        <v>Weekday</v>
      </c>
    </row>
    <row r="81" spans="1:8" x14ac:dyDescent="0.25">
      <c r="A81" s="1">
        <v>43910</v>
      </c>
      <c r="B81" s="2">
        <v>29253</v>
      </c>
      <c r="C81">
        <v>938</v>
      </c>
      <c r="D81">
        <f>YEAR(Table1[[#This Row],[Date]])</f>
        <v>2020</v>
      </c>
      <c r="E81" t="str">
        <f>TEXT(Table1[[#This Row],[Date]],"mmmm")</f>
        <v>March</v>
      </c>
      <c r="F81" t="str">
        <f>TEXT(Table1[[#This Row],[Date]],"dddd")</f>
        <v>Friday</v>
      </c>
      <c r="G81" s="4">
        <f>Table1[[#This Row],[Clicks]]/Table1[[#This Row],[Impressions]]</f>
        <v>3.2065087341469248E-2</v>
      </c>
      <c r="H81" s="3" t="str">
        <f>IF(OR(WEEKDAY(Table1[[#This Row],[Date]])=1,WEEKDAY(Table1[[#This Row],[Date]])=7),"Weekend","Weekday")</f>
        <v>Weekday</v>
      </c>
    </row>
    <row r="82" spans="1:8" x14ac:dyDescent="0.25">
      <c r="A82" s="1">
        <v>43911</v>
      </c>
      <c r="B82" s="2">
        <v>29276</v>
      </c>
      <c r="C82">
        <v>707</v>
      </c>
      <c r="D82">
        <f>YEAR(Table1[[#This Row],[Date]])</f>
        <v>2020</v>
      </c>
      <c r="E82" t="str">
        <f>TEXT(Table1[[#This Row],[Date]],"mmmm")</f>
        <v>March</v>
      </c>
      <c r="F82" t="str">
        <f>TEXT(Table1[[#This Row],[Date]],"dddd")</f>
        <v>Saturday</v>
      </c>
      <c r="G82" s="4">
        <f>Table1[[#This Row],[Clicks]]/Table1[[#This Row],[Impressions]]</f>
        <v>2.4149473971854078E-2</v>
      </c>
      <c r="H82" s="3" t="str">
        <f>IF(OR(WEEKDAY(Table1[[#This Row],[Date]])=1,WEEKDAY(Table1[[#This Row],[Date]])=7),"Weekend","Weekday")</f>
        <v>Weekend</v>
      </c>
    </row>
    <row r="83" spans="1:8" x14ac:dyDescent="0.25">
      <c r="A83" s="1">
        <v>43912</v>
      </c>
      <c r="B83" s="2">
        <v>28247</v>
      </c>
      <c r="C83">
        <v>690</v>
      </c>
      <c r="D83">
        <f>YEAR(Table1[[#This Row],[Date]])</f>
        <v>2020</v>
      </c>
      <c r="E83" t="str">
        <f>TEXT(Table1[[#This Row],[Date]],"mmmm")</f>
        <v>March</v>
      </c>
      <c r="F83" t="str">
        <f>TEXT(Table1[[#This Row],[Date]],"dddd")</f>
        <v>Sunday</v>
      </c>
      <c r="G83" s="4">
        <f>Table1[[#This Row],[Clicks]]/Table1[[#This Row],[Impressions]]</f>
        <v>2.4427372818352392E-2</v>
      </c>
      <c r="H83" s="3" t="str">
        <f>IF(OR(WEEKDAY(Table1[[#This Row],[Date]])=1,WEEKDAY(Table1[[#This Row],[Date]])=7),"Weekend","Weekday")</f>
        <v>Weekend</v>
      </c>
    </row>
    <row r="84" spans="1:8" x14ac:dyDescent="0.25">
      <c r="A84" s="1">
        <v>43913</v>
      </c>
      <c r="B84" s="2">
        <v>29300</v>
      </c>
      <c r="C84" s="2">
        <v>1173</v>
      </c>
      <c r="D84">
        <f>YEAR(Table1[[#This Row],[Date]])</f>
        <v>2020</v>
      </c>
      <c r="E84" t="str">
        <f>TEXT(Table1[[#This Row],[Date]],"mmmm")</f>
        <v>March</v>
      </c>
      <c r="F84" t="str">
        <f>TEXT(Table1[[#This Row],[Date]],"dddd")</f>
        <v>Monday</v>
      </c>
      <c r="G84" s="4">
        <f>Table1[[#This Row],[Clicks]]/Table1[[#This Row],[Impressions]]</f>
        <v>4.0034129692832765E-2</v>
      </c>
      <c r="H84" s="3" t="str">
        <f>IF(OR(WEEKDAY(Table1[[#This Row],[Date]])=1,WEEKDAY(Table1[[#This Row],[Date]])=7),"Weekend","Weekday")</f>
        <v>Weekday</v>
      </c>
    </row>
    <row r="85" spans="1:8" x14ac:dyDescent="0.25">
      <c r="A85" s="1">
        <v>43914</v>
      </c>
      <c r="B85" s="2">
        <v>13529</v>
      </c>
      <c r="C85">
        <v>425</v>
      </c>
      <c r="D85">
        <f>YEAR(Table1[[#This Row],[Date]])</f>
        <v>2020</v>
      </c>
      <c r="E85" t="str">
        <f>TEXT(Table1[[#This Row],[Date]],"mmmm")</f>
        <v>March</v>
      </c>
      <c r="F85" t="str">
        <f>TEXT(Table1[[#This Row],[Date]],"dddd")</f>
        <v>Tuesday</v>
      </c>
      <c r="G85" s="4">
        <f>Table1[[#This Row],[Clicks]]/Table1[[#This Row],[Impressions]]</f>
        <v>3.141399955650824E-2</v>
      </c>
      <c r="H85" s="3" t="str">
        <f>IF(OR(WEEKDAY(Table1[[#This Row],[Date]])=1,WEEKDAY(Table1[[#This Row],[Date]])=7),"Weekend","Weekday")</f>
        <v>Weekday</v>
      </c>
    </row>
    <row r="86" spans="1:8" x14ac:dyDescent="0.25">
      <c r="A86" s="1">
        <v>43915</v>
      </c>
      <c r="B86" s="2">
        <v>22262</v>
      </c>
      <c r="C86" s="2">
        <v>2086</v>
      </c>
      <c r="D86">
        <f>YEAR(Table1[[#This Row],[Date]])</f>
        <v>2020</v>
      </c>
      <c r="E86" t="str">
        <f>TEXT(Table1[[#This Row],[Date]],"mmmm")</f>
        <v>March</v>
      </c>
      <c r="F86" t="str">
        <f>TEXT(Table1[[#This Row],[Date]],"dddd")</f>
        <v>Wednesday</v>
      </c>
      <c r="G86" s="4">
        <f>Table1[[#This Row],[Clicks]]/Table1[[#This Row],[Impressions]]</f>
        <v>9.3702272931452696E-2</v>
      </c>
      <c r="H86" s="3" t="str">
        <f>IF(OR(WEEKDAY(Table1[[#This Row],[Date]])=1,WEEKDAY(Table1[[#This Row],[Date]])=7),"Weekend","Weekday")</f>
        <v>Weekday</v>
      </c>
    </row>
    <row r="87" spans="1:8" x14ac:dyDescent="0.25">
      <c r="A87" s="1">
        <v>43916</v>
      </c>
      <c r="B87" s="2">
        <v>14268</v>
      </c>
      <c r="C87">
        <v>278</v>
      </c>
      <c r="D87">
        <f>YEAR(Table1[[#This Row],[Date]])</f>
        <v>2020</v>
      </c>
      <c r="E87" t="str">
        <f>TEXT(Table1[[#This Row],[Date]],"mmmm")</f>
        <v>March</v>
      </c>
      <c r="F87" t="str">
        <f>TEXT(Table1[[#This Row],[Date]],"dddd")</f>
        <v>Thursday</v>
      </c>
      <c r="G87" s="4">
        <f>Table1[[#This Row],[Clicks]]/Table1[[#This Row],[Impressions]]</f>
        <v>1.9484160358844968E-2</v>
      </c>
      <c r="H87" s="3" t="str">
        <f>IF(OR(WEEKDAY(Table1[[#This Row],[Date]])=1,WEEKDAY(Table1[[#This Row],[Date]])=7),"Weekend","Weekday")</f>
        <v>Weekday</v>
      </c>
    </row>
    <row r="88" spans="1:8" x14ac:dyDescent="0.25">
      <c r="A88" s="1">
        <v>43917</v>
      </c>
      <c r="B88" s="2">
        <v>26271</v>
      </c>
      <c r="C88" s="2">
        <v>1915</v>
      </c>
      <c r="D88">
        <f>YEAR(Table1[[#This Row],[Date]])</f>
        <v>2020</v>
      </c>
      <c r="E88" t="str">
        <f>TEXT(Table1[[#This Row],[Date]],"mmmm")</f>
        <v>March</v>
      </c>
      <c r="F88" t="str">
        <f>TEXT(Table1[[#This Row],[Date]],"dddd")</f>
        <v>Friday</v>
      </c>
      <c r="G88" s="4">
        <f>Table1[[#This Row],[Clicks]]/Table1[[#This Row],[Impressions]]</f>
        <v>7.2894065699821098E-2</v>
      </c>
      <c r="H88" s="3" t="str">
        <f>IF(OR(WEEKDAY(Table1[[#This Row],[Date]])=1,WEEKDAY(Table1[[#This Row],[Date]])=7),"Weekend","Weekday")</f>
        <v>Weekday</v>
      </c>
    </row>
    <row r="89" spans="1:8" x14ac:dyDescent="0.25">
      <c r="A89" s="1">
        <v>43918</v>
      </c>
      <c r="B89" s="2">
        <v>17185</v>
      </c>
      <c r="C89">
        <v>464</v>
      </c>
      <c r="D89">
        <f>YEAR(Table1[[#This Row],[Date]])</f>
        <v>2020</v>
      </c>
      <c r="E89" t="str">
        <f>TEXT(Table1[[#This Row],[Date]],"mmmm")</f>
        <v>March</v>
      </c>
      <c r="F89" t="str">
        <f>TEXT(Table1[[#This Row],[Date]],"dddd")</f>
        <v>Saturday</v>
      </c>
      <c r="G89" s="4">
        <f>Table1[[#This Row],[Clicks]]/Table1[[#This Row],[Impressions]]</f>
        <v>2.7000290951411113E-2</v>
      </c>
      <c r="H89" s="3" t="str">
        <f>IF(OR(WEEKDAY(Table1[[#This Row],[Date]])=1,WEEKDAY(Table1[[#This Row],[Date]])=7),"Weekend","Weekday")</f>
        <v>Weekend</v>
      </c>
    </row>
    <row r="90" spans="1:8" x14ac:dyDescent="0.25">
      <c r="A90" s="1">
        <v>43919</v>
      </c>
      <c r="B90" s="2">
        <v>26243</v>
      </c>
      <c r="C90" s="2">
        <v>2344</v>
      </c>
      <c r="D90">
        <f>YEAR(Table1[[#This Row],[Date]])</f>
        <v>2020</v>
      </c>
      <c r="E90" t="str">
        <f>TEXT(Table1[[#This Row],[Date]],"mmmm")</f>
        <v>March</v>
      </c>
      <c r="F90" t="str">
        <f>TEXT(Table1[[#This Row],[Date]],"dddd")</f>
        <v>Sunday</v>
      </c>
      <c r="G90" s="4">
        <f>Table1[[#This Row],[Clicks]]/Table1[[#This Row],[Impressions]]</f>
        <v>8.9319056510307512E-2</v>
      </c>
      <c r="H90" s="3" t="str">
        <f>IF(OR(WEEKDAY(Table1[[#This Row],[Date]])=1,WEEKDAY(Table1[[#This Row],[Date]])=7),"Weekend","Weekday")</f>
        <v>Weekend</v>
      </c>
    </row>
    <row r="91" spans="1:8" x14ac:dyDescent="0.25">
      <c r="A91" s="1">
        <v>43920</v>
      </c>
      <c r="B91" s="2">
        <v>44099</v>
      </c>
      <c r="C91" s="2">
        <v>4256</v>
      </c>
      <c r="D91">
        <f>YEAR(Table1[[#This Row],[Date]])</f>
        <v>2020</v>
      </c>
      <c r="E91" t="str">
        <f>TEXT(Table1[[#This Row],[Date]],"mmmm")</f>
        <v>March</v>
      </c>
      <c r="F91" t="str">
        <f>TEXT(Table1[[#This Row],[Date]],"dddd")</f>
        <v>Monday</v>
      </c>
      <c r="G91" s="4">
        <f>Table1[[#This Row],[Clicks]]/Table1[[#This Row],[Impressions]]</f>
        <v>9.6510124946143902E-2</v>
      </c>
      <c r="H91" s="3" t="str">
        <f>IF(OR(WEEKDAY(Table1[[#This Row],[Date]])=1,WEEKDAY(Table1[[#This Row],[Date]])=7),"Weekend","Weekday")</f>
        <v>Weekday</v>
      </c>
    </row>
    <row r="92" spans="1:8" x14ac:dyDescent="0.25">
      <c r="A92" s="1">
        <v>43921</v>
      </c>
      <c r="B92" s="2">
        <v>13571</v>
      </c>
      <c r="C92">
        <v>704</v>
      </c>
      <c r="D92">
        <f>YEAR(Table1[[#This Row],[Date]])</f>
        <v>2020</v>
      </c>
      <c r="E92" t="str">
        <f>TEXT(Table1[[#This Row],[Date]],"mmmm")</f>
        <v>March</v>
      </c>
      <c r="F92" t="str">
        <f>TEXT(Table1[[#This Row],[Date]],"dddd")</f>
        <v>Tuesday</v>
      </c>
      <c r="G92" s="4">
        <f>Table1[[#This Row],[Clicks]]/Table1[[#This Row],[Impressions]]</f>
        <v>5.1875322378601429E-2</v>
      </c>
      <c r="H92" s="3" t="str">
        <f>IF(OR(WEEKDAY(Table1[[#This Row],[Date]])=1,WEEKDAY(Table1[[#This Row],[Date]])=7),"Weekend","Weekday")</f>
        <v>Weekday</v>
      </c>
    </row>
    <row r="93" spans="1:8" x14ac:dyDescent="0.25">
      <c r="A93" s="1">
        <v>43922</v>
      </c>
      <c r="B93" s="2">
        <v>44976</v>
      </c>
      <c r="C93" s="2">
        <v>4008</v>
      </c>
      <c r="D93">
        <f>YEAR(Table1[[#This Row],[Date]])</f>
        <v>2020</v>
      </c>
      <c r="E93" t="str">
        <f>TEXT(Table1[[#This Row],[Date]],"mmmm")</f>
        <v>April</v>
      </c>
      <c r="F93" t="str">
        <f>TEXT(Table1[[#This Row],[Date]],"dddd")</f>
        <v>Wednesday</v>
      </c>
      <c r="G93" s="4">
        <f>Table1[[#This Row],[Clicks]]/Table1[[#This Row],[Impressions]]</f>
        <v>8.9114194236926361E-2</v>
      </c>
      <c r="H93" s="3" t="str">
        <f>IF(OR(WEEKDAY(Table1[[#This Row],[Date]])=1,WEEKDAY(Table1[[#This Row],[Date]])=7),"Weekend","Weekday")</f>
        <v>Weekday</v>
      </c>
    </row>
    <row r="94" spans="1:8" x14ac:dyDescent="0.25">
      <c r="A94" s="1">
        <v>43923</v>
      </c>
      <c r="B94" s="2">
        <v>43044</v>
      </c>
      <c r="C94">
        <v>450</v>
      </c>
      <c r="D94">
        <f>YEAR(Table1[[#This Row],[Date]])</f>
        <v>2020</v>
      </c>
      <c r="E94" t="str">
        <f>TEXT(Table1[[#This Row],[Date]],"mmmm")</f>
        <v>April</v>
      </c>
      <c r="F94" t="str">
        <f>TEXT(Table1[[#This Row],[Date]],"dddd")</f>
        <v>Thursday</v>
      </c>
      <c r="G94" s="4">
        <f>Table1[[#This Row],[Clicks]]/Table1[[#This Row],[Impressions]]</f>
        <v>1.0454418734318372E-2</v>
      </c>
      <c r="H94" s="3" t="str">
        <f>IF(OR(WEEKDAY(Table1[[#This Row],[Date]])=1,WEEKDAY(Table1[[#This Row],[Date]])=7),"Weekend","Weekday")</f>
        <v>Weekday</v>
      </c>
    </row>
    <row r="95" spans="1:8" x14ac:dyDescent="0.25">
      <c r="A95" s="1">
        <v>43924</v>
      </c>
      <c r="B95" s="2">
        <v>45774</v>
      </c>
      <c r="C95" s="2">
        <v>3835</v>
      </c>
      <c r="D95">
        <f>YEAR(Table1[[#This Row],[Date]])</f>
        <v>2020</v>
      </c>
      <c r="E95" t="str">
        <f>TEXT(Table1[[#This Row],[Date]],"mmmm")</f>
        <v>April</v>
      </c>
      <c r="F95" t="str">
        <f>TEXT(Table1[[#This Row],[Date]],"dddd")</f>
        <v>Friday</v>
      </c>
      <c r="G95" s="4">
        <f>Table1[[#This Row],[Clicks]]/Table1[[#This Row],[Impressions]]</f>
        <v>8.3781185826014765E-2</v>
      </c>
      <c r="H95" s="3" t="str">
        <f>IF(OR(WEEKDAY(Table1[[#This Row],[Date]])=1,WEEKDAY(Table1[[#This Row],[Date]])=7),"Weekend","Weekday")</f>
        <v>Weekday</v>
      </c>
    </row>
    <row r="96" spans="1:8" x14ac:dyDescent="0.25">
      <c r="A96" s="1">
        <v>43925</v>
      </c>
      <c r="B96" s="2">
        <v>7568</v>
      </c>
      <c r="C96">
        <v>231</v>
      </c>
      <c r="D96">
        <f>YEAR(Table1[[#This Row],[Date]])</f>
        <v>2020</v>
      </c>
      <c r="E96" t="str">
        <f>TEXT(Table1[[#This Row],[Date]],"mmmm")</f>
        <v>April</v>
      </c>
      <c r="F96" t="str">
        <f>TEXT(Table1[[#This Row],[Date]],"dddd")</f>
        <v>Saturday</v>
      </c>
      <c r="G96" s="4">
        <f>Table1[[#This Row],[Clicks]]/Table1[[#This Row],[Impressions]]</f>
        <v>3.0523255813953487E-2</v>
      </c>
      <c r="H96" s="3" t="str">
        <f>IF(OR(WEEKDAY(Table1[[#This Row],[Date]])=1,WEEKDAY(Table1[[#This Row],[Date]])=7),"Weekend","Weekday")</f>
        <v>Weekend</v>
      </c>
    </row>
    <row r="97" spans="1:8" x14ac:dyDescent="0.25">
      <c r="A97" s="1">
        <v>43926</v>
      </c>
      <c r="B97" s="2">
        <v>7027</v>
      </c>
      <c r="C97">
        <v>644</v>
      </c>
      <c r="D97">
        <f>YEAR(Table1[[#This Row],[Date]])</f>
        <v>2020</v>
      </c>
      <c r="E97" t="str">
        <f>TEXT(Table1[[#This Row],[Date]],"mmmm")</f>
        <v>April</v>
      </c>
      <c r="F97" t="str">
        <f>TEXT(Table1[[#This Row],[Date]],"dddd")</f>
        <v>Sunday</v>
      </c>
      <c r="G97" s="4">
        <f>Table1[[#This Row],[Clicks]]/Table1[[#This Row],[Impressions]]</f>
        <v>9.1646506332716662E-2</v>
      </c>
      <c r="H97" s="3" t="str">
        <f>IF(OR(WEEKDAY(Table1[[#This Row],[Date]])=1,WEEKDAY(Table1[[#This Row],[Date]])=7),"Weekend","Weekday")</f>
        <v>Weekend</v>
      </c>
    </row>
    <row r="98" spans="1:8" x14ac:dyDescent="0.25">
      <c r="A98" s="1">
        <v>43927</v>
      </c>
      <c r="B98" s="2">
        <v>7695</v>
      </c>
      <c r="C98">
        <v>77</v>
      </c>
      <c r="D98">
        <f>YEAR(Table1[[#This Row],[Date]])</f>
        <v>2020</v>
      </c>
      <c r="E98" t="str">
        <f>TEXT(Table1[[#This Row],[Date]],"mmmm")</f>
        <v>April</v>
      </c>
      <c r="F98" t="str">
        <f>TEXT(Table1[[#This Row],[Date]],"dddd")</f>
        <v>Monday</v>
      </c>
      <c r="G98" s="4">
        <f>Table1[[#This Row],[Clicks]]/Table1[[#This Row],[Impressions]]</f>
        <v>1.0006497725795972E-2</v>
      </c>
      <c r="H98" s="3" t="str">
        <f>IF(OR(WEEKDAY(Table1[[#This Row],[Date]])=1,WEEKDAY(Table1[[#This Row],[Date]])=7),"Weekend","Weekday")</f>
        <v>Weekday</v>
      </c>
    </row>
    <row r="99" spans="1:8" x14ac:dyDescent="0.25">
      <c r="A99" s="1">
        <v>43928</v>
      </c>
      <c r="B99" s="2">
        <v>10258</v>
      </c>
      <c r="C99">
        <v>616</v>
      </c>
      <c r="D99">
        <f>YEAR(Table1[[#This Row],[Date]])</f>
        <v>2020</v>
      </c>
      <c r="E99" t="str">
        <f>TEXT(Table1[[#This Row],[Date]],"mmmm")</f>
        <v>April</v>
      </c>
      <c r="F99" t="str">
        <f>TEXT(Table1[[#This Row],[Date]],"dddd")</f>
        <v>Tuesday</v>
      </c>
      <c r="G99" s="4">
        <f>Table1[[#This Row],[Clicks]]/Table1[[#This Row],[Impressions]]</f>
        <v>6.0050692142717882E-2</v>
      </c>
      <c r="H99" s="3" t="str">
        <f>IF(OR(WEEKDAY(Table1[[#This Row],[Date]])=1,WEEKDAY(Table1[[#This Row],[Date]])=7),"Weekend","Weekday")</f>
        <v>Weekday</v>
      </c>
    </row>
    <row r="100" spans="1:8" x14ac:dyDescent="0.25">
      <c r="A100" s="1">
        <v>43929</v>
      </c>
      <c r="B100" s="2">
        <v>27002</v>
      </c>
      <c r="C100" s="2">
        <v>2108</v>
      </c>
      <c r="D100">
        <f>YEAR(Table1[[#This Row],[Date]])</f>
        <v>2020</v>
      </c>
      <c r="E100" t="str">
        <f>TEXT(Table1[[#This Row],[Date]],"mmmm")</f>
        <v>April</v>
      </c>
      <c r="F100" t="str">
        <f>TEXT(Table1[[#This Row],[Date]],"dddd")</f>
        <v>Wednesday</v>
      </c>
      <c r="G100" s="4">
        <f>Table1[[#This Row],[Clicks]]/Table1[[#This Row],[Impressions]]</f>
        <v>7.8068291237686091E-2</v>
      </c>
      <c r="H100" s="3" t="str">
        <f>IF(OR(WEEKDAY(Table1[[#This Row],[Date]])=1,WEEKDAY(Table1[[#This Row],[Date]])=7),"Weekend","Weekday")</f>
        <v>Weekday</v>
      </c>
    </row>
    <row r="101" spans="1:8" x14ac:dyDescent="0.25">
      <c r="A101" s="1">
        <v>43930</v>
      </c>
      <c r="B101" s="2">
        <v>44504</v>
      </c>
      <c r="C101" s="2">
        <v>1481</v>
      </c>
      <c r="D101">
        <f>YEAR(Table1[[#This Row],[Date]])</f>
        <v>2020</v>
      </c>
      <c r="E101" t="str">
        <f>TEXT(Table1[[#This Row],[Date]],"mmmm")</f>
        <v>April</v>
      </c>
      <c r="F101" t="str">
        <f>TEXT(Table1[[#This Row],[Date]],"dddd")</f>
        <v>Thursday</v>
      </c>
      <c r="G101" s="4">
        <f>Table1[[#This Row],[Clicks]]/Table1[[#This Row],[Impressions]]</f>
        <v>3.3277907603810893E-2</v>
      </c>
      <c r="H101" s="3" t="str">
        <f>IF(OR(WEEKDAY(Table1[[#This Row],[Date]])=1,WEEKDAY(Table1[[#This Row],[Date]])=7),"Weekend","Weekday")</f>
        <v>Weekday</v>
      </c>
    </row>
    <row r="102" spans="1:8" x14ac:dyDescent="0.25">
      <c r="A102" s="1">
        <v>43931</v>
      </c>
      <c r="B102" s="2">
        <v>38159</v>
      </c>
      <c r="C102" s="2">
        <v>1044</v>
      </c>
      <c r="D102">
        <f>YEAR(Table1[[#This Row],[Date]])</f>
        <v>2020</v>
      </c>
      <c r="E102" t="str">
        <f>TEXT(Table1[[#This Row],[Date]],"mmmm")</f>
        <v>April</v>
      </c>
      <c r="F102" t="str">
        <f>TEXT(Table1[[#This Row],[Date]],"dddd")</f>
        <v>Friday</v>
      </c>
      <c r="G102" s="4">
        <f>Table1[[#This Row],[Clicks]]/Table1[[#This Row],[Impressions]]</f>
        <v>2.7359207526402682E-2</v>
      </c>
      <c r="H102" s="3" t="str">
        <f>IF(OR(WEEKDAY(Table1[[#This Row],[Date]])=1,WEEKDAY(Table1[[#This Row],[Date]])=7),"Weekend","Weekday")</f>
        <v>Weekday</v>
      </c>
    </row>
    <row r="103" spans="1:8" x14ac:dyDescent="0.25">
      <c r="A103" s="1">
        <v>43932</v>
      </c>
      <c r="B103" s="2">
        <v>18986</v>
      </c>
      <c r="C103">
        <v>333</v>
      </c>
      <c r="D103">
        <f>YEAR(Table1[[#This Row],[Date]])</f>
        <v>2020</v>
      </c>
      <c r="E103" t="str">
        <f>TEXT(Table1[[#This Row],[Date]],"mmmm")</f>
        <v>April</v>
      </c>
      <c r="F103" t="str">
        <f>TEXT(Table1[[#This Row],[Date]],"dddd")</f>
        <v>Saturday</v>
      </c>
      <c r="G103" s="4">
        <f>Table1[[#This Row],[Clicks]]/Table1[[#This Row],[Impressions]]</f>
        <v>1.7539239439587063E-2</v>
      </c>
      <c r="H103" s="3" t="str">
        <f>IF(OR(WEEKDAY(Table1[[#This Row],[Date]])=1,WEEKDAY(Table1[[#This Row],[Date]])=7),"Weekend","Weekday")</f>
        <v>Weekend</v>
      </c>
    </row>
    <row r="104" spans="1:8" x14ac:dyDescent="0.25">
      <c r="A104" s="1">
        <v>43933</v>
      </c>
      <c r="B104" s="2">
        <v>17666</v>
      </c>
      <c r="C104">
        <v>695</v>
      </c>
      <c r="D104">
        <f>YEAR(Table1[[#This Row],[Date]])</f>
        <v>2020</v>
      </c>
      <c r="E104" t="str">
        <f>TEXT(Table1[[#This Row],[Date]],"mmmm")</f>
        <v>April</v>
      </c>
      <c r="F104" t="str">
        <f>TEXT(Table1[[#This Row],[Date]],"dddd")</f>
        <v>Sunday</v>
      </c>
      <c r="G104" s="4">
        <f>Table1[[#This Row],[Clicks]]/Table1[[#This Row],[Impressions]]</f>
        <v>3.9341107211592889E-2</v>
      </c>
      <c r="H104" s="3" t="str">
        <f>IF(OR(WEEKDAY(Table1[[#This Row],[Date]])=1,WEEKDAY(Table1[[#This Row],[Date]])=7),"Weekend","Weekday")</f>
        <v>Weekend</v>
      </c>
    </row>
    <row r="105" spans="1:8" x14ac:dyDescent="0.25">
      <c r="A105" s="1">
        <v>43934</v>
      </c>
      <c r="B105" s="2">
        <v>43660</v>
      </c>
      <c r="C105" s="2">
        <v>2636</v>
      </c>
      <c r="D105">
        <f>YEAR(Table1[[#This Row],[Date]])</f>
        <v>2020</v>
      </c>
      <c r="E105" t="str">
        <f>TEXT(Table1[[#This Row],[Date]],"mmmm")</f>
        <v>April</v>
      </c>
      <c r="F105" t="str">
        <f>TEXT(Table1[[#This Row],[Date]],"dddd")</f>
        <v>Monday</v>
      </c>
      <c r="G105" s="4">
        <f>Table1[[#This Row],[Clicks]]/Table1[[#This Row],[Impressions]]</f>
        <v>6.0375629867155292E-2</v>
      </c>
      <c r="H105" s="3" t="str">
        <f>IF(OR(WEEKDAY(Table1[[#This Row],[Date]])=1,WEEKDAY(Table1[[#This Row],[Date]])=7),"Weekend","Weekday")</f>
        <v>Weekday</v>
      </c>
    </row>
    <row r="106" spans="1:8" x14ac:dyDescent="0.25">
      <c r="A106" s="1">
        <v>43935</v>
      </c>
      <c r="B106" s="2">
        <v>8561</v>
      </c>
      <c r="C106">
        <v>174</v>
      </c>
      <c r="D106">
        <f>YEAR(Table1[[#This Row],[Date]])</f>
        <v>2020</v>
      </c>
      <c r="E106" t="str">
        <f>TEXT(Table1[[#This Row],[Date]],"mmmm")</f>
        <v>April</v>
      </c>
      <c r="F106" t="str">
        <f>TEXT(Table1[[#This Row],[Date]],"dddd")</f>
        <v>Tuesday</v>
      </c>
      <c r="G106" s="4">
        <f>Table1[[#This Row],[Clicks]]/Table1[[#This Row],[Impressions]]</f>
        <v>2.0324728419577151E-2</v>
      </c>
      <c r="H106" s="3" t="str">
        <f>IF(OR(WEEKDAY(Table1[[#This Row],[Date]])=1,WEEKDAY(Table1[[#This Row],[Date]])=7),"Weekend","Weekday")</f>
        <v>Weekday</v>
      </c>
    </row>
    <row r="107" spans="1:8" x14ac:dyDescent="0.25">
      <c r="A107" s="1">
        <v>43936</v>
      </c>
      <c r="B107" s="2">
        <v>31854</v>
      </c>
      <c r="C107" s="2">
        <v>1398</v>
      </c>
      <c r="D107">
        <f>YEAR(Table1[[#This Row],[Date]])</f>
        <v>2020</v>
      </c>
      <c r="E107" t="str">
        <f>TEXT(Table1[[#This Row],[Date]],"mmmm")</f>
        <v>April</v>
      </c>
      <c r="F107" t="str">
        <f>TEXT(Table1[[#This Row],[Date]],"dddd")</f>
        <v>Wednesday</v>
      </c>
      <c r="G107" s="4">
        <f>Table1[[#This Row],[Clicks]]/Table1[[#This Row],[Impressions]]</f>
        <v>4.3887737803729517E-2</v>
      </c>
      <c r="H107" s="3" t="str">
        <f>IF(OR(WEEKDAY(Table1[[#This Row],[Date]])=1,WEEKDAY(Table1[[#This Row],[Date]])=7),"Weekend","Weekday")</f>
        <v>Weekday</v>
      </c>
    </row>
    <row r="108" spans="1:8" x14ac:dyDescent="0.25">
      <c r="A108" s="1">
        <v>43937</v>
      </c>
      <c r="B108" s="2">
        <v>43952</v>
      </c>
      <c r="C108">
        <v>475</v>
      </c>
      <c r="D108">
        <f>YEAR(Table1[[#This Row],[Date]])</f>
        <v>2020</v>
      </c>
      <c r="E108" t="str">
        <f>TEXT(Table1[[#This Row],[Date]],"mmmm")</f>
        <v>April</v>
      </c>
      <c r="F108" t="str">
        <f>TEXT(Table1[[#This Row],[Date]],"dddd")</f>
        <v>Thursday</v>
      </c>
      <c r="G108" s="4">
        <f>Table1[[#This Row],[Clicks]]/Table1[[#This Row],[Impressions]]</f>
        <v>1.0807244266472515E-2</v>
      </c>
      <c r="H108" s="3" t="str">
        <f>IF(OR(WEEKDAY(Table1[[#This Row],[Date]])=1,WEEKDAY(Table1[[#This Row],[Date]])=7),"Weekend","Weekday")</f>
        <v>Weekday</v>
      </c>
    </row>
    <row r="109" spans="1:8" x14ac:dyDescent="0.25">
      <c r="A109" s="1">
        <v>43938</v>
      </c>
      <c r="B109" s="2">
        <v>27662</v>
      </c>
      <c r="C109" s="2">
        <v>2314</v>
      </c>
      <c r="D109">
        <f>YEAR(Table1[[#This Row],[Date]])</f>
        <v>2020</v>
      </c>
      <c r="E109" t="str">
        <f>TEXT(Table1[[#This Row],[Date]],"mmmm")</f>
        <v>April</v>
      </c>
      <c r="F109" t="str">
        <f>TEXT(Table1[[#This Row],[Date]],"dddd")</f>
        <v>Friday</v>
      </c>
      <c r="G109" s="4">
        <f>Table1[[#This Row],[Clicks]]/Table1[[#This Row],[Impressions]]</f>
        <v>8.3652664304822502E-2</v>
      </c>
      <c r="H109" s="3" t="str">
        <f>IF(OR(WEEKDAY(Table1[[#This Row],[Date]])=1,WEEKDAY(Table1[[#This Row],[Date]])=7),"Weekend","Weekday")</f>
        <v>Weekday</v>
      </c>
    </row>
    <row r="110" spans="1:8" x14ac:dyDescent="0.25">
      <c r="A110" s="1">
        <v>43939</v>
      </c>
      <c r="B110" s="2">
        <v>13392</v>
      </c>
      <c r="C110">
        <v>288</v>
      </c>
      <c r="D110">
        <f>YEAR(Table1[[#This Row],[Date]])</f>
        <v>2020</v>
      </c>
      <c r="E110" t="str">
        <f>TEXT(Table1[[#This Row],[Date]],"mmmm")</f>
        <v>April</v>
      </c>
      <c r="F110" t="str">
        <f>TEXT(Table1[[#This Row],[Date]],"dddd")</f>
        <v>Saturday</v>
      </c>
      <c r="G110" s="4">
        <f>Table1[[#This Row],[Clicks]]/Table1[[#This Row],[Impressions]]</f>
        <v>2.1505376344086023E-2</v>
      </c>
      <c r="H110" s="3" t="str">
        <f>IF(OR(WEEKDAY(Table1[[#This Row],[Date]])=1,WEEKDAY(Table1[[#This Row],[Date]])=7),"Weekend","Weekday")</f>
        <v>Weekend</v>
      </c>
    </row>
    <row r="111" spans="1:8" x14ac:dyDescent="0.25">
      <c r="A111" s="1">
        <v>43940</v>
      </c>
      <c r="B111" s="2">
        <v>35535</v>
      </c>
      <c r="C111" s="2">
        <v>1261</v>
      </c>
      <c r="D111">
        <f>YEAR(Table1[[#This Row],[Date]])</f>
        <v>2020</v>
      </c>
      <c r="E111" t="str">
        <f>TEXT(Table1[[#This Row],[Date]],"mmmm")</f>
        <v>April</v>
      </c>
      <c r="F111" t="str">
        <f>TEXT(Table1[[#This Row],[Date]],"dddd")</f>
        <v>Sunday</v>
      </c>
      <c r="G111" s="4">
        <f>Table1[[#This Row],[Clicks]]/Table1[[#This Row],[Impressions]]</f>
        <v>3.5486140424933164E-2</v>
      </c>
      <c r="H111" s="3" t="str">
        <f>IF(OR(WEEKDAY(Table1[[#This Row],[Date]])=1,WEEKDAY(Table1[[#This Row],[Date]])=7),"Weekend","Weekday")</f>
        <v>Weekend</v>
      </c>
    </row>
    <row r="112" spans="1:8" x14ac:dyDescent="0.25">
      <c r="A112" s="1">
        <v>43941</v>
      </c>
      <c r="B112" s="2">
        <v>18067</v>
      </c>
      <c r="C112">
        <v>210</v>
      </c>
      <c r="D112">
        <f>YEAR(Table1[[#This Row],[Date]])</f>
        <v>2020</v>
      </c>
      <c r="E112" t="str">
        <f>TEXT(Table1[[#This Row],[Date]],"mmmm")</f>
        <v>April</v>
      </c>
      <c r="F112" t="str">
        <f>TEXT(Table1[[#This Row],[Date]],"dddd")</f>
        <v>Monday</v>
      </c>
      <c r="G112" s="4">
        <f>Table1[[#This Row],[Clicks]]/Table1[[#This Row],[Impressions]]</f>
        <v>1.162340178225494E-2</v>
      </c>
      <c r="H112" s="3" t="str">
        <f>IF(OR(WEEKDAY(Table1[[#This Row],[Date]])=1,WEEKDAY(Table1[[#This Row],[Date]])=7),"Weekend","Weekday")</f>
        <v>Weekday</v>
      </c>
    </row>
    <row r="113" spans="1:8" x14ac:dyDescent="0.25">
      <c r="A113" s="1">
        <v>43942</v>
      </c>
      <c r="B113" s="2">
        <v>28599</v>
      </c>
      <c r="C113" s="2">
        <v>1398</v>
      </c>
      <c r="D113">
        <f>YEAR(Table1[[#This Row],[Date]])</f>
        <v>2020</v>
      </c>
      <c r="E113" t="str">
        <f>TEXT(Table1[[#This Row],[Date]],"mmmm")</f>
        <v>April</v>
      </c>
      <c r="F113" t="str">
        <f>TEXT(Table1[[#This Row],[Date]],"dddd")</f>
        <v>Tuesday</v>
      </c>
      <c r="G113" s="4">
        <f>Table1[[#This Row],[Clicks]]/Table1[[#This Row],[Impressions]]</f>
        <v>4.8882828070911571E-2</v>
      </c>
      <c r="H113" s="3" t="str">
        <f>IF(OR(WEEKDAY(Table1[[#This Row],[Date]])=1,WEEKDAY(Table1[[#This Row],[Date]])=7),"Weekend","Weekday")</f>
        <v>Weekday</v>
      </c>
    </row>
    <row r="114" spans="1:8" x14ac:dyDescent="0.25">
      <c r="A114" s="1">
        <v>43943</v>
      </c>
      <c r="B114" s="2">
        <v>40222</v>
      </c>
      <c r="C114" s="2">
        <v>3443</v>
      </c>
      <c r="D114">
        <f>YEAR(Table1[[#This Row],[Date]])</f>
        <v>2020</v>
      </c>
      <c r="E114" t="str">
        <f>TEXT(Table1[[#This Row],[Date]],"mmmm")</f>
        <v>April</v>
      </c>
      <c r="F114" t="str">
        <f>TEXT(Table1[[#This Row],[Date]],"dddd")</f>
        <v>Wednesday</v>
      </c>
      <c r="G114" s="4">
        <f>Table1[[#This Row],[Clicks]]/Table1[[#This Row],[Impressions]]</f>
        <v>8.5599920441549404E-2</v>
      </c>
      <c r="H114" s="3" t="str">
        <f>IF(OR(WEEKDAY(Table1[[#This Row],[Date]])=1,WEEKDAY(Table1[[#This Row],[Date]])=7),"Weekend","Weekday")</f>
        <v>Weekday</v>
      </c>
    </row>
    <row r="115" spans="1:8" x14ac:dyDescent="0.25">
      <c r="A115" s="1">
        <v>43944</v>
      </c>
      <c r="B115" s="2">
        <v>16837</v>
      </c>
      <c r="C115">
        <v>762</v>
      </c>
      <c r="D115">
        <f>YEAR(Table1[[#This Row],[Date]])</f>
        <v>2020</v>
      </c>
      <c r="E115" t="str">
        <f>TEXT(Table1[[#This Row],[Date]],"mmmm")</f>
        <v>April</v>
      </c>
      <c r="F115" t="str">
        <f>TEXT(Table1[[#This Row],[Date]],"dddd")</f>
        <v>Thursday</v>
      </c>
      <c r="G115" s="4">
        <f>Table1[[#This Row],[Clicks]]/Table1[[#This Row],[Impressions]]</f>
        <v>4.5257468670190648E-2</v>
      </c>
      <c r="H115" s="3" t="str">
        <f>IF(OR(WEEKDAY(Table1[[#This Row],[Date]])=1,WEEKDAY(Table1[[#This Row],[Date]])=7),"Weekend","Weekday")</f>
        <v>Weekday</v>
      </c>
    </row>
    <row r="116" spans="1:8" x14ac:dyDescent="0.25">
      <c r="A116" s="1">
        <v>43945</v>
      </c>
      <c r="B116" s="2">
        <v>19039</v>
      </c>
      <c r="C116">
        <v>497</v>
      </c>
      <c r="D116">
        <f>YEAR(Table1[[#This Row],[Date]])</f>
        <v>2020</v>
      </c>
      <c r="E116" t="str">
        <f>TEXT(Table1[[#This Row],[Date]],"mmmm")</f>
        <v>April</v>
      </c>
      <c r="F116" t="str">
        <f>TEXT(Table1[[#This Row],[Date]],"dddd")</f>
        <v>Friday</v>
      </c>
      <c r="G116" s="4">
        <f>Table1[[#This Row],[Clicks]]/Table1[[#This Row],[Impressions]]</f>
        <v>2.6104312201271074E-2</v>
      </c>
      <c r="H116" s="3" t="str">
        <f>IF(OR(WEEKDAY(Table1[[#This Row],[Date]])=1,WEEKDAY(Table1[[#This Row],[Date]])=7),"Weekend","Weekday")</f>
        <v>Weekday</v>
      </c>
    </row>
    <row r="117" spans="1:8" x14ac:dyDescent="0.25">
      <c r="A117" s="1">
        <v>43946</v>
      </c>
      <c r="B117" s="2">
        <v>35818</v>
      </c>
      <c r="C117" s="2">
        <v>2787</v>
      </c>
      <c r="D117">
        <f>YEAR(Table1[[#This Row],[Date]])</f>
        <v>2020</v>
      </c>
      <c r="E117" t="str">
        <f>TEXT(Table1[[#This Row],[Date]],"mmmm")</f>
        <v>April</v>
      </c>
      <c r="F117" t="str">
        <f>TEXT(Table1[[#This Row],[Date]],"dddd")</f>
        <v>Saturday</v>
      </c>
      <c r="G117" s="4">
        <f>Table1[[#This Row],[Clicks]]/Table1[[#This Row],[Impressions]]</f>
        <v>7.7810039644871293E-2</v>
      </c>
      <c r="H117" s="3" t="str">
        <f>IF(OR(WEEKDAY(Table1[[#This Row],[Date]])=1,WEEKDAY(Table1[[#This Row],[Date]])=7),"Weekend","Weekday")</f>
        <v>Weekend</v>
      </c>
    </row>
    <row r="118" spans="1:8" x14ac:dyDescent="0.25">
      <c r="A118" s="1">
        <v>43947</v>
      </c>
      <c r="B118" s="2">
        <v>24115</v>
      </c>
      <c r="C118" s="2">
        <v>1953</v>
      </c>
      <c r="D118">
        <f>YEAR(Table1[[#This Row],[Date]])</f>
        <v>2020</v>
      </c>
      <c r="E118" t="str">
        <f>TEXT(Table1[[#This Row],[Date]],"mmmm")</f>
        <v>April</v>
      </c>
      <c r="F118" t="str">
        <f>TEXT(Table1[[#This Row],[Date]],"dddd")</f>
        <v>Sunday</v>
      </c>
      <c r="G118" s="4">
        <f>Table1[[#This Row],[Clicks]]/Table1[[#This Row],[Impressions]]</f>
        <v>8.0986937590711169E-2</v>
      </c>
      <c r="H118" s="3" t="str">
        <f>IF(OR(WEEKDAY(Table1[[#This Row],[Date]])=1,WEEKDAY(Table1[[#This Row],[Date]])=7),"Weekend","Weekday")</f>
        <v>Weekend</v>
      </c>
    </row>
    <row r="119" spans="1:8" x14ac:dyDescent="0.25">
      <c r="A119" s="1">
        <v>43948</v>
      </c>
      <c r="B119" s="2">
        <v>15965</v>
      </c>
      <c r="C119">
        <v>409</v>
      </c>
      <c r="D119">
        <f>YEAR(Table1[[#This Row],[Date]])</f>
        <v>2020</v>
      </c>
      <c r="E119" t="str">
        <f>TEXT(Table1[[#This Row],[Date]],"mmmm")</f>
        <v>April</v>
      </c>
      <c r="F119" t="str">
        <f>TEXT(Table1[[#This Row],[Date]],"dddd")</f>
        <v>Monday</v>
      </c>
      <c r="G119" s="4">
        <f>Table1[[#This Row],[Clicks]]/Table1[[#This Row],[Impressions]]</f>
        <v>2.5618540557469465E-2</v>
      </c>
      <c r="H119" s="3" t="str">
        <f>IF(OR(WEEKDAY(Table1[[#This Row],[Date]])=1,WEEKDAY(Table1[[#This Row],[Date]])=7),"Weekend","Weekday")</f>
        <v>Weekday</v>
      </c>
    </row>
    <row r="120" spans="1:8" x14ac:dyDescent="0.25">
      <c r="A120" s="1">
        <v>43949</v>
      </c>
      <c r="B120" s="2">
        <v>29538</v>
      </c>
      <c r="C120" s="2">
        <v>2344</v>
      </c>
      <c r="D120">
        <f>YEAR(Table1[[#This Row],[Date]])</f>
        <v>2020</v>
      </c>
      <c r="E120" t="str">
        <f>TEXT(Table1[[#This Row],[Date]],"mmmm")</f>
        <v>April</v>
      </c>
      <c r="F120" t="str">
        <f>TEXT(Table1[[#This Row],[Date]],"dddd")</f>
        <v>Tuesday</v>
      </c>
      <c r="G120" s="4">
        <f>Table1[[#This Row],[Clicks]]/Table1[[#This Row],[Impressions]]</f>
        <v>7.9355406594894706E-2</v>
      </c>
      <c r="H120" s="3" t="str">
        <f>IF(OR(WEEKDAY(Table1[[#This Row],[Date]])=1,WEEKDAY(Table1[[#This Row],[Date]])=7),"Weekend","Weekday")</f>
        <v>Weekday</v>
      </c>
    </row>
    <row r="121" spans="1:8" x14ac:dyDescent="0.25">
      <c r="A121" s="1">
        <v>43950</v>
      </c>
      <c r="B121" s="2">
        <v>47530</v>
      </c>
      <c r="C121" s="2">
        <v>1219</v>
      </c>
      <c r="D121">
        <f>YEAR(Table1[[#This Row],[Date]])</f>
        <v>2020</v>
      </c>
      <c r="E121" t="str">
        <f>TEXT(Table1[[#This Row],[Date]],"mmmm")</f>
        <v>April</v>
      </c>
      <c r="F121" t="str">
        <f>TEXT(Table1[[#This Row],[Date]],"dddd")</f>
        <v>Wednesday</v>
      </c>
      <c r="G121" s="4">
        <f>Table1[[#This Row],[Clicks]]/Table1[[#This Row],[Impressions]]</f>
        <v>2.5646959814853775E-2</v>
      </c>
      <c r="H121" s="3" t="str">
        <f>IF(OR(WEEKDAY(Table1[[#This Row],[Date]])=1,WEEKDAY(Table1[[#This Row],[Date]])=7),"Weekend","Weekday")</f>
        <v>Weekday</v>
      </c>
    </row>
    <row r="122" spans="1:8" x14ac:dyDescent="0.25">
      <c r="A122" s="1">
        <v>43951</v>
      </c>
      <c r="B122" s="2">
        <v>10056</v>
      </c>
      <c r="C122">
        <v>251</v>
      </c>
      <c r="D122">
        <f>YEAR(Table1[[#This Row],[Date]])</f>
        <v>2020</v>
      </c>
      <c r="E122" t="str">
        <f>TEXT(Table1[[#This Row],[Date]],"mmmm")</f>
        <v>April</v>
      </c>
      <c r="F122" t="str">
        <f>TEXT(Table1[[#This Row],[Date]],"dddd")</f>
        <v>Thursday</v>
      </c>
      <c r="G122" s="4">
        <f>Table1[[#This Row],[Clicks]]/Table1[[#This Row],[Impressions]]</f>
        <v>2.4960222752585522E-2</v>
      </c>
      <c r="H122" s="3" t="str">
        <f>IF(OR(WEEKDAY(Table1[[#This Row],[Date]])=1,WEEKDAY(Table1[[#This Row],[Date]])=7),"Weekend","Weekday")</f>
        <v>Weekday</v>
      </c>
    </row>
    <row r="123" spans="1:8" x14ac:dyDescent="0.25">
      <c r="A123" s="1">
        <v>43952</v>
      </c>
      <c r="B123" s="2">
        <v>37482</v>
      </c>
      <c r="C123" s="2">
        <v>2975</v>
      </c>
      <c r="D123">
        <f>YEAR(Table1[[#This Row],[Date]])</f>
        <v>2020</v>
      </c>
      <c r="E123" t="str">
        <f>TEXT(Table1[[#This Row],[Date]],"mmmm")</f>
        <v>May</v>
      </c>
      <c r="F123" t="str">
        <f>TEXT(Table1[[#This Row],[Date]],"dddd")</f>
        <v>Friday</v>
      </c>
      <c r="G123" s="4">
        <f>Table1[[#This Row],[Clicks]]/Table1[[#This Row],[Impressions]]</f>
        <v>7.9371431620511176E-2</v>
      </c>
      <c r="H123" s="3" t="str">
        <f>IF(OR(WEEKDAY(Table1[[#This Row],[Date]])=1,WEEKDAY(Table1[[#This Row],[Date]])=7),"Weekend","Weekday")</f>
        <v>Weekday</v>
      </c>
    </row>
    <row r="124" spans="1:8" x14ac:dyDescent="0.25">
      <c r="A124" s="1">
        <v>43953</v>
      </c>
      <c r="B124" s="2">
        <v>13110</v>
      </c>
      <c r="C124">
        <v>967</v>
      </c>
      <c r="D124">
        <f>YEAR(Table1[[#This Row],[Date]])</f>
        <v>2020</v>
      </c>
      <c r="E124" t="str">
        <f>TEXT(Table1[[#This Row],[Date]],"mmmm")</f>
        <v>May</v>
      </c>
      <c r="F124" t="str">
        <f>TEXT(Table1[[#This Row],[Date]],"dddd")</f>
        <v>Saturday</v>
      </c>
      <c r="G124" s="4">
        <f>Table1[[#This Row],[Clicks]]/Table1[[#This Row],[Impressions]]</f>
        <v>7.3760488176964151E-2</v>
      </c>
      <c r="H124" s="3" t="str">
        <f>IF(OR(WEEKDAY(Table1[[#This Row],[Date]])=1,WEEKDAY(Table1[[#This Row],[Date]])=7),"Weekend","Weekday")</f>
        <v>Weekend</v>
      </c>
    </row>
    <row r="125" spans="1:8" x14ac:dyDescent="0.25">
      <c r="A125" s="1">
        <v>43954</v>
      </c>
      <c r="B125" s="2">
        <v>18773</v>
      </c>
      <c r="C125">
        <v>987</v>
      </c>
      <c r="D125">
        <f>YEAR(Table1[[#This Row],[Date]])</f>
        <v>2020</v>
      </c>
      <c r="E125" t="str">
        <f>TEXT(Table1[[#This Row],[Date]],"mmmm")</f>
        <v>May</v>
      </c>
      <c r="F125" t="str">
        <f>TEXT(Table1[[#This Row],[Date]],"dddd")</f>
        <v>Sunday</v>
      </c>
      <c r="G125" s="4">
        <f>Table1[[#This Row],[Clicks]]/Table1[[#This Row],[Impressions]]</f>
        <v>5.2575507377616792E-2</v>
      </c>
      <c r="H125" s="3" t="str">
        <f>IF(OR(WEEKDAY(Table1[[#This Row],[Date]])=1,WEEKDAY(Table1[[#This Row],[Date]])=7),"Weekend","Weekday")</f>
        <v>Weekend</v>
      </c>
    </row>
    <row r="126" spans="1:8" x14ac:dyDescent="0.25">
      <c r="A126" s="1">
        <v>43955</v>
      </c>
      <c r="B126" s="2">
        <v>32266</v>
      </c>
      <c r="C126">
        <v>490</v>
      </c>
      <c r="D126">
        <f>YEAR(Table1[[#This Row],[Date]])</f>
        <v>2020</v>
      </c>
      <c r="E126" t="str">
        <f>TEXT(Table1[[#This Row],[Date]],"mmmm")</f>
        <v>May</v>
      </c>
      <c r="F126" t="str">
        <f>TEXT(Table1[[#This Row],[Date]],"dddd")</f>
        <v>Monday</v>
      </c>
      <c r="G126" s="4">
        <f>Table1[[#This Row],[Clicks]]/Table1[[#This Row],[Impressions]]</f>
        <v>1.5186264179011963E-2</v>
      </c>
      <c r="H126" s="3" t="str">
        <f>IF(OR(WEEKDAY(Table1[[#This Row],[Date]])=1,WEEKDAY(Table1[[#This Row],[Date]])=7),"Weekend","Weekday")</f>
        <v>Weekday</v>
      </c>
    </row>
    <row r="127" spans="1:8" x14ac:dyDescent="0.25">
      <c r="A127" s="1">
        <v>43956</v>
      </c>
      <c r="B127" s="2">
        <v>22412</v>
      </c>
      <c r="C127">
        <v>374</v>
      </c>
      <c r="D127">
        <f>YEAR(Table1[[#This Row],[Date]])</f>
        <v>2020</v>
      </c>
      <c r="E127" t="str">
        <f>TEXT(Table1[[#This Row],[Date]],"mmmm")</f>
        <v>May</v>
      </c>
      <c r="F127" t="str">
        <f>TEXT(Table1[[#This Row],[Date]],"dddd")</f>
        <v>Tuesday</v>
      </c>
      <c r="G127" s="4">
        <f>Table1[[#This Row],[Clicks]]/Table1[[#This Row],[Impressions]]</f>
        <v>1.6687488845261469E-2</v>
      </c>
      <c r="H127" s="3" t="str">
        <f>IF(OR(WEEKDAY(Table1[[#This Row],[Date]])=1,WEEKDAY(Table1[[#This Row],[Date]])=7),"Weekend","Weekday")</f>
        <v>Weekday</v>
      </c>
    </row>
    <row r="128" spans="1:8" x14ac:dyDescent="0.25">
      <c r="A128" s="1">
        <v>43957</v>
      </c>
      <c r="B128" s="2">
        <v>38270</v>
      </c>
      <c r="C128" s="2">
        <v>3318</v>
      </c>
      <c r="D128">
        <f>YEAR(Table1[[#This Row],[Date]])</f>
        <v>2020</v>
      </c>
      <c r="E128" t="str">
        <f>TEXT(Table1[[#This Row],[Date]],"mmmm")</f>
        <v>May</v>
      </c>
      <c r="F128" t="str">
        <f>TEXT(Table1[[#This Row],[Date]],"dddd")</f>
        <v>Wednesday</v>
      </c>
      <c r="G128" s="4">
        <f>Table1[[#This Row],[Clicks]]/Table1[[#This Row],[Impressions]]</f>
        <v>8.6699764828847656E-2</v>
      </c>
      <c r="H128" s="3" t="str">
        <f>IF(OR(WEEKDAY(Table1[[#This Row],[Date]])=1,WEEKDAY(Table1[[#This Row],[Date]])=7),"Weekend","Weekday")</f>
        <v>Weekday</v>
      </c>
    </row>
    <row r="129" spans="1:8" x14ac:dyDescent="0.25">
      <c r="A129" s="1">
        <v>43958</v>
      </c>
      <c r="B129" s="2">
        <v>11910</v>
      </c>
      <c r="C129" s="2">
        <v>1180</v>
      </c>
      <c r="D129">
        <f>YEAR(Table1[[#This Row],[Date]])</f>
        <v>2020</v>
      </c>
      <c r="E129" t="str">
        <f>TEXT(Table1[[#This Row],[Date]],"mmmm")</f>
        <v>May</v>
      </c>
      <c r="F129" t="str">
        <f>TEXT(Table1[[#This Row],[Date]],"dddd")</f>
        <v>Thursday</v>
      </c>
      <c r="G129" s="4">
        <f>Table1[[#This Row],[Clicks]]/Table1[[#This Row],[Impressions]]</f>
        <v>9.9076406381192278E-2</v>
      </c>
      <c r="H129" s="3" t="str">
        <f>IF(OR(WEEKDAY(Table1[[#This Row],[Date]])=1,WEEKDAY(Table1[[#This Row],[Date]])=7),"Weekend","Weekday")</f>
        <v>Weekday</v>
      </c>
    </row>
    <row r="130" spans="1:8" x14ac:dyDescent="0.25">
      <c r="A130" s="1">
        <v>43959</v>
      </c>
      <c r="B130" s="2">
        <v>30446</v>
      </c>
      <c r="C130" s="2">
        <v>2156</v>
      </c>
      <c r="D130">
        <f>YEAR(Table1[[#This Row],[Date]])</f>
        <v>2020</v>
      </c>
      <c r="E130" t="str">
        <f>TEXT(Table1[[#This Row],[Date]],"mmmm")</f>
        <v>May</v>
      </c>
      <c r="F130" t="str">
        <f>TEXT(Table1[[#This Row],[Date]],"dddd")</f>
        <v>Friday</v>
      </c>
      <c r="G130" s="4">
        <f>Table1[[#This Row],[Clicks]]/Table1[[#This Row],[Impressions]]</f>
        <v>7.0813900019707027E-2</v>
      </c>
      <c r="H130" s="3" t="str">
        <f>IF(OR(WEEKDAY(Table1[[#This Row],[Date]])=1,WEEKDAY(Table1[[#This Row],[Date]])=7),"Weekend","Weekday")</f>
        <v>Weekday</v>
      </c>
    </row>
    <row r="131" spans="1:8" x14ac:dyDescent="0.25">
      <c r="A131" s="1">
        <v>43960</v>
      </c>
      <c r="B131" s="2">
        <v>5206</v>
      </c>
      <c r="C131">
        <v>261</v>
      </c>
      <c r="D131">
        <f>YEAR(Table1[[#This Row],[Date]])</f>
        <v>2020</v>
      </c>
      <c r="E131" t="str">
        <f>TEXT(Table1[[#This Row],[Date]],"mmmm")</f>
        <v>May</v>
      </c>
      <c r="F131" t="str">
        <f>TEXT(Table1[[#This Row],[Date]],"dddd")</f>
        <v>Saturday</v>
      </c>
      <c r="G131" s="4">
        <f>Table1[[#This Row],[Clicks]]/Table1[[#This Row],[Impressions]]</f>
        <v>5.0134460238186705E-2</v>
      </c>
      <c r="H131" s="3" t="str">
        <f>IF(OR(WEEKDAY(Table1[[#This Row],[Date]])=1,WEEKDAY(Table1[[#This Row],[Date]])=7),"Weekend","Weekday")</f>
        <v>Weekend</v>
      </c>
    </row>
    <row r="132" spans="1:8" x14ac:dyDescent="0.25">
      <c r="A132" s="1">
        <v>43961</v>
      </c>
      <c r="B132" s="2">
        <v>26518</v>
      </c>
      <c r="C132" s="2">
        <v>1810</v>
      </c>
      <c r="D132">
        <f>YEAR(Table1[[#This Row],[Date]])</f>
        <v>2020</v>
      </c>
      <c r="E132" t="str">
        <f>TEXT(Table1[[#This Row],[Date]],"mmmm")</f>
        <v>May</v>
      </c>
      <c r="F132" t="str">
        <f>TEXT(Table1[[#This Row],[Date]],"dddd")</f>
        <v>Sunday</v>
      </c>
      <c r="G132" s="4">
        <f>Table1[[#This Row],[Clicks]]/Table1[[#This Row],[Impressions]]</f>
        <v>6.8255524549362692E-2</v>
      </c>
      <c r="H132" s="3" t="str">
        <f>IF(OR(WEEKDAY(Table1[[#This Row],[Date]])=1,WEEKDAY(Table1[[#This Row],[Date]])=7),"Weekend","Weekday")</f>
        <v>Weekend</v>
      </c>
    </row>
    <row r="133" spans="1:8" x14ac:dyDescent="0.25">
      <c r="A133" s="1">
        <v>43962</v>
      </c>
      <c r="B133" s="2">
        <v>27361</v>
      </c>
      <c r="C133" s="2">
        <v>1737</v>
      </c>
      <c r="D133">
        <f>YEAR(Table1[[#This Row],[Date]])</f>
        <v>2020</v>
      </c>
      <c r="E133" t="str">
        <f>TEXT(Table1[[#This Row],[Date]],"mmmm")</f>
        <v>May</v>
      </c>
      <c r="F133" t="str">
        <f>TEXT(Table1[[#This Row],[Date]],"dddd")</f>
        <v>Monday</v>
      </c>
      <c r="G133" s="4">
        <f>Table1[[#This Row],[Clicks]]/Table1[[#This Row],[Impressions]]</f>
        <v>6.3484521764555393E-2</v>
      </c>
      <c r="H133" s="3" t="str">
        <f>IF(OR(WEEKDAY(Table1[[#This Row],[Date]])=1,WEEKDAY(Table1[[#This Row],[Date]])=7),"Weekend","Weekday")</f>
        <v>Weekday</v>
      </c>
    </row>
    <row r="134" spans="1:8" x14ac:dyDescent="0.25">
      <c r="A134" s="1">
        <v>43963</v>
      </c>
      <c r="B134" s="2">
        <v>28419</v>
      </c>
      <c r="C134" s="2">
        <v>1265</v>
      </c>
      <c r="D134">
        <f>YEAR(Table1[[#This Row],[Date]])</f>
        <v>2020</v>
      </c>
      <c r="E134" t="str">
        <f>TEXT(Table1[[#This Row],[Date]],"mmmm")</f>
        <v>May</v>
      </c>
      <c r="F134" t="str">
        <f>TEXT(Table1[[#This Row],[Date]],"dddd")</f>
        <v>Tuesday</v>
      </c>
      <c r="G134" s="4">
        <f>Table1[[#This Row],[Clicks]]/Table1[[#This Row],[Impressions]]</f>
        <v>4.451247404905169E-2</v>
      </c>
      <c r="H134" s="3" t="str">
        <f>IF(OR(WEEKDAY(Table1[[#This Row],[Date]])=1,WEEKDAY(Table1[[#This Row],[Date]])=7),"Weekend","Weekday")</f>
        <v>Weekday</v>
      </c>
    </row>
    <row r="135" spans="1:8" x14ac:dyDescent="0.25">
      <c r="A135" s="1">
        <v>43964</v>
      </c>
      <c r="B135" s="2">
        <v>46523</v>
      </c>
      <c r="C135">
        <v>740</v>
      </c>
      <c r="D135">
        <f>YEAR(Table1[[#This Row],[Date]])</f>
        <v>2020</v>
      </c>
      <c r="E135" t="str">
        <f>TEXT(Table1[[#This Row],[Date]],"mmmm")</f>
        <v>May</v>
      </c>
      <c r="F135" t="str">
        <f>TEXT(Table1[[#This Row],[Date]],"dddd")</f>
        <v>Wednesday</v>
      </c>
      <c r="G135" s="4">
        <f>Table1[[#This Row],[Clicks]]/Table1[[#This Row],[Impressions]]</f>
        <v>1.5906110955871289E-2</v>
      </c>
      <c r="H135" s="3" t="str">
        <f>IF(OR(WEEKDAY(Table1[[#This Row],[Date]])=1,WEEKDAY(Table1[[#This Row],[Date]])=7),"Weekend","Weekday")</f>
        <v>Weekday</v>
      </c>
    </row>
    <row r="136" spans="1:8" x14ac:dyDescent="0.25">
      <c r="A136" s="1">
        <v>43965</v>
      </c>
      <c r="B136" s="2">
        <v>27403</v>
      </c>
      <c r="C136" s="2">
        <v>2300</v>
      </c>
      <c r="D136">
        <f>YEAR(Table1[[#This Row],[Date]])</f>
        <v>2020</v>
      </c>
      <c r="E136" t="str">
        <f>TEXT(Table1[[#This Row],[Date]],"mmmm")</f>
        <v>May</v>
      </c>
      <c r="F136" t="str">
        <f>TEXT(Table1[[#This Row],[Date]],"dddd")</f>
        <v>Thursday</v>
      </c>
      <c r="G136" s="4">
        <f>Table1[[#This Row],[Clicks]]/Table1[[#This Row],[Impressions]]</f>
        <v>8.3932416158814735E-2</v>
      </c>
      <c r="H136" s="3" t="str">
        <f>IF(OR(WEEKDAY(Table1[[#This Row],[Date]])=1,WEEKDAY(Table1[[#This Row],[Date]])=7),"Weekend","Weekday")</f>
        <v>Weekday</v>
      </c>
    </row>
    <row r="137" spans="1:8" x14ac:dyDescent="0.25">
      <c r="A137" s="1">
        <v>43966</v>
      </c>
      <c r="B137" s="2">
        <v>23141</v>
      </c>
      <c r="C137" s="2">
        <v>1005</v>
      </c>
      <c r="D137">
        <f>YEAR(Table1[[#This Row],[Date]])</f>
        <v>2020</v>
      </c>
      <c r="E137" t="str">
        <f>TEXT(Table1[[#This Row],[Date]],"mmmm")</f>
        <v>May</v>
      </c>
      <c r="F137" t="str">
        <f>TEXT(Table1[[#This Row],[Date]],"dddd")</f>
        <v>Friday</v>
      </c>
      <c r="G137" s="4">
        <f>Table1[[#This Row],[Clicks]]/Table1[[#This Row],[Impressions]]</f>
        <v>4.3429411002117453E-2</v>
      </c>
      <c r="H137" s="3" t="str">
        <f>IF(OR(WEEKDAY(Table1[[#This Row],[Date]])=1,WEEKDAY(Table1[[#This Row],[Date]])=7),"Weekend","Weekday")</f>
        <v>Weekday</v>
      </c>
    </row>
    <row r="138" spans="1:8" x14ac:dyDescent="0.25">
      <c r="A138" s="1">
        <v>43967</v>
      </c>
      <c r="B138" s="2">
        <v>19820</v>
      </c>
      <c r="C138" s="2">
        <v>1658</v>
      </c>
      <c r="D138">
        <f>YEAR(Table1[[#This Row],[Date]])</f>
        <v>2020</v>
      </c>
      <c r="E138" t="str">
        <f>TEXT(Table1[[#This Row],[Date]],"mmmm")</f>
        <v>May</v>
      </c>
      <c r="F138" t="str">
        <f>TEXT(Table1[[#This Row],[Date]],"dddd")</f>
        <v>Saturday</v>
      </c>
      <c r="G138" s="4">
        <f>Table1[[#This Row],[Clicks]]/Table1[[#This Row],[Impressions]]</f>
        <v>8.3652875882946523E-2</v>
      </c>
      <c r="H138" s="3" t="str">
        <f>IF(OR(WEEKDAY(Table1[[#This Row],[Date]])=1,WEEKDAY(Table1[[#This Row],[Date]])=7),"Weekend","Weekday")</f>
        <v>Weekend</v>
      </c>
    </row>
    <row r="139" spans="1:8" x14ac:dyDescent="0.25">
      <c r="A139" s="1">
        <v>43968</v>
      </c>
      <c r="B139" s="2">
        <v>45342</v>
      </c>
      <c r="C139" s="2">
        <v>1483</v>
      </c>
      <c r="D139">
        <f>YEAR(Table1[[#This Row],[Date]])</f>
        <v>2020</v>
      </c>
      <c r="E139" t="str">
        <f>TEXT(Table1[[#This Row],[Date]],"mmmm")</f>
        <v>May</v>
      </c>
      <c r="F139" t="str">
        <f>TEXT(Table1[[#This Row],[Date]],"dddd")</f>
        <v>Sunday</v>
      </c>
      <c r="G139" s="4">
        <f>Table1[[#This Row],[Clicks]]/Table1[[#This Row],[Impressions]]</f>
        <v>3.2706982488641879E-2</v>
      </c>
      <c r="H139" s="3" t="str">
        <f>IF(OR(WEEKDAY(Table1[[#This Row],[Date]])=1,WEEKDAY(Table1[[#This Row],[Date]])=7),"Weekend","Weekday")</f>
        <v>Weekend</v>
      </c>
    </row>
    <row r="140" spans="1:8" x14ac:dyDescent="0.25">
      <c r="A140" s="1">
        <v>43969</v>
      </c>
      <c r="B140" s="2">
        <v>11374</v>
      </c>
      <c r="C140">
        <v>114</v>
      </c>
      <c r="D140">
        <f>YEAR(Table1[[#This Row],[Date]])</f>
        <v>2020</v>
      </c>
      <c r="E140" t="str">
        <f>TEXT(Table1[[#This Row],[Date]],"mmmm")</f>
        <v>May</v>
      </c>
      <c r="F140" t="str">
        <f>TEXT(Table1[[#This Row],[Date]],"dddd")</f>
        <v>Monday</v>
      </c>
      <c r="G140" s="4">
        <f>Table1[[#This Row],[Clicks]]/Table1[[#This Row],[Impressions]]</f>
        <v>1.0022859152452964E-2</v>
      </c>
      <c r="H140" s="3" t="str">
        <f>IF(OR(WEEKDAY(Table1[[#This Row],[Date]])=1,WEEKDAY(Table1[[#This Row],[Date]])=7),"Weekend","Weekday")</f>
        <v>Weekday</v>
      </c>
    </row>
    <row r="141" spans="1:8" x14ac:dyDescent="0.25">
      <c r="A141" s="1">
        <v>43970</v>
      </c>
      <c r="B141" s="2">
        <v>6678</v>
      </c>
      <c r="C141">
        <v>162</v>
      </c>
      <c r="D141">
        <f>YEAR(Table1[[#This Row],[Date]])</f>
        <v>2020</v>
      </c>
      <c r="E141" t="str">
        <f>TEXT(Table1[[#This Row],[Date]],"mmmm")</f>
        <v>May</v>
      </c>
      <c r="F141" t="str">
        <f>TEXT(Table1[[#This Row],[Date]],"dddd")</f>
        <v>Tuesday</v>
      </c>
      <c r="G141" s="4">
        <f>Table1[[#This Row],[Clicks]]/Table1[[#This Row],[Impressions]]</f>
        <v>2.4258760107816711E-2</v>
      </c>
      <c r="H141" s="3" t="str">
        <f>IF(OR(WEEKDAY(Table1[[#This Row],[Date]])=1,WEEKDAY(Table1[[#This Row],[Date]])=7),"Weekend","Weekday")</f>
        <v>Weekday</v>
      </c>
    </row>
    <row r="142" spans="1:8" x14ac:dyDescent="0.25">
      <c r="A142" s="1">
        <v>43971</v>
      </c>
      <c r="B142" s="2">
        <v>38827</v>
      </c>
      <c r="C142" s="2">
        <v>2025</v>
      </c>
      <c r="D142">
        <f>YEAR(Table1[[#This Row],[Date]])</f>
        <v>2020</v>
      </c>
      <c r="E142" t="str">
        <f>TEXT(Table1[[#This Row],[Date]],"mmmm")</f>
        <v>May</v>
      </c>
      <c r="F142" t="str">
        <f>TEXT(Table1[[#This Row],[Date]],"dddd")</f>
        <v>Wednesday</v>
      </c>
      <c r="G142" s="4">
        <f>Table1[[#This Row],[Clicks]]/Table1[[#This Row],[Impressions]]</f>
        <v>5.2154428619259792E-2</v>
      </c>
      <c r="H142" s="3" t="str">
        <f>IF(OR(WEEKDAY(Table1[[#This Row],[Date]])=1,WEEKDAY(Table1[[#This Row],[Date]])=7),"Weekend","Weekday")</f>
        <v>Weekday</v>
      </c>
    </row>
    <row r="143" spans="1:8" x14ac:dyDescent="0.25">
      <c r="A143" s="1">
        <v>43972</v>
      </c>
      <c r="B143" s="2">
        <v>21198</v>
      </c>
      <c r="C143" s="2">
        <v>2013</v>
      </c>
      <c r="D143">
        <f>YEAR(Table1[[#This Row],[Date]])</f>
        <v>2020</v>
      </c>
      <c r="E143" t="str">
        <f>TEXT(Table1[[#This Row],[Date]],"mmmm")</f>
        <v>May</v>
      </c>
      <c r="F143" t="str">
        <f>TEXT(Table1[[#This Row],[Date]],"dddd")</f>
        <v>Thursday</v>
      </c>
      <c r="G143" s="4">
        <f>Table1[[#This Row],[Clicks]]/Table1[[#This Row],[Impressions]]</f>
        <v>9.4961788848004533E-2</v>
      </c>
      <c r="H143" s="3" t="str">
        <f>IF(OR(WEEKDAY(Table1[[#This Row],[Date]])=1,WEEKDAY(Table1[[#This Row],[Date]])=7),"Weekend","Weekday")</f>
        <v>Weekday</v>
      </c>
    </row>
    <row r="144" spans="1:8" x14ac:dyDescent="0.25">
      <c r="A144" s="1">
        <v>43973</v>
      </c>
      <c r="B144" s="2">
        <v>14914</v>
      </c>
      <c r="C144">
        <v>286</v>
      </c>
      <c r="D144">
        <f>YEAR(Table1[[#This Row],[Date]])</f>
        <v>2020</v>
      </c>
      <c r="E144" t="str">
        <f>TEXT(Table1[[#This Row],[Date]],"mmmm")</f>
        <v>May</v>
      </c>
      <c r="F144" t="str">
        <f>TEXT(Table1[[#This Row],[Date]],"dddd")</f>
        <v>Friday</v>
      </c>
      <c r="G144" s="4">
        <f>Table1[[#This Row],[Clicks]]/Table1[[#This Row],[Impressions]]</f>
        <v>1.9176612578785033E-2</v>
      </c>
      <c r="H144" s="3" t="str">
        <f>IF(OR(WEEKDAY(Table1[[#This Row],[Date]])=1,WEEKDAY(Table1[[#This Row],[Date]])=7),"Weekend","Weekday")</f>
        <v>Weekday</v>
      </c>
    </row>
    <row r="145" spans="1:8" x14ac:dyDescent="0.25">
      <c r="A145" s="1">
        <v>43974</v>
      </c>
      <c r="B145" s="2">
        <v>32890</v>
      </c>
      <c r="C145" s="2">
        <v>2857</v>
      </c>
      <c r="D145">
        <f>YEAR(Table1[[#This Row],[Date]])</f>
        <v>2020</v>
      </c>
      <c r="E145" t="str">
        <f>TEXT(Table1[[#This Row],[Date]],"mmmm")</f>
        <v>May</v>
      </c>
      <c r="F145" t="str">
        <f>TEXT(Table1[[#This Row],[Date]],"dddd")</f>
        <v>Saturday</v>
      </c>
      <c r="G145" s="4">
        <f>Table1[[#This Row],[Clicks]]/Table1[[#This Row],[Impressions]]</f>
        <v>8.6865308604439043E-2</v>
      </c>
      <c r="H145" s="3" t="str">
        <f>IF(OR(WEEKDAY(Table1[[#This Row],[Date]])=1,WEEKDAY(Table1[[#This Row],[Date]])=7),"Weekend","Weekday")</f>
        <v>Weekend</v>
      </c>
    </row>
    <row r="146" spans="1:8" x14ac:dyDescent="0.25">
      <c r="A146" s="1">
        <v>43975</v>
      </c>
      <c r="B146" s="2">
        <v>27299</v>
      </c>
      <c r="C146" s="2">
        <v>1567</v>
      </c>
      <c r="D146">
        <f>YEAR(Table1[[#This Row],[Date]])</f>
        <v>2020</v>
      </c>
      <c r="E146" t="str">
        <f>TEXT(Table1[[#This Row],[Date]],"mmmm")</f>
        <v>May</v>
      </c>
      <c r="F146" t="str">
        <f>TEXT(Table1[[#This Row],[Date]],"dddd")</f>
        <v>Sunday</v>
      </c>
      <c r="G146" s="4">
        <f>Table1[[#This Row],[Clicks]]/Table1[[#This Row],[Impressions]]</f>
        <v>5.740137001355361E-2</v>
      </c>
      <c r="H146" s="3" t="str">
        <f>IF(OR(WEEKDAY(Table1[[#This Row],[Date]])=1,WEEKDAY(Table1[[#This Row],[Date]])=7),"Weekend","Weekday")</f>
        <v>Weekend</v>
      </c>
    </row>
    <row r="147" spans="1:8" x14ac:dyDescent="0.25">
      <c r="A147" s="1">
        <v>43976</v>
      </c>
      <c r="B147" s="2">
        <v>48585</v>
      </c>
      <c r="C147" s="2">
        <v>4097</v>
      </c>
      <c r="D147">
        <f>YEAR(Table1[[#This Row],[Date]])</f>
        <v>2020</v>
      </c>
      <c r="E147" t="str">
        <f>TEXT(Table1[[#This Row],[Date]],"mmmm")</f>
        <v>May</v>
      </c>
      <c r="F147" t="str">
        <f>TEXT(Table1[[#This Row],[Date]],"dddd")</f>
        <v>Monday</v>
      </c>
      <c r="G147" s="4">
        <f>Table1[[#This Row],[Clicks]]/Table1[[#This Row],[Impressions]]</f>
        <v>8.432643820109087E-2</v>
      </c>
      <c r="H147" s="3" t="str">
        <f>IF(OR(WEEKDAY(Table1[[#This Row],[Date]])=1,WEEKDAY(Table1[[#This Row],[Date]])=7),"Weekend","Weekday")</f>
        <v>Weekday</v>
      </c>
    </row>
    <row r="148" spans="1:8" x14ac:dyDescent="0.25">
      <c r="A148" s="1">
        <v>43977</v>
      </c>
      <c r="B148" s="2">
        <v>48689</v>
      </c>
      <c r="C148" s="2">
        <v>1794</v>
      </c>
      <c r="D148">
        <f>YEAR(Table1[[#This Row],[Date]])</f>
        <v>2020</v>
      </c>
      <c r="E148" t="str">
        <f>TEXT(Table1[[#This Row],[Date]],"mmmm")</f>
        <v>May</v>
      </c>
      <c r="F148" t="str">
        <f>TEXT(Table1[[#This Row],[Date]],"dddd")</f>
        <v>Tuesday</v>
      </c>
      <c r="G148" s="4">
        <f>Table1[[#This Row],[Clicks]]/Table1[[#This Row],[Impressions]]</f>
        <v>3.6846104869683094E-2</v>
      </c>
      <c r="H148" s="3" t="str">
        <f>IF(OR(WEEKDAY(Table1[[#This Row],[Date]])=1,WEEKDAY(Table1[[#This Row],[Date]])=7),"Weekend","Weekday")</f>
        <v>Weekday</v>
      </c>
    </row>
    <row r="149" spans="1:8" x14ac:dyDescent="0.25">
      <c r="A149" s="1">
        <v>43978</v>
      </c>
      <c r="B149" s="2">
        <v>47557</v>
      </c>
      <c r="C149" s="2">
        <v>4070</v>
      </c>
      <c r="D149">
        <f>YEAR(Table1[[#This Row],[Date]])</f>
        <v>2020</v>
      </c>
      <c r="E149" t="str">
        <f>TEXT(Table1[[#This Row],[Date]],"mmmm")</f>
        <v>May</v>
      </c>
      <c r="F149" t="str">
        <f>TEXT(Table1[[#This Row],[Date]],"dddd")</f>
        <v>Wednesday</v>
      </c>
      <c r="G149" s="4">
        <f>Table1[[#This Row],[Clicks]]/Table1[[#This Row],[Impressions]]</f>
        <v>8.5581512711062513E-2</v>
      </c>
      <c r="H149" s="3" t="str">
        <f>IF(OR(WEEKDAY(Table1[[#This Row],[Date]])=1,WEEKDAY(Table1[[#This Row],[Date]])=7),"Weekend","Weekday")</f>
        <v>Weekday</v>
      </c>
    </row>
    <row r="150" spans="1:8" x14ac:dyDescent="0.25">
      <c r="A150" s="1">
        <v>43979</v>
      </c>
      <c r="B150" s="2">
        <v>49020</v>
      </c>
      <c r="C150" s="2">
        <v>3899</v>
      </c>
      <c r="D150">
        <f>YEAR(Table1[[#This Row],[Date]])</f>
        <v>2020</v>
      </c>
      <c r="E150" t="str">
        <f>TEXT(Table1[[#This Row],[Date]],"mmmm")</f>
        <v>May</v>
      </c>
      <c r="F150" t="str">
        <f>TEXT(Table1[[#This Row],[Date]],"dddd")</f>
        <v>Thursday</v>
      </c>
      <c r="G150" s="4">
        <f>Table1[[#This Row],[Clicks]]/Table1[[#This Row],[Impressions]]</f>
        <v>7.9538963688290498E-2</v>
      </c>
      <c r="H150" s="3" t="str">
        <f>IF(OR(WEEKDAY(Table1[[#This Row],[Date]])=1,WEEKDAY(Table1[[#This Row],[Date]])=7),"Weekend","Weekday")</f>
        <v>Weekday</v>
      </c>
    </row>
    <row r="151" spans="1:8" x14ac:dyDescent="0.25">
      <c r="A151" s="1">
        <v>43980</v>
      </c>
      <c r="B151" s="2">
        <v>7693</v>
      </c>
      <c r="C151">
        <v>236</v>
      </c>
      <c r="D151">
        <f>YEAR(Table1[[#This Row],[Date]])</f>
        <v>2020</v>
      </c>
      <c r="E151" t="str">
        <f>TEXT(Table1[[#This Row],[Date]],"mmmm")</f>
        <v>May</v>
      </c>
      <c r="F151" t="str">
        <f>TEXT(Table1[[#This Row],[Date]],"dddd")</f>
        <v>Friday</v>
      </c>
      <c r="G151" s="4">
        <f>Table1[[#This Row],[Clicks]]/Table1[[#This Row],[Impressions]]</f>
        <v>3.0677239048485638E-2</v>
      </c>
      <c r="H151" s="3" t="str">
        <f>IF(OR(WEEKDAY(Table1[[#This Row],[Date]])=1,WEEKDAY(Table1[[#This Row],[Date]])=7),"Weekend","Weekday")</f>
        <v>Weekday</v>
      </c>
    </row>
    <row r="152" spans="1:8" x14ac:dyDescent="0.25">
      <c r="A152" s="1">
        <v>43981</v>
      </c>
      <c r="B152" s="2">
        <v>34467</v>
      </c>
      <c r="C152">
        <v>752</v>
      </c>
      <c r="D152">
        <f>YEAR(Table1[[#This Row],[Date]])</f>
        <v>2020</v>
      </c>
      <c r="E152" t="str">
        <f>TEXT(Table1[[#This Row],[Date]],"mmmm")</f>
        <v>May</v>
      </c>
      <c r="F152" t="str">
        <f>TEXT(Table1[[#This Row],[Date]],"dddd")</f>
        <v>Saturday</v>
      </c>
      <c r="G152" s="4">
        <f>Table1[[#This Row],[Clicks]]/Table1[[#This Row],[Impressions]]</f>
        <v>2.1817970812661385E-2</v>
      </c>
      <c r="H152" s="3" t="str">
        <f>IF(OR(WEEKDAY(Table1[[#This Row],[Date]])=1,WEEKDAY(Table1[[#This Row],[Date]])=7),"Weekend","Weekday")</f>
        <v>Weekend</v>
      </c>
    </row>
    <row r="153" spans="1:8" x14ac:dyDescent="0.25">
      <c r="A153" s="1">
        <v>43982</v>
      </c>
      <c r="B153" s="2">
        <v>34723</v>
      </c>
      <c r="C153" s="2">
        <v>3059</v>
      </c>
      <c r="D153">
        <f>YEAR(Table1[[#This Row],[Date]])</f>
        <v>2020</v>
      </c>
      <c r="E153" t="str">
        <f>TEXT(Table1[[#This Row],[Date]],"mmmm")</f>
        <v>May</v>
      </c>
      <c r="F153" t="str">
        <f>TEXT(Table1[[#This Row],[Date]],"dddd")</f>
        <v>Sunday</v>
      </c>
      <c r="G153" s="4">
        <f>Table1[[#This Row],[Clicks]]/Table1[[#This Row],[Impressions]]</f>
        <v>8.8097226622123659E-2</v>
      </c>
      <c r="H153" s="3" t="str">
        <f>IF(OR(WEEKDAY(Table1[[#This Row],[Date]])=1,WEEKDAY(Table1[[#This Row],[Date]])=7),"Weekend","Weekday")</f>
        <v>Weekend</v>
      </c>
    </row>
    <row r="154" spans="1:8" x14ac:dyDescent="0.25">
      <c r="A154" s="1">
        <v>43983</v>
      </c>
      <c r="B154" s="2">
        <v>8627</v>
      </c>
      <c r="C154">
        <v>834</v>
      </c>
      <c r="D154">
        <f>YEAR(Table1[[#This Row],[Date]])</f>
        <v>2020</v>
      </c>
      <c r="E154" t="str">
        <f>TEXT(Table1[[#This Row],[Date]],"mmmm")</f>
        <v>June</v>
      </c>
      <c r="F154" t="str">
        <f>TEXT(Table1[[#This Row],[Date]],"dddd")</f>
        <v>Monday</v>
      </c>
      <c r="G154" s="4">
        <f>Table1[[#This Row],[Clicks]]/Table1[[#This Row],[Impressions]]</f>
        <v>9.6673235191839568E-2</v>
      </c>
      <c r="H154" s="3" t="str">
        <f>IF(OR(WEEKDAY(Table1[[#This Row],[Date]])=1,WEEKDAY(Table1[[#This Row],[Date]])=7),"Weekend","Weekday")</f>
        <v>Weekday</v>
      </c>
    </row>
    <row r="155" spans="1:8" x14ac:dyDescent="0.25">
      <c r="A155" s="1">
        <v>43984</v>
      </c>
      <c r="B155" s="2">
        <v>30939</v>
      </c>
      <c r="C155">
        <v>396</v>
      </c>
      <c r="D155">
        <f>YEAR(Table1[[#This Row],[Date]])</f>
        <v>2020</v>
      </c>
      <c r="E155" t="str">
        <f>TEXT(Table1[[#This Row],[Date]],"mmmm")</f>
        <v>June</v>
      </c>
      <c r="F155" t="str">
        <f>TEXT(Table1[[#This Row],[Date]],"dddd")</f>
        <v>Tuesday</v>
      </c>
      <c r="G155" s="4">
        <f>Table1[[#This Row],[Clicks]]/Table1[[#This Row],[Impressions]]</f>
        <v>1.2799379424027925E-2</v>
      </c>
      <c r="H155" s="3" t="str">
        <f>IF(OR(WEEKDAY(Table1[[#This Row],[Date]])=1,WEEKDAY(Table1[[#This Row],[Date]])=7),"Weekend","Weekday")</f>
        <v>Weekday</v>
      </c>
    </row>
    <row r="156" spans="1:8" x14ac:dyDescent="0.25">
      <c r="A156" s="1">
        <v>43985</v>
      </c>
      <c r="B156" s="2">
        <v>47941</v>
      </c>
      <c r="C156" s="2">
        <v>3634</v>
      </c>
      <c r="D156">
        <f>YEAR(Table1[[#This Row],[Date]])</f>
        <v>2020</v>
      </c>
      <c r="E156" t="str">
        <f>TEXT(Table1[[#This Row],[Date]],"mmmm")</f>
        <v>June</v>
      </c>
      <c r="F156" t="str">
        <f>TEXT(Table1[[#This Row],[Date]],"dddd")</f>
        <v>Wednesday</v>
      </c>
      <c r="G156" s="4">
        <f>Table1[[#This Row],[Clicks]]/Table1[[#This Row],[Impressions]]</f>
        <v>7.5801506017813561E-2</v>
      </c>
      <c r="H156" s="3" t="str">
        <f>IF(OR(WEEKDAY(Table1[[#This Row],[Date]])=1,WEEKDAY(Table1[[#This Row],[Date]])=7),"Weekend","Weekday")</f>
        <v>Weekday</v>
      </c>
    </row>
    <row r="157" spans="1:8" x14ac:dyDescent="0.25">
      <c r="A157" s="1">
        <v>43986</v>
      </c>
      <c r="B157" s="2">
        <v>26834</v>
      </c>
      <c r="C157" s="2">
        <v>2464</v>
      </c>
      <c r="D157">
        <f>YEAR(Table1[[#This Row],[Date]])</f>
        <v>2020</v>
      </c>
      <c r="E157" t="str">
        <f>TEXT(Table1[[#This Row],[Date]],"mmmm")</f>
        <v>June</v>
      </c>
      <c r="F157" t="str">
        <f>TEXT(Table1[[#This Row],[Date]],"dddd")</f>
        <v>Thursday</v>
      </c>
      <c r="G157" s="4">
        <f>Table1[[#This Row],[Clicks]]/Table1[[#This Row],[Impressions]]</f>
        <v>9.182380561973616E-2</v>
      </c>
      <c r="H157" s="3" t="str">
        <f>IF(OR(WEEKDAY(Table1[[#This Row],[Date]])=1,WEEKDAY(Table1[[#This Row],[Date]])=7),"Weekend","Weekday")</f>
        <v>Weekday</v>
      </c>
    </row>
    <row r="158" spans="1:8" x14ac:dyDescent="0.25">
      <c r="A158" s="1">
        <v>43987</v>
      </c>
      <c r="B158" s="2">
        <v>23047</v>
      </c>
      <c r="C158" s="2">
        <v>2008</v>
      </c>
      <c r="D158">
        <f>YEAR(Table1[[#This Row],[Date]])</f>
        <v>2020</v>
      </c>
      <c r="E158" t="str">
        <f>TEXT(Table1[[#This Row],[Date]],"mmmm")</f>
        <v>June</v>
      </c>
      <c r="F158" t="str">
        <f>TEXT(Table1[[#This Row],[Date]],"dddd")</f>
        <v>Friday</v>
      </c>
      <c r="G158" s="4">
        <f>Table1[[#This Row],[Clicks]]/Table1[[#This Row],[Impressions]]</f>
        <v>8.7126307111554654E-2</v>
      </c>
      <c r="H158" s="3" t="str">
        <f>IF(OR(WEEKDAY(Table1[[#This Row],[Date]])=1,WEEKDAY(Table1[[#This Row],[Date]])=7),"Weekend","Weekday")</f>
        <v>Weekday</v>
      </c>
    </row>
    <row r="159" spans="1:8" x14ac:dyDescent="0.25">
      <c r="A159" s="1">
        <v>43988</v>
      </c>
      <c r="B159" s="2">
        <v>31105</v>
      </c>
      <c r="C159" s="2">
        <v>3011</v>
      </c>
      <c r="D159">
        <f>YEAR(Table1[[#This Row],[Date]])</f>
        <v>2020</v>
      </c>
      <c r="E159" t="str">
        <f>TEXT(Table1[[#This Row],[Date]],"mmmm")</f>
        <v>June</v>
      </c>
      <c r="F159" t="str">
        <f>TEXT(Table1[[#This Row],[Date]],"dddd")</f>
        <v>Saturday</v>
      </c>
      <c r="G159" s="4">
        <f>Table1[[#This Row],[Clicks]]/Table1[[#This Row],[Impressions]]</f>
        <v>9.6801157370197718E-2</v>
      </c>
      <c r="H159" s="3" t="str">
        <f>IF(OR(WEEKDAY(Table1[[#This Row],[Date]])=1,WEEKDAY(Table1[[#This Row],[Date]])=7),"Weekend","Weekday")</f>
        <v>Weekend</v>
      </c>
    </row>
    <row r="160" spans="1:8" x14ac:dyDescent="0.25">
      <c r="A160" s="1">
        <v>43989</v>
      </c>
      <c r="B160" s="2">
        <v>15230</v>
      </c>
      <c r="C160" s="2">
        <v>1194</v>
      </c>
      <c r="D160">
        <f>YEAR(Table1[[#This Row],[Date]])</f>
        <v>2020</v>
      </c>
      <c r="E160" t="str">
        <f>TEXT(Table1[[#This Row],[Date]],"mmmm")</f>
        <v>June</v>
      </c>
      <c r="F160" t="str">
        <f>TEXT(Table1[[#This Row],[Date]],"dddd")</f>
        <v>Sunday</v>
      </c>
      <c r="G160" s="4">
        <f>Table1[[#This Row],[Clicks]]/Table1[[#This Row],[Impressions]]</f>
        <v>7.8397898883782013E-2</v>
      </c>
      <c r="H160" s="3" t="str">
        <f>IF(OR(WEEKDAY(Table1[[#This Row],[Date]])=1,WEEKDAY(Table1[[#This Row],[Date]])=7),"Weekend","Weekday")</f>
        <v>Weekend</v>
      </c>
    </row>
    <row r="161" spans="1:8" x14ac:dyDescent="0.25">
      <c r="A161" s="1">
        <v>43990</v>
      </c>
      <c r="B161" s="2">
        <v>20707</v>
      </c>
      <c r="C161" s="2">
        <v>1031</v>
      </c>
      <c r="D161">
        <f>YEAR(Table1[[#This Row],[Date]])</f>
        <v>2020</v>
      </c>
      <c r="E161" t="str">
        <f>TEXT(Table1[[#This Row],[Date]],"mmmm")</f>
        <v>June</v>
      </c>
      <c r="F161" t="str">
        <f>TEXT(Table1[[#This Row],[Date]],"dddd")</f>
        <v>Monday</v>
      </c>
      <c r="G161" s="4">
        <f>Table1[[#This Row],[Clicks]]/Table1[[#This Row],[Impressions]]</f>
        <v>4.9789926111942821E-2</v>
      </c>
      <c r="H161" s="3" t="str">
        <f>IF(OR(WEEKDAY(Table1[[#This Row],[Date]])=1,WEEKDAY(Table1[[#This Row],[Date]])=7),"Weekend","Weekday")</f>
        <v>Weekday</v>
      </c>
    </row>
    <row r="162" spans="1:8" x14ac:dyDescent="0.25">
      <c r="A162" s="1">
        <v>43991</v>
      </c>
      <c r="B162" s="2">
        <v>26976</v>
      </c>
      <c r="C162" s="2">
        <v>1027</v>
      </c>
      <c r="D162">
        <f>YEAR(Table1[[#This Row],[Date]])</f>
        <v>2020</v>
      </c>
      <c r="E162" t="str">
        <f>TEXT(Table1[[#This Row],[Date]],"mmmm")</f>
        <v>June</v>
      </c>
      <c r="F162" t="str">
        <f>TEXT(Table1[[#This Row],[Date]],"dddd")</f>
        <v>Tuesday</v>
      </c>
      <c r="G162" s="4">
        <f>Table1[[#This Row],[Clicks]]/Table1[[#This Row],[Impressions]]</f>
        <v>3.8070877817319097E-2</v>
      </c>
      <c r="H162" s="3" t="str">
        <f>IF(OR(WEEKDAY(Table1[[#This Row],[Date]])=1,WEEKDAY(Table1[[#This Row],[Date]])=7),"Weekend","Weekday")</f>
        <v>Weekday</v>
      </c>
    </row>
    <row r="163" spans="1:8" x14ac:dyDescent="0.25">
      <c r="A163" s="1">
        <v>43992</v>
      </c>
      <c r="B163" s="2">
        <v>49262</v>
      </c>
      <c r="C163" s="2">
        <v>1914</v>
      </c>
      <c r="D163">
        <f>YEAR(Table1[[#This Row],[Date]])</f>
        <v>2020</v>
      </c>
      <c r="E163" t="str">
        <f>TEXT(Table1[[#This Row],[Date]],"mmmm")</f>
        <v>June</v>
      </c>
      <c r="F163" t="str">
        <f>TEXT(Table1[[#This Row],[Date]],"dddd")</f>
        <v>Wednesday</v>
      </c>
      <c r="G163" s="4">
        <f>Table1[[#This Row],[Clicks]]/Table1[[#This Row],[Impressions]]</f>
        <v>3.8853477325321746E-2</v>
      </c>
      <c r="H163" s="3" t="str">
        <f>IF(OR(WEEKDAY(Table1[[#This Row],[Date]])=1,WEEKDAY(Table1[[#This Row],[Date]])=7),"Weekend","Weekday")</f>
        <v>Weekday</v>
      </c>
    </row>
    <row r="164" spans="1:8" x14ac:dyDescent="0.25">
      <c r="A164" s="1">
        <v>43993</v>
      </c>
      <c r="B164" s="2">
        <v>28776</v>
      </c>
      <c r="C164" s="2">
        <v>2163</v>
      </c>
      <c r="D164">
        <f>YEAR(Table1[[#This Row],[Date]])</f>
        <v>2020</v>
      </c>
      <c r="E164" t="str">
        <f>TEXT(Table1[[#This Row],[Date]],"mmmm")</f>
        <v>June</v>
      </c>
      <c r="F164" t="str">
        <f>TEXT(Table1[[#This Row],[Date]],"dddd")</f>
        <v>Thursday</v>
      </c>
      <c r="G164" s="4">
        <f>Table1[[#This Row],[Clicks]]/Table1[[#This Row],[Impressions]]</f>
        <v>7.5166805671392833E-2</v>
      </c>
      <c r="H164" s="3" t="str">
        <f>IF(OR(WEEKDAY(Table1[[#This Row],[Date]])=1,WEEKDAY(Table1[[#This Row],[Date]])=7),"Weekend","Weekday")</f>
        <v>Weekday</v>
      </c>
    </row>
    <row r="165" spans="1:8" x14ac:dyDescent="0.25">
      <c r="A165" s="1">
        <v>43994</v>
      </c>
      <c r="B165" s="2">
        <v>35080</v>
      </c>
      <c r="C165" s="2">
        <v>2705</v>
      </c>
      <c r="D165">
        <f>YEAR(Table1[[#This Row],[Date]])</f>
        <v>2020</v>
      </c>
      <c r="E165" t="str">
        <f>TEXT(Table1[[#This Row],[Date]],"mmmm")</f>
        <v>June</v>
      </c>
      <c r="F165" t="str">
        <f>TEXT(Table1[[#This Row],[Date]],"dddd")</f>
        <v>Friday</v>
      </c>
      <c r="G165" s="4">
        <f>Table1[[#This Row],[Clicks]]/Table1[[#This Row],[Impressions]]</f>
        <v>7.7109464082098067E-2</v>
      </c>
      <c r="H165" s="3" t="str">
        <f>IF(OR(WEEKDAY(Table1[[#This Row],[Date]])=1,WEEKDAY(Table1[[#This Row],[Date]])=7),"Weekend","Weekday")</f>
        <v>Weekday</v>
      </c>
    </row>
    <row r="166" spans="1:8" x14ac:dyDescent="0.25">
      <c r="A166" s="1">
        <v>43995</v>
      </c>
      <c r="B166" s="2">
        <v>6306</v>
      </c>
      <c r="C166">
        <v>176</v>
      </c>
      <c r="D166">
        <f>YEAR(Table1[[#This Row],[Date]])</f>
        <v>2020</v>
      </c>
      <c r="E166" t="str">
        <f>TEXT(Table1[[#This Row],[Date]],"mmmm")</f>
        <v>June</v>
      </c>
      <c r="F166" t="str">
        <f>TEXT(Table1[[#This Row],[Date]],"dddd")</f>
        <v>Saturday</v>
      </c>
      <c r="G166" s="4">
        <f>Table1[[#This Row],[Clicks]]/Table1[[#This Row],[Impressions]]</f>
        <v>2.7909927053599747E-2</v>
      </c>
      <c r="H166" s="3" t="str">
        <f>IF(OR(WEEKDAY(Table1[[#This Row],[Date]])=1,WEEKDAY(Table1[[#This Row],[Date]])=7),"Weekend","Weekday")</f>
        <v>Weekend</v>
      </c>
    </row>
    <row r="167" spans="1:8" x14ac:dyDescent="0.25">
      <c r="A167" s="1">
        <v>43996</v>
      </c>
      <c r="B167" s="2">
        <v>11776</v>
      </c>
      <c r="C167" s="2">
        <v>1037</v>
      </c>
      <c r="D167">
        <f>YEAR(Table1[[#This Row],[Date]])</f>
        <v>2020</v>
      </c>
      <c r="E167" t="str">
        <f>TEXT(Table1[[#This Row],[Date]],"mmmm")</f>
        <v>June</v>
      </c>
      <c r="F167" t="str">
        <f>TEXT(Table1[[#This Row],[Date]],"dddd")</f>
        <v>Sunday</v>
      </c>
      <c r="G167" s="4">
        <f>Table1[[#This Row],[Clicks]]/Table1[[#This Row],[Impressions]]</f>
        <v>8.8060461956521743E-2</v>
      </c>
      <c r="H167" s="3" t="str">
        <f>IF(OR(WEEKDAY(Table1[[#This Row],[Date]])=1,WEEKDAY(Table1[[#This Row],[Date]])=7),"Weekend","Weekday")</f>
        <v>Weekend</v>
      </c>
    </row>
    <row r="168" spans="1:8" x14ac:dyDescent="0.25">
      <c r="A168" s="1">
        <v>43997</v>
      </c>
      <c r="B168" s="2">
        <v>32251</v>
      </c>
      <c r="C168" s="2">
        <v>2397</v>
      </c>
      <c r="D168">
        <f>YEAR(Table1[[#This Row],[Date]])</f>
        <v>2020</v>
      </c>
      <c r="E168" t="str">
        <f>TEXT(Table1[[#This Row],[Date]],"mmmm")</f>
        <v>June</v>
      </c>
      <c r="F168" t="str">
        <f>TEXT(Table1[[#This Row],[Date]],"dddd")</f>
        <v>Monday</v>
      </c>
      <c r="G168" s="4">
        <f>Table1[[#This Row],[Clicks]]/Table1[[#This Row],[Impressions]]</f>
        <v>7.4323276797618673E-2</v>
      </c>
      <c r="H168" s="3" t="str">
        <f>IF(OR(WEEKDAY(Table1[[#This Row],[Date]])=1,WEEKDAY(Table1[[#This Row],[Date]])=7),"Weekend","Weekday")</f>
        <v>Weekday</v>
      </c>
    </row>
    <row r="169" spans="1:8" x14ac:dyDescent="0.25">
      <c r="A169" s="1">
        <v>43998</v>
      </c>
      <c r="B169" s="2">
        <v>14474</v>
      </c>
      <c r="C169">
        <v>877</v>
      </c>
      <c r="D169">
        <f>YEAR(Table1[[#This Row],[Date]])</f>
        <v>2020</v>
      </c>
      <c r="E169" t="str">
        <f>TEXT(Table1[[#This Row],[Date]],"mmmm")</f>
        <v>June</v>
      </c>
      <c r="F169" t="str">
        <f>TEXT(Table1[[#This Row],[Date]],"dddd")</f>
        <v>Tuesday</v>
      </c>
      <c r="G169" s="4">
        <f>Table1[[#This Row],[Clicks]]/Table1[[#This Row],[Impressions]]</f>
        <v>6.0591405278430287E-2</v>
      </c>
      <c r="H169" s="3" t="str">
        <f>IF(OR(WEEKDAY(Table1[[#This Row],[Date]])=1,WEEKDAY(Table1[[#This Row],[Date]])=7),"Weekend","Weekday")</f>
        <v>Weekday</v>
      </c>
    </row>
    <row r="170" spans="1:8" x14ac:dyDescent="0.25">
      <c r="A170" s="1">
        <v>43999</v>
      </c>
      <c r="B170" s="2">
        <v>45294</v>
      </c>
      <c r="C170" s="2">
        <v>2375</v>
      </c>
      <c r="D170">
        <f>YEAR(Table1[[#This Row],[Date]])</f>
        <v>2020</v>
      </c>
      <c r="E170" t="str">
        <f>TEXT(Table1[[#This Row],[Date]],"mmmm")</f>
        <v>June</v>
      </c>
      <c r="F170" t="str">
        <f>TEXT(Table1[[#This Row],[Date]],"dddd")</f>
        <v>Wednesday</v>
      </c>
      <c r="G170" s="4">
        <f>Table1[[#This Row],[Clicks]]/Table1[[#This Row],[Impressions]]</f>
        <v>5.2435201130392545E-2</v>
      </c>
      <c r="H170" s="3" t="str">
        <f>IF(OR(WEEKDAY(Table1[[#This Row],[Date]])=1,WEEKDAY(Table1[[#This Row],[Date]])=7),"Weekend","Weekday")</f>
        <v>Weekday</v>
      </c>
    </row>
    <row r="171" spans="1:8" x14ac:dyDescent="0.25">
      <c r="A171" s="1">
        <v>44000</v>
      </c>
      <c r="B171" s="2">
        <v>26959</v>
      </c>
      <c r="C171" s="2">
        <v>1587</v>
      </c>
      <c r="D171">
        <f>YEAR(Table1[[#This Row],[Date]])</f>
        <v>2020</v>
      </c>
      <c r="E171" t="str">
        <f>TEXT(Table1[[#This Row],[Date]],"mmmm")</f>
        <v>June</v>
      </c>
      <c r="F171" t="str">
        <f>TEXT(Table1[[#This Row],[Date]],"dddd")</f>
        <v>Thursday</v>
      </c>
      <c r="G171" s="4">
        <f>Table1[[#This Row],[Clicks]]/Table1[[#This Row],[Impressions]]</f>
        <v>5.8867168663526093E-2</v>
      </c>
      <c r="H171" s="3" t="str">
        <f>IF(OR(WEEKDAY(Table1[[#This Row],[Date]])=1,WEEKDAY(Table1[[#This Row],[Date]])=7),"Weekend","Weekday")</f>
        <v>Weekday</v>
      </c>
    </row>
    <row r="172" spans="1:8" x14ac:dyDescent="0.25">
      <c r="A172" s="1">
        <v>44001</v>
      </c>
      <c r="B172" s="2">
        <v>10530</v>
      </c>
      <c r="C172">
        <v>256</v>
      </c>
      <c r="D172">
        <f>YEAR(Table1[[#This Row],[Date]])</f>
        <v>2020</v>
      </c>
      <c r="E172" t="str">
        <f>TEXT(Table1[[#This Row],[Date]],"mmmm")</f>
        <v>June</v>
      </c>
      <c r="F172" t="str">
        <f>TEXT(Table1[[#This Row],[Date]],"dddd")</f>
        <v>Friday</v>
      </c>
      <c r="G172" s="4">
        <f>Table1[[#This Row],[Clicks]]/Table1[[#This Row],[Impressions]]</f>
        <v>2.4311490978157643E-2</v>
      </c>
      <c r="H172" s="3" t="str">
        <f>IF(OR(WEEKDAY(Table1[[#This Row],[Date]])=1,WEEKDAY(Table1[[#This Row],[Date]])=7),"Weekend","Weekday")</f>
        <v>Weekday</v>
      </c>
    </row>
    <row r="173" spans="1:8" x14ac:dyDescent="0.25">
      <c r="A173" s="1">
        <v>44002</v>
      </c>
      <c r="B173" s="2">
        <v>34320</v>
      </c>
      <c r="C173">
        <v>972</v>
      </c>
      <c r="D173">
        <f>YEAR(Table1[[#This Row],[Date]])</f>
        <v>2020</v>
      </c>
      <c r="E173" t="str">
        <f>TEXT(Table1[[#This Row],[Date]],"mmmm")</f>
        <v>June</v>
      </c>
      <c r="F173" t="str">
        <f>TEXT(Table1[[#This Row],[Date]],"dddd")</f>
        <v>Saturday</v>
      </c>
      <c r="G173" s="4">
        <f>Table1[[#This Row],[Clicks]]/Table1[[#This Row],[Impressions]]</f>
        <v>2.8321678321678322E-2</v>
      </c>
      <c r="H173" s="3" t="str">
        <f>IF(OR(WEEKDAY(Table1[[#This Row],[Date]])=1,WEEKDAY(Table1[[#This Row],[Date]])=7),"Weekend","Weekday")</f>
        <v>Weekend</v>
      </c>
    </row>
    <row r="174" spans="1:8" x14ac:dyDescent="0.25">
      <c r="A174" s="1">
        <v>44003</v>
      </c>
      <c r="B174" s="2">
        <v>8748</v>
      </c>
      <c r="C174">
        <v>159</v>
      </c>
      <c r="D174">
        <f>YEAR(Table1[[#This Row],[Date]])</f>
        <v>2020</v>
      </c>
      <c r="E174" t="str">
        <f>TEXT(Table1[[#This Row],[Date]],"mmmm")</f>
        <v>June</v>
      </c>
      <c r="F174" t="str">
        <f>TEXT(Table1[[#This Row],[Date]],"dddd")</f>
        <v>Sunday</v>
      </c>
      <c r="G174" s="4">
        <f>Table1[[#This Row],[Clicks]]/Table1[[#This Row],[Impressions]]</f>
        <v>1.8175582990397805E-2</v>
      </c>
      <c r="H174" s="3" t="str">
        <f>IF(OR(WEEKDAY(Table1[[#This Row],[Date]])=1,WEEKDAY(Table1[[#This Row],[Date]])=7),"Weekend","Weekday")</f>
        <v>Weekend</v>
      </c>
    </row>
    <row r="175" spans="1:8" x14ac:dyDescent="0.25">
      <c r="A175" s="1">
        <v>44004</v>
      </c>
      <c r="B175" s="2">
        <v>36968</v>
      </c>
      <c r="C175">
        <v>880</v>
      </c>
      <c r="D175">
        <f>YEAR(Table1[[#This Row],[Date]])</f>
        <v>2020</v>
      </c>
      <c r="E175" t="str">
        <f>TEXT(Table1[[#This Row],[Date]],"mmmm")</f>
        <v>June</v>
      </c>
      <c r="F175" t="str">
        <f>TEXT(Table1[[#This Row],[Date]],"dddd")</f>
        <v>Monday</v>
      </c>
      <c r="G175" s="4">
        <f>Table1[[#This Row],[Clicks]]/Table1[[#This Row],[Impressions]]</f>
        <v>2.3804371348193031E-2</v>
      </c>
      <c r="H175" s="3" t="str">
        <f>IF(OR(WEEKDAY(Table1[[#This Row],[Date]])=1,WEEKDAY(Table1[[#This Row],[Date]])=7),"Weekend","Weekday")</f>
        <v>Weekday</v>
      </c>
    </row>
    <row r="176" spans="1:8" x14ac:dyDescent="0.25">
      <c r="A176" s="1">
        <v>44005</v>
      </c>
      <c r="B176" s="2">
        <v>37562</v>
      </c>
      <c r="C176" s="2">
        <v>1909</v>
      </c>
      <c r="D176">
        <f>YEAR(Table1[[#This Row],[Date]])</f>
        <v>2020</v>
      </c>
      <c r="E176" t="str">
        <f>TEXT(Table1[[#This Row],[Date]],"mmmm")</f>
        <v>June</v>
      </c>
      <c r="F176" t="str">
        <f>TEXT(Table1[[#This Row],[Date]],"dddd")</f>
        <v>Tuesday</v>
      </c>
      <c r="G176" s="4">
        <f>Table1[[#This Row],[Clicks]]/Table1[[#This Row],[Impressions]]</f>
        <v>5.0822639902028649E-2</v>
      </c>
      <c r="H176" s="3" t="str">
        <f>IF(OR(WEEKDAY(Table1[[#This Row],[Date]])=1,WEEKDAY(Table1[[#This Row],[Date]])=7),"Weekend","Weekday")</f>
        <v>Weekday</v>
      </c>
    </row>
    <row r="177" spans="1:8" x14ac:dyDescent="0.25">
      <c r="A177" s="1">
        <v>44006</v>
      </c>
      <c r="B177" s="2">
        <v>18545</v>
      </c>
      <c r="C177" s="2">
        <v>1070</v>
      </c>
      <c r="D177">
        <f>YEAR(Table1[[#This Row],[Date]])</f>
        <v>2020</v>
      </c>
      <c r="E177" t="str">
        <f>TEXT(Table1[[#This Row],[Date]],"mmmm")</f>
        <v>June</v>
      </c>
      <c r="F177" t="str">
        <f>TEXT(Table1[[#This Row],[Date]],"dddd")</f>
        <v>Wednesday</v>
      </c>
      <c r="G177" s="4">
        <f>Table1[[#This Row],[Clicks]]/Table1[[#This Row],[Impressions]]</f>
        <v>5.769749258560259E-2</v>
      </c>
      <c r="H177" s="3" t="str">
        <f>IF(OR(WEEKDAY(Table1[[#This Row],[Date]])=1,WEEKDAY(Table1[[#This Row],[Date]])=7),"Weekend","Weekday")</f>
        <v>Weekday</v>
      </c>
    </row>
    <row r="178" spans="1:8" x14ac:dyDescent="0.25">
      <c r="A178" s="1">
        <v>44007</v>
      </c>
      <c r="B178" s="2">
        <v>5663</v>
      </c>
      <c r="C178">
        <v>65</v>
      </c>
      <c r="D178">
        <f>YEAR(Table1[[#This Row],[Date]])</f>
        <v>2020</v>
      </c>
      <c r="E178" t="str">
        <f>TEXT(Table1[[#This Row],[Date]],"mmmm")</f>
        <v>June</v>
      </c>
      <c r="F178" t="str">
        <f>TEXT(Table1[[#This Row],[Date]],"dddd")</f>
        <v>Thursday</v>
      </c>
      <c r="G178" s="4">
        <f>Table1[[#This Row],[Clicks]]/Table1[[#This Row],[Impressions]]</f>
        <v>1.1478015186297015E-2</v>
      </c>
      <c r="H178" s="3" t="str">
        <f>IF(OR(WEEKDAY(Table1[[#This Row],[Date]])=1,WEEKDAY(Table1[[#This Row],[Date]])=7),"Weekend","Weekday")</f>
        <v>Weekday</v>
      </c>
    </row>
    <row r="179" spans="1:8" x14ac:dyDescent="0.25">
      <c r="A179" s="1">
        <v>44008</v>
      </c>
      <c r="B179" s="2">
        <v>39766</v>
      </c>
      <c r="C179" s="2">
        <v>3249</v>
      </c>
      <c r="D179">
        <f>YEAR(Table1[[#This Row],[Date]])</f>
        <v>2020</v>
      </c>
      <c r="E179" t="str">
        <f>TEXT(Table1[[#This Row],[Date]],"mmmm")</f>
        <v>June</v>
      </c>
      <c r="F179" t="str">
        <f>TEXT(Table1[[#This Row],[Date]],"dddd")</f>
        <v>Friday</v>
      </c>
      <c r="G179" s="4">
        <f>Table1[[#This Row],[Clicks]]/Table1[[#This Row],[Impressions]]</f>
        <v>8.1702962329628329E-2</v>
      </c>
      <c r="H179" s="3" t="str">
        <f>IF(OR(WEEKDAY(Table1[[#This Row],[Date]])=1,WEEKDAY(Table1[[#This Row],[Date]])=7),"Weekend","Weekday")</f>
        <v>Weekday</v>
      </c>
    </row>
    <row r="180" spans="1:8" x14ac:dyDescent="0.25">
      <c r="A180" s="1">
        <v>44009</v>
      </c>
      <c r="B180" s="2">
        <v>12994</v>
      </c>
      <c r="C180">
        <v>473</v>
      </c>
      <c r="D180">
        <f>YEAR(Table1[[#This Row],[Date]])</f>
        <v>2020</v>
      </c>
      <c r="E180" t="str">
        <f>TEXT(Table1[[#This Row],[Date]],"mmmm")</f>
        <v>June</v>
      </c>
      <c r="F180" t="str">
        <f>TEXT(Table1[[#This Row],[Date]],"dddd")</f>
        <v>Saturday</v>
      </c>
      <c r="G180" s="4">
        <f>Table1[[#This Row],[Clicks]]/Table1[[#This Row],[Impressions]]</f>
        <v>3.6401416038171465E-2</v>
      </c>
      <c r="H180" s="3" t="str">
        <f>IF(OR(WEEKDAY(Table1[[#This Row],[Date]])=1,WEEKDAY(Table1[[#This Row],[Date]])=7),"Weekend","Weekday")</f>
        <v>Weekend</v>
      </c>
    </row>
    <row r="181" spans="1:8" x14ac:dyDescent="0.25">
      <c r="A181" s="1">
        <v>44010</v>
      </c>
      <c r="B181" s="2">
        <v>33021</v>
      </c>
      <c r="C181" s="2">
        <v>3040</v>
      </c>
      <c r="D181">
        <f>YEAR(Table1[[#This Row],[Date]])</f>
        <v>2020</v>
      </c>
      <c r="E181" t="str">
        <f>TEXT(Table1[[#This Row],[Date]],"mmmm")</f>
        <v>June</v>
      </c>
      <c r="F181" t="str">
        <f>TEXT(Table1[[#This Row],[Date]],"dddd")</f>
        <v>Sunday</v>
      </c>
      <c r="G181" s="4">
        <f>Table1[[#This Row],[Clicks]]/Table1[[#This Row],[Impressions]]</f>
        <v>9.2062626813240053E-2</v>
      </c>
      <c r="H181" s="3" t="str">
        <f>IF(OR(WEEKDAY(Table1[[#This Row],[Date]])=1,WEEKDAY(Table1[[#This Row],[Date]])=7),"Weekend","Weekday")</f>
        <v>Weekend</v>
      </c>
    </row>
    <row r="182" spans="1:8" x14ac:dyDescent="0.25">
      <c r="A182" s="1">
        <v>44011</v>
      </c>
      <c r="B182" s="2">
        <v>35303</v>
      </c>
      <c r="C182" s="2">
        <v>3427</v>
      </c>
      <c r="D182">
        <f>YEAR(Table1[[#This Row],[Date]])</f>
        <v>2020</v>
      </c>
      <c r="E182" t="str">
        <f>TEXT(Table1[[#This Row],[Date]],"mmmm")</f>
        <v>June</v>
      </c>
      <c r="F182" t="str">
        <f>TEXT(Table1[[#This Row],[Date]],"dddd")</f>
        <v>Monday</v>
      </c>
      <c r="G182" s="4">
        <f>Table1[[#This Row],[Clicks]]/Table1[[#This Row],[Impressions]]</f>
        <v>9.7073903067727951E-2</v>
      </c>
      <c r="H182" s="3" t="str">
        <f>IF(OR(WEEKDAY(Table1[[#This Row],[Date]])=1,WEEKDAY(Table1[[#This Row],[Date]])=7),"Weekend","Weekday")</f>
        <v>Weekday</v>
      </c>
    </row>
    <row r="183" spans="1:8" x14ac:dyDescent="0.25">
      <c r="A183" s="1">
        <v>44012</v>
      </c>
      <c r="B183" s="2">
        <v>8304</v>
      </c>
      <c r="C183">
        <v>221</v>
      </c>
      <c r="D183">
        <f>YEAR(Table1[[#This Row],[Date]])</f>
        <v>2020</v>
      </c>
      <c r="E183" t="str">
        <f>TEXT(Table1[[#This Row],[Date]],"mmmm")</f>
        <v>June</v>
      </c>
      <c r="F183" t="str">
        <f>TEXT(Table1[[#This Row],[Date]],"dddd")</f>
        <v>Tuesday</v>
      </c>
      <c r="G183" s="4">
        <f>Table1[[#This Row],[Clicks]]/Table1[[#This Row],[Impressions]]</f>
        <v>2.6613680154142581E-2</v>
      </c>
      <c r="H183" s="3" t="str">
        <f>IF(OR(WEEKDAY(Table1[[#This Row],[Date]])=1,WEEKDAY(Table1[[#This Row],[Date]])=7),"Weekend","Weekday")</f>
        <v>Weekday</v>
      </c>
    </row>
    <row r="184" spans="1:8" x14ac:dyDescent="0.25">
      <c r="A184" s="1">
        <v>44013</v>
      </c>
      <c r="B184" s="2">
        <v>44353</v>
      </c>
      <c r="C184" s="2">
        <v>2288</v>
      </c>
      <c r="D184">
        <f>YEAR(Table1[[#This Row],[Date]])</f>
        <v>2020</v>
      </c>
      <c r="E184" t="str">
        <f>TEXT(Table1[[#This Row],[Date]],"mmmm")</f>
        <v>July</v>
      </c>
      <c r="F184" t="str">
        <f>TEXT(Table1[[#This Row],[Date]],"dddd")</f>
        <v>Wednesday</v>
      </c>
      <c r="G184" s="4">
        <f>Table1[[#This Row],[Clicks]]/Table1[[#This Row],[Impressions]]</f>
        <v>5.1586138479922439E-2</v>
      </c>
      <c r="H184" s="3" t="str">
        <f>IF(OR(WEEKDAY(Table1[[#This Row],[Date]])=1,WEEKDAY(Table1[[#This Row],[Date]])=7),"Weekend","Weekday")</f>
        <v>Weekday</v>
      </c>
    </row>
    <row r="185" spans="1:8" x14ac:dyDescent="0.25">
      <c r="A185" s="1">
        <v>44014</v>
      </c>
      <c r="B185" s="2">
        <v>22675</v>
      </c>
      <c r="C185">
        <v>229</v>
      </c>
      <c r="D185">
        <f>YEAR(Table1[[#This Row],[Date]])</f>
        <v>2020</v>
      </c>
      <c r="E185" t="str">
        <f>TEXT(Table1[[#This Row],[Date]],"mmmm")</f>
        <v>July</v>
      </c>
      <c r="F185" t="str">
        <f>TEXT(Table1[[#This Row],[Date]],"dddd")</f>
        <v>Thursday</v>
      </c>
      <c r="G185" s="4">
        <f>Table1[[#This Row],[Clicks]]/Table1[[#This Row],[Impressions]]</f>
        <v>1.009922822491731E-2</v>
      </c>
      <c r="H185" s="3" t="str">
        <f>IF(OR(WEEKDAY(Table1[[#This Row],[Date]])=1,WEEKDAY(Table1[[#This Row],[Date]])=7),"Weekend","Weekday")</f>
        <v>Weekday</v>
      </c>
    </row>
    <row r="186" spans="1:8" x14ac:dyDescent="0.25">
      <c r="A186" s="1">
        <v>44015</v>
      </c>
      <c r="B186" s="2">
        <v>49417</v>
      </c>
      <c r="C186" s="2">
        <v>3155</v>
      </c>
      <c r="D186">
        <f>YEAR(Table1[[#This Row],[Date]])</f>
        <v>2020</v>
      </c>
      <c r="E186" t="str">
        <f>TEXT(Table1[[#This Row],[Date]],"mmmm")</f>
        <v>July</v>
      </c>
      <c r="F186" t="str">
        <f>TEXT(Table1[[#This Row],[Date]],"dddd")</f>
        <v>Friday</v>
      </c>
      <c r="G186" s="4">
        <f>Table1[[#This Row],[Clicks]]/Table1[[#This Row],[Impressions]]</f>
        <v>6.3844426007244465E-2</v>
      </c>
      <c r="H186" s="3" t="str">
        <f>IF(OR(WEEKDAY(Table1[[#This Row],[Date]])=1,WEEKDAY(Table1[[#This Row],[Date]])=7),"Weekend","Weekday")</f>
        <v>Weekday</v>
      </c>
    </row>
    <row r="187" spans="1:8" x14ac:dyDescent="0.25">
      <c r="A187" s="1">
        <v>44016</v>
      </c>
      <c r="B187" s="2">
        <v>28938</v>
      </c>
      <c r="C187" s="2">
        <v>1871</v>
      </c>
      <c r="D187">
        <f>YEAR(Table1[[#This Row],[Date]])</f>
        <v>2020</v>
      </c>
      <c r="E187" t="str">
        <f>TEXT(Table1[[#This Row],[Date]],"mmmm")</f>
        <v>July</v>
      </c>
      <c r="F187" t="str">
        <f>TEXT(Table1[[#This Row],[Date]],"dddd")</f>
        <v>Saturday</v>
      </c>
      <c r="G187" s="4">
        <f>Table1[[#This Row],[Clicks]]/Table1[[#This Row],[Impressions]]</f>
        <v>6.4655470315847674E-2</v>
      </c>
      <c r="H187" s="3" t="str">
        <f>IF(OR(WEEKDAY(Table1[[#This Row],[Date]])=1,WEEKDAY(Table1[[#This Row],[Date]])=7),"Weekend","Weekday")</f>
        <v>Weekend</v>
      </c>
    </row>
    <row r="188" spans="1:8" x14ac:dyDescent="0.25">
      <c r="A188" s="1">
        <v>44017</v>
      </c>
      <c r="B188" s="2">
        <v>28664</v>
      </c>
      <c r="C188">
        <v>925</v>
      </c>
      <c r="D188">
        <f>YEAR(Table1[[#This Row],[Date]])</f>
        <v>2020</v>
      </c>
      <c r="E188" t="str">
        <f>TEXT(Table1[[#This Row],[Date]],"mmmm")</f>
        <v>July</v>
      </c>
      <c r="F188" t="str">
        <f>TEXT(Table1[[#This Row],[Date]],"dddd")</f>
        <v>Sunday</v>
      </c>
      <c r="G188" s="4">
        <f>Table1[[#This Row],[Clicks]]/Table1[[#This Row],[Impressions]]</f>
        <v>3.2270443762210436E-2</v>
      </c>
      <c r="H188" s="3" t="str">
        <f>IF(OR(WEEKDAY(Table1[[#This Row],[Date]])=1,WEEKDAY(Table1[[#This Row],[Date]])=7),"Weekend","Weekday")</f>
        <v>Weekend</v>
      </c>
    </row>
    <row r="189" spans="1:8" x14ac:dyDescent="0.25">
      <c r="A189" s="1">
        <v>44018</v>
      </c>
      <c r="B189" s="2">
        <v>6636</v>
      </c>
      <c r="C189">
        <v>399</v>
      </c>
      <c r="D189">
        <f>YEAR(Table1[[#This Row],[Date]])</f>
        <v>2020</v>
      </c>
      <c r="E189" t="str">
        <f>TEXT(Table1[[#This Row],[Date]],"mmmm")</f>
        <v>July</v>
      </c>
      <c r="F189" t="str">
        <f>TEXT(Table1[[#This Row],[Date]],"dddd")</f>
        <v>Monday</v>
      </c>
      <c r="G189" s="4">
        <f>Table1[[#This Row],[Clicks]]/Table1[[#This Row],[Impressions]]</f>
        <v>6.0126582278481014E-2</v>
      </c>
      <c r="H189" s="3" t="str">
        <f>IF(OR(WEEKDAY(Table1[[#This Row],[Date]])=1,WEEKDAY(Table1[[#This Row],[Date]])=7),"Weekend","Weekday")</f>
        <v>Weekday</v>
      </c>
    </row>
    <row r="190" spans="1:8" x14ac:dyDescent="0.25">
      <c r="A190" s="1">
        <v>44019</v>
      </c>
      <c r="B190" s="2">
        <v>25080</v>
      </c>
      <c r="C190">
        <v>759</v>
      </c>
      <c r="D190">
        <f>YEAR(Table1[[#This Row],[Date]])</f>
        <v>2020</v>
      </c>
      <c r="E190" t="str">
        <f>TEXT(Table1[[#This Row],[Date]],"mmmm")</f>
        <v>July</v>
      </c>
      <c r="F190" t="str">
        <f>TEXT(Table1[[#This Row],[Date]],"dddd")</f>
        <v>Tuesday</v>
      </c>
      <c r="G190" s="4">
        <f>Table1[[#This Row],[Clicks]]/Table1[[#This Row],[Impressions]]</f>
        <v>3.0263157894736843E-2</v>
      </c>
      <c r="H190" s="3" t="str">
        <f>IF(OR(WEEKDAY(Table1[[#This Row],[Date]])=1,WEEKDAY(Table1[[#This Row],[Date]])=7),"Weekend","Weekday")</f>
        <v>Weekday</v>
      </c>
    </row>
    <row r="191" spans="1:8" x14ac:dyDescent="0.25">
      <c r="A191" s="1">
        <v>44020</v>
      </c>
      <c r="B191" s="2">
        <v>32728</v>
      </c>
      <c r="C191">
        <v>800</v>
      </c>
      <c r="D191">
        <f>YEAR(Table1[[#This Row],[Date]])</f>
        <v>2020</v>
      </c>
      <c r="E191" t="str">
        <f>TEXT(Table1[[#This Row],[Date]],"mmmm")</f>
        <v>July</v>
      </c>
      <c r="F191" t="str">
        <f>TEXT(Table1[[#This Row],[Date]],"dddd")</f>
        <v>Wednesday</v>
      </c>
      <c r="G191" s="4">
        <f>Table1[[#This Row],[Clicks]]/Table1[[#This Row],[Impressions]]</f>
        <v>2.4443901246638963E-2</v>
      </c>
      <c r="H191" s="3" t="str">
        <f>IF(OR(WEEKDAY(Table1[[#This Row],[Date]])=1,WEEKDAY(Table1[[#This Row],[Date]])=7),"Weekend","Weekday")</f>
        <v>Weekday</v>
      </c>
    </row>
    <row r="192" spans="1:8" x14ac:dyDescent="0.25">
      <c r="A192" s="1">
        <v>44021</v>
      </c>
      <c r="B192" s="2">
        <v>31736</v>
      </c>
      <c r="C192" s="2">
        <v>2178</v>
      </c>
      <c r="D192">
        <f>YEAR(Table1[[#This Row],[Date]])</f>
        <v>2020</v>
      </c>
      <c r="E192" t="str">
        <f>TEXT(Table1[[#This Row],[Date]],"mmmm")</f>
        <v>July</v>
      </c>
      <c r="F192" t="str">
        <f>TEXT(Table1[[#This Row],[Date]],"dddd")</f>
        <v>Thursday</v>
      </c>
      <c r="G192" s="4">
        <f>Table1[[#This Row],[Clicks]]/Table1[[#This Row],[Impressions]]</f>
        <v>6.862868666498613E-2</v>
      </c>
      <c r="H192" s="3" t="str">
        <f>IF(OR(WEEKDAY(Table1[[#This Row],[Date]])=1,WEEKDAY(Table1[[#This Row],[Date]])=7),"Weekend","Weekday")</f>
        <v>Weekday</v>
      </c>
    </row>
    <row r="193" spans="1:8" x14ac:dyDescent="0.25">
      <c r="A193" s="1">
        <v>44022</v>
      </c>
      <c r="B193" s="2">
        <v>33673</v>
      </c>
      <c r="C193" s="2">
        <v>1324</v>
      </c>
      <c r="D193">
        <f>YEAR(Table1[[#This Row],[Date]])</f>
        <v>2020</v>
      </c>
      <c r="E193" t="str">
        <f>TEXT(Table1[[#This Row],[Date]],"mmmm")</f>
        <v>July</v>
      </c>
      <c r="F193" t="str">
        <f>TEXT(Table1[[#This Row],[Date]],"dddd")</f>
        <v>Friday</v>
      </c>
      <c r="G193" s="4">
        <f>Table1[[#This Row],[Clicks]]/Table1[[#This Row],[Impressions]]</f>
        <v>3.9319335966501348E-2</v>
      </c>
      <c r="H193" s="3" t="str">
        <f>IF(OR(WEEKDAY(Table1[[#This Row],[Date]])=1,WEEKDAY(Table1[[#This Row],[Date]])=7),"Weekend","Weekday")</f>
        <v>Weekday</v>
      </c>
    </row>
    <row r="194" spans="1:8" x14ac:dyDescent="0.25">
      <c r="A194" s="1">
        <v>44023</v>
      </c>
      <c r="B194" s="2">
        <v>42505</v>
      </c>
      <c r="C194" s="2">
        <v>2683</v>
      </c>
      <c r="D194">
        <f>YEAR(Table1[[#This Row],[Date]])</f>
        <v>2020</v>
      </c>
      <c r="E194" t="str">
        <f>TEXT(Table1[[#This Row],[Date]],"mmmm")</f>
        <v>July</v>
      </c>
      <c r="F194" t="str">
        <f>TEXT(Table1[[#This Row],[Date]],"dddd")</f>
        <v>Saturday</v>
      </c>
      <c r="G194" s="4">
        <f>Table1[[#This Row],[Clicks]]/Table1[[#This Row],[Impressions]]</f>
        <v>6.31219856487472E-2</v>
      </c>
      <c r="H194" s="3" t="str">
        <f>IF(OR(WEEKDAY(Table1[[#This Row],[Date]])=1,WEEKDAY(Table1[[#This Row],[Date]])=7),"Weekend","Weekday")</f>
        <v>Weekend</v>
      </c>
    </row>
    <row r="195" spans="1:8" x14ac:dyDescent="0.25">
      <c r="A195" s="1">
        <v>44024</v>
      </c>
      <c r="B195" s="2">
        <v>5854</v>
      </c>
      <c r="C195">
        <v>286</v>
      </c>
      <c r="D195">
        <f>YEAR(Table1[[#This Row],[Date]])</f>
        <v>2020</v>
      </c>
      <c r="E195" t="str">
        <f>TEXT(Table1[[#This Row],[Date]],"mmmm")</f>
        <v>July</v>
      </c>
      <c r="F195" t="str">
        <f>TEXT(Table1[[#This Row],[Date]],"dddd")</f>
        <v>Sunday</v>
      </c>
      <c r="G195" s="4">
        <f>Table1[[#This Row],[Clicks]]/Table1[[#This Row],[Impressions]]</f>
        <v>4.885548343013324E-2</v>
      </c>
      <c r="H195" s="3" t="str">
        <f>IF(OR(WEEKDAY(Table1[[#This Row],[Date]])=1,WEEKDAY(Table1[[#This Row],[Date]])=7),"Weekend","Weekday")</f>
        <v>Weekend</v>
      </c>
    </row>
    <row r="196" spans="1:8" x14ac:dyDescent="0.25">
      <c r="A196" s="1">
        <v>44025</v>
      </c>
      <c r="B196" s="2">
        <v>29548</v>
      </c>
      <c r="C196" s="2">
        <v>2913</v>
      </c>
      <c r="D196">
        <f>YEAR(Table1[[#This Row],[Date]])</f>
        <v>2020</v>
      </c>
      <c r="E196" t="str">
        <f>TEXT(Table1[[#This Row],[Date]],"mmmm")</f>
        <v>July</v>
      </c>
      <c r="F196" t="str">
        <f>TEXT(Table1[[#This Row],[Date]],"dddd")</f>
        <v>Monday</v>
      </c>
      <c r="G196" s="4">
        <f>Table1[[#This Row],[Clicks]]/Table1[[#This Row],[Impressions]]</f>
        <v>9.8585352646541224E-2</v>
      </c>
      <c r="H196" s="3" t="str">
        <f>IF(OR(WEEKDAY(Table1[[#This Row],[Date]])=1,WEEKDAY(Table1[[#This Row],[Date]])=7),"Weekend","Weekday")</f>
        <v>Weekday</v>
      </c>
    </row>
    <row r="197" spans="1:8" x14ac:dyDescent="0.25">
      <c r="A197" s="1">
        <v>44026</v>
      </c>
      <c r="B197" s="2">
        <v>43623</v>
      </c>
      <c r="C197" s="2">
        <v>1023</v>
      </c>
      <c r="D197">
        <f>YEAR(Table1[[#This Row],[Date]])</f>
        <v>2020</v>
      </c>
      <c r="E197" t="str">
        <f>TEXT(Table1[[#This Row],[Date]],"mmmm")</f>
        <v>July</v>
      </c>
      <c r="F197" t="str">
        <f>TEXT(Table1[[#This Row],[Date]],"dddd")</f>
        <v>Tuesday</v>
      </c>
      <c r="G197" s="4">
        <f>Table1[[#This Row],[Clicks]]/Table1[[#This Row],[Impressions]]</f>
        <v>2.3450931847878411E-2</v>
      </c>
      <c r="H197" s="3" t="str">
        <f>IF(OR(WEEKDAY(Table1[[#This Row],[Date]])=1,WEEKDAY(Table1[[#This Row],[Date]])=7),"Weekend","Weekday")</f>
        <v>Weekday</v>
      </c>
    </row>
    <row r="198" spans="1:8" x14ac:dyDescent="0.25">
      <c r="A198" s="1">
        <v>44027</v>
      </c>
      <c r="B198" s="2">
        <v>12392</v>
      </c>
      <c r="C198">
        <v>642</v>
      </c>
      <c r="D198">
        <f>YEAR(Table1[[#This Row],[Date]])</f>
        <v>2020</v>
      </c>
      <c r="E198" t="str">
        <f>TEXT(Table1[[#This Row],[Date]],"mmmm")</f>
        <v>July</v>
      </c>
      <c r="F198" t="str">
        <f>TEXT(Table1[[#This Row],[Date]],"dddd")</f>
        <v>Wednesday</v>
      </c>
      <c r="G198" s="4">
        <f>Table1[[#This Row],[Clicks]]/Table1[[#This Row],[Impressions]]</f>
        <v>5.1807617817947064E-2</v>
      </c>
      <c r="H198" s="3" t="str">
        <f>IF(OR(WEEKDAY(Table1[[#This Row],[Date]])=1,WEEKDAY(Table1[[#This Row],[Date]])=7),"Weekend","Weekday")</f>
        <v>Weekday</v>
      </c>
    </row>
    <row r="199" spans="1:8" x14ac:dyDescent="0.25">
      <c r="A199" s="1">
        <v>44028</v>
      </c>
      <c r="B199" s="2">
        <v>26556</v>
      </c>
      <c r="C199" s="2">
        <v>1891</v>
      </c>
      <c r="D199">
        <f>YEAR(Table1[[#This Row],[Date]])</f>
        <v>2020</v>
      </c>
      <c r="E199" t="str">
        <f>TEXT(Table1[[#This Row],[Date]],"mmmm")</f>
        <v>July</v>
      </c>
      <c r="F199" t="str">
        <f>TEXT(Table1[[#This Row],[Date]],"dddd")</f>
        <v>Thursday</v>
      </c>
      <c r="G199" s="4">
        <f>Table1[[#This Row],[Clicks]]/Table1[[#This Row],[Impressions]]</f>
        <v>7.1208013255008279E-2</v>
      </c>
      <c r="H199" s="3" t="str">
        <f>IF(OR(WEEKDAY(Table1[[#This Row],[Date]])=1,WEEKDAY(Table1[[#This Row],[Date]])=7),"Weekend","Weekday")</f>
        <v>Weekday</v>
      </c>
    </row>
    <row r="200" spans="1:8" x14ac:dyDescent="0.25">
      <c r="A200" s="1">
        <v>44029</v>
      </c>
      <c r="B200" s="2">
        <v>43559</v>
      </c>
      <c r="C200" s="2">
        <v>1986</v>
      </c>
      <c r="D200">
        <f>YEAR(Table1[[#This Row],[Date]])</f>
        <v>2020</v>
      </c>
      <c r="E200" t="str">
        <f>TEXT(Table1[[#This Row],[Date]],"mmmm")</f>
        <v>July</v>
      </c>
      <c r="F200" t="str">
        <f>TEXT(Table1[[#This Row],[Date]],"dddd")</f>
        <v>Friday</v>
      </c>
      <c r="G200" s="4">
        <f>Table1[[#This Row],[Clicks]]/Table1[[#This Row],[Impressions]]</f>
        <v>4.5593333180284211E-2</v>
      </c>
      <c r="H200" s="3" t="str">
        <f>IF(OR(WEEKDAY(Table1[[#This Row],[Date]])=1,WEEKDAY(Table1[[#This Row],[Date]])=7),"Weekend","Weekday")</f>
        <v>Weekday</v>
      </c>
    </row>
    <row r="201" spans="1:8" x14ac:dyDescent="0.25">
      <c r="A201" s="1">
        <v>44030</v>
      </c>
      <c r="B201" s="2">
        <v>31309</v>
      </c>
      <c r="C201" s="2">
        <v>3059</v>
      </c>
      <c r="D201">
        <f>YEAR(Table1[[#This Row],[Date]])</f>
        <v>2020</v>
      </c>
      <c r="E201" t="str">
        <f>TEXT(Table1[[#This Row],[Date]],"mmmm")</f>
        <v>July</v>
      </c>
      <c r="F201" t="str">
        <f>TEXT(Table1[[#This Row],[Date]],"dddd")</f>
        <v>Saturday</v>
      </c>
      <c r="G201" s="4">
        <f>Table1[[#This Row],[Clicks]]/Table1[[#This Row],[Impressions]]</f>
        <v>9.7703535724552051E-2</v>
      </c>
      <c r="H201" s="3" t="str">
        <f>IF(OR(WEEKDAY(Table1[[#This Row],[Date]])=1,WEEKDAY(Table1[[#This Row],[Date]])=7),"Weekend","Weekday")</f>
        <v>Weekend</v>
      </c>
    </row>
    <row r="202" spans="1:8" x14ac:dyDescent="0.25">
      <c r="A202" s="1">
        <v>44031</v>
      </c>
      <c r="B202" s="2">
        <v>26919</v>
      </c>
      <c r="C202" s="2">
        <v>2018</v>
      </c>
      <c r="D202">
        <f>YEAR(Table1[[#This Row],[Date]])</f>
        <v>2020</v>
      </c>
      <c r="E202" t="str">
        <f>TEXT(Table1[[#This Row],[Date]],"mmmm")</f>
        <v>July</v>
      </c>
      <c r="F202" t="str">
        <f>TEXT(Table1[[#This Row],[Date]],"dddd")</f>
        <v>Sunday</v>
      </c>
      <c r="G202" s="4">
        <f>Table1[[#This Row],[Clicks]]/Table1[[#This Row],[Impressions]]</f>
        <v>7.4965637653701844E-2</v>
      </c>
      <c r="H202" s="3" t="str">
        <f>IF(OR(WEEKDAY(Table1[[#This Row],[Date]])=1,WEEKDAY(Table1[[#This Row],[Date]])=7),"Weekend","Weekday")</f>
        <v>Weekend</v>
      </c>
    </row>
    <row r="203" spans="1:8" x14ac:dyDescent="0.25">
      <c r="A203" s="1">
        <v>44032</v>
      </c>
      <c r="B203" s="2">
        <v>9931</v>
      </c>
      <c r="C203">
        <v>686</v>
      </c>
      <c r="D203">
        <f>YEAR(Table1[[#This Row],[Date]])</f>
        <v>2020</v>
      </c>
      <c r="E203" t="str">
        <f>TEXT(Table1[[#This Row],[Date]],"mmmm")</f>
        <v>July</v>
      </c>
      <c r="F203" t="str">
        <f>TEXT(Table1[[#This Row],[Date]],"dddd")</f>
        <v>Monday</v>
      </c>
      <c r="G203" s="4">
        <f>Table1[[#This Row],[Clicks]]/Table1[[#This Row],[Impressions]]</f>
        <v>6.9076628738294232E-2</v>
      </c>
      <c r="H203" s="3" t="str">
        <f>IF(OR(WEEKDAY(Table1[[#This Row],[Date]])=1,WEEKDAY(Table1[[#This Row],[Date]])=7),"Weekend","Weekday")</f>
        <v>Weekday</v>
      </c>
    </row>
    <row r="204" spans="1:8" x14ac:dyDescent="0.25">
      <c r="A204" s="1">
        <v>44033</v>
      </c>
      <c r="B204" s="2">
        <v>37970</v>
      </c>
      <c r="C204" s="2">
        <v>2966</v>
      </c>
      <c r="D204">
        <f>YEAR(Table1[[#This Row],[Date]])</f>
        <v>2020</v>
      </c>
      <c r="E204" t="str">
        <f>TEXT(Table1[[#This Row],[Date]],"mmmm")</f>
        <v>July</v>
      </c>
      <c r="F204" t="str">
        <f>TEXT(Table1[[#This Row],[Date]],"dddd")</f>
        <v>Tuesday</v>
      </c>
      <c r="G204" s="4">
        <f>Table1[[#This Row],[Clicks]]/Table1[[#This Row],[Impressions]]</f>
        <v>7.8114300763760858E-2</v>
      </c>
      <c r="H204" s="3" t="str">
        <f>IF(OR(WEEKDAY(Table1[[#This Row],[Date]])=1,WEEKDAY(Table1[[#This Row],[Date]])=7),"Weekend","Weekday")</f>
        <v>Weekday</v>
      </c>
    </row>
    <row r="205" spans="1:8" x14ac:dyDescent="0.25">
      <c r="A205" s="1">
        <v>44034</v>
      </c>
      <c r="B205" s="2">
        <v>49215</v>
      </c>
      <c r="C205" s="2">
        <v>1219</v>
      </c>
      <c r="D205">
        <f>YEAR(Table1[[#This Row],[Date]])</f>
        <v>2020</v>
      </c>
      <c r="E205" t="str">
        <f>TEXT(Table1[[#This Row],[Date]],"mmmm")</f>
        <v>July</v>
      </c>
      <c r="F205" t="str">
        <f>TEXT(Table1[[#This Row],[Date]],"dddd")</f>
        <v>Wednesday</v>
      </c>
      <c r="G205" s="4">
        <f>Table1[[#This Row],[Clicks]]/Table1[[#This Row],[Impressions]]</f>
        <v>2.4768871279081582E-2</v>
      </c>
      <c r="H205" s="3" t="str">
        <f>IF(OR(WEEKDAY(Table1[[#This Row],[Date]])=1,WEEKDAY(Table1[[#This Row],[Date]])=7),"Weekend","Weekday")</f>
        <v>Weekday</v>
      </c>
    </row>
    <row r="206" spans="1:8" x14ac:dyDescent="0.25">
      <c r="A206" s="1">
        <v>44035</v>
      </c>
      <c r="B206" s="2">
        <v>17688</v>
      </c>
      <c r="C206" s="2">
        <v>1622</v>
      </c>
      <c r="D206">
        <f>YEAR(Table1[[#This Row],[Date]])</f>
        <v>2020</v>
      </c>
      <c r="E206" t="str">
        <f>TEXT(Table1[[#This Row],[Date]],"mmmm")</f>
        <v>July</v>
      </c>
      <c r="F206" t="str">
        <f>TEXT(Table1[[#This Row],[Date]],"dddd")</f>
        <v>Thursday</v>
      </c>
      <c r="G206" s="4">
        <f>Table1[[#This Row],[Clicks]]/Table1[[#This Row],[Impressions]]</f>
        <v>9.1700587969244685E-2</v>
      </c>
      <c r="H206" s="3" t="str">
        <f>IF(OR(WEEKDAY(Table1[[#This Row],[Date]])=1,WEEKDAY(Table1[[#This Row],[Date]])=7),"Weekend","Weekday")</f>
        <v>Weekday</v>
      </c>
    </row>
    <row r="207" spans="1:8" x14ac:dyDescent="0.25">
      <c r="A207" s="1">
        <v>44036</v>
      </c>
      <c r="B207" s="2">
        <v>30342</v>
      </c>
      <c r="C207" s="2">
        <v>2281</v>
      </c>
      <c r="D207">
        <f>YEAR(Table1[[#This Row],[Date]])</f>
        <v>2020</v>
      </c>
      <c r="E207" t="str">
        <f>TEXT(Table1[[#This Row],[Date]],"mmmm")</f>
        <v>July</v>
      </c>
      <c r="F207" t="str">
        <f>TEXT(Table1[[#This Row],[Date]],"dddd")</f>
        <v>Friday</v>
      </c>
      <c r="G207" s="4">
        <f>Table1[[#This Row],[Clicks]]/Table1[[#This Row],[Impressions]]</f>
        <v>7.5176323248302687E-2</v>
      </c>
      <c r="H207" s="3" t="str">
        <f>IF(OR(WEEKDAY(Table1[[#This Row],[Date]])=1,WEEKDAY(Table1[[#This Row],[Date]])=7),"Weekend","Weekday")</f>
        <v>Weekday</v>
      </c>
    </row>
    <row r="208" spans="1:8" x14ac:dyDescent="0.25">
      <c r="A208" s="1">
        <v>44037</v>
      </c>
      <c r="B208" s="2">
        <v>42157</v>
      </c>
      <c r="C208" s="2">
        <v>3263</v>
      </c>
      <c r="D208">
        <f>YEAR(Table1[[#This Row],[Date]])</f>
        <v>2020</v>
      </c>
      <c r="E208" t="str">
        <f>TEXT(Table1[[#This Row],[Date]],"mmmm")</f>
        <v>July</v>
      </c>
      <c r="F208" t="str">
        <f>TEXT(Table1[[#This Row],[Date]],"dddd")</f>
        <v>Saturday</v>
      </c>
      <c r="G208" s="4">
        <f>Table1[[#This Row],[Clicks]]/Table1[[#This Row],[Impressions]]</f>
        <v>7.7401143345114692E-2</v>
      </c>
      <c r="H208" s="3" t="str">
        <f>IF(OR(WEEKDAY(Table1[[#This Row],[Date]])=1,WEEKDAY(Table1[[#This Row],[Date]])=7),"Weekend","Weekday")</f>
        <v>Weekend</v>
      </c>
    </row>
    <row r="209" spans="1:8" x14ac:dyDescent="0.25">
      <c r="A209" s="1">
        <v>44038</v>
      </c>
      <c r="B209" s="2">
        <v>7327</v>
      </c>
      <c r="C209">
        <v>169</v>
      </c>
      <c r="D209">
        <f>YEAR(Table1[[#This Row],[Date]])</f>
        <v>2020</v>
      </c>
      <c r="E209" t="str">
        <f>TEXT(Table1[[#This Row],[Date]],"mmmm")</f>
        <v>July</v>
      </c>
      <c r="F209" t="str">
        <f>TEXT(Table1[[#This Row],[Date]],"dddd")</f>
        <v>Sunday</v>
      </c>
      <c r="G209" s="4">
        <f>Table1[[#This Row],[Clicks]]/Table1[[#This Row],[Impressions]]</f>
        <v>2.3065374641736046E-2</v>
      </c>
      <c r="H209" s="3" t="str">
        <f>IF(OR(WEEKDAY(Table1[[#This Row],[Date]])=1,WEEKDAY(Table1[[#This Row],[Date]])=7),"Weekend","Weekday")</f>
        <v>Weekend</v>
      </c>
    </row>
    <row r="210" spans="1:8" x14ac:dyDescent="0.25">
      <c r="A210" s="1">
        <v>44039</v>
      </c>
      <c r="B210" s="2">
        <v>45772</v>
      </c>
      <c r="C210">
        <v>881</v>
      </c>
      <c r="D210">
        <f>YEAR(Table1[[#This Row],[Date]])</f>
        <v>2020</v>
      </c>
      <c r="E210" t="str">
        <f>TEXT(Table1[[#This Row],[Date]],"mmmm")</f>
        <v>July</v>
      </c>
      <c r="F210" t="str">
        <f>TEXT(Table1[[#This Row],[Date]],"dddd")</f>
        <v>Monday</v>
      </c>
      <c r="G210" s="4">
        <f>Table1[[#This Row],[Clicks]]/Table1[[#This Row],[Impressions]]</f>
        <v>1.9247574936642489E-2</v>
      </c>
      <c r="H210" s="3" t="str">
        <f>IF(OR(WEEKDAY(Table1[[#This Row],[Date]])=1,WEEKDAY(Table1[[#This Row],[Date]])=7),"Weekend","Weekday")</f>
        <v>Weekday</v>
      </c>
    </row>
    <row r="211" spans="1:8" x14ac:dyDescent="0.25">
      <c r="A211" s="1">
        <v>44040</v>
      </c>
      <c r="B211" s="2">
        <v>45545</v>
      </c>
      <c r="C211" s="2">
        <v>2795</v>
      </c>
      <c r="D211">
        <f>YEAR(Table1[[#This Row],[Date]])</f>
        <v>2020</v>
      </c>
      <c r="E211" t="str">
        <f>TEXT(Table1[[#This Row],[Date]],"mmmm")</f>
        <v>July</v>
      </c>
      <c r="F211" t="str">
        <f>TEXT(Table1[[#This Row],[Date]],"dddd")</f>
        <v>Tuesday</v>
      </c>
      <c r="G211" s="4">
        <f>Table1[[#This Row],[Clicks]]/Table1[[#This Row],[Impressions]]</f>
        <v>6.1367877922933363E-2</v>
      </c>
      <c r="H211" s="3" t="str">
        <f>IF(OR(WEEKDAY(Table1[[#This Row],[Date]])=1,WEEKDAY(Table1[[#This Row],[Date]])=7),"Weekend","Weekday")</f>
        <v>Weekday</v>
      </c>
    </row>
    <row r="212" spans="1:8" x14ac:dyDescent="0.25">
      <c r="A212" s="1">
        <v>44041</v>
      </c>
      <c r="B212" s="2">
        <v>5197</v>
      </c>
      <c r="C212">
        <v>60</v>
      </c>
      <c r="D212">
        <f>YEAR(Table1[[#This Row],[Date]])</f>
        <v>2020</v>
      </c>
      <c r="E212" t="str">
        <f>TEXT(Table1[[#This Row],[Date]],"mmmm")</f>
        <v>July</v>
      </c>
      <c r="F212" t="str">
        <f>TEXT(Table1[[#This Row],[Date]],"dddd")</f>
        <v>Wednesday</v>
      </c>
      <c r="G212" s="4">
        <f>Table1[[#This Row],[Clicks]]/Table1[[#This Row],[Impressions]]</f>
        <v>1.1545122185876467E-2</v>
      </c>
      <c r="H212" s="3" t="str">
        <f>IF(OR(WEEKDAY(Table1[[#This Row],[Date]])=1,WEEKDAY(Table1[[#This Row],[Date]])=7),"Weekend","Weekday")</f>
        <v>Weekday</v>
      </c>
    </row>
    <row r="213" spans="1:8" x14ac:dyDescent="0.25">
      <c r="A213" s="1">
        <v>44042</v>
      </c>
      <c r="B213" s="2">
        <v>28509</v>
      </c>
      <c r="C213" s="2">
        <v>1522</v>
      </c>
      <c r="D213">
        <f>YEAR(Table1[[#This Row],[Date]])</f>
        <v>2020</v>
      </c>
      <c r="E213" t="str">
        <f>TEXT(Table1[[#This Row],[Date]],"mmmm")</f>
        <v>July</v>
      </c>
      <c r="F213" t="str">
        <f>TEXT(Table1[[#This Row],[Date]],"dddd")</f>
        <v>Thursday</v>
      </c>
      <c r="G213" s="4">
        <f>Table1[[#This Row],[Clicks]]/Table1[[#This Row],[Impressions]]</f>
        <v>5.3386649829878285E-2</v>
      </c>
      <c r="H213" s="3" t="str">
        <f>IF(OR(WEEKDAY(Table1[[#This Row],[Date]])=1,WEEKDAY(Table1[[#This Row],[Date]])=7),"Weekend","Weekday")</f>
        <v>Weekday</v>
      </c>
    </row>
    <row r="214" spans="1:8" x14ac:dyDescent="0.25">
      <c r="A214" s="1">
        <v>44043</v>
      </c>
      <c r="B214" s="2">
        <v>39698</v>
      </c>
      <c r="C214" s="2">
        <v>1148</v>
      </c>
      <c r="D214">
        <f>YEAR(Table1[[#This Row],[Date]])</f>
        <v>2020</v>
      </c>
      <c r="E214" t="str">
        <f>TEXT(Table1[[#This Row],[Date]],"mmmm")</f>
        <v>July</v>
      </c>
      <c r="F214" t="str">
        <f>TEXT(Table1[[#This Row],[Date]],"dddd")</f>
        <v>Friday</v>
      </c>
      <c r="G214" s="4">
        <f>Table1[[#This Row],[Clicks]]/Table1[[#This Row],[Impressions]]</f>
        <v>2.8918333417300619E-2</v>
      </c>
      <c r="H214" s="3" t="str">
        <f>IF(OR(WEEKDAY(Table1[[#This Row],[Date]])=1,WEEKDAY(Table1[[#This Row],[Date]])=7),"Weekend","Weekday")</f>
        <v>Weekday</v>
      </c>
    </row>
    <row r="215" spans="1:8" x14ac:dyDescent="0.25">
      <c r="A215" s="1">
        <v>44044</v>
      </c>
      <c r="B215" s="2">
        <v>49542</v>
      </c>
      <c r="C215" s="2">
        <v>2038</v>
      </c>
      <c r="D215">
        <f>YEAR(Table1[[#This Row],[Date]])</f>
        <v>2020</v>
      </c>
      <c r="E215" t="str">
        <f>TEXT(Table1[[#This Row],[Date]],"mmmm")</f>
        <v>August</v>
      </c>
      <c r="F215" t="str">
        <f>TEXT(Table1[[#This Row],[Date]],"dddd")</f>
        <v>Saturday</v>
      </c>
      <c r="G215" s="4">
        <f>Table1[[#This Row],[Clicks]]/Table1[[#This Row],[Impressions]]</f>
        <v>4.1136813208994386E-2</v>
      </c>
      <c r="H215" s="3" t="str">
        <f>IF(OR(WEEKDAY(Table1[[#This Row],[Date]])=1,WEEKDAY(Table1[[#This Row],[Date]])=7),"Weekend","Weekday")</f>
        <v>Weekend</v>
      </c>
    </row>
    <row r="216" spans="1:8" x14ac:dyDescent="0.25">
      <c r="A216" s="1">
        <v>44045</v>
      </c>
      <c r="B216" s="2">
        <v>20087</v>
      </c>
      <c r="C216" s="2">
        <v>1603</v>
      </c>
      <c r="D216">
        <f>YEAR(Table1[[#This Row],[Date]])</f>
        <v>2020</v>
      </c>
      <c r="E216" t="str">
        <f>TEXT(Table1[[#This Row],[Date]],"mmmm")</f>
        <v>August</v>
      </c>
      <c r="F216" t="str">
        <f>TEXT(Table1[[#This Row],[Date]],"dddd")</f>
        <v>Sunday</v>
      </c>
      <c r="G216" s="4">
        <f>Table1[[#This Row],[Clicks]]/Table1[[#This Row],[Impressions]]</f>
        <v>7.9802857569572366E-2</v>
      </c>
      <c r="H216" s="3" t="str">
        <f>IF(OR(WEEKDAY(Table1[[#This Row],[Date]])=1,WEEKDAY(Table1[[#This Row],[Date]])=7),"Weekend","Weekday")</f>
        <v>Weekend</v>
      </c>
    </row>
    <row r="217" spans="1:8" x14ac:dyDescent="0.25">
      <c r="A217" s="1">
        <v>44046</v>
      </c>
      <c r="B217" s="2">
        <v>27671</v>
      </c>
      <c r="C217" s="2">
        <v>2620</v>
      </c>
      <c r="D217">
        <f>YEAR(Table1[[#This Row],[Date]])</f>
        <v>2020</v>
      </c>
      <c r="E217" t="str">
        <f>TEXT(Table1[[#This Row],[Date]],"mmmm")</f>
        <v>August</v>
      </c>
      <c r="F217" t="str">
        <f>TEXT(Table1[[#This Row],[Date]],"dddd")</f>
        <v>Monday</v>
      </c>
      <c r="G217" s="4">
        <f>Table1[[#This Row],[Clicks]]/Table1[[#This Row],[Impressions]]</f>
        <v>9.468396516208305E-2</v>
      </c>
      <c r="H217" s="3" t="str">
        <f>IF(OR(WEEKDAY(Table1[[#This Row],[Date]])=1,WEEKDAY(Table1[[#This Row],[Date]])=7),"Weekend","Weekday")</f>
        <v>Weekday</v>
      </c>
    </row>
    <row r="218" spans="1:8" x14ac:dyDescent="0.25">
      <c r="A218" s="1">
        <v>44047</v>
      </c>
      <c r="B218" s="2">
        <v>30184</v>
      </c>
      <c r="C218">
        <v>498</v>
      </c>
      <c r="D218">
        <f>YEAR(Table1[[#This Row],[Date]])</f>
        <v>2020</v>
      </c>
      <c r="E218" t="str">
        <f>TEXT(Table1[[#This Row],[Date]],"mmmm")</f>
        <v>August</v>
      </c>
      <c r="F218" t="str">
        <f>TEXT(Table1[[#This Row],[Date]],"dddd")</f>
        <v>Tuesday</v>
      </c>
      <c r="G218" s="4">
        <f>Table1[[#This Row],[Clicks]]/Table1[[#This Row],[Impressions]]</f>
        <v>1.6498807315133847E-2</v>
      </c>
      <c r="H218" s="3" t="str">
        <f>IF(OR(WEEKDAY(Table1[[#This Row],[Date]])=1,WEEKDAY(Table1[[#This Row],[Date]])=7),"Weekend","Weekday")</f>
        <v>Weekday</v>
      </c>
    </row>
    <row r="219" spans="1:8" x14ac:dyDescent="0.25">
      <c r="A219" s="1">
        <v>44048</v>
      </c>
      <c r="B219" s="2">
        <v>32848</v>
      </c>
      <c r="C219" s="2">
        <v>1907</v>
      </c>
      <c r="D219">
        <f>YEAR(Table1[[#This Row],[Date]])</f>
        <v>2020</v>
      </c>
      <c r="E219" t="str">
        <f>TEXT(Table1[[#This Row],[Date]],"mmmm")</f>
        <v>August</v>
      </c>
      <c r="F219" t="str">
        <f>TEXT(Table1[[#This Row],[Date]],"dddd")</f>
        <v>Wednesday</v>
      </c>
      <c r="G219" s="4">
        <f>Table1[[#This Row],[Clicks]]/Table1[[#This Row],[Impressions]]</f>
        <v>5.8055284948855333E-2</v>
      </c>
      <c r="H219" s="3" t="str">
        <f>IF(OR(WEEKDAY(Table1[[#This Row],[Date]])=1,WEEKDAY(Table1[[#This Row],[Date]])=7),"Weekend","Weekday")</f>
        <v>Weekday</v>
      </c>
    </row>
    <row r="220" spans="1:8" x14ac:dyDescent="0.25">
      <c r="A220" s="1">
        <v>44049</v>
      </c>
      <c r="B220" s="2">
        <v>47107</v>
      </c>
      <c r="C220" s="2">
        <v>4212</v>
      </c>
      <c r="D220">
        <f>YEAR(Table1[[#This Row],[Date]])</f>
        <v>2020</v>
      </c>
      <c r="E220" t="str">
        <f>TEXT(Table1[[#This Row],[Date]],"mmmm")</f>
        <v>August</v>
      </c>
      <c r="F220" t="str">
        <f>TEXT(Table1[[#This Row],[Date]],"dddd")</f>
        <v>Thursday</v>
      </c>
      <c r="G220" s="4">
        <f>Table1[[#This Row],[Clicks]]/Table1[[#This Row],[Impressions]]</f>
        <v>8.9413462967287236E-2</v>
      </c>
      <c r="H220" s="3" t="str">
        <f>IF(OR(WEEKDAY(Table1[[#This Row],[Date]])=1,WEEKDAY(Table1[[#This Row],[Date]])=7),"Weekend","Weekday")</f>
        <v>Weekday</v>
      </c>
    </row>
    <row r="221" spans="1:8" x14ac:dyDescent="0.25">
      <c r="A221" s="1">
        <v>44050</v>
      </c>
      <c r="B221" s="2">
        <v>25666</v>
      </c>
      <c r="C221">
        <v>447</v>
      </c>
      <c r="D221">
        <f>YEAR(Table1[[#This Row],[Date]])</f>
        <v>2020</v>
      </c>
      <c r="E221" t="str">
        <f>TEXT(Table1[[#This Row],[Date]],"mmmm")</f>
        <v>August</v>
      </c>
      <c r="F221" t="str">
        <f>TEXT(Table1[[#This Row],[Date]],"dddd")</f>
        <v>Friday</v>
      </c>
      <c r="G221" s="4">
        <f>Table1[[#This Row],[Clicks]]/Table1[[#This Row],[Impressions]]</f>
        <v>1.7416036780176107E-2</v>
      </c>
      <c r="H221" s="3" t="str">
        <f>IF(OR(WEEKDAY(Table1[[#This Row],[Date]])=1,WEEKDAY(Table1[[#This Row],[Date]])=7),"Weekend","Weekday")</f>
        <v>Weekday</v>
      </c>
    </row>
    <row r="222" spans="1:8" x14ac:dyDescent="0.25">
      <c r="A222" s="1">
        <v>44051</v>
      </c>
      <c r="B222" s="2">
        <v>49357</v>
      </c>
      <c r="C222" s="2">
        <v>4156</v>
      </c>
      <c r="D222">
        <f>YEAR(Table1[[#This Row],[Date]])</f>
        <v>2020</v>
      </c>
      <c r="E222" t="str">
        <f>TEXT(Table1[[#This Row],[Date]],"mmmm")</f>
        <v>August</v>
      </c>
      <c r="F222" t="str">
        <f>TEXT(Table1[[#This Row],[Date]],"dddd")</f>
        <v>Saturday</v>
      </c>
      <c r="G222" s="4">
        <f>Table1[[#This Row],[Clicks]]/Table1[[#This Row],[Impressions]]</f>
        <v>8.420284863342585E-2</v>
      </c>
      <c r="H222" s="3" t="str">
        <f>IF(OR(WEEKDAY(Table1[[#This Row],[Date]])=1,WEEKDAY(Table1[[#This Row],[Date]])=7),"Weekend","Weekday")</f>
        <v>Weekend</v>
      </c>
    </row>
    <row r="223" spans="1:8" x14ac:dyDescent="0.25">
      <c r="A223" s="1">
        <v>44052</v>
      </c>
      <c r="B223" s="2">
        <v>20708</v>
      </c>
      <c r="C223">
        <v>873</v>
      </c>
      <c r="D223">
        <f>YEAR(Table1[[#This Row],[Date]])</f>
        <v>2020</v>
      </c>
      <c r="E223" t="str">
        <f>TEXT(Table1[[#This Row],[Date]],"mmmm")</f>
        <v>August</v>
      </c>
      <c r="F223" t="str">
        <f>TEXT(Table1[[#This Row],[Date]],"dddd")</f>
        <v>Sunday</v>
      </c>
      <c r="G223" s="4">
        <f>Table1[[#This Row],[Clicks]]/Table1[[#This Row],[Impressions]]</f>
        <v>4.2157620243384201E-2</v>
      </c>
      <c r="H223" s="3" t="str">
        <f>IF(OR(WEEKDAY(Table1[[#This Row],[Date]])=1,WEEKDAY(Table1[[#This Row],[Date]])=7),"Weekend","Weekday")</f>
        <v>Weekend</v>
      </c>
    </row>
    <row r="224" spans="1:8" x14ac:dyDescent="0.25">
      <c r="A224" s="1">
        <v>44053</v>
      </c>
      <c r="B224" s="2">
        <v>31370</v>
      </c>
      <c r="C224" s="2">
        <v>1223</v>
      </c>
      <c r="D224">
        <f>YEAR(Table1[[#This Row],[Date]])</f>
        <v>2020</v>
      </c>
      <c r="E224" t="str">
        <f>TEXT(Table1[[#This Row],[Date]],"mmmm")</f>
        <v>August</v>
      </c>
      <c r="F224" t="str">
        <f>TEXT(Table1[[#This Row],[Date]],"dddd")</f>
        <v>Monday</v>
      </c>
      <c r="G224" s="4">
        <f>Table1[[#This Row],[Clicks]]/Table1[[#This Row],[Impressions]]</f>
        <v>3.8986292636276697E-2</v>
      </c>
      <c r="H224" s="3" t="str">
        <f>IF(OR(WEEKDAY(Table1[[#This Row],[Date]])=1,WEEKDAY(Table1[[#This Row],[Date]])=7),"Weekend","Weekday")</f>
        <v>Weekday</v>
      </c>
    </row>
    <row r="225" spans="1:8" x14ac:dyDescent="0.25">
      <c r="A225" s="1">
        <v>44054</v>
      </c>
      <c r="B225" s="2">
        <v>7811</v>
      </c>
      <c r="C225">
        <v>765</v>
      </c>
      <c r="D225">
        <f>YEAR(Table1[[#This Row],[Date]])</f>
        <v>2020</v>
      </c>
      <c r="E225" t="str">
        <f>TEXT(Table1[[#This Row],[Date]],"mmmm")</f>
        <v>August</v>
      </c>
      <c r="F225" t="str">
        <f>TEXT(Table1[[#This Row],[Date]],"dddd")</f>
        <v>Tuesday</v>
      </c>
      <c r="G225" s="4">
        <f>Table1[[#This Row],[Clicks]]/Table1[[#This Row],[Impressions]]</f>
        <v>9.7938804250416081E-2</v>
      </c>
      <c r="H225" s="3" t="str">
        <f>IF(OR(WEEKDAY(Table1[[#This Row],[Date]])=1,WEEKDAY(Table1[[#This Row],[Date]])=7),"Weekend","Weekday")</f>
        <v>Weekday</v>
      </c>
    </row>
    <row r="226" spans="1:8" x14ac:dyDescent="0.25">
      <c r="A226" s="1">
        <v>44055</v>
      </c>
      <c r="B226" s="2">
        <v>11546</v>
      </c>
      <c r="C226">
        <v>324</v>
      </c>
      <c r="D226">
        <f>YEAR(Table1[[#This Row],[Date]])</f>
        <v>2020</v>
      </c>
      <c r="E226" t="str">
        <f>TEXT(Table1[[#This Row],[Date]],"mmmm")</f>
        <v>August</v>
      </c>
      <c r="F226" t="str">
        <f>TEXT(Table1[[#This Row],[Date]],"dddd")</f>
        <v>Wednesday</v>
      </c>
      <c r="G226" s="4">
        <f>Table1[[#This Row],[Clicks]]/Table1[[#This Row],[Impressions]]</f>
        <v>2.8061666377966397E-2</v>
      </c>
      <c r="H226" s="3" t="str">
        <f>IF(OR(WEEKDAY(Table1[[#This Row],[Date]])=1,WEEKDAY(Table1[[#This Row],[Date]])=7),"Weekend","Weekday")</f>
        <v>Weekday</v>
      </c>
    </row>
    <row r="227" spans="1:8" x14ac:dyDescent="0.25">
      <c r="A227" s="1">
        <v>44056</v>
      </c>
      <c r="B227" s="2">
        <v>39754</v>
      </c>
      <c r="C227" s="2">
        <v>2877</v>
      </c>
      <c r="D227">
        <f>YEAR(Table1[[#This Row],[Date]])</f>
        <v>2020</v>
      </c>
      <c r="E227" t="str">
        <f>TEXT(Table1[[#This Row],[Date]],"mmmm")</f>
        <v>August</v>
      </c>
      <c r="F227" t="str">
        <f>TEXT(Table1[[#This Row],[Date]],"dddd")</f>
        <v>Thursday</v>
      </c>
      <c r="G227" s="4">
        <f>Table1[[#This Row],[Clicks]]/Table1[[#This Row],[Impressions]]</f>
        <v>7.2370075967198272E-2</v>
      </c>
      <c r="H227" s="3" t="str">
        <f>IF(OR(WEEKDAY(Table1[[#This Row],[Date]])=1,WEEKDAY(Table1[[#This Row],[Date]])=7),"Weekend","Weekday")</f>
        <v>Weekday</v>
      </c>
    </row>
    <row r="228" spans="1:8" x14ac:dyDescent="0.25">
      <c r="A228" s="1">
        <v>44057</v>
      </c>
      <c r="B228" s="2">
        <v>35206</v>
      </c>
      <c r="C228" s="2">
        <v>2954</v>
      </c>
      <c r="D228">
        <f>YEAR(Table1[[#This Row],[Date]])</f>
        <v>2020</v>
      </c>
      <c r="E228" t="str">
        <f>TEXT(Table1[[#This Row],[Date]],"mmmm")</f>
        <v>August</v>
      </c>
      <c r="F228" t="str">
        <f>TEXT(Table1[[#This Row],[Date]],"dddd")</f>
        <v>Friday</v>
      </c>
      <c r="G228" s="4">
        <f>Table1[[#This Row],[Clicks]]/Table1[[#This Row],[Impressions]]</f>
        <v>8.3906152360393116E-2</v>
      </c>
      <c r="H228" s="3" t="str">
        <f>IF(OR(WEEKDAY(Table1[[#This Row],[Date]])=1,WEEKDAY(Table1[[#This Row],[Date]])=7),"Weekend","Weekday")</f>
        <v>Weekday</v>
      </c>
    </row>
    <row r="229" spans="1:8" x14ac:dyDescent="0.25">
      <c r="A229" s="1">
        <v>44058</v>
      </c>
      <c r="B229" s="2">
        <v>46106</v>
      </c>
      <c r="C229">
        <v>631</v>
      </c>
      <c r="D229">
        <f>YEAR(Table1[[#This Row],[Date]])</f>
        <v>2020</v>
      </c>
      <c r="E229" t="str">
        <f>TEXT(Table1[[#This Row],[Date]],"mmmm")</f>
        <v>August</v>
      </c>
      <c r="F229" t="str">
        <f>TEXT(Table1[[#This Row],[Date]],"dddd")</f>
        <v>Saturday</v>
      </c>
      <c r="G229" s="4">
        <f>Table1[[#This Row],[Clicks]]/Table1[[#This Row],[Impressions]]</f>
        <v>1.3685854335661302E-2</v>
      </c>
      <c r="H229" s="3" t="str">
        <f>IF(OR(WEEKDAY(Table1[[#This Row],[Date]])=1,WEEKDAY(Table1[[#This Row],[Date]])=7),"Weekend","Weekday")</f>
        <v>Weekend</v>
      </c>
    </row>
    <row r="230" spans="1:8" x14ac:dyDescent="0.25">
      <c r="A230" s="1">
        <v>44059</v>
      </c>
      <c r="B230" s="2">
        <v>16411</v>
      </c>
      <c r="C230" s="2">
        <v>1154</v>
      </c>
      <c r="D230">
        <f>YEAR(Table1[[#This Row],[Date]])</f>
        <v>2020</v>
      </c>
      <c r="E230" t="str">
        <f>TEXT(Table1[[#This Row],[Date]],"mmmm")</f>
        <v>August</v>
      </c>
      <c r="F230" t="str">
        <f>TEXT(Table1[[#This Row],[Date]],"dddd")</f>
        <v>Sunday</v>
      </c>
      <c r="G230" s="4">
        <f>Table1[[#This Row],[Clicks]]/Table1[[#This Row],[Impressions]]</f>
        <v>7.0318688684418984E-2</v>
      </c>
      <c r="H230" s="3" t="str">
        <f>IF(OR(WEEKDAY(Table1[[#This Row],[Date]])=1,WEEKDAY(Table1[[#This Row],[Date]])=7),"Weekend","Weekday")</f>
        <v>Weekend</v>
      </c>
    </row>
    <row r="231" spans="1:8" x14ac:dyDescent="0.25">
      <c r="A231" s="1">
        <v>44060</v>
      </c>
      <c r="B231" s="2">
        <v>7911</v>
      </c>
      <c r="C231">
        <v>756</v>
      </c>
      <c r="D231">
        <f>YEAR(Table1[[#This Row],[Date]])</f>
        <v>2020</v>
      </c>
      <c r="E231" t="str">
        <f>TEXT(Table1[[#This Row],[Date]],"mmmm")</f>
        <v>August</v>
      </c>
      <c r="F231" t="str">
        <f>TEXT(Table1[[#This Row],[Date]],"dddd")</f>
        <v>Monday</v>
      </c>
      <c r="G231" s="4">
        <f>Table1[[#This Row],[Clicks]]/Table1[[#This Row],[Impressions]]</f>
        <v>9.556313993174062E-2</v>
      </c>
      <c r="H231" s="3" t="str">
        <f>IF(OR(WEEKDAY(Table1[[#This Row],[Date]])=1,WEEKDAY(Table1[[#This Row],[Date]])=7),"Weekend","Weekday")</f>
        <v>Weekday</v>
      </c>
    </row>
    <row r="232" spans="1:8" x14ac:dyDescent="0.25">
      <c r="A232" s="1">
        <v>44061</v>
      </c>
      <c r="B232" s="2">
        <v>6734</v>
      </c>
      <c r="C232">
        <v>142</v>
      </c>
      <c r="D232">
        <f>YEAR(Table1[[#This Row],[Date]])</f>
        <v>2020</v>
      </c>
      <c r="E232" t="str">
        <f>TEXT(Table1[[#This Row],[Date]],"mmmm")</f>
        <v>August</v>
      </c>
      <c r="F232" t="str">
        <f>TEXT(Table1[[#This Row],[Date]],"dddd")</f>
        <v>Tuesday</v>
      </c>
      <c r="G232" s="4">
        <f>Table1[[#This Row],[Clicks]]/Table1[[#This Row],[Impressions]]</f>
        <v>2.1087021087021086E-2</v>
      </c>
      <c r="H232" s="3" t="str">
        <f>IF(OR(WEEKDAY(Table1[[#This Row],[Date]])=1,WEEKDAY(Table1[[#This Row],[Date]])=7),"Weekend","Weekday")</f>
        <v>Weekday</v>
      </c>
    </row>
    <row r="233" spans="1:8" x14ac:dyDescent="0.25">
      <c r="A233" s="1">
        <v>44062</v>
      </c>
      <c r="B233" s="2">
        <v>23227</v>
      </c>
      <c r="C233" s="2">
        <v>2105</v>
      </c>
      <c r="D233">
        <f>YEAR(Table1[[#This Row],[Date]])</f>
        <v>2020</v>
      </c>
      <c r="E233" t="str">
        <f>TEXT(Table1[[#This Row],[Date]],"mmmm")</f>
        <v>August</v>
      </c>
      <c r="F233" t="str">
        <f>TEXT(Table1[[#This Row],[Date]],"dddd")</f>
        <v>Wednesday</v>
      </c>
      <c r="G233" s="4">
        <f>Table1[[#This Row],[Clicks]]/Table1[[#This Row],[Impressions]]</f>
        <v>9.062728720885177E-2</v>
      </c>
      <c r="H233" s="3" t="str">
        <f>IF(OR(WEEKDAY(Table1[[#This Row],[Date]])=1,WEEKDAY(Table1[[#This Row],[Date]])=7),"Weekend","Weekday")</f>
        <v>Weekday</v>
      </c>
    </row>
    <row r="234" spans="1:8" x14ac:dyDescent="0.25">
      <c r="A234" s="1">
        <v>44063</v>
      </c>
      <c r="B234" s="2">
        <v>13680</v>
      </c>
      <c r="C234">
        <v>869</v>
      </c>
      <c r="D234">
        <f>YEAR(Table1[[#This Row],[Date]])</f>
        <v>2020</v>
      </c>
      <c r="E234" t="str">
        <f>TEXT(Table1[[#This Row],[Date]],"mmmm")</f>
        <v>August</v>
      </c>
      <c r="F234" t="str">
        <f>TEXT(Table1[[#This Row],[Date]],"dddd")</f>
        <v>Thursday</v>
      </c>
      <c r="G234" s="4">
        <f>Table1[[#This Row],[Clicks]]/Table1[[#This Row],[Impressions]]</f>
        <v>6.3523391812865496E-2</v>
      </c>
      <c r="H234" s="3" t="str">
        <f>IF(OR(WEEKDAY(Table1[[#This Row],[Date]])=1,WEEKDAY(Table1[[#This Row],[Date]])=7),"Weekend","Weekday")</f>
        <v>Weekday</v>
      </c>
    </row>
    <row r="235" spans="1:8" x14ac:dyDescent="0.25">
      <c r="A235" s="1">
        <v>44064</v>
      </c>
      <c r="B235" s="2">
        <v>24360</v>
      </c>
      <c r="C235" s="2">
        <v>1595</v>
      </c>
      <c r="D235">
        <f>YEAR(Table1[[#This Row],[Date]])</f>
        <v>2020</v>
      </c>
      <c r="E235" t="str">
        <f>TEXT(Table1[[#This Row],[Date]],"mmmm")</f>
        <v>August</v>
      </c>
      <c r="F235" t="str">
        <f>TEXT(Table1[[#This Row],[Date]],"dddd")</f>
        <v>Friday</v>
      </c>
      <c r="G235" s="4">
        <f>Table1[[#This Row],[Clicks]]/Table1[[#This Row],[Impressions]]</f>
        <v>6.5476190476190479E-2</v>
      </c>
      <c r="H235" s="3" t="str">
        <f>IF(OR(WEEKDAY(Table1[[#This Row],[Date]])=1,WEEKDAY(Table1[[#This Row],[Date]])=7),"Weekend","Weekday")</f>
        <v>Weekday</v>
      </c>
    </row>
    <row r="236" spans="1:8" x14ac:dyDescent="0.25">
      <c r="A236" s="1">
        <v>44065</v>
      </c>
      <c r="B236" s="2">
        <v>23343</v>
      </c>
      <c r="C236" s="2">
        <v>1521</v>
      </c>
      <c r="D236">
        <f>YEAR(Table1[[#This Row],[Date]])</f>
        <v>2020</v>
      </c>
      <c r="E236" t="str">
        <f>TEXT(Table1[[#This Row],[Date]],"mmmm")</f>
        <v>August</v>
      </c>
      <c r="F236" t="str">
        <f>TEXT(Table1[[#This Row],[Date]],"dddd")</f>
        <v>Saturday</v>
      </c>
      <c r="G236" s="4">
        <f>Table1[[#This Row],[Clicks]]/Table1[[#This Row],[Impressions]]</f>
        <v>6.5158719958874178E-2</v>
      </c>
      <c r="H236" s="3" t="str">
        <f>IF(OR(WEEKDAY(Table1[[#This Row],[Date]])=1,WEEKDAY(Table1[[#This Row],[Date]])=7),"Weekend","Weekday")</f>
        <v>Weekend</v>
      </c>
    </row>
    <row r="237" spans="1:8" x14ac:dyDescent="0.25">
      <c r="A237" s="1">
        <v>44066</v>
      </c>
      <c r="B237" s="2">
        <v>10759</v>
      </c>
      <c r="C237">
        <v>396</v>
      </c>
      <c r="D237">
        <f>YEAR(Table1[[#This Row],[Date]])</f>
        <v>2020</v>
      </c>
      <c r="E237" t="str">
        <f>TEXT(Table1[[#This Row],[Date]],"mmmm")</f>
        <v>August</v>
      </c>
      <c r="F237" t="str">
        <f>TEXT(Table1[[#This Row],[Date]],"dddd")</f>
        <v>Sunday</v>
      </c>
      <c r="G237" s="4">
        <f>Table1[[#This Row],[Clicks]]/Table1[[#This Row],[Impressions]]</f>
        <v>3.6806394646342597E-2</v>
      </c>
      <c r="H237" s="3" t="str">
        <f>IF(OR(WEEKDAY(Table1[[#This Row],[Date]])=1,WEEKDAY(Table1[[#This Row],[Date]])=7),"Weekend","Weekday")</f>
        <v>Weekend</v>
      </c>
    </row>
    <row r="238" spans="1:8" x14ac:dyDescent="0.25">
      <c r="A238" s="1">
        <v>44067</v>
      </c>
      <c r="B238" s="2">
        <v>28078</v>
      </c>
      <c r="C238" s="2">
        <v>2644</v>
      </c>
      <c r="D238">
        <f>YEAR(Table1[[#This Row],[Date]])</f>
        <v>2020</v>
      </c>
      <c r="E238" t="str">
        <f>TEXT(Table1[[#This Row],[Date]],"mmmm")</f>
        <v>August</v>
      </c>
      <c r="F238" t="str">
        <f>TEXT(Table1[[#This Row],[Date]],"dddd")</f>
        <v>Monday</v>
      </c>
      <c r="G238" s="4">
        <f>Table1[[#This Row],[Clicks]]/Table1[[#This Row],[Impressions]]</f>
        <v>9.4166251157489847E-2</v>
      </c>
      <c r="H238" s="3" t="str">
        <f>IF(OR(WEEKDAY(Table1[[#This Row],[Date]])=1,WEEKDAY(Table1[[#This Row],[Date]])=7),"Weekend","Weekday")</f>
        <v>Weekday</v>
      </c>
    </row>
    <row r="239" spans="1:8" x14ac:dyDescent="0.25">
      <c r="A239" s="1">
        <v>44068</v>
      </c>
      <c r="B239" s="2">
        <v>40153</v>
      </c>
      <c r="C239" s="2">
        <v>3825</v>
      </c>
      <c r="D239">
        <f>YEAR(Table1[[#This Row],[Date]])</f>
        <v>2020</v>
      </c>
      <c r="E239" t="str">
        <f>TEXT(Table1[[#This Row],[Date]],"mmmm")</f>
        <v>August</v>
      </c>
      <c r="F239" t="str">
        <f>TEXT(Table1[[#This Row],[Date]],"dddd")</f>
        <v>Tuesday</v>
      </c>
      <c r="G239" s="4">
        <f>Table1[[#This Row],[Clicks]]/Table1[[#This Row],[Impressions]]</f>
        <v>9.5260628097526959E-2</v>
      </c>
      <c r="H239" s="3" t="str">
        <f>IF(OR(WEEKDAY(Table1[[#This Row],[Date]])=1,WEEKDAY(Table1[[#This Row],[Date]])=7),"Weekend","Weekday")</f>
        <v>Weekday</v>
      </c>
    </row>
    <row r="240" spans="1:8" x14ac:dyDescent="0.25">
      <c r="A240" s="1">
        <v>44069</v>
      </c>
      <c r="B240" s="2">
        <v>16111</v>
      </c>
      <c r="C240" s="2">
        <v>1067</v>
      </c>
      <c r="D240">
        <f>YEAR(Table1[[#This Row],[Date]])</f>
        <v>2020</v>
      </c>
      <c r="E240" t="str">
        <f>TEXT(Table1[[#This Row],[Date]],"mmmm")</f>
        <v>August</v>
      </c>
      <c r="F240" t="str">
        <f>TEXT(Table1[[#This Row],[Date]],"dddd")</f>
        <v>Wednesday</v>
      </c>
      <c r="G240" s="4">
        <f>Table1[[#This Row],[Clicks]]/Table1[[#This Row],[Impressions]]</f>
        <v>6.6228042952020352E-2</v>
      </c>
      <c r="H240" s="3" t="str">
        <f>IF(OR(WEEKDAY(Table1[[#This Row],[Date]])=1,WEEKDAY(Table1[[#This Row],[Date]])=7),"Weekend","Weekday")</f>
        <v>Weekday</v>
      </c>
    </row>
    <row r="241" spans="1:8" x14ac:dyDescent="0.25">
      <c r="A241" s="1">
        <v>44070</v>
      </c>
      <c r="B241" s="2">
        <v>42504</v>
      </c>
      <c r="C241" s="2">
        <v>3421</v>
      </c>
      <c r="D241">
        <f>YEAR(Table1[[#This Row],[Date]])</f>
        <v>2020</v>
      </c>
      <c r="E241" t="str">
        <f>TEXT(Table1[[#This Row],[Date]],"mmmm")</f>
        <v>August</v>
      </c>
      <c r="F241" t="str">
        <f>TEXT(Table1[[#This Row],[Date]],"dddd")</f>
        <v>Thursday</v>
      </c>
      <c r="G241" s="4">
        <f>Table1[[#This Row],[Clicks]]/Table1[[#This Row],[Impressions]]</f>
        <v>8.0486542443064177E-2</v>
      </c>
      <c r="H241" s="3" t="str">
        <f>IF(OR(WEEKDAY(Table1[[#This Row],[Date]])=1,WEEKDAY(Table1[[#This Row],[Date]])=7),"Weekend","Weekday")</f>
        <v>Weekday</v>
      </c>
    </row>
    <row r="242" spans="1:8" x14ac:dyDescent="0.25">
      <c r="A242" s="1">
        <v>44071</v>
      </c>
      <c r="B242" s="2">
        <v>6802</v>
      </c>
      <c r="C242">
        <v>442</v>
      </c>
      <c r="D242">
        <f>YEAR(Table1[[#This Row],[Date]])</f>
        <v>2020</v>
      </c>
      <c r="E242" t="str">
        <f>TEXT(Table1[[#This Row],[Date]],"mmmm")</f>
        <v>August</v>
      </c>
      <c r="F242" t="str">
        <f>TEXT(Table1[[#This Row],[Date]],"dddd")</f>
        <v>Friday</v>
      </c>
      <c r="G242" s="4">
        <f>Table1[[#This Row],[Clicks]]/Table1[[#This Row],[Impressions]]</f>
        <v>6.4980887974125254E-2</v>
      </c>
      <c r="H242" s="3" t="str">
        <f>IF(OR(WEEKDAY(Table1[[#This Row],[Date]])=1,WEEKDAY(Table1[[#This Row],[Date]])=7),"Weekend","Weekday")</f>
        <v>Weekday</v>
      </c>
    </row>
    <row r="243" spans="1:8" x14ac:dyDescent="0.25">
      <c r="A243" s="1">
        <v>44072</v>
      </c>
      <c r="B243" s="2">
        <v>13155</v>
      </c>
      <c r="C243">
        <v>705</v>
      </c>
      <c r="D243">
        <f>YEAR(Table1[[#This Row],[Date]])</f>
        <v>2020</v>
      </c>
      <c r="E243" t="str">
        <f>TEXT(Table1[[#This Row],[Date]],"mmmm")</f>
        <v>August</v>
      </c>
      <c r="F243" t="str">
        <f>TEXT(Table1[[#This Row],[Date]],"dddd")</f>
        <v>Saturday</v>
      </c>
      <c r="G243" s="4">
        <f>Table1[[#This Row],[Clicks]]/Table1[[#This Row],[Impressions]]</f>
        <v>5.3591790193842644E-2</v>
      </c>
      <c r="H243" s="3" t="str">
        <f>IF(OR(WEEKDAY(Table1[[#This Row],[Date]])=1,WEEKDAY(Table1[[#This Row],[Date]])=7),"Weekend","Weekday")</f>
        <v>Weekend</v>
      </c>
    </row>
    <row r="244" spans="1:8" x14ac:dyDescent="0.25">
      <c r="A244" s="1">
        <v>44073</v>
      </c>
      <c r="B244" s="2">
        <v>13120</v>
      </c>
      <c r="C244">
        <v>911</v>
      </c>
      <c r="D244">
        <f>YEAR(Table1[[#This Row],[Date]])</f>
        <v>2020</v>
      </c>
      <c r="E244" t="str">
        <f>TEXT(Table1[[#This Row],[Date]],"mmmm")</f>
        <v>August</v>
      </c>
      <c r="F244" t="str">
        <f>TEXT(Table1[[#This Row],[Date]],"dddd")</f>
        <v>Sunday</v>
      </c>
      <c r="G244" s="4">
        <f>Table1[[#This Row],[Clicks]]/Table1[[#This Row],[Impressions]]</f>
        <v>6.9435975609756104E-2</v>
      </c>
      <c r="H244" s="3" t="str">
        <f>IF(OR(WEEKDAY(Table1[[#This Row],[Date]])=1,WEEKDAY(Table1[[#This Row],[Date]])=7),"Weekend","Weekday")</f>
        <v>Weekend</v>
      </c>
    </row>
    <row r="245" spans="1:8" x14ac:dyDescent="0.25">
      <c r="A245" s="1">
        <v>44074</v>
      </c>
      <c r="B245" s="2">
        <v>44384</v>
      </c>
      <c r="C245" s="2">
        <v>2652</v>
      </c>
      <c r="D245">
        <f>YEAR(Table1[[#This Row],[Date]])</f>
        <v>2020</v>
      </c>
      <c r="E245" t="str">
        <f>TEXT(Table1[[#This Row],[Date]],"mmmm")</f>
        <v>August</v>
      </c>
      <c r="F245" t="str">
        <f>TEXT(Table1[[#This Row],[Date]],"dddd")</f>
        <v>Monday</v>
      </c>
      <c r="G245" s="4">
        <f>Table1[[#This Row],[Clicks]]/Table1[[#This Row],[Impressions]]</f>
        <v>5.9751261715933666E-2</v>
      </c>
      <c r="H245" s="3" t="str">
        <f>IF(OR(WEEKDAY(Table1[[#This Row],[Date]])=1,WEEKDAY(Table1[[#This Row],[Date]])=7),"Weekend","Weekday")</f>
        <v>Weekday</v>
      </c>
    </row>
    <row r="246" spans="1:8" x14ac:dyDescent="0.25">
      <c r="A246" s="1">
        <v>44075</v>
      </c>
      <c r="B246" s="2">
        <v>26918</v>
      </c>
      <c r="C246" s="2">
        <v>1716</v>
      </c>
      <c r="D246">
        <f>YEAR(Table1[[#This Row],[Date]])</f>
        <v>2020</v>
      </c>
      <c r="E246" t="str">
        <f>TEXT(Table1[[#This Row],[Date]],"mmmm")</f>
        <v>September</v>
      </c>
      <c r="F246" t="str">
        <f>TEXT(Table1[[#This Row],[Date]],"dddd")</f>
        <v>Tuesday</v>
      </c>
      <c r="G246" s="4">
        <f>Table1[[#This Row],[Clicks]]/Table1[[#This Row],[Impressions]]</f>
        <v>6.3749164128092728E-2</v>
      </c>
      <c r="H246" s="3" t="str">
        <f>IF(OR(WEEKDAY(Table1[[#This Row],[Date]])=1,WEEKDAY(Table1[[#This Row],[Date]])=7),"Weekend","Weekday")</f>
        <v>Weekday</v>
      </c>
    </row>
    <row r="247" spans="1:8" x14ac:dyDescent="0.25">
      <c r="A247" s="1">
        <v>44076</v>
      </c>
      <c r="B247" s="2">
        <v>25445</v>
      </c>
      <c r="C247" s="2">
        <v>2049</v>
      </c>
      <c r="D247">
        <f>YEAR(Table1[[#This Row],[Date]])</f>
        <v>2020</v>
      </c>
      <c r="E247" t="str">
        <f>TEXT(Table1[[#This Row],[Date]],"mmmm")</f>
        <v>September</v>
      </c>
      <c r="F247" t="str">
        <f>TEXT(Table1[[#This Row],[Date]],"dddd")</f>
        <v>Wednesday</v>
      </c>
      <c r="G247" s="4">
        <f>Table1[[#This Row],[Clicks]]/Table1[[#This Row],[Impressions]]</f>
        <v>8.0526626056199646E-2</v>
      </c>
      <c r="H247" s="3" t="str">
        <f>IF(OR(WEEKDAY(Table1[[#This Row],[Date]])=1,WEEKDAY(Table1[[#This Row],[Date]])=7),"Weekend","Weekday")</f>
        <v>Weekday</v>
      </c>
    </row>
    <row r="248" spans="1:8" x14ac:dyDescent="0.25">
      <c r="A248" s="1">
        <v>44077</v>
      </c>
      <c r="B248" s="2">
        <v>35306</v>
      </c>
      <c r="C248" s="2">
        <v>1881</v>
      </c>
      <c r="D248">
        <f>YEAR(Table1[[#This Row],[Date]])</f>
        <v>2020</v>
      </c>
      <c r="E248" t="str">
        <f>TEXT(Table1[[#This Row],[Date]],"mmmm")</f>
        <v>September</v>
      </c>
      <c r="F248" t="str">
        <f>TEXT(Table1[[#This Row],[Date]],"dddd")</f>
        <v>Thursday</v>
      </c>
      <c r="G248" s="4">
        <f>Table1[[#This Row],[Clicks]]/Table1[[#This Row],[Impressions]]</f>
        <v>5.3277063388659153E-2</v>
      </c>
      <c r="H248" s="3" t="str">
        <f>IF(OR(WEEKDAY(Table1[[#This Row],[Date]])=1,WEEKDAY(Table1[[#This Row],[Date]])=7),"Weekend","Weekday")</f>
        <v>Weekday</v>
      </c>
    </row>
    <row r="249" spans="1:8" x14ac:dyDescent="0.25">
      <c r="A249" s="1">
        <v>44078</v>
      </c>
      <c r="B249" s="2">
        <v>21646</v>
      </c>
      <c r="C249">
        <v>295</v>
      </c>
      <c r="D249">
        <f>YEAR(Table1[[#This Row],[Date]])</f>
        <v>2020</v>
      </c>
      <c r="E249" t="str">
        <f>TEXT(Table1[[#This Row],[Date]],"mmmm")</f>
        <v>September</v>
      </c>
      <c r="F249" t="str">
        <f>TEXT(Table1[[#This Row],[Date]],"dddd")</f>
        <v>Friday</v>
      </c>
      <c r="G249" s="4">
        <f>Table1[[#This Row],[Clicks]]/Table1[[#This Row],[Impressions]]</f>
        <v>1.3628383997043334E-2</v>
      </c>
      <c r="H249" s="3" t="str">
        <f>IF(OR(WEEKDAY(Table1[[#This Row],[Date]])=1,WEEKDAY(Table1[[#This Row],[Date]])=7),"Weekend","Weekday")</f>
        <v>Weekday</v>
      </c>
    </row>
    <row r="250" spans="1:8" x14ac:dyDescent="0.25">
      <c r="A250" s="1">
        <v>44079</v>
      </c>
      <c r="B250" s="2">
        <v>36065</v>
      </c>
      <c r="C250">
        <v>892</v>
      </c>
      <c r="D250">
        <f>YEAR(Table1[[#This Row],[Date]])</f>
        <v>2020</v>
      </c>
      <c r="E250" t="str">
        <f>TEXT(Table1[[#This Row],[Date]],"mmmm")</f>
        <v>September</v>
      </c>
      <c r="F250" t="str">
        <f>TEXT(Table1[[#This Row],[Date]],"dddd")</f>
        <v>Saturday</v>
      </c>
      <c r="G250" s="4">
        <f>Table1[[#This Row],[Clicks]]/Table1[[#This Row],[Impressions]]</f>
        <v>2.4733120754193816E-2</v>
      </c>
      <c r="H250" s="3" t="str">
        <f>IF(OR(WEEKDAY(Table1[[#This Row],[Date]])=1,WEEKDAY(Table1[[#This Row],[Date]])=7),"Weekend","Weekday")</f>
        <v>Weekend</v>
      </c>
    </row>
    <row r="251" spans="1:8" x14ac:dyDescent="0.25">
      <c r="A251" s="1">
        <v>44080</v>
      </c>
      <c r="B251" s="2">
        <v>30199</v>
      </c>
      <c r="C251" s="2">
        <v>1494</v>
      </c>
      <c r="D251">
        <f>YEAR(Table1[[#This Row],[Date]])</f>
        <v>2020</v>
      </c>
      <c r="E251" t="str">
        <f>TEXT(Table1[[#This Row],[Date]],"mmmm")</f>
        <v>September</v>
      </c>
      <c r="F251" t="str">
        <f>TEXT(Table1[[#This Row],[Date]],"dddd")</f>
        <v>Sunday</v>
      </c>
      <c r="G251" s="4">
        <f>Table1[[#This Row],[Clicks]]/Table1[[#This Row],[Impressions]]</f>
        <v>4.9471836815788602E-2</v>
      </c>
      <c r="H251" s="3" t="str">
        <f>IF(OR(WEEKDAY(Table1[[#This Row],[Date]])=1,WEEKDAY(Table1[[#This Row],[Date]])=7),"Weekend","Weekday")</f>
        <v>Weekend</v>
      </c>
    </row>
    <row r="252" spans="1:8" x14ac:dyDescent="0.25">
      <c r="A252" s="1">
        <v>44081</v>
      </c>
      <c r="B252" s="2">
        <v>46976</v>
      </c>
      <c r="C252" s="2">
        <v>3534</v>
      </c>
      <c r="D252">
        <f>YEAR(Table1[[#This Row],[Date]])</f>
        <v>2020</v>
      </c>
      <c r="E252" t="str">
        <f>TEXT(Table1[[#This Row],[Date]],"mmmm")</f>
        <v>September</v>
      </c>
      <c r="F252" t="str">
        <f>TEXT(Table1[[#This Row],[Date]],"dddd")</f>
        <v>Monday</v>
      </c>
      <c r="G252" s="4">
        <f>Table1[[#This Row],[Clicks]]/Table1[[#This Row],[Impressions]]</f>
        <v>7.5229904632152594E-2</v>
      </c>
      <c r="H252" s="3" t="str">
        <f>IF(OR(WEEKDAY(Table1[[#This Row],[Date]])=1,WEEKDAY(Table1[[#This Row],[Date]])=7),"Weekend","Weekday")</f>
        <v>Weekday</v>
      </c>
    </row>
    <row r="253" spans="1:8" x14ac:dyDescent="0.25">
      <c r="A253" s="1">
        <v>44082</v>
      </c>
      <c r="B253" s="2">
        <v>21371</v>
      </c>
      <c r="C253" s="2">
        <v>1354</v>
      </c>
      <c r="D253">
        <f>YEAR(Table1[[#This Row],[Date]])</f>
        <v>2020</v>
      </c>
      <c r="E253" t="str">
        <f>TEXT(Table1[[#This Row],[Date]],"mmmm")</f>
        <v>September</v>
      </c>
      <c r="F253" t="str">
        <f>TEXT(Table1[[#This Row],[Date]],"dddd")</f>
        <v>Tuesday</v>
      </c>
      <c r="G253" s="4">
        <f>Table1[[#This Row],[Clicks]]/Table1[[#This Row],[Impressions]]</f>
        <v>6.3356885499040755E-2</v>
      </c>
      <c r="H253" s="3" t="str">
        <f>IF(OR(WEEKDAY(Table1[[#This Row],[Date]])=1,WEEKDAY(Table1[[#This Row],[Date]])=7),"Weekend","Weekday")</f>
        <v>Weekday</v>
      </c>
    </row>
    <row r="254" spans="1:8" x14ac:dyDescent="0.25">
      <c r="A254" s="1">
        <v>44083</v>
      </c>
      <c r="B254" s="2">
        <v>16835</v>
      </c>
      <c r="C254" s="2">
        <v>1153</v>
      </c>
      <c r="D254">
        <f>YEAR(Table1[[#This Row],[Date]])</f>
        <v>2020</v>
      </c>
      <c r="E254" t="str">
        <f>TEXT(Table1[[#This Row],[Date]],"mmmm")</f>
        <v>September</v>
      </c>
      <c r="F254" t="str">
        <f>TEXT(Table1[[#This Row],[Date]],"dddd")</f>
        <v>Wednesday</v>
      </c>
      <c r="G254" s="4">
        <f>Table1[[#This Row],[Clicks]]/Table1[[#This Row],[Impressions]]</f>
        <v>6.8488268488268486E-2</v>
      </c>
      <c r="H254" s="3" t="str">
        <f>IF(OR(WEEKDAY(Table1[[#This Row],[Date]])=1,WEEKDAY(Table1[[#This Row],[Date]])=7),"Weekend","Weekday")</f>
        <v>Weekday</v>
      </c>
    </row>
    <row r="255" spans="1:8" x14ac:dyDescent="0.25">
      <c r="A255" s="1">
        <v>44084</v>
      </c>
      <c r="B255" s="2">
        <v>7049</v>
      </c>
      <c r="C255">
        <v>374</v>
      </c>
      <c r="D255">
        <f>YEAR(Table1[[#This Row],[Date]])</f>
        <v>2020</v>
      </c>
      <c r="E255" t="str">
        <f>TEXT(Table1[[#This Row],[Date]],"mmmm")</f>
        <v>September</v>
      </c>
      <c r="F255" t="str">
        <f>TEXT(Table1[[#This Row],[Date]],"dddd")</f>
        <v>Thursday</v>
      </c>
      <c r="G255" s="4">
        <f>Table1[[#This Row],[Clicks]]/Table1[[#This Row],[Impressions]]</f>
        <v>5.3057171229961696E-2</v>
      </c>
      <c r="H255" s="3" t="str">
        <f>IF(OR(WEEKDAY(Table1[[#This Row],[Date]])=1,WEEKDAY(Table1[[#This Row],[Date]])=7),"Weekend","Weekday")</f>
        <v>Weekday</v>
      </c>
    </row>
    <row r="256" spans="1:8" x14ac:dyDescent="0.25">
      <c r="A256" s="1">
        <v>44085</v>
      </c>
      <c r="B256" s="2">
        <v>36616</v>
      </c>
      <c r="C256" s="2">
        <v>2395</v>
      </c>
      <c r="D256">
        <f>YEAR(Table1[[#This Row],[Date]])</f>
        <v>2020</v>
      </c>
      <c r="E256" t="str">
        <f>TEXT(Table1[[#This Row],[Date]],"mmmm")</f>
        <v>September</v>
      </c>
      <c r="F256" t="str">
        <f>TEXT(Table1[[#This Row],[Date]],"dddd")</f>
        <v>Friday</v>
      </c>
      <c r="G256" s="4">
        <f>Table1[[#This Row],[Clicks]]/Table1[[#This Row],[Impressions]]</f>
        <v>6.5408564561940136E-2</v>
      </c>
      <c r="H256" s="3" t="str">
        <f>IF(OR(WEEKDAY(Table1[[#This Row],[Date]])=1,WEEKDAY(Table1[[#This Row],[Date]])=7),"Weekend","Weekday")</f>
        <v>Weekday</v>
      </c>
    </row>
    <row r="257" spans="1:8" x14ac:dyDescent="0.25">
      <c r="A257" s="1">
        <v>44086</v>
      </c>
      <c r="B257" s="2">
        <v>43191</v>
      </c>
      <c r="C257" s="2">
        <v>1710</v>
      </c>
      <c r="D257">
        <f>YEAR(Table1[[#This Row],[Date]])</f>
        <v>2020</v>
      </c>
      <c r="E257" t="str">
        <f>TEXT(Table1[[#This Row],[Date]],"mmmm")</f>
        <v>September</v>
      </c>
      <c r="F257" t="str">
        <f>TEXT(Table1[[#This Row],[Date]],"dddd")</f>
        <v>Saturday</v>
      </c>
      <c r="G257" s="4">
        <f>Table1[[#This Row],[Clicks]]/Table1[[#This Row],[Impressions]]</f>
        <v>3.959158157949573E-2</v>
      </c>
      <c r="H257" s="3" t="str">
        <f>IF(OR(WEEKDAY(Table1[[#This Row],[Date]])=1,WEEKDAY(Table1[[#This Row],[Date]])=7),"Weekend","Weekday")</f>
        <v>Weekend</v>
      </c>
    </row>
    <row r="258" spans="1:8" x14ac:dyDescent="0.25">
      <c r="A258" s="1">
        <v>44087</v>
      </c>
      <c r="B258" s="2">
        <v>25932</v>
      </c>
      <c r="C258" s="2">
        <v>1356</v>
      </c>
      <c r="D258">
        <f>YEAR(Table1[[#This Row],[Date]])</f>
        <v>2020</v>
      </c>
      <c r="E258" t="str">
        <f>TEXT(Table1[[#This Row],[Date]],"mmmm")</f>
        <v>September</v>
      </c>
      <c r="F258" t="str">
        <f>TEXT(Table1[[#This Row],[Date]],"dddd")</f>
        <v>Sunday</v>
      </c>
      <c r="G258" s="4">
        <f>Table1[[#This Row],[Clicks]]/Table1[[#This Row],[Impressions]]</f>
        <v>5.2290606200832951E-2</v>
      </c>
      <c r="H258" s="3" t="str">
        <f>IF(OR(WEEKDAY(Table1[[#This Row],[Date]])=1,WEEKDAY(Table1[[#This Row],[Date]])=7),"Weekend","Weekday")</f>
        <v>Weekend</v>
      </c>
    </row>
    <row r="259" spans="1:8" x14ac:dyDescent="0.25">
      <c r="A259" s="1">
        <v>44088</v>
      </c>
      <c r="B259" s="2">
        <v>34855</v>
      </c>
      <c r="C259" s="2">
        <v>2683</v>
      </c>
      <c r="D259">
        <f>YEAR(Table1[[#This Row],[Date]])</f>
        <v>2020</v>
      </c>
      <c r="E259" t="str">
        <f>TEXT(Table1[[#This Row],[Date]],"mmmm")</f>
        <v>September</v>
      </c>
      <c r="F259" t="str">
        <f>TEXT(Table1[[#This Row],[Date]],"dddd")</f>
        <v>Monday</v>
      </c>
      <c r="G259" s="4">
        <f>Table1[[#This Row],[Clicks]]/Table1[[#This Row],[Impressions]]</f>
        <v>7.6976043609238279E-2</v>
      </c>
      <c r="H259" s="3" t="str">
        <f>IF(OR(WEEKDAY(Table1[[#This Row],[Date]])=1,WEEKDAY(Table1[[#This Row],[Date]])=7),"Weekend","Weekday")</f>
        <v>Weekday</v>
      </c>
    </row>
    <row r="260" spans="1:8" x14ac:dyDescent="0.25">
      <c r="A260" s="1">
        <v>44089</v>
      </c>
      <c r="B260" s="2">
        <v>12158</v>
      </c>
      <c r="C260" s="2">
        <v>1075</v>
      </c>
      <c r="D260">
        <f>YEAR(Table1[[#This Row],[Date]])</f>
        <v>2020</v>
      </c>
      <c r="E260" t="str">
        <f>TEXT(Table1[[#This Row],[Date]],"mmmm")</f>
        <v>September</v>
      </c>
      <c r="F260" t="str">
        <f>TEXT(Table1[[#This Row],[Date]],"dddd")</f>
        <v>Tuesday</v>
      </c>
      <c r="G260" s="4">
        <f>Table1[[#This Row],[Clicks]]/Table1[[#This Row],[Impressions]]</f>
        <v>8.8419147886165492E-2</v>
      </c>
      <c r="H260" s="3" t="str">
        <f>IF(OR(WEEKDAY(Table1[[#This Row],[Date]])=1,WEEKDAY(Table1[[#This Row],[Date]])=7),"Weekend","Weekday")</f>
        <v>Weekday</v>
      </c>
    </row>
    <row r="261" spans="1:8" x14ac:dyDescent="0.25">
      <c r="A261" s="1">
        <v>44090</v>
      </c>
      <c r="B261" s="2">
        <v>48016</v>
      </c>
      <c r="C261" s="2">
        <v>2354</v>
      </c>
      <c r="D261">
        <f>YEAR(Table1[[#This Row],[Date]])</f>
        <v>2020</v>
      </c>
      <c r="E261" t="str">
        <f>TEXT(Table1[[#This Row],[Date]],"mmmm")</f>
        <v>September</v>
      </c>
      <c r="F261" t="str">
        <f>TEXT(Table1[[#This Row],[Date]],"dddd")</f>
        <v>Wednesday</v>
      </c>
      <c r="G261" s="4">
        <f>Table1[[#This Row],[Clicks]]/Table1[[#This Row],[Impressions]]</f>
        <v>4.9025324891702762E-2</v>
      </c>
      <c r="H261" s="3" t="str">
        <f>IF(OR(WEEKDAY(Table1[[#This Row],[Date]])=1,WEEKDAY(Table1[[#This Row],[Date]])=7),"Weekend","Weekday")</f>
        <v>Weekday</v>
      </c>
    </row>
    <row r="262" spans="1:8" x14ac:dyDescent="0.25">
      <c r="A262" s="1">
        <v>44091</v>
      </c>
      <c r="B262" s="2">
        <v>12400</v>
      </c>
      <c r="C262">
        <v>172</v>
      </c>
      <c r="D262">
        <f>YEAR(Table1[[#This Row],[Date]])</f>
        <v>2020</v>
      </c>
      <c r="E262" t="str">
        <f>TEXT(Table1[[#This Row],[Date]],"mmmm")</f>
        <v>September</v>
      </c>
      <c r="F262" t="str">
        <f>TEXT(Table1[[#This Row],[Date]],"dddd")</f>
        <v>Thursday</v>
      </c>
      <c r="G262" s="4">
        <f>Table1[[#This Row],[Clicks]]/Table1[[#This Row],[Impressions]]</f>
        <v>1.3870967741935483E-2</v>
      </c>
      <c r="H262" s="3" t="str">
        <f>IF(OR(WEEKDAY(Table1[[#This Row],[Date]])=1,WEEKDAY(Table1[[#This Row],[Date]])=7),"Weekend","Weekday")</f>
        <v>Weekday</v>
      </c>
    </row>
    <row r="263" spans="1:8" x14ac:dyDescent="0.25">
      <c r="A263" s="1">
        <v>44092</v>
      </c>
      <c r="B263" s="2">
        <v>47642</v>
      </c>
      <c r="C263" s="2">
        <v>1169</v>
      </c>
      <c r="D263">
        <f>YEAR(Table1[[#This Row],[Date]])</f>
        <v>2020</v>
      </c>
      <c r="E263" t="str">
        <f>TEXT(Table1[[#This Row],[Date]],"mmmm")</f>
        <v>September</v>
      </c>
      <c r="F263" t="str">
        <f>TEXT(Table1[[#This Row],[Date]],"dddd")</f>
        <v>Friday</v>
      </c>
      <c r="G263" s="4">
        <f>Table1[[#This Row],[Clicks]]/Table1[[#This Row],[Impressions]]</f>
        <v>2.45371730825742E-2</v>
      </c>
      <c r="H263" s="3" t="str">
        <f>IF(OR(WEEKDAY(Table1[[#This Row],[Date]])=1,WEEKDAY(Table1[[#This Row],[Date]])=7),"Weekend","Weekday")</f>
        <v>Weekday</v>
      </c>
    </row>
    <row r="264" spans="1:8" x14ac:dyDescent="0.25">
      <c r="A264" s="1">
        <v>44093</v>
      </c>
      <c r="B264" s="2">
        <v>20151</v>
      </c>
      <c r="C264">
        <v>239</v>
      </c>
      <c r="D264">
        <f>YEAR(Table1[[#This Row],[Date]])</f>
        <v>2020</v>
      </c>
      <c r="E264" t="str">
        <f>TEXT(Table1[[#This Row],[Date]],"mmmm")</f>
        <v>September</v>
      </c>
      <c r="F264" t="str">
        <f>TEXT(Table1[[#This Row],[Date]],"dddd")</f>
        <v>Saturday</v>
      </c>
      <c r="G264" s="4">
        <f>Table1[[#This Row],[Clicks]]/Table1[[#This Row],[Impressions]]</f>
        <v>1.1860453575504937E-2</v>
      </c>
      <c r="H264" s="3" t="str">
        <f>IF(OR(WEEKDAY(Table1[[#This Row],[Date]])=1,WEEKDAY(Table1[[#This Row],[Date]])=7),"Weekend","Weekday")</f>
        <v>Weekend</v>
      </c>
    </row>
    <row r="265" spans="1:8" x14ac:dyDescent="0.25">
      <c r="A265" s="1">
        <v>44094</v>
      </c>
      <c r="B265" s="2">
        <v>6154</v>
      </c>
      <c r="C265">
        <v>423</v>
      </c>
      <c r="D265">
        <f>YEAR(Table1[[#This Row],[Date]])</f>
        <v>2020</v>
      </c>
      <c r="E265" t="str">
        <f>TEXT(Table1[[#This Row],[Date]],"mmmm")</f>
        <v>September</v>
      </c>
      <c r="F265" t="str">
        <f>TEXT(Table1[[#This Row],[Date]],"dddd")</f>
        <v>Sunday</v>
      </c>
      <c r="G265" s="4">
        <f>Table1[[#This Row],[Clicks]]/Table1[[#This Row],[Impressions]]</f>
        <v>6.8735781605459859E-2</v>
      </c>
      <c r="H265" s="3" t="str">
        <f>IF(OR(WEEKDAY(Table1[[#This Row],[Date]])=1,WEEKDAY(Table1[[#This Row],[Date]])=7),"Weekend","Weekday")</f>
        <v>Weekend</v>
      </c>
    </row>
    <row r="266" spans="1:8" x14ac:dyDescent="0.25">
      <c r="A266" s="1">
        <v>44095</v>
      </c>
      <c r="B266" s="2">
        <v>9499</v>
      </c>
      <c r="C266">
        <v>379</v>
      </c>
      <c r="D266">
        <f>YEAR(Table1[[#This Row],[Date]])</f>
        <v>2020</v>
      </c>
      <c r="E266" t="str">
        <f>TEXT(Table1[[#This Row],[Date]],"mmmm")</f>
        <v>September</v>
      </c>
      <c r="F266" t="str">
        <f>TEXT(Table1[[#This Row],[Date]],"dddd")</f>
        <v>Monday</v>
      </c>
      <c r="G266" s="4">
        <f>Table1[[#This Row],[Clicks]]/Table1[[#This Row],[Impressions]]</f>
        <v>3.9898936730182126E-2</v>
      </c>
      <c r="H266" s="3" t="str">
        <f>IF(OR(WEEKDAY(Table1[[#This Row],[Date]])=1,WEEKDAY(Table1[[#This Row],[Date]])=7),"Weekend","Weekday")</f>
        <v>Weekday</v>
      </c>
    </row>
    <row r="267" spans="1:8" x14ac:dyDescent="0.25">
      <c r="A267" s="1">
        <v>44096</v>
      </c>
      <c r="B267" s="2">
        <v>11295</v>
      </c>
      <c r="C267">
        <v>664</v>
      </c>
      <c r="D267">
        <f>YEAR(Table1[[#This Row],[Date]])</f>
        <v>2020</v>
      </c>
      <c r="E267" t="str">
        <f>TEXT(Table1[[#This Row],[Date]],"mmmm")</f>
        <v>September</v>
      </c>
      <c r="F267" t="str">
        <f>TEXT(Table1[[#This Row],[Date]],"dddd")</f>
        <v>Tuesday</v>
      </c>
      <c r="G267" s="4">
        <f>Table1[[#This Row],[Clicks]]/Table1[[#This Row],[Impressions]]</f>
        <v>5.8787073926516158E-2</v>
      </c>
      <c r="H267" s="3" t="str">
        <f>IF(OR(WEEKDAY(Table1[[#This Row],[Date]])=1,WEEKDAY(Table1[[#This Row],[Date]])=7),"Weekend","Weekday")</f>
        <v>Weekday</v>
      </c>
    </row>
    <row r="268" spans="1:8" x14ac:dyDescent="0.25">
      <c r="A268" s="1">
        <v>44097</v>
      </c>
      <c r="B268" s="2">
        <v>17183</v>
      </c>
      <c r="C268">
        <v>934</v>
      </c>
      <c r="D268">
        <f>YEAR(Table1[[#This Row],[Date]])</f>
        <v>2020</v>
      </c>
      <c r="E268" t="str">
        <f>TEXT(Table1[[#This Row],[Date]],"mmmm")</f>
        <v>September</v>
      </c>
      <c r="F268" t="str">
        <f>TEXT(Table1[[#This Row],[Date]],"dddd")</f>
        <v>Wednesday</v>
      </c>
      <c r="G268" s="4">
        <f>Table1[[#This Row],[Clicks]]/Table1[[#This Row],[Impressions]]</f>
        <v>5.4356049583891057E-2</v>
      </c>
      <c r="H268" s="3" t="str">
        <f>IF(OR(WEEKDAY(Table1[[#This Row],[Date]])=1,WEEKDAY(Table1[[#This Row],[Date]])=7),"Weekend","Weekday")</f>
        <v>Weekday</v>
      </c>
    </row>
    <row r="269" spans="1:8" x14ac:dyDescent="0.25">
      <c r="A269" s="1">
        <v>44098</v>
      </c>
      <c r="B269" s="2">
        <v>34299</v>
      </c>
      <c r="C269">
        <v>594</v>
      </c>
      <c r="D269">
        <f>YEAR(Table1[[#This Row],[Date]])</f>
        <v>2020</v>
      </c>
      <c r="E269" t="str">
        <f>TEXT(Table1[[#This Row],[Date]],"mmmm")</f>
        <v>September</v>
      </c>
      <c r="F269" t="str">
        <f>TEXT(Table1[[#This Row],[Date]],"dddd")</f>
        <v>Thursday</v>
      </c>
      <c r="G269" s="4">
        <f>Table1[[#This Row],[Clicks]]/Table1[[#This Row],[Impressions]]</f>
        <v>1.7318289162949356E-2</v>
      </c>
      <c r="H269" s="3" t="str">
        <f>IF(OR(WEEKDAY(Table1[[#This Row],[Date]])=1,WEEKDAY(Table1[[#This Row],[Date]])=7),"Weekend","Weekday")</f>
        <v>Weekday</v>
      </c>
    </row>
    <row r="270" spans="1:8" x14ac:dyDescent="0.25">
      <c r="A270" s="1">
        <v>44099</v>
      </c>
      <c r="B270" s="2">
        <v>17874</v>
      </c>
      <c r="C270">
        <v>827</v>
      </c>
      <c r="D270">
        <f>YEAR(Table1[[#This Row],[Date]])</f>
        <v>2020</v>
      </c>
      <c r="E270" t="str">
        <f>TEXT(Table1[[#This Row],[Date]],"mmmm")</f>
        <v>September</v>
      </c>
      <c r="F270" t="str">
        <f>TEXT(Table1[[#This Row],[Date]],"dddd")</f>
        <v>Friday</v>
      </c>
      <c r="G270" s="4">
        <f>Table1[[#This Row],[Clicks]]/Table1[[#This Row],[Impressions]]</f>
        <v>4.6268322703368017E-2</v>
      </c>
      <c r="H270" s="3" t="str">
        <f>IF(OR(WEEKDAY(Table1[[#This Row],[Date]])=1,WEEKDAY(Table1[[#This Row],[Date]])=7),"Weekend","Weekday")</f>
        <v>Weekday</v>
      </c>
    </row>
    <row r="271" spans="1:8" x14ac:dyDescent="0.25">
      <c r="A271" s="1">
        <v>44100</v>
      </c>
      <c r="B271" s="2">
        <v>37711</v>
      </c>
      <c r="C271" s="2">
        <v>1125</v>
      </c>
      <c r="D271">
        <f>YEAR(Table1[[#This Row],[Date]])</f>
        <v>2020</v>
      </c>
      <c r="E271" t="str">
        <f>TEXT(Table1[[#This Row],[Date]],"mmmm")</f>
        <v>September</v>
      </c>
      <c r="F271" t="str">
        <f>TEXT(Table1[[#This Row],[Date]],"dddd")</f>
        <v>Saturday</v>
      </c>
      <c r="G271" s="4">
        <f>Table1[[#This Row],[Clicks]]/Table1[[#This Row],[Impressions]]</f>
        <v>2.9832144467131606E-2</v>
      </c>
      <c r="H271" s="3" t="str">
        <f>IF(OR(WEEKDAY(Table1[[#This Row],[Date]])=1,WEEKDAY(Table1[[#This Row],[Date]])=7),"Weekend","Weekday")</f>
        <v>Weekend</v>
      </c>
    </row>
    <row r="272" spans="1:8" x14ac:dyDescent="0.25">
      <c r="A272" s="1">
        <v>44101</v>
      </c>
      <c r="B272" s="2">
        <v>10539</v>
      </c>
      <c r="C272">
        <v>502</v>
      </c>
      <c r="D272">
        <f>YEAR(Table1[[#This Row],[Date]])</f>
        <v>2020</v>
      </c>
      <c r="E272" t="str">
        <f>TEXT(Table1[[#This Row],[Date]],"mmmm")</f>
        <v>September</v>
      </c>
      <c r="F272" t="str">
        <f>TEXT(Table1[[#This Row],[Date]],"dddd")</f>
        <v>Sunday</v>
      </c>
      <c r="G272" s="4">
        <f>Table1[[#This Row],[Clicks]]/Table1[[#This Row],[Impressions]]</f>
        <v>4.7632602713729953E-2</v>
      </c>
      <c r="H272" s="3" t="str">
        <f>IF(OR(WEEKDAY(Table1[[#This Row],[Date]])=1,WEEKDAY(Table1[[#This Row],[Date]])=7),"Weekend","Weekday")</f>
        <v>Weekend</v>
      </c>
    </row>
    <row r="273" spans="1:8" x14ac:dyDescent="0.25">
      <c r="A273" s="1">
        <v>44102</v>
      </c>
      <c r="B273" s="2">
        <v>47405</v>
      </c>
      <c r="C273" s="2">
        <v>1342</v>
      </c>
      <c r="D273">
        <f>YEAR(Table1[[#This Row],[Date]])</f>
        <v>2020</v>
      </c>
      <c r="E273" t="str">
        <f>TEXT(Table1[[#This Row],[Date]],"mmmm")</f>
        <v>September</v>
      </c>
      <c r="F273" t="str">
        <f>TEXT(Table1[[#This Row],[Date]],"dddd")</f>
        <v>Monday</v>
      </c>
      <c r="G273" s="4">
        <f>Table1[[#This Row],[Clicks]]/Table1[[#This Row],[Impressions]]</f>
        <v>2.8309250079105581E-2</v>
      </c>
      <c r="H273" s="3" t="str">
        <f>IF(OR(WEEKDAY(Table1[[#This Row],[Date]])=1,WEEKDAY(Table1[[#This Row],[Date]])=7),"Weekend","Weekday")</f>
        <v>Weekday</v>
      </c>
    </row>
    <row r="274" spans="1:8" x14ac:dyDescent="0.25">
      <c r="A274" s="1">
        <v>44103</v>
      </c>
      <c r="B274" s="2">
        <v>7557</v>
      </c>
      <c r="C274">
        <v>647</v>
      </c>
      <c r="D274">
        <f>YEAR(Table1[[#This Row],[Date]])</f>
        <v>2020</v>
      </c>
      <c r="E274" t="str">
        <f>TEXT(Table1[[#This Row],[Date]],"mmmm")</f>
        <v>September</v>
      </c>
      <c r="F274" t="str">
        <f>TEXT(Table1[[#This Row],[Date]],"dddd")</f>
        <v>Tuesday</v>
      </c>
      <c r="G274" s="4">
        <f>Table1[[#This Row],[Clicks]]/Table1[[#This Row],[Impressions]]</f>
        <v>8.5615985179303952E-2</v>
      </c>
      <c r="H274" s="3" t="str">
        <f>IF(OR(WEEKDAY(Table1[[#This Row],[Date]])=1,WEEKDAY(Table1[[#This Row],[Date]])=7),"Weekend","Weekday")</f>
        <v>Weekday</v>
      </c>
    </row>
    <row r="275" spans="1:8" x14ac:dyDescent="0.25">
      <c r="A275" s="1">
        <v>44104</v>
      </c>
      <c r="B275" s="2">
        <v>43360</v>
      </c>
      <c r="C275" s="2">
        <v>1113</v>
      </c>
      <c r="D275">
        <f>YEAR(Table1[[#This Row],[Date]])</f>
        <v>2020</v>
      </c>
      <c r="E275" t="str">
        <f>TEXT(Table1[[#This Row],[Date]],"mmmm")</f>
        <v>September</v>
      </c>
      <c r="F275" t="str">
        <f>TEXT(Table1[[#This Row],[Date]],"dddd")</f>
        <v>Wednesday</v>
      </c>
      <c r="G275" s="4">
        <f>Table1[[#This Row],[Clicks]]/Table1[[#This Row],[Impressions]]</f>
        <v>2.5668819188191881E-2</v>
      </c>
      <c r="H275" s="3" t="str">
        <f>IF(OR(WEEKDAY(Table1[[#This Row],[Date]])=1,WEEKDAY(Table1[[#This Row],[Date]])=7),"Weekend","Weekday")</f>
        <v>Weekday</v>
      </c>
    </row>
    <row r="276" spans="1:8" x14ac:dyDescent="0.25">
      <c r="A276" s="1">
        <v>44105</v>
      </c>
      <c r="B276" s="2">
        <v>21482</v>
      </c>
      <c r="C276" s="2">
        <v>2072</v>
      </c>
      <c r="D276">
        <f>YEAR(Table1[[#This Row],[Date]])</f>
        <v>2020</v>
      </c>
      <c r="E276" t="str">
        <f>TEXT(Table1[[#This Row],[Date]],"mmmm")</f>
        <v>October</v>
      </c>
      <c r="F276" t="str">
        <f>TEXT(Table1[[#This Row],[Date]],"dddd")</f>
        <v>Thursday</v>
      </c>
      <c r="G276" s="4">
        <f>Table1[[#This Row],[Clicks]]/Table1[[#This Row],[Impressions]]</f>
        <v>9.6452844241690719E-2</v>
      </c>
      <c r="H276" s="3" t="str">
        <f>IF(OR(WEEKDAY(Table1[[#This Row],[Date]])=1,WEEKDAY(Table1[[#This Row],[Date]])=7),"Weekend","Weekday")</f>
        <v>Weekday</v>
      </c>
    </row>
    <row r="277" spans="1:8" x14ac:dyDescent="0.25">
      <c r="A277" s="1">
        <v>44106</v>
      </c>
      <c r="B277" s="2">
        <v>7200</v>
      </c>
      <c r="C277">
        <v>341</v>
      </c>
      <c r="D277">
        <f>YEAR(Table1[[#This Row],[Date]])</f>
        <v>2020</v>
      </c>
      <c r="E277" t="str">
        <f>TEXT(Table1[[#This Row],[Date]],"mmmm")</f>
        <v>October</v>
      </c>
      <c r="F277" t="str">
        <f>TEXT(Table1[[#This Row],[Date]],"dddd")</f>
        <v>Friday</v>
      </c>
      <c r="G277" s="4">
        <f>Table1[[#This Row],[Clicks]]/Table1[[#This Row],[Impressions]]</f>
        <v>4.7361111111111111E-2</v>
      </c>
      <c r="H277" s="3" t="str">
        <f>IF(OR(WEEKDAY(Table1[[#This Row],[Date]])=1,WEEKDAY(Table1[[#This Row],[Date]])=7),"Weekend","Weekday")</f>
        <v>Weekday</v>
      </c>
    </row>
    <row r="278" spans="1:8" x14ac:dyDescent="0.25">
      <c r="A278" s="1">
        <v>44107</v>
      </c>
      <c r="B278" s="2">
        <v>7961</v>
      </c>
      <c r="C278">
        <v>685</v>
      </c>
      <c r="D278">
        <f>YEAR(Table1[[#This Row],[Date]])</f>
        <v>2020</v>
      </c>
      <c r="E278" t="str">
        <f>TEXT(Table1[[#This Row],[Date]],"mmmm")</f>
        <v>October</v>
      </c>
      <c r="F278" t="str">
        <f>TEXT(Table1[[#This Row],[Date]],"dddd")</f>
        <v>Saturday</v>
      </c>
      <c r="G278" s="4">
        <f>Table1[[#This Row],[Clicks]]/Table1[[#This Row],[Impressions]]</f>
        <v>8.6044466775530709E-2</v>
      </c>
      <c r="H278" s="3" t="str">
        <f>IF(OR(WEEKDAY(Table1[[#This Row],[Date]])=1,WEEKDAY(Table1[[#This Row],[Date]])=7),"Weekend","Weekday")</f>
        <v>Weekend</v>
      </c>
    </row>
    <row r="279" spans="1:8" x14ac:dyDescent="0.25">
      <c r="A279" s="1">
        <v>44108</v>
      </c>
      <c r="B279" s="2">
        <v>26357</v>
      </c>
      <c r="C279" s="2">
        <v>1755</v>
      </c>
      <c r="D279">
        <f>YEAR(Table1[[#This Row],[Date]])</f>
        <v>2020</v>
      </c>
      <c r="E279" t="str">
        <f>TEXT(Table1[[#This Row],[Date]],"mmmm")</f>
        <v>October</v>
      </c>
      <c r="F279" t="str">
        <f>TEXT(Table1[[#This Row],[Date]],"dddd")</f>
        <v>Sunday</v>
      </c>
      <c r="G279" s="4">
        <f>Table1[[#This Row],[Clicks]]/Table1[[#This Row],[Impressions]]</f>
        <v>6.6585726751906521E-2</v>
      </c>
      <c r="H279" s="3" t="str">
        <f>IF(OR(WEEKDAY(Table1[[#This Row],[Date]])=1,WEEKDAY(Table1[[#This Row],[Date]])=7),"Weekend","Weekday")</f>
        <v>Weekend</v>
      </c>
    </row>
    <row r="280" spans="1:8" x14ac:dyDescent="0.25">
      <c r="A280" s="1">
        <v>44109</v>
      </c>
      <c r="B280" s="2">
        <v>16969</v>
      </c>
      <c r="C280" s="2">
        <v>1292</v>
      </c>
      <c r="D280">
        <f>YEAR(Table1[[#This Row],[Date]])</f>
        <v>2020</v>
      </c>
      <c r="E280" t="str">
        <f>TEXT(Table1[[#This Row],[Date]],"mmmm")</f>
        <v>October</v>
      </c>
      <c r="F280" t="str">
        <f>TEXT(Table1[[#This Row],[Date]],"dddd")</f>
        <v>Monday</v>
      </c>
      <c r="G280" s="4">
        <f>Table1[[#This Row],[Clicks]]/Table1[[#This Row],[Impressions]]</f>
        <v>7.6138841416701047E-2</v>
      </c>
      <c r="H280" s="3" t="str">
        <f>IF(OR(WEEKDAY(Table1[[#This Row],[Date]])=1,WEEKDAY(Table1[[#This Row],[Date]])=7),"Weekend","Weekday")</f>
        <v>Weekday</v>
      </c>
    </row>
    <row r="281" spans="1:8" x14ac:dyDescent="0.25">
      <c r="A281" s="1">
        <v>44110</v>
      </c>
      <c r="B281" s="2">
        <v>7869</v>
      </c>
      <c r="C281">
        <v>622</v>
      </c>
      <c r="D281">
        <f>YEAR(Table1[[#This Row],[Date]])</f>
        <v>2020</v>
      </c>
      <c r="E281" t="str">
        <f>TEXT(Table1[[#This Row],[Date]],"mmmm")</f>
        <v>October</v>
      </c>
      <c r="F281" t="str">
        <f>TEXT(Table1[[#This Row],[Date]],"dddd")</f>
        <v>Tuesday</v>
      </c>
      <c r="G281" s="4">
        <f>Table1[[#This Row],[Clicks]]/Table1[[#This Row],[Impressions]]</f>
        <v>7.9044351251747358E-2</v>
      </c>
      <c r="H281" s="3" t="str">
        <f>IF(OR(WEEKDAY(Table1[[#This Row],[Date]])=1,WEEKDAY(Table1[[#This Row],[Date]])=7),"Weekend","Weekday")</f>
        <v>Weekday</v>
      </c>
    </row>
    <row r="282" spans="1:8" x14ac:dyDescent="0.25">
      <c r="A282" s="1">
        <v>44111</v>
      </c>
      <c r="B282" s="2">
        <v>33643</v>
      </c>
      <c r="C282" s="2">
        <v>1865</v>
      </c>
      <c r="D282">
        <f>YEAR(Table1[[#This Row],[Date]])</f>
        <v>2020</v>
      </c>
      <c r="E282" t="str">
        <f>TEXT(Table1[[#This Row],[Date]],"mmmm")</f>
        <v>October</v>
      </c>
      <c r="F282" t="str">
        <f>TEXT(Table1[[#This Row],[Date]],"dddd")</f>
        <v>Wednesday</v>
      </c>
      <c r="G282" s="4">
        <f>Table1[[#This Row],[Clicks]]/Table1[[#This Row],[Impressions]]</f>
        <v>5.543500876854026E-2</v>
      </c>
      <c r="H282" s="3" t="str">
        <f>IF(OR(WEEKDAY(Table1[[#This Row],[Date]])=1,WEEKDAY(Table1[[#This Row],[Date]])=7),"Weekend","Weekday")</f>
        <v>Weekday</v>
      </c>
    </row>
    <row r="283" spans="1:8" x14ac:dyDescent="0.25">
      <c r="A283" s="1">
        <v>44112</v>
      </c>
      <c r="B283" s="2">
        <v>29736</v>
      </c>
      <c r="C283" s="2">
        <v>1751</v>
      </c>
      <c r="D283">
        <f>YEAR(Table1[[#This Row],[Date]])</f>
        <v>2020</v>
      </c>
      <c r="E283" t="str">
        <f>TEXT(Table1[[#This Row],[Date]],"mmmm")</f>
        <v>October</v>
      </c>
      <c r="F283" t="str">
        <f>TEXT(Table1[[#This Row],[Date]],"dddd")</f>
        <v>Thursday</v>
      </c>
      <c r="G283" s="4">
        <f>Table1[[#This Row],[Clicks]]/Table1[[#This Row],[Impressions]]</f>
        <v>5.8884853376378797E-2</v>
      </c>
      <c r="H283" s="3" t="str">
        <f>IF(OR(WEEKDAY(Table1[[#This Row],[Date]])=1,WEEKDAY(Table1[[#This Row],[Date]])=7),"Weekend","Weekday")</f>
        <v>Weekday</v>
      </c>
    </row>
    <row r="284" spans="1:8" x14ac:dyDescent="0.25">
      <c r="A284" s="1">
        <v>44113</v>
      </c>
      <c r="B284" s="2">
        <v>43467</v>
      </c>
      <c r="C284" s="2">
        <v>2445</v>
      </c>
      <c r="D284">
        <f>YEAR(Table1[[#This Row],[Date]])</f>
        <v>2020</v>
      </c>
      <c r="E284" t="str">
        <f>TEXT(Table1[[#This Row],[Date]],"mmmm")</f>
        <v>October</v>
      </c>
      <c r="F284" t="str">
        <f>TEXT(Table1[[#This Row],[Date]],"dddd")</f>
        <v>Friday</v>
      </c>
      <c r="G284" s="4">
        <f>Table1[[#This Row],[Clicks]]/Table1[[#This Row],[Impressions]]</f>
        <v>5.6249568638277313E-2</v>
      </c>
      <c r="H284" s="3" t="str">
        <f>IF(OR(WEEKDAY(Table1[[#This Row],[Date]])=1,WEEKDAY(Table1[[#This Row],[Date]])=7),"Weekend","Weekday")</f>
        <v>Weekday</v>
      </c>
    </row>
    <row r="285" spans="1:8" x14ac:dyDescent="0.25">
      <c r="A285" s="1">
        <v>44114</v>
      </c>
      <c r="B285" s="2">
        <v>28328</v>
      </c>
      <c r="C285" s="2">
        <v>1782</v>
      </c>
      <c r="D285">
        <f>YEAR(Table1[[#This Row],[Date]])</f>
        <v>2020</v>
      </c>
      <c r="E285" t="str">
        <f>TEXT(Table1[[#This Row],[Date]],"mmmm")</f>
        <v>October</v>
      </c>
      <c r="F285" t="str">
        <f>TEXT(Table1[[#This Row],[Date]],"dddd")</f>
        <v>Saturday</v>
      </c>
      <c r="G285" s="4">
        <f>Table1[[#This Row],[Clicks]]/Table1[[#This Row],[Impressions]]</f>
        <v>6.29059587687094E-2</v>
      </c>
      <c r="H285" s="3" t="str">
        <f>IF(OR(WEEKDAY(Table1[[#This Row],[Date]])=1,WEEKDAY(Table1[[#This Row],[Date]])=7),"Weekend","Weekday")</f>
        <v>Weekend</v>
      </c>
    </row>
    <row r="286" spans="1:8" x14ac:dyDescent="0.25">
      <c r="A286" s="1">
        <v>44115</v>
      </c>
      <c r="B286" s="2">
        <v>30876</v>
      </c>
      <c r="C286">
        <v>390</v>
      </c>
      <c r="D286">
        <f>YEAR(Table1[[#This Row],[Date]])</f>
        <v>2020</v>
      </c>
      <c r="E286" t="str">
        <f>TEXT(Table1[[#This Row],[Date]],"mmmm")</f>
        <v>October</v>
      </c>
      <c r="F286" t="str">
        <f>TEXT(Table1[[#This Row],[Date]],"dddd")</f>
        <v>Sunday</v>
      </c>
      <c r="G286" s="4">
        <f>Table1[[#This Row],[Clicks]]/Table1[[#This Row],[Impressions]]</f>
        <v>1.2631169840652934E-2</v>
      </c>
      <c r="H286" s="3" t="str">
        <f>IF(OR(WEEKDAY(Table1[[#This Row],[Date]])=1,WEEKDAY(Table1[[#This Row],[Date]])=7),"Weekend","Weekday")</f>
        <v>Weekend</v>
      </c>
    </row>
    <row r="287" spans="1:8" x14ac:dyDescent="0.25">
      <c r="A287" s="1">
        <v>44116</v>
      </c>
      <c r="B287" s="2">
        <v>26295</v>
      </c>
      <c r="C287" s="2">
        <v>1198</v>
      </c>
      <c r="D287">
        <f>YEAR(Table1[[#This Row],[Date]])</f>
        <v>2020</v>
      </c>
      <c r="E287" t="str">
        <f>TEXT(Table1[[#This Row],[Date]],"mmmm")</f>
        <v>October</v>
      </c>
      <c r="F287" t="str">
        <f>TEXT(Table1[[#This Row],[Date]],"dddd")</f>
        <v>Monday</v>
      </c>
      <c r="G287" s="4">
        <f>Table1[[#This Row],[Clicks]]/Table1[[#This Row],[Impressions]]</f>
        <v>4.555999239399125E-2</v>
      </c>
      <c r="H287" s="3" t="str">
        <f>IF(OR(WEEKDAY(Table1[[#This Row],[Date]])=1,WEEKDAY(Table1[[#This Row],[Date]])=7),"Weekend","Weekday")</f>
        <v>Weekday</v>
      </c>
    </row>
    <row r="288" spans="1:8" x14ac:dyDescent="0.25">
      <c r="A288" s="1">
        <v>44117</v>
      </c>
      <c r="B288" s="2">
        <v>8987</v>
      </c>
      <c r="C288">
        <v>580</v>
      </c>
      <c r="D288">
        <f>YEAR(Table1[[#This Row],[Date]])</f>
        <v>2020</v>
      </c>
      <c r="E288" t="str">
        <f>TEXT(Table1[[#This Row],[Date]],"mmmm")</f>
        <v>October</v>
      </c>
      <c r="F288" t="str">
        <f>TEXT(Table1[[#This Row],[Date]],"dddd")</f>
        <v>Tuesday</v>
      </c>
      <c r="G288" s="4">
        <f>Table1[[#This Row],[Clicks]]/Table1[[#This Row],[Impressions]]</f>
        <v>6.453766551685769E-2</v>
      </c>
      <c r="H288" s="3" t="str">
        <f>IF(OR(WEEKDAY(Table1[[#This Row],[Date]])=1,WEEKDAY(Table1[[#This Row],[Date]])=7),"Weekend","Weekday")</f>
        <v>Weekday</v>
      </c>
    </row>
    <row r="289" spans="1:8" x14ac:dyDescent="0.25">
      <c r="A289" s="1">
        <v>44118</v>
      </c>
      <c r="B289" s="2">
        <v>27399</v>
      </c>
      <c r="C289" s="2">
        <v>1747</v>
      </c>
      <c r="D289">
        <f>YEAR(Table1[[#This Row],[Date]])</f>
        <v>2020</v>
      </c>
      <c r="E289" t="str">
        <f>TEXT(Table1[[#This Row],[Date]],"mmmm")</f>
        <v>October</v>
      </c>
      <c r="F289" t="str">
        <f>TEXT(Table1[[#This Row],[Date]],"dddd")</f>
        <v>Wednesday</v>
      </c>
      <c r="G289" s="4">
        <f>Table1[[#This Row],[Clicks]]/Table1[[#This Row],[Impressions]]</f>
        <v>6.3761451147852116E-2</v>
      </c>
      <c r="H289" s="3" t="str">
        <f>IF(OR(WEEKDAY(Table1[[#This Row],[Date]])=1,WEEKDAY(Table1[[#This Row],[Date]])=7),"Weekend","Weekday")</f>
        <v>Weekday</v>
      </c>
    </row>
    <row r="290" spans="1:8" x14ac:dyDescent="0.25">
      <c r="A290" s="1">
        <v>44119</v>
      </c>
      <c r="B290" s="2">
        <v>38986</v>
      </c>
      <c r="C290" s="2">
        <v>3172</v>
      </c>
      <c r="D290">
        <f>YEAR(Table1[[#This Row],[Date]])</f>
        <v>2020</v>
      </c>
      <c r="E290" t="str">
        <f>TEXT(Table1[[#This Row],[Date]],"mmmm")</f>
        <v>October</v>
      </c>
      <c r="F290" t="str">
        <f>TEXT(Table1[[#This Row],[Date]],"dddd")</f>
        <v>Thursday</v>
      </c>
      <c r="G290" s="4">
        <f>Table1[[#This Row],[Clicks]]/Table1[[#This Row],[Impressions]]</f>
        <v>8.1362540399117639E-2</v>
      </c>
      <c r="H290" s="3" t="str">
        <f>IF(OR(WEEKDAY(Table1[[#This Row],[Date]])=1,WEEKDAY(Table1[[#This Row],[Date]])=7),"Weekend","Weekday")</f>
        <v>Weekday</v>
      </c>
    </row>
    <row r="291" spans="1:8" x14ac:dyDescent="0.25">
      <c r="A291" s="1">
        <v>44120</v>
      </c>
      <c r="B291" s="2">
        <v>25880</v>
      </c>
      <c r="C291" s="2">
        <v>1784</v>
      </c>
      <c r="D291">
        <f>YEAR(Table1[[#This Row],[Date]])</f>
        <v>2020</v>
      </c>
      <c r="E291" t="str">
        <f>TEXT(Table1[[#This Row],[Date]],"mmmm")</f>
        <v>October</v>
      </c>
      <c r="F291" t="str">
        <f>TEXT(Table1[[#This Row],[Date]],"dddd")</f>
        <v>Friday</v>
      </c>
      <c r="G291" s="4">
        <f>Table1[[#This Row],[Clicks]]/Table1[[#This Row],[Impressions]]</f>
        <v>6.8933539412673883E-2</v>
      </c>
      <c r="H291" s="3" t="str">
        <f>IF(OR(WEEKDAY(Table1[[#This Row],[Date]])=1,WEEKDAY(Table1[[#This Row],[Date]])=7),"Weekend","Weekday")</f>
        <v>Weekday</v>
      </c>
    </row>
    <row r="292" spans="1:8" x14ac:dyDescent="0.25">
      <c r="A292" s="1">
        <v>44121</v>
      </c>
      <c r="B292" s="2">
        <v>9735</v>
      </c>
      <c r="C292">
        <v>966</v>
      </c>
      <c r="D292">
        <f>YEAR(Table1[[#This Row],[Date]])</f>
        <v>2020</v>
      </c>
      <c r="E292" t="str">
        <f>TEXT(Table1[[#This Row],[Date]],"mmmm")</f>
        <v>October</v>
      </c>
      <c r="F292" t="str">
        <f>TEXT(Table1[[#This Row],[Date]],"dddd")</f>
        <v>Saturday</v>
      </c>
      <c r="G292" s="4">
        <f>Table1[[#This Row],[Clicks]]/Table1[[#This Row],[Impressions]]</f>
        <v>9.9229583975346689E-2</v>
      </c>
      <c r="H292" s="3" t="str">
        <f>IF(OR(WEEKDAY(Table1[[#This Row],[Date]])=1,WEEKDAY(Table1[[#This Row],[Date]])=7),"Weekend","Weekday")</f>
        <v>Weekend</v>
      </c>
    </row>
    <row r="293" spans="1:8" x14ac:dyDescent="0.25">
      <c r="A293" s="1">
        <v>44122</v>
      </c>
      <c r="B293" s="2">
        <v>49064</v>
      </c>
      <c r="C293" s="2">
        <v>1744</v>
      </c>
      <c r="D293">
        <f>YEAR(Table1[[#This Row],[Date]])</f>
        <v>2020</v>
      </c>
      <c r="E293" t="str">
        <f>TEXT(Table1[[#This Row],[Date]],"mmmm")</f>
        <v>October</v>
      </c>
      <c r="F293" t="str">
        <f>TEXT(Table1[[#This Row],[Date]],"dddd")</f>
        <v>Sunday</v>
      </c>
      <c r="G293" s="4">
        <f>Table1[[#This Row],[Clicks]]/Table1[[#This Row],[Impressions]]</f>
        <v>3.5545410076634601E-2</v>
      </c>
      <c r="H293" s="3" t="str">
        <f>IF(OR(WEEKDAY(Table1[[#This Row],[Date]])=1,WEEKDAY(Table1[[#This Row],[Date]])=7),"Weekend","Weekday")</f>
        <v>Weekend</v>
      </c>
    </row>
    <row r="294" spans="1:8" x14ac:dyDescent="0.25">
      <c r="A294" s="1">
        <v>44123</v>
      </c>
      <c r="B294" s="2">
        <v>9555</v>
      </c>
      <c r="C294">
        <v>404</v>
      </c>
      <c r="D294">
        <f>YEAR(Table1[[#This Row],[Date]])</f>
        <v>2020</v>
      </c>
      <c r="E294" t="str">
        <f>TEXT(Table1[[#This Row],[Date]],"mmmm")</f>
        <v>October</v>
      </c>
      <c r="F294" t="str">
        <f>TEXT(Table1[[#This Row],[Date]],"dddd")</f>
        <v>Monday</v>
      </c>
      <c r="G294" s="4">
        <f>Table1[[#This Row],[Clicks]]/Table1[[#This Row],[Impressions]]</f>
        <v>4.2281527995813709E-2</v>
      </c>
      <c r="H294" s="3" t="str">
        <f>IF(OR(WEEKDAY(Table1[[#This Row],[Date]])=1,WEEKDAY(Table1[[#This Row],[Date]])=7),"Weekend","Weekday")</f>
        <v>Weekday</v>
      </c>
    </row>
    <row r="295" spans="1:8" x14ac:dyDescent="0.25">
      <c r="A295" s="1">
        <v>44124</v>
      </c>
      <c r="B295" s="2">
        <v>46914</v>
      </c>
      <c r="C295" s="2">
        <v>2089</v>
      </c>
      <c r="D295">
        <f>YEAR(Table1[[#This Row],[Date]])</f>
        <v>2020</v>
      </c>
      <c r="E295" t="str">
        <f>TEXT(Table1[[#This Row],[Date]],"mmmm")</f>
        <v>October</v>
      </c>
      <c r="F295" t="str">
        <f>TEXT(Table1[[#This Row],[Date]],"dddd")</f>
        <v>Tuesday</v>
      </c>
      <c r="G295" s="4">
        <f>Table1[[#This Row],[Clicks]]/Table1[[#This Row],[Impressions]]</f>
        <v>4.4528285799548109E-2</v>
      </c>
      <c r="H295" s="3" t="str">
        <f>IF(OR(WEEKDAY(Table1[[#This Row],[Date]])=1,WEEKDAY(Table1[[#This Row],[Date]])=7),"Weekend","Weekday")</f>
        <v>Weekday</v>
      </c>
    </row>
    <row r="296" spans="1:8" x14ac:dyDescent="0.25">
      <c r="A296" s="1">
        <v>44125</v>
      </c>
      <c r="B296" s="2">
        <v>45818</v>
      </c>
      <c r="C296" s="2">
        <v>2379</v>
      </c>
      <c r="D296">
        <f>YEAR(Table1[[#This Row],[Date]])</f>
        <v>2020</v>
      </c>
      <c r="E296" t="str">
        <f>TEXT(Table1[[#This Row],[Date]],"mmmm")</f>
        <v>October</v>
      </c>
      <c r="F296" t="str">
        <f>TEXT(Table1[[#This Row],[Date]],"dddd")</f>
        <v>Wednesday</v>
      </c>
      <c r="G296" s="4">
        <f>Table1[[#This Row],[Clicks]]/Table1[[#This Row],[Impressions]]</f>
        <v>5.1922825090575754E-2</v>
      </c>
      <c r="H296" s="3" t="str">
        <f>IF(OR(WEEKDAY(Table1[[#This Row],[Date]])=1,WEEKDAY(Table1[[#This Row],[Date]])=7),"Weekend","Weekday")</f>
        <v>Weekday</v>
      </c>
    </row>
    <row r="297" spans="1:8" x14ac:dyDescent="0.25">
      <c r="A297" s="1">
        <v>44126</v>
      </c>
      <c r="B297" s="2">
        <v>24830</v>
      </c>
      <c r="C297" s="2">
        <v>2116</v>
      </c>
      <c r="D297">
        <f>YEAR(Table1[[#This Row],[Date]])</f>
        <v>2020</v>
      </c>
      <c r="E297" t="str">
        <f>TEXT(Table1[[#This Row],[Date]],"mmmm")</f>
        <v>October</v>
      </c>
      <c r="F297" t="str">
        <f>TEXT(Table1[[#This Row],[Date]],"dddd")</f>
        <v>Thursday</v>
      </c>
      <c r="G297" s="4">
        <f>Table1[[#This Row],[Clicks]]/Table1[[#This Row],[Impressions]]</f>
        <v>8.5219492549335488E-2</v>
      </c>
      <c r="H297" s="3" t="str">
        <f>IF(OR(WEEKDAY(Table1[[#This Row],[Date]])=1,WEEKDAY(Table1[[#This Row],[Date]])=7),"Weekend","Weekday")</f>
        <v>Weekday</v>
      </c>
    </row>
    <row r="298" spans="1:8" x14ac:dyDescent="0.25">
      <c r="A298" s="1">
        <v>44127</v>
      </c>
      <c r="B298" s="2">
        <v>22429</v>
      </c>
      <c r="C298">
        <v>700</v>
      </c>
      <c r="D298">
        <f>YEAR(Table1[[#This Row],[Date]])</f>
        <v>2020</v>
      </c>
      <c r="E298" t="str">
        <f>TEXT(Table1[[#This Row],[Date]],"mmmm")</f>
        <v>October</v>
      </c>
      <c r="F298" t="str">
        <f>TEXT(Table1[[#This Row],[Date]],"dddd")</f>
        <v>Friday</v>
      </c>
      <c r="G298" s="4">
        <f>Table1[[#This Row],[Clicks]]/Table1[[#This Row],[Impressions]]</f>
        <v>3.120959472111998E-2</v>
      </c>
      <c r="H298" s="3" t="str">
        <f>IF(OR(WEEKDAY(Table1[[#This Row],[Date]])=1,WEEKDAY(Table1[[#This Row],[Date]])=7),"Weekend","Weekday")</f>
        <v>Weekday</v>
      </c>
    </row>
    <row r="299" spans="1:8" x14ac:dyDescent="0.25">
      <c r="A299" s="1">
        <v>44128</v>
      </c>
      <c r="B299" s="2">
        <v>11893</v>
      </c>
      <c r="C299">
        <v>949</v>
      </c>
      <c r="D299">
        <f>YEAR(Table1[[#This Row],[Date]])</f>
        <v>2020</v>
      </c>
      <c r="E299" t="str">
        <f>TEXT(Table1[[#This Row],[Date]],"mmmm")</f>
        <v>October</v>
      </c>
      <c r="F299" t="str">
        <f>TEXT(Table1[[#This Row],[Date]],"dddd")</f>
        <v>Saturday</v>
      </c>
      <c r="G299" s="4">
        <f>Table1[[#This Row],[Clicks]]/Table1[[#This Row],[Impressions]]</f>
        <v>7.9794837299251659E-2</v>
      </c>
      <c r="H299" s="3" t="str">
        <f>IF(OR(WEEKDAY(Table1[[#This Row],[Date]])=1,WEEKDAY(Table1[[#This Row],[Date]])=7),"Weekend","Weekday")</f>
        <v>Weekend</v>
      </c>
    </row>
    <row r="300" spans="1:8" x14ac:dyDescent="0.25">
      <c r="A300" s="1">
        <v>44129</v>
      </c>
      <c r="B300" s="2">
        <v>19373</v>
      </c>
      <c r="C300">
        <v>900</v>
      </c>
      <c r="D300">
        <f>YEAR(Table1[[#This Row],[Date]])</f>
        <v>2020</v>
      </c>
      <c r="E300" t="str">
        <f>TEXT(Table1[[#This Row],[Date]],"mmmm")</f>
        <v>October</v>
      </c>
      <c r="F300" t="str">
        <f>TEXT(Table1[[#This Row],[Date]],"dddd")</f>
        <v>Sunday</v>
      </c>
      <c r="G300" s="4">
        <f>Table1[[#This Row],[Clicks]]/Table1[[#This Row],[Impressions]]</f>
        <v>4.6456408403448099E-2</v>
      </c>
      <c r="H300" s="3" t="str">
        <f>IF(OR(WEEKDAY(Table1[[#This Row],[Date]])=1,WEEKDAY(Table1[[#This Row],[Date]])=7),"Weekend","Weekday")</f>
        <v>Weekend</v>
      </c>
    </row>
    <row r="301" spans="1:8" x14ac:dyDescent="0.25">
      <c r="A301" s="1">
        <v>44130</v>
      </c>
      <c r="B301" s="2">
        <v>8436</v>
      </c>
      <c r="C301">
        <v>541</v>
      </c>
      <c r="D301">
        <f>YEAR(Table1[[#This Row],[Date]])</f>
        <v>2020</v>
      </c>
      <c r="E301" t="str">
        <f>TEXT(Table1[[#This Row],[Date]],"mmmm")</f>
        <v>October</v>
      </c>
      <c r="F301" t="str">
        <f>TEXT(Table1[[#This Row],[Date]],"dddd")</f>
        <v>Monday</v>
      </c>
      <c r="G301" s="4">
        <f>Table1[[#This Row],[Clicks]]/Table1[[#This Row],[Impressions]]</f>
        <v>6.4129919393077287E-2</v>
      </c>
      <c r="H301" s="3" t="str">
        <f>IF(OR(WEEKDAY(Table1[[#This Row],[Date]])=1,WEEKDAY(Table1[[#This Row],[Date]])=7),"Weekend","Weekday")</f>
        <v>Weekday</v>
      </c>
    </row>
    <row r="302" spans="1:8" x14ac:dyDescent="0.25">
      <c r="A302" s="1">
        <v>44131</v>
      </c>
      <c r="B302" s="2">
        <v>13754</v>
      </c>
      <c r="C302">
        <v>920</v>
      </c>
      <c r="D302">
        <f>YEAR(Table1[[#This Row],[Date]])</f>
        <v>2020</v>
      </c>
      <c r="E302" t="str">
        <f>TEXT(Table1[[#This Row],[Date]],"mmmm")</f>
        <v>October</v>
      </c>
      <c r="F302" t="str">
        <f>TEXT(Table1[[#This Row],[Date]],"dddd")</f>
        <v>Tuesday</v>
      </c>
      <c r="G302" s="4">
        <f>Table1[[#This Row],[Clicks]]/Table1[[#This Row],[Impressions]]</f>
        <v>6.6889632107023408E-2</v>
      </c>
      <c r="H302" s="3" t="str">
        <f>IF(OR(WEEKDAY(Table1[[#This Row],[Date]])=1,WEEKDAY(Table1[[#This Row],[Date]])=7),"Weekend","Weekday")</f>
        <v>Weekday</v>
      </c>
    </row>
    <row r="303" spans="1:8" x14ac:dyDescent="0.25">
      <c r="A303" s="1">
        <v>44132</v>
      </c>
      <c r="B303" s="2">
        <v>15677</v>
      </c>
      <c r="C303">
        <v>682</v>
      </c>
      <c r="D303">
        <f>YEAR(Table1[[#This Row],[Date]])</f>
        <v>2020</v>
      </c>
      <c r="E303" t="str">
        <f>TEXT(Table1[[#This Row],[Date]],"mmmm")</f>
        <v>October</v>
      </c>
      <c r="F303" t="str">
        <f>TEXT(Table1[[#This Row],[Date]],"dddd")</f>
        <v>Wednesday</v>
      </c>
      <c r="G303" s="4">
        <f>Table1[[#This Row],[Clicks]]/Table1[[#This Row],[Impressions]]</f>
        <v>4.3503221279581554E-2</v>
      </c>
      <c r="H303" s="3" t="str">
        <f>IF(OR(WEEKDAY(Table1[[#This Row],[Date]])=1,WEEKDAY(Table1[[#This Row],[Date]])=7),"Weekend","Weekday")</f>
        <v>Weekday</v>
      </c>
    </row>
    <row r="304" spans="1:8" x14ac:dyDescent="0.25">
      <c r="A304" s="1">
        <v>44133</v>
      </c>
      <c r="B304" s="2">
        <v>10895</v>
      </c>
      <c r="C304">
        <v>611</v>
      </c>
      <c r="D304">
        <f>YEAR(Table1[[#This Row],[Date]])</f>
        <v>2020</v>
      </c>
      <c r="E304" t="str">
        <f>TEXT(Table1[[#This Row],[Date]],"mmmm")</f>
        <v>October</v>
      </c>
      <c r="F304" t="str">
        <f>TEXT(Table1[[#This Row],[Date]],"dddd")</f>
        <v>Thursday</v>
      </c>
      <c r="G304" s="4">
        <f>Table1[[#This Row],[Clicks]]/Table1[[#This Row],[Impressions]]</f>
        <v>5.6080770995869667E-2</v>
      </c>
      <c r="H304" s="3" t="str">
        <f>IF(OR(WEEKDAY(Table1[[#This Row],[Date]])=1,WEEKDAY(Table1[[#This Row],[Date]])=7),"Weekend","Weekday")</f>
        <v>Weekday</v>
      </c>
    </row>
    <row r="305" spans="1:8" x14ac:dyDescent="0.25">
      <c r="A305" s="1">
        <v>44134</v>
      </c>
      <c r="B305" s="2">
        <v>24738</v>
      </c>
      <c r="C305" s="2">
        <v>1166</v>
      </c>
      <c r="D305">
        <f>YEAR(Table1[[#This Row],[Date]])</f>
        <v>2020</v>
      </c>
      <c r="E305" t="str">
        <f>TEXT(Table1[[#This Row],[Date]],"mmmm")</f>
        <v>October</v>
      </c>
      <c r="F305" t="str">
        <f>TEXT(Table1[[#This Row],[Date]],"dddd")</f>
        <v>Friday</v>
      </c>
      <c r="G305" s="4">
        <f>Table1[[#This Row],[Clicks]]/Table1[[#This Row],[Impressions]]</f>
        <v>4.7133963942113347E-2</v>
      </c>
      <c r="H305" s="3" t="str">
        <f>IF(OR(WEEKDAY(Table1[[#This Row],[Date]])=1,WEEKDAY(Table1[[#This Row],[Date]])=7),"Weekend","Weekday")</f>
        <v>Weekday</v>
      </c>
    </row>
    <row r="306" spans="1:8" x14ac:dyDescent="0.25">
      <c r="A306" s="1">
        <v>44135</v>
      </c>
      <c r="B306" s="2">
        <v>35746</v>
      </c>
      <c r="C306">
        <v>579</v>
      </c>
      <c r="D306">
        <f>YEAR(Table1[[#This Row],[Date]])</f>
        <v>2020</v>
      </c>
      <c r="E306" t="str">
        <f>TEXT(Table1[[#This Row],[Date]],"mmmm")</f>
        <v>October</v>
      </c>
      <c r="F306" t="str">
        <f>TEXT(Table1[[#This Row],[Date]],"dddd")</f>
        <v>Saturday</v>
      </c>
      <c r="G306" s="4">
        <f>Table1[[#This Row],[Clicks]]/Table1[[#This Row],[Impressions]]</f>
        <v>1.6197616516533318E-2</v>
      </c>
      <c r="H306" s="3" t="str">
        <f>IF(OR(WEEKDAY(Table1[[#This Row],[Date]])=1,WEEKDAY(Table1[[#This Row],[Date]])=7),"Weekend","Weekday")</f>
        <v>Weekend</v>
      </c>
    </row>
    <row r="307" spans="1:8" x14ac:dyDescent="0.25">
      <c r="A307" s="1">
        <v>44136</v>
      </c>
      <c r="B307" s="2">
        <v>37352</v>
      </c>
      <c r="C307" s="2">
        <v>1843</v>
      </c>
      <c r="D307">
        <f>YEAR(Table1[[#This Row],[Date]])</f>
        <v>2020</v>
      </c>
      <c r="E307" t="str">
        <f>TEXT(Table1[[#This Row],[Date]],"mmmm")</f>
        <v>November</v>
      </c>
      <c r="F307" t="str">
        <f>TEXT(Table1[[#This Row],[Date]],"dddd")</f>
        <v>Sunday</v>
      </c>
      <c r="G307" s="4">
        <f>Table1[[#This Row],[Clicks]]/Table1[[#This Row],[Impressions]]</f>
        <v>4.9341400728207328E-2</v>
      </c>
      <c r="H307" s="3" t="str">
        <f>IF(OR(WEEKDAY(Table1[[#This Row],[Date]])=1,WEEKDAY(Table1[[#This Row],[Date]])=7),"Weekend","Weekday")</f>
        <v>Weekend</v>
      </c>
    </row>
    <row r="308" spans="1:8" x14ac:dyDescent="0.25">
      <c r="A308" s="1">
        <v>44137</v>
      </c>
      <c r="B308" s="2">
        <v>44790</v>
      </c>
      <c r="C308">
        <v>840</v>
      </c>
      <c r="D308">
        <f>YEAR(Table1[[#This Row],[Date]])</f>
        <v>2020</v>
      </c>
      <c r="E308" t="str">
        <f>TEXT(Table1[[#This Row],[Date]],"mmmm")</f>
        <v>November</v>
      </c>
      <c r="F308" t="str">
        <f>TEXT(Table1[[#This Row],[Date]],"dddd")</f>
        <v>Monday</v>
      </c>
      <c r="G308" s="4">
        <f>Table1[[#This Row],[Clicks]]/Table1[[#This Row],[Impressions]]</f>
        <v>1.8754186202277295E-2</v>
      </c>
      <c r="H308" s="3" t="str">
        <f>IF(OR(WEEKDAY(Table1[[#This Row],[Date]])=1,WEEKDAY(Table1[[#This Row],[Date]])=7),"Weekend","Weekday")</f>
        <v>Weekday</v>
      </c>
    </row>
    <row r="309" spans="1:8" x14ac:dyDescent="0.25">
      <c r="A309" s="1">
        <v>44138</v>
      </c>
      <c r="B309" s="2">
        <v>46919</v>
      </c>
      <c r="C309" s="2">
        <v>2179</v>
      </c>
      <c r="D309">
        <f>YEAR(Table1[[#This Row],[Date]])</f>
        <v>2020</v>
      </c>
      <c r="E309" t="str">
        <f>TEXT(Table1[[#This Row],[Date]],"mmmm")</f>
        <v>November</v>
      </c>
      <c r="F309" t="str">
        <f>TEXT(Table1[[#This Row],[Date]],"dddd")</f>
        <v>Tuesday</v>
      </c>
      <c r="G309" s="4">
        <f>Table1[[#This Row],[Clicks]]/Table1[[#This Row],[Impressions]]</f>
        <v>4.6441740020034525E-2</v>
      </c>
      <c r="H309" s="3" t="str">
        <f>IF(OR(WEEKDAY(Table1[[#This Row],[Date]])=1,WEEKDAY(Table1[[#This Row],[Date]])=7),"Weekend","Weekday")</f>
        <v>Weekday</v>
      </c>
    </row>
    <row r="310" spans="1:8" x14ac:dyDescent="0.25">
      <c r="A310" s="1">
        <v>44139</v>
      </c>
      <c r="B310" s="2">
        <v>10600</v>
      </c>
      <c r="C310">
        <v>671</v>
      </c>
      <c r="D310">
        <f>YEAR(Table1[[#This Row],[Date]])</f>
        <v>2020</v>
      </c>
      <c r="E310" t="str">
        <f>TEXT(Table1[[#This Row],[Date]],"mmmm")</f>
        <v>November</v>
      </c>
      <c r="F310" t="str">
        <f>TEXT(Table1[[#This Row],[Date]],"dddd")</f>
        <v>Wednesday</v>
      </c>
      <c r="G310" s="4">
        <f>Table1[[#This Row],[Clicks]]/Table1[[#This Row],[Impressions]]</f>
        <v>6.3301886792452827E-2</v>
      </c>
      <c r="H310" s="3" t="str">
        <f>IF(OR(WEEKDAY(Table1[[#This Row],[Date]])=1,WEEKDAY(Table1[[#This Row],[Date]])=7),"Weekend","Weekday")</f>
        <v>Weekday</v>
      </c>
    </row>
    <row r="311" spans="1:8" x14ac:dyDescent="0.25">
      <c r="A311" s="1">
        <v>44140</v>
      </c>
      <c r="B311" s="2">
        <v>34124</v>
      </c>
      <c r="C311" s="2">
        <v>2120</v>
      </c>
      <c r="D311">
        <f>YEAR(Table1[[#This Row],[Date]])</f>
        <v>2020</v>
      </c>
      <c r="E311" t="str">
        <f>TEXT(Table1[[#This Row],[Date]],"mmmm")</f>
        <v>November</v>
      </c>
      <c r="F311" t="str">
        <f>TEXT(Table1[[#This Row],[Date]],"dddd")</f>
        <v>Thursday</v>
      </c>
      <c r="G311" s="4">
        <f>Table1[[#This Row],[Clicks]]/Table1[[#This Row],[Impressions]]</f>
        <v>6.2126362677294572E-2</v>
      </c>
      <c r="H311" s="3" t="str">
        <f>IF(OR(WEEKDAY(Table1[[#This Row],[Date]])=1,WEEKDAY(Table1[[#This Row],[Date]])=7),"Weekend","Weekday")</f>
        <v>Weekday</v>
      </c>
    </row>
    <row r="312" spans="1:8" x14ac:dyDescent="0.25">
      <c r="A312" s="1">
        <v>44141</v>
      </c>
      <c r="B312" s="2">
        <v>32643</v>
      </c>
      <c r="C312" s="2">
        <v>2273</v>
      </c>
      <c r="D312">
        <f>YEAR(Table1[[#This Row],[Date]])</f>
        <v>2020</v>
      </c>
      <c r="E312" t="str">
        <f>TEXT(Table1[[#This Row],[Date]],"mmmm")</f>
        <v>November</v>
      </c>
      <c r="F312" t="str">
        <f>TEXT(Table1[[#This Row],[Date]],"dddd")</f>
        <v>Friday</v>
      </c>
      <c r="G312" s="4">
        <f>Table1[[#This Row],[Clicks]]/Table1[[#This Row],[Impressions]]</f>
        <v>6.9632080384768563E-2</v>
      </c>
      <c r="H312" s="3" t="str">
        <f>IF(OR(WEEKDAY(Table1[[#This Row],[Date]])=1,WEEKDAY(Table1[[#This Row],[Date]])=7),"Weekend","Weekday")</f>
        <v>Weekday</v>
      </c>
    </row>
    <row r="313" spans="1:8" x14ac:dyDescent="0.25">
      <c r="A313" s="1">
        <v>44142</v>
      </c>
      <c r="B313" s="2">
        <v>45764</v>
      </c>
      <c r="C313">
        <v>849</v>
      </c>
      <c r="D313">
        <f>YEAR(Table1[[#This Row],[Date]])</f>
        <v>2020</v>
      </c>
      <c r="E313" t="str">
        <f>TEXT(Table1[[#This Row],[Date]],"mmmm")</f>
        <v>November</v>
      </c>
      <c r="F313" t="str">
        <f>TEXT(Table1[[#This Row],[Date]],"dddd")</f>
        <v>Saturday</v>
      </c>
      <c r="G313" s="4">
        <f>Table1[[#This Row],[Clicks]]/Table1[[#This Row],[Impressions]]</f>
        <v>1.8551700026221484E-2</v>
      </c>
      <c r="H313" s="3" t="str">
        <f>IF(OR(WEEKDAY(Table1[[#This Row],[Date]])=1,WEEKDAY(Table1[[#This Row],[Date]])=7),"Weekend","Weekday")</f>
        <v>Weekend</v>
      </c>
    </row>
    <row r="314" spans="1:8" x14ac:dyDescent="0.25">
      <c r="A314" s="1">
        <v>44143</v>
      </c>
      <c r="B314" s="2">
        <v>14007</v>
      </c>
      <c r="C314">
        <v>962</v>
      </c>
      <c r="D314">
        <f>YEAR(Table1[[#This Row],[Date]])</f>
        <v>2020</v>
      </c>
      <c r="E314" t="str">
        <f>TEXT(Table1[[#This Row],[Date]],"mmmm")</f>
        <v>November</v>
      </c>
      <c r="F314" t="str">
        <f>TEXT(Table1[[#This Row],[Date]],"dddd")</f>
        <v>Sunday</v>
      </c>
      <c r="G314" s="4">
        <f>Table1[[#This Row],[Clicks]]/Table1[[#This Row],[Impressions]]</f>
        <v>6.8679945741415005E-2</v>
      </c>
      <c r="H314" s="3" t="str">
        <f>IF(OR(WEEKDAY(Table1[[#This Row],[Date]])=1,WEEKDAY(Table1[[#This Row],[Date]])=7),"Weekend","Weekday")</f>
        <v>Weekend</v>
      </c>
    </row>
    <row r="315" spans="1:8" x14ac:dyDescent="0.25">
      <c r="A315" s="1">
        <v>44144</v>
      </c>
      <c r="B315" s="2">
        <v>42410</v>
      </c>
      <c r="C315" s="2">
        <v>1615</v>
      </c>
      <c r="D315">
        <f>YEAR(Table1[[#This Row],[Date]])</f>
        <v>2020</v>
      </c>
      <c r="E315" t="str">
        <f>TEXT(Table1[[#This Row],[Date]],"mmmm")</f>
        <v>November</v>
      </c>
      <c r="F315" t="str">
        <f>TEXT(Table1[[#This Row],[Date]],"dddd")</f>
        <v>Monday</v>
      </c>
      <c r="G315" s="4">
        <f>Table1[[#This Row],[Clicks]]/Table1[[#This Row],[Impressions]]</f>
        <v>3.8080641358170242E-2</v>
      </c>
      <c r="H315" s="3" t="str">
        <f>IF(OR(WEEKDAY(Table1[[#This Row],[Date]])=1,WEEKDAY(Table1[[#This Row],[Date]])=7),"Weekend","Weekday")</f>
        <v>Weekday</v>
      </c>
    </row>
    <row r="316" spans="1:8" x14ac:dyDescent="0.25">
      <c r="A316" s="1">
        <v>44145</v>
      </c>
      <c r="B316" s="2">
        <v>49080</v>
      </c>
      <c r="C316" s="2">
        <v>2253</v>
      </c>
      <c r="D316">
        <f>YEAR(Table1[[#This Row],[Date]])</f>
        <v>2020</v>
      </c>
      <c r="E316" t="str">
        <f>TEXT(Table1[[#This Row],[Date]],"mmmm")</f>
        <v>November</v>
      </c>
      <c r="F316" t="str">
        <f>TEXT(Table1[[#This Row],[Date]],"dddd")</f>
        <v>Tuesday</v>
      </c>
      <c r="G316" s="4">
        <f>Table1[[#This Row],[Clicks]]/Table1[[#This Row],[Impressions]]</f>
        <v>4.5904645476772615E-2</v>
      </c>
      <c r="H316" s="3" t="str">
        <f>IF(OR(WEEKDAY(Table1[[#This Row],[Date]])=1,WEEKDAY(Table1[[#This Row],[Date]])=7),"Weekend","Weekday")</f>
        <v>Weekday</v>
      </c>
    </row>
    <row r="317" spans="1:8" x14ac:dyDescent="0.25">
      <c r="A317" s="1">
        <v>44146</v>
      </c>
      <c r="B317" s="2">
        <v>45447</v>
      </c>
      <c r="C317" s="2">
        <v>3963</v>
      </c>
      <c r="D317">
        <f>YEAR(Table1[[#This Row],[Date]])</f>
        <v>2020</v>
      </c>
      <c r="E317" t="str">
        <f>TEXT(Table1[[#This Row],[Date]],"mmmm")</f>
        <v>November</v>
      </c>
      <c r="F317" t="str">
        <f>TEXT(Table1[[#This Row],[Date]],"dddd")</f>
        <v>Wednesday</v>
      </c>
      <c r="G317" s="4">
        <f>Table1[[#This Row],[Clicks]]/Table1[[#This Row],[Impressions]]</f>
        <v>8.7200475278896294E-2</v>
      </c>
      <c r="H317" s="3" t="str">
        <f>IF(OR(WEEKDAY(Table1[[#This Row],[Date]])=1,WEEKDAY(Table1[[#This Row],[Date]])=7),"Weekend","Weekday")</f>
        <v>Weekday</v>
      </c>
    </row>
    <row r="318" spans="1:8" x14ac:dyDescent="0.25">
      <c r="A318" s="1">
        <v>44147</v>
      </c>
      <c r="B318" s="2">
        <v>13208</v>
      </c>
      <c r="C318">
        <v>142</v>
      </c>
      <c r="D318">
        <f>YEAR(Table1[[#This Row],[Date]])</f>
        <v>2020</v>
      </c>
      <c r="E318" t="str">
        <f>TEXT(Table1[[#This Row],[Date]],"mmmm")</f>
        <v>November</v>
      </c>
      <c r="F318" t="str">
        <f>TEXT(Table1[[#This Row],[Date]],"dddd")</f>
        <v>Thursday</v>
      </c>
      <c r="G318" s="4">
        <f>Table1[[#This Row],[Clicks]]/Table1[[#This Row],[Impressions]]</f>
        <v>1.075105996365839E-2</v>
      </c>
      <c r="H318" s="3" t="str">
        <f>IF(OR(WEEKDAY(Table1[[#This Row],[Date]])=1,WEEKDAY(Table1[[#This Row],[Date]])=7),"Weekend","Weekday")</f>
        <v>Weekday</v>
      </c>
    </row>
    <row r="319" spans="1:8" x14ac:dyDescent="0.25">
      <c r="A319" s="1">
        <v>44148</v>
      </c>
      <c r="B319" s="2">
        <v>23589</v>
      </c>
      <c r="C319" s="2">
        <v>1485</v>
      </c>
      <c r="D319">
        <f>YEAR(Table1[[#This Row],[Date]])</f>
        <v>2020</v>
      </c>
      <c r="E319" t="str">
        <f>TEXT(Table1[[#This Row],[Date]],"mmmm")</f>
        <v>November</v>
      </c>
      <c r="F319" t="str">
        <f>TEXT(Table1[[#This Row],[Date]],"dddd")</f>
        <v>Friday</v>
      </c>
      <c r="G319" s="4">
        <f>Table1[[#This Row],[Clicks]]/Table1[[#This Row],[Impressions]]</f>
        <v>6.2953071346814188E-2</v>
      </c>
      <c r="H319" s="3" t="str">
        <f>IF(OR(WEEKDAY(Table1[[#This Row],[Date]])=1,WEEKDAY(Table1[[#This Row],[Date]])=7),"Weekend","Weekday")</f>
        <v>Weekday</v>
      </c>
    </row>
    <row r="320" spans="1:8" x14ac:dyDescent="0.25">
      <c r="A320" s="1">
        <v>44149</v>
      </c>
      <c r="B320" s="2">
        <v>48484</v>
      </c>
      <c r="C320" s="2">
        <v>3097</v>
      </c>
      <c r="D320">
        <f>YEAR(Table1[[#This Row],[Date]])</f>
        <v>2020</v>
      </c>
      <c r="E320" t="str">
        <f>TEXT(Table1[[#This Row],[Date]],"mmmm")</f>
        <v>November</v>
      </c>
      <c r="F320" t="str">
        <f>TEXT(Table1[[#This Row],[Date]],"dddd")</f>
        <v>Saturday</v>
      </c>
      <c r="G320" s="4">
        <f>Table1[[#This Row],[Clicks]]/Table1[[#This Row],[Impressions]]</f>
        <v>6.3876742842999754E-2</v>
      </c>
      <c r="H320" s="3" t="str">
        <f>IF(OR(WEEKDAY(Table1[[#This Row],[Date]])=1,WEEKDAY(Table1[[#This Row],[Date]])=7),"Weekend","Weekday")</f>
        <v>Weekend</v>
      </c>
    </row>
    <row r="321" spans="1:8" x14ac:dyDescent="0.25">
      <c r="A321" s="1">
        <v>44150</v>
      </c>
      <c r="B321" s="2">
        <v>22453</v>
      </c>
      <c r="C321" s="2">
        <v>1026</v>
      </c>
      <c r="D321">
        <f>YEAR(Table1[[#This Row],[Date]])</f>
        <v>2020</v>
      </c>
      <c r="E321" t="str">
        <f>TEXT(Table1[[#This Row],[Date]],"mmmm")</f>
        <v>November</v>
      </c>
      <c r="F321" t="str">
        <f>TEXT(Table1[[#This Row],[Date]],"dddd")</f>
        <v>Sunday</v>
      </c>
      <c r="G321" s="4">
        <f>Table1[[#This Row],[Clicks]]/Table1[[#This Row],[Impressions]]</f>
        <v>4.5695452723466798E-2</v>
      </c>
      <c r="H321" s="3" t="str">
        <f>IF(OR(WEEKDAY(Table1[[#This Row],[Date]])=1,WEEKDAY(Table1[[#This Row],[Date]])=7),"Weekend","Weekday")</f>
        <v>Weekend</v>
      </c>
    </row>
    <row r="322" spans="1:8" x14ac:dyDescent="0.25">
      <c r="A322" s="1">
        <v>44151</v>
      </c>
      <c r="B322" s="2">
        <v>41212</v>
      </c>
      <c r="C322" s="2">
        <v>1291</v>
      </c>
      <c r="D322">
        <f>YEAR(Table1[[#This Row],[Date]])</f>
        <v>2020</v>
      </c>
      <c r="E322" t="str">
        <f>TEXT(Table1[[#This Row],[Date]],"mmmm")</f>
        <v>November</v>
      </c>
      <c r="F322" t="str">
        <f>TEXT(Table1[[#This Row],[Date]],"dddd")</f>
        <v>Monday</v>
      </c>
      <c r="G322" s="4">
        <f>Table1[[#This Row],[Clicks]]/Table1[[#This Row],[Impressions]]</f>
        <v>3.1325827428904204E-2</v>
      </c>
      <c r="H322" s="3" t="str">
        <f>IF(OR(WEEKDAY(Table1[[#This Row],[Date]])=1,WEEKDAY(Table1[[#This Row],[Date]])=7),"Weekend","Weekday")</f>
        <v>Weekday</v>
      </c>
    </row>
    <row r="323" spans="1:8" x14ac:dyDescent="0.25">
      <c r="A323" s="1">
        <v>44152</v>
      </c>
      <c r="B323" s="2">
        <v>48525</v>
      </c>
      <c r="C323" s="2">
        <v>1510</v>
      </c>
      <c r="D323">
        <f>YEAR(Table1[[#This Row],[Date]])</f>
        <v>2020</v>
      </c>
      <c r="E323" t="str">
        <f>TEXT(Table1[[#This Row],[Date]],"mmmm")</f>
        <v>November</v>
      </c>
      <c r="F323" t="str">
        <f>TEXT(Table1[[#This Row],[Date]],"dddd")</f>
        <v>Tuesday</v>
      </c>
      <c r="G323" s="4">
        <f>Table1[[#This Row],[Clicks]]/Table1[[#This Row],[Impressions]]</f>
        <v>3.1117980422462648E-2</v>
      </c>
      <c r="H323" s="3" t="str">
        <f>IF(OR(WEEKDAY(Table1[[#This Row],[Date]])=1,WEEKDAY(Table1[[#This Row],[Date]])=7),"Weekend","Weekday")</f>
        <v>Weekday</v>
      </c>
    </row>
    <row r="324" spans="1:8" x14ac:dyDescent="0.25">
      <c r="A324" s="1">
        <v>44153</v>
      </c>
      <c r="B324" s="2">
        <v>37635</v>
      </c>
      <c r="C324" s="2">
        <v>3369</v>
      </c>
      <c r="D324">
        <f>YEAR(Table1[[#This Row],[Date]])</f>
        <v>2020</v>
      </c>
      <c r="E324" t="str">
        <f>TEXT(Table1[[#This Row],[Date]],"mmmm")</f>
        <v>November</v>
      </c>
      <c r="F324" t="str">
        <f>TEXT(Table1[[#This Row],[Date]],"dddd")</f>
        <v>Wednesday</v>
      </c>
      <c r="G324" s="4">
        <f>Table1[[#This Row],[Clicks]]/Table1[[#This Row],[Impressions]]</f>
        <v>8.95177361498605E-2</v>
      </c>
      <c r="H324" s="3" t="str">
        <f>IF(OR(WEEKDAY(Table1[[#This Row],[Date]])=1,WEEKDAY(Table1[[#This Row],[Date]])=7),"Weekend","Weekday")</f>
        <v>Weekday</v>
      </c>
    </row>
    <row r="325" spans="1:8" x14ac:dyDescent="0.25">
      <c r="A325" s="1">
        <v>44154</v>
      </c>
      <c r="B325" s="2">
        <v>38828</v>
      </c>
      <c r="C325" s="2">
        <v>1932</v>
      </c>
      <c r="D325">
        <f>YEAR(Table1[[#This Row],[Date]])</f>
        <v>2020</v>
      </c>
      <c r="E325" t="str">
        <f>TEXT(Table1[[#This Row],[Date]],"mmmm")</f>
        <v>November</v>
      </c>
      <c r="F325" t="str">
        <f>TEXT(Table1[[#This Row],[Date]],"dddd")</f>
        <v>Thursday</v>
      </c>
      <c r="G325" s="4">
        <f>Table1[[#This Row],[Clicks]]/Table1[[#This Row],[Impressions]]</f>
        <v>4.9757906665293089E-2</v>
      </c>
      <c r="H325" s="3" t="str">
        <f>IF(OR(WEEKDAY(Table1[[#This Row],[Date]])=1,WEEKDAY(Table1[[#This Row],[Date]])=7),"Weekend","Weekday")</f>
        <v>Weekday</v>
      </c>
    </row>
    <row r="326" spans="1:8" x14ac:dyDescent="0.25">
      <c r="A326" s="1">
        <v>44155</v>
      </c>
      <c r="B326" s="2">
        <v>23711</v>
      </c>
      <c r="C326">
        <v>943</v>
      </c>
      <c r="D326">
        <f>YEAR(Table1[[#This Row],[Date]])</f>
        <v>2020</v>
      </c>
      <c r="E326" t="str">
        <f>TEXT(Table1[[#This Row],[Date]],"mmmm")</f>
        <v>November</v>
      </c>
      <c r="F326" t="str">
        <f>TEXT(Table1[[#This Row],[Date]],"dddd")</f>
        <v>Friday</v>
      </c>
      <c r="G326" s="4">
        <f>Table1[[#This Row],[Clicks]]/Table1[[#This Row],[Impressions]]</f>
        <v>3.9770570621230655E-2</v>
      </c>
      <c r="H326" s="3" t="str">
        <f>IF(OR(WEEKDAY(Table1[[#This Row],[Date]])=1,WEEKDAY(Table1[[#This Row],[Date]])=7),"Weekend","Weekday")</f>
        <v>Weekday</v>
      </c>
    </row>
    <row r="327" spans="1:8" x14ac:dyDescent="0.25">
      <c r="A327" s="1">
        <v>44156</v>
      </c>
      <c r="B327" s="2">
        <v>8420</v>
      </c>
      <c r="C327">
        <v>424</v>
      </c>
      <c r="D327">
        <f>YEAR(Table1[[#This Row],[Date]])</f>
        <v>2020</v>
      </c>
      <c r="E327" t="str">
        <f>TEXT(Table1[[#This Row],[Date]],"mmmm")</f>
        <v>November</v>
      </c>
      <c r="F327" t="str">
        <f>TEXT(Table1[[#This Row],[Date]],"dddd")</f>
        <v>Saturday</v>
      </c>
      <c r="G327" s="4">
        <f>Table1[[#This Row],[Clicks]]/Table1[[#This Row],[Impressions]]</f>
        <v>5.0356294536817101E-2</v>
      </c>
      <c r="H327" s="3" t="str">
        <f>IF(OR(WEEKDAY(Table1[[#This Row],[Date]])=1,WEEKDAY(Table1[[#This Row],[Date]])=7),"Weekend","Weekday")</f>
        <v>Weekend</v>
      </c>
    </row>
    <row r="328" spans="1:8" x14ac:dyDescent="0.25">
      <c r="A328" s="1">
        <v>44157</v>
      </c>
      <c r="B328" s="2">
        <v>36216</v>
      </c>
      <c r="C328" s="2">
        <v>2543</v>
      </c>
      <c r="D328">
        <f>YEAR(Table1[[#This Row],[Date]])</f>
        <v>2020</v>
      </c>
      <c r="E328" t="str">
        <f>TEXT(Table1[[#This Row],[Date]],"mmmm")</f>
        <v>November</v>
      </c>
      <c r="F328" t="str">
        <f>TEXT(Table1[[#This Row],[Date]],"dddd")</f>
        <v>Sunday</v>
      </c>
      <c r="G328" s="4">
        <f>Table1[[#This Row],[Clicks]]/Table1[[#This Row],[Impressions]]</f>
        <v>7.0217583388557547E-2</v>
      </c>
      <c r="H328" s="3" t="str">
        <f>IF(OR(WEEKDAY(Table1[[#This Row],[Date]])=1,WEEKDAY(Table1[[#This Row],[Date]])=7),"Weekend","Weekday")</f>
        <v>Weekend</v>
      </c>
    </row>
    <row r="329" spans="1:8" x14ac:dyDescent="0.25">
      <c r="A329" s="1">
        <v>44158</v>
      </c>
      <c r="B329" s="2">
        <v>5301</v>
      </c>
      <c r="C329">
        <v>122</v>
      </c>
      <c r="D329">
        <f>YEAR(Table1[[#This Row],[Date]])</f>
        <v>2020</v>
      </c>
      <c r="E329" t="str">
        <f>TEXT(Table1[[#This Row],[Date]],"mmmm")</f>
        <v>November</v>
      </c>
      <c r="F329" t="str">
        <f>TEXT(Table1[[#This Row],[Date]],"dddd")</f>
        <v>Monday</v>
      </c>
      <c r="G329" s="4">
        <f>Table1[[#This Row],[Clicks]]/Table1[[#This Row],[Impressions]]</f>
        <v>2.3014525561214864E-2</v>
      </c>
      <c r="H329" s="3" t="str">
        <f>IF(OR(WEEKDAY(Table1[[#This Row],[Date]])=1,WEEKDAY(Table1[[#This Row],[Date]])=7),"Weekend","Weekday")</f>
        <v>Weekday</v>
      </c>
    </row>
    <row r="330" spans="1:8" x14ac:dyDescent="0.25">
      <c r="A330" s="1">
        <v>44159</v>
      </c>
      <c r="B330" s="2">
        <v>5699</v>
      </c>
      <c r="C330">
        <v>287</v>
      </c>
      <c r="D330">
        <f>YEAR(Table1[[#This Row],[Date]])</f>
        <v>2020</v>
      </c>
      <c r="E330" t="str">
        <f>TEXT(Table1[[#This Row],[Date]],"mmmm")</f>
        <v>November</v>
      </c>
      <c r="F330" t="str">
        <f>TEXT(Table1[[#This Row],[Date]],"dddd")</f>
        <v>Tuesday</v>
      </c>
      <c r="G330" s="4">
        <f>Table1[[#This Row],[Clicks]]/Table1[[#This Row],[Impressions]]</f>
        <v>5.0359712230215826E-2</v>
      </c>
      <c r="H330" s="3" t="str">
        <f>IF(OR(WEEKDAY(Table1[[#This Row],[Date]])=1,WEEKDAY(Table1[[#This Row],[Date]])=7),"Weekend","Weekday")</f>
        <v>Weekday</v>
      </c>
    </row>
    <row r="331" spans="1:8" x14ac:dyDescent="0.25">
      <c r="A331" s="1">
        <v>44160</v>
      </c>
      <c r="B331" s="2">
        <v>5190</v>
      </c>
      <c r="C331">
        <v>326</v>
      </c>
      <c r="D331">
        <f>YEAR(Table1[[#This Row],[Date]])</f>
        <v>2020</v>
      </c>
      <c r="E331" t="str">
        <f>TEXT(Table1[[#This Row],[Date]],"mmmm")</f>
        <v>November</v>
      </c>
      <c r="F331" t="str">
        <f>TEXT(Table1[[#This Row],[Date]],"dddd")</f>
        <v>Wednesday</v>
      </c>
      <c r="G331" s="4">
        <f>Table1[[#This Row],[Clicks]]/Table1[[#This Row],[Impressions]]</f>
        <v>6.2813102119460507E-2</v>
      </c>
      <c r="H331" s="3" t="str">
        <f>IF(OR(WEEKDAY(Table1[[#This Row],[Date]])=1,WEEKDAY(Table1[[#This Row],[Date]])=7),"Weekend","Weekday")</f>
        <v>Weekday</v>
      </c>
    </row>
    <row r="332" spans="1:8" x14ac:dyDescent="0.25">
      <c r="A332" s="1">
        <v>44161</v>
      </c>
      <c r="B332" s="2">
        <v>15492</v>
      </c>
      <c r="C332" s="2">
        <v>1477</v>
      </c>
      <c r="D332">
        <f>YEAR(Table1[[#This Row],[Date]])</f>
        <v>2020</v>
      </c>
      <c r="E332" t="str">
        <f>TEXT(Table1[[#This Row],[Date]],"mmmm")</f>
        <v>November</v>
      </c>
      <c r="F332" t="str">
        <f>TEXT(Table1[[#This Row],[Date]],"dddd")</f>
        <v>Thursday</v>
      </c>
      <c r="G332" s="4">
        <f>Table1[[#This Row],[Clicks]]/Table1[[#This Row],[Impressions]]</f>
        <v>9.5339530080041313E-2</v>
      </c>
      <c r="H332" s="3" t="str">
        <f>IF(OR(WEEKDAY(Table1[[#This Row],[Date]])=1,WEEKDAY(Table1[[#This Row],[Date]])=7),"Weekend","Weekday")</f>
        <v>Weekday</v>
      </c>
    </row>
    <row r="333" spans="1:8" x14ac:dyDescent="0.25">
      <c r="A333" s="1">
        <v>44162</v>
      </c>
      <c r="B333" s="2">
        <v>40743</v>
      </c>
      <c r="C333" s="2">
        <v>1333</v>
      </c>
      <c r="D333">
        <f>YEAR(Table1[[#This Row],[Date]])</f>
        <v>2020</v>
      </c>
      <c r="E333" t="str">
        <f>TEXT(Table1[[#This Row],[Date]],"mmmm")</f>
        <v>November</v>
      </c>
      <c r="F333" t="str">
        <f>TEXT(Table1[[#This Row],[Date]],"dddd")</f>
        <v>Friday</v>
      </c>
      <c r="G333" s="4">
        <f>Table1[[#This Row],[Clicks]]/Table1[[#This Row],[Impressions]]</f>
        <v>3.2717276587389245E-2</v>
      </c>
      <c r="H333" s="3" t="str">
        <f>IF(OR(WEEKDAY(Table1[[#This Row],[Date]])=1,WEEKDAY(Table1[[#This Row],[Date]])=7),"Weekend","Weekday")</f>
        <v>Weekday</v>
      </c>
    </row>
    <row r="334" spans="1:8" x14ac:dyDescent="0.25">
      <c r="A334" s="1">
        <v>44163</v>
      </c>
      <c r="B334" s="2">
        <v>11102</v>
      </c>
      <c r="C334">
        <v>469</v>
      </c>
      <c r="D334">
        <f>YEAR(Table1[[#This Row],[Date]])</f>
        <v>2020</v>
      </c>
      <c r="E334" t="str">
        <f>TEXT(Table1[[#This Row],[Date]],"mmmm")</f>
        <v>November</v>
      </c>
      <c r="F334" t="str">
        <f>TEXT(Table1[[#This Row],[Date]],"dddd")</f>
        <v>Saturday</v>
      </c>
      <c r="G334" s="4">
        <f>Table1[[#This Row],[Clicks]]/Table1[[#This Row],[Impressions]]</f>
        <v>4.2244640605296341E-2</v>
      </c>
      <c r="H334" s="3" t="str">
        <f>IF(OR(WEEKDAY(Table1[[#This Row],[Date]])=1,WEEKDAY(Table1[[#This Row],[Date]])=7),"Weekend","Weekday")</f>
        <v>Weekend</v>
      </c>
    </row>
    <row r="335" spans="1:8" x14ac:dyDescent="0.25">
      <c r="A335" s="1">
        <v>44164</v>
      </c>
      <c r="B335" s="2">
        <v>24778</v>
      </c>
      <c r="C335" s="2">
        <v>1093</v>
      </c>
      <c r="D335">
        <f>YEAR(Table1[[#This Row],[Date]])</f>
        <v>2020</v>
      </c>
      <c r="E335" t="str">
        <f>TEXT(Table1[[#This Row],[Date]],"mmmm")</f>
        <v>November</v>
      </c>
      <c r="F335" t="str">
        <f>TEXT(Table1[[#This Row],[Date]],"dddd")</f>
        <v>Sunday</v>
      </c>
      <c r="G335" s="4">
        <f>Table1[[#This Row],[Clicks]]/Table1[[#This Row],[Impressions]]</f>
        <v>4.4111712002582938E-2</v>
      </c>
      <c r="H335" s="3" t="str">
        <f>IF(OR(WEEKDAY(Table1[[#This Row],[Date]])=1,WEEKDAY(Table1[[#This Row],[Date]])=7),"Weekend","Weekday")</f>
        <v>Weekend</v>
      </c>
    </row>
    <row r="336" spans="1:8" x14ac:dyDescent="0.25">
      <c r="A336" s="1">
        <v>44165</v>
      </c>
      <c r="B336" s="2">
        <v>31641</v>
      </c>
      <c r="C336" s="2">
        <v>2040</v>
      </c>
      <c r="D336">
        <f>YEAR(Table1[[#This Row],[Date]])</f>
        <v>2020</v>
      </c>
      <c r="E336" t="str">
        <f>TEXT(Table1[[#This Row],[Date]],"mmmm")</f>
        <v>November</v>
      </c>
      <c r="F336" t="str">
        <f>TEXT(Table1[[#This Row],[Date]],"dddd")</f>
        <v>Monday</v>
      </c>
      <c r="G336" s="4">
        <f>Table1[[#This Row],[Clicks]]/Table1[[#This Row],[Impressions]]</f>
        <v>6.4473309945956195E-2</v>
      </c>
      <c r="H336" s="3" t="str">
        <f>IF(OR(WEEKDAY(Table1[[#This Row],[Date]])=1,WEEKDAY(Table1[[#This Row],[Date]])=7),"Weekend","Weekday")</f>
        <v>Weekday</v>
      </c>
    </row>
    <row r="337" spans="1:8" x14ac:dyDescent="0.25">
      <c r="A337" s="1">
        <v>44166</v>
      </c>
      <c r="B337" s="2">
        <v>39584</v>
      </c>
      <c r="C337" s="2">
        <v>1666</v>
      </c>
      <c r="D337">
        <f>YEAR(Table1[[#This Row],[Date]])</f>
        <v>2020</v>
      </c>
      <c r="E337" t="str">
        <f>TEXT(Table1[[#This Row],[Date]],"mmmm")</f>
        <v>December</v>
      </c>
      <c r="F337" t="str">
        <f>TEXT(Table1[[#This Row],[Date]],"dddd")</f>
        <v>Tuesday</v>
      </c>
      <c r="G337" s="4">
        <f>Table1[[#This Row],[Clicks]]/Table1[[#This Row],[Impressions]]</f>
        <v>4.2087712206952302E-2</v>
      </c>
      <c r="H337" s="3" t="str">
        <f>IF(OR(WEEKDAY(Table1[[#This Row],[Date]])=1,WEEKDAY(Table1[[#This Row],[Date]])=7),"Weekend","Weekday")</f>
        <v>Weekday</v>
      </c>
    </row>
    <row r="338" spans="1:8" x14ac:dyDescent="0.25">
      <c r="A338" s="1">
        <v>44167</v>
      </c>
      <c r="B338" s="2">
        <v>37745</v>
      </c>
      <c r="C338" s="2">
        <v>2189</v>
      </c>
      <c r="D338">
        <f>YEAR(Table1[[#This Row],[Date]])</f>
        <v>2020</v>
      </c>
      <c r="E338" t="str">
        <f>TEXT(Table1[[#This Row],[Date]],"mmmm")</f>
        <v>December</v>
      </c>
      <c r="F338" t="str">
        <f>TEXT(Table1[[#This Row],[Date]],"dddd")</f>
        <v>Wednesday</v>
      </c>
      <c r="G338" s="4">
        <f>Table1[[#This Row],[Clicks]]/Table1[[#This Row],[Impressions]]</f>
        <v>5.7994436349185323E-2</v>
      </c>
      <c r="H338" s="3" t="str">
        <f>IF(OR(WEEKDAY(Table1[[#This Row],[Date]])=1,WEEKDAY(Table1[[#This Row],[Date]])=7),"Weekend","Weekday")</f>
        <v>Weekday</v>
      </c>
    </row>
    <row r="339" spans="1:8" x14ac:dyDescent="0.25">
      <c r="A339" s="1">
        <v>44168</v>
      </c>
      <c r="B339" s="2">
        <v>28093</v>
      </c>
      <c r="C339" s="2">
        <v>2257</v>
      </c>
      <c r="D339">
        <f>YEAR(Table1[[#This Row],[Date]])</f>
        <v>2020</v>
      </c>
      <c r="E339" t="str">
        <f>TEXT(Table1[[#This Row],[Date]],"mmmm")</f>
        <v>December</v>
      </c>
      <c r="F339" t="str">
        <f>TEXT(Table1[[#This Row],[Date]],"dddd")</f>
        <v>Thursday</v>
      </c>
      <c r="G339" s="4">
        <f>Table1[[#This Row],[Clicks]]/Table1[[#This Row],[Impressions]]</f>
        <v>8.0340298294948917E-2</v>
      </c>
      <c r="H339" s="3" t="str">
        <f>IF(OR(WEEKDAY(Table1[[#This Row],[Date]])=1,WEEKDAY(Table1[[#This Row],[Date]])=7),"Weekend","Weekday")</f>
        <v>Weekday</v>
      </c>
    </row>
    <row r="340" spans="1:8" x14ac:dyDescent="0.25">
      <c r="A340" s="1">
        <v>44169</v>
      </c>
      <c r="B340" s="2">
        <v>5569</v>
      </c>
      <c r="C340">
        <v>409</v>
      </c>
      <c r="D340">
        <f>YEAR(Table1[[#This Row],[Date]])</f>
        <v>2020</v>
      </c>
      <c r="E340" t="str">
        <f>TEXT(Table1[[#This Row],[Date]],"mmmm")</f>
        <v>December</v>
      </c>
      <c r="F340" t="str">
        <f>TEXT(Table1[[#This Row],[Date]],"dddd")</f>
        <v>Friday</v>
      </c>
      <c r="G340" s="4">
        <f>Table1[[#This Row],[Clicks]]/Table1[[#This Row],[Impressions]]</f>
        <v>7.3442269707308314E-2</v>
      </c>
      <c r="H340" s="3" t="str">
        <f>IF(OR(WEEKDAY(Table1[[#This Row],[Date]])=1,WEEKDAY(Table1[[#This Row],[Date]])=7),"Weekend","Weekday")</f>
        <v>Weekday</v>
      </c>
    </row>
    <row r="341" spans="1:8" x14ac:dyDescent="0.25">
      <c r="A341" s="1">
        <v>44170</v>
      </c>
      <c r="B341" s="2">
        <v>43210</v>
      </c>
      <c r="C341" s="2">
        <v>2167</v>
      </c>
      <c r="D341">
        <f>YEAR(Table1[[#This Row],[Date]])</f>
        <v>2020</v>
      </c>
      <c r="E341" t="str">
        <f>TEXT(Table1[[#This Row],[Date]],"mmmm")</f>
        <v>December</v>
      </c>
      <c r="F341" t="str">
        <f>TEXT(Table1[[#This Row],[Date]],"dddd")</f>
        <v>Saturday</v>
      </c>
      <c r="G341" s="4">
        <f>Table1[[#This Row],[Clicks]]/Table1[[#This Row],[Impressions]]</f>
        <v>5.0150428141633882E-2</v>
      </c>
      <c r="H341" s="3" t="str">
        <f>IF(OR(WEEKDAY(Table1[[#This Row],[Date]])=1,WEEKDAY(Table1[[#This Row],[Date]])=7),"Weekend","Weekday")</f>
        <v>Weekend</v>
      </c>
    </row>
    <row r="342" spans="1:8" x14ac:dyDescent="0.25">
      <c r="A342" s="1">
        <v>44171</v>
      </c>
      <c r="B342" s="2">
        <v>39663</v>
      </c>
      <c r="C342" s="2">
        <v>3481</v>
      </c>
      <c r="D342">
        <f>YEAR(Table1[[#This Row],[Date]])</f>
        <v>2020</v>
      </c>
      <c r="E342" t="str">
        <f>TEXT(Table1[[#This Row],[Date]],"mmmm")</f>
        <v>December</v>
      </c>
      <c r="F342" t="str">
        <f>TEXT(Table1[[#This Row],[Date]],"dddd")</f>
        <v>Sunday</v>
      </c>
      <c r="G342" s="4">
        <f>Table1[[#This Row],[Clicks]]/Table1[[#This Row],[Impressions]]</f>
        <v>8.7764415198043511E-2</v>
      </c>
      <c r="H342" s="3" t="str">
        <f>IF(OR(WEEKDAY(Table1[[#This Row],[Date]])=1,WEEKDAY(Table1[[#This Row],[Date]])=7),"Weekend","Weekday")</f>
        <v>Weekend</v>
      </c>
    </row>
    <row r="343" spans="1:8" x14ac:dyDescent="0.25">
      <c r="A343" s="1">
        <v>44172</v>
      </c>
      <c r="B343" s="2">
        <v>41631</v>
      </c>
      <c r="C343" s="2">
        <v>2507</v>
      </c>
      <c r="D343">
        <f>YEAR(Table1[[#This Row],[Date]])</f>
        <v>2020</v>
      </c>
      <c r="E343" t="str">
        <f>TEXT(Table1[[#This Row],[Date]],"mmmm")</f>
        <v>December</v>
      </c>
      <c r="F343" t="str">
        <f>TEXT(Table1[[#This Row],[Date]],"dddd")</f>
        <v>Monday</v>
      </c>
      <c r="G343" s="4">
        <f>Table1[[#This Row],[Clicks]]/Table1[[#This Row],[Impressions]]</f>
        <v>6.0219547933030672E-2</v>
      </c>
      <c r="H343" s="3" t="str">
        <f>IF(OR(WEEKDAY(Table1[[#This Row],[Date]])=1,WEEKDAY(Table1[[#This Row],[Date]])=7),"Weekend","Weekday")</f>
        <v>Weekday</v>
      </c>
    </row>
    <row r="344" spans="1:8" x14ac:dyDescent="0.25">
      <c r="A344" s="1">
        <v>44173</v>
      </c>
      <c r="B344" s="2">
        <v>12455</v>
      </c>
      <c r="C344">
        <v>729</v>
      </c>
      <c r="D344">
        <f>YEAR(Table1[[#This Row],[Date]])</f>
        <v>2020</v>
      </c>
      <c r="E344" t="str">
        <f>TEXT(Table1[[#This Row],[Date]],"mmmm")</f>
        <v>December</v>
      </c>
      <c r="F344" t="str">
        <f>TEXT(Table1[[#This Row],[Date]],"dddd")</f>
        <v>Tuesday</v>
      </c>
      <c r="G344" s="4">
        <f>Table1[[#This Row],[Clicks]]/Table1[[#This Row],[Impressions]]</f>
        <v>5.8530710558008833E-2</v>
      </c>
      <c r="H344" s="3" t="str">
        <f>IF(OR(WEEKDAY(Table1[[#This Row],[Date]])=1,WEEKDAY(Table1[[#This Row],[Date]])=7),"Weekend","Weekday")</f>
        <v>Weekday</v>
      </c>
    </row>
    <row r="345" spans="1:8" x14ac:dyDescent="0.25">
      <c r="A345" s="1">
        <v>44174</v>
      </c>
      <c r="B345" s="2">
        <v>9014</v>
      </c>
      <c r="C345">
        <v>117</v>
      </c>
      <c r="D345">
        <f>YEAR(Table1[[#This Row],[Date]])</f>
        <v>2020</v>
      </c>
      <c r="E345" t="str">
        <f>TEXT(Table1[[#This Row],[Date]],"mmmm")</f>
        <v>December</v>
      </c>
      <c r="F345" t="str">
        <f>TEXT(Table1[[#This Row],[Date]],"dddd")</f>
        <v>Wednesday</v>
      </c>
      <c r="G345" s="4">
        <f>Table1[[#This Row],[Clicks]]/Table1[[#This Row],[Impressions]]</f>
        <v>1.2979809185711117E-2</v>
      </c>
      <c r="H345" s="3" t="str">
        <f>IF(OR(WEEKDAY(Table1[[#This Row],[Date]])=1,WEEKDAY(Table1[[#This Row],[Date]])=7),"Weekend","Weekday")</f>
        <v>Weekday</v>
      </c>
    </row>
    <row r="346" spans="1:8" x14ac:dyDescent="0.25">
      <c r="A346" s="1">
        <v>44175</v>
      </c>
      <c r="B346" s="2">
        <v>16093</v>
      </c>
      <c r="C346" s="2">
        <v>1590</v>
      </c>
      <c r="D346">
        <f>YEAR(Table1[[#This Row],[Date]])</f>
        <v>2020</v>
      </c>
      <c r="E346" t="str">
        <f>TEXT(Table1[[#This Row],[Date]],"mmmm")</f>
        <v>December</v>
      </c>
      <c r="F346" t="str">
        <f>TEXT(Table1[[#This Row],[Date]],"dddd")</f>
        <v>Thursday</v>
      </c>
      <c r="G346" s="4">
        <f>Table1[[#This Row],[Clicks]]/Table1[[#This Row],[Impressions]]</f>
        <v>9.8800720810290191E-2</v>
      </c>
      <c r="H346" s="3" t="str">
        <f>IF(OR(WEEKDAY(Table1[[#This Row],[Date]])=1,WEEKDAY(Table1[[#This Row],[Date]])=7),"Weekend","Weekday")</f>
        <v>Weekday</v>
      </c>
    </row>
    <row r="347" spans="1:8" x14ac:dyDescent="0.25">
      <c r="A347" s="1">
        <v>44176</v>
      </c>
      <c r="B347" s="2">
        <v>23070</v>
      </c>
      <c r="C347">
        <v>486</v>
      </c>
      <c r="D347">
        <f>YEAR(Table1[[#This Row],[Date]])</f>
        <v>2020</v>
      </c>
      <c r="E347" t="str">
        <f>TEXT(Table1[[#This Row],[Date]],"mmmm")</f>
        <v>December</v>
      </c>
      <c r="F347" t="str">
        <f>TEXT(Table1[[#This Row],[Date]],"dddd")</f>
        <v>Friday</v>
      </c>
      <c r="G347" s="4">
        <f>Table1[[#This Row],[Clicks]]/Table1[[#This Row],[Impressions]]</f>
        <v>2.1066319895968792E-2</v>
      </c>
      <c r="H347" s="3" t="str">
        <f>IF(OR(WEEKDAY(Table1[[#This Row],[Date]])=1,WEEKDAY(Table1[[#This Row],[Date]])=7),"Weekend","Weekday")</f>
        <v>Weekday</v>
      </c>
    </row>
    <row r="348" spans="1:8" x14ac:dyDescent="0.25">
      <c r="A348" s="1">
        <v>44177</v>
      </c>
      <c r="B348" s="2">
        <v>40777</v>
      </c>
      <c r="C348" s="2">
        <v>1256</v>
      </c>
      <c r="D348">
        <f>YEAR(Table1[[#This Row],[Date]])</f>
        <v>2020</v>
      </c>
      <c r="E348" t="str">
        <f>TEXT(Table1[[#This Row],[Date]],"mmmm")</f>
        <v>December</v>
      </c>
      <c r="F348" t="str">
        <f>TEXT(Table1[[#This Row],[Date]],"dddd")</f>
        <v>Saturday</v>
      </c>
      <c r="G348" s="4">
        <f>Table1[[#This Row],[Clicks]]/Table1[[#This Row],[Impressions]]</f>
        <v>3.0801677416190498E-2</v>
      </c>
      <c r="H348" s="3" t="str">
        <f>IF(OR(WEEKDAY(Table1[[#This Row],[Date]])=1,WEEKDAY(Table1[[#This Row],[Date]])=7),"Weekend","Weekday")</f>
        <v>Weekend</v>
      </c>
    </row>
    <row r="349" spans="1:8" x14ac:dyDescent="0.25">
      <c r="A349" s="1">
        <v>44178</v>
      </c>
      <c r="B349" s="2">
        <v>21538</v>
      </c>
      <c r="C349">
        <v>315</v>
      </c>
      <c r="D349">
        <f>YEAR(Table1[[#This Row],[Date]])</f>
        <v>2020</v>
      </c>
      <c r="E349" t="str">
        <f>TEXT(Table1[[#This Row],[Date]],"mmmm")</f>
        <v>December</v>
      </c>
      <c r="F349" t="str">
        <f>TEXT(Table1[[#This Row],[Date]],"dddd")</f>
        <v>Sunday</v>
      </c>
      <c r="G349" s="4">
        <f>Table1[[#This Row],[Clicks]]/Table1[[#This Row],[Impressions]]</f>
        <v>1.4625313399572848E-2</v>
      </c>
      <c r="H349" s="3" t="str">
        <f>IF(OR(WEEKDAY(Table1[[#This Row],[Date]])=1,WEEKDAY(Table1[[#This Row],[Date]])=7),"Weekend","Weekday")</f>
        <v>Weekend</v>
      </c>
    </row>
    <row r="350" spans="1:8" x14ac:dyDescent="0.25">
      <c r="A350" s="1">
        <v>44179</v>
      </c>
      <c r="B350" s="2">
        <v>15729</v>
      </c>
      <c r="C350" s="2">
        <v>1063</v>
      </c>
      <c r="D350">
        <f>YEAR(Table1[[#This Row],[Date]])</f>
        <v>2020</v>
      </c>
      <c r="E350" t="str">
        <f>TEXT(Table1[[#This Row],[Date]],"mmmm")</f>
        <v>December</v>
      </c>
      <c r="F350" t="str">
        <f>TEXT(Table1[[#This Row],[Date]],"dddd")</f>
        <v>Monday</v>
      </c>
      <c r="G350" s="4">
        <f>Table1[[#This Row],[Clicks]]/Table1[[#This Row],[Impressions]]</f>
        <v>6.7582173056138339E-2</v>
      </c>
      <c r="H350" s="3" t="str">
        <f>IF(OR(WEEKDAY(Table1[[#This Row],[Date]])=1,WEEKDAY(Table1[[#This Row],[Date]])=7),"Weekend","Weekday")</f>
        <v>Weekday</v>
      </c>
    </row>
    <row r="351" spans="1:8" x14ac:dyDescent="0.25">
      <c r="A351" s="1">
        <v>44180</v>
      </c>
      <c r="B351" s="2">
        <v>39177</v>
      </c>
      <c r="C351" s="2">
        <v>1184</v>
      </c>
      <c r="D351">
        <f>YEAR(Table1[[#This Row],[Date]])</f>
        <v>2020</v>
      </c>
      <c r="E351" t="str">
        <f>TEXT(Table1[[#This Row],[Date]],"mmmm")</f>
        <v>December</v>
      </c>
      <c r="F351" t="str">
        <f>TEXT(Table1[[#This Row],[Date]],"dddd")</f>
        <v>Tuesday</v>
      </c>
      <c r="G351" s="4">
        <f>Table1[[#This Row],[Clicks]]/Table1[[#This Row],[Impressions]]</f>
        <v>3.0221813819332772E-2</v>
      </c>
      <c r="H351" s="3" t="str">
        <f>IF(OR(WEEKDAY(Table1[[#This Row],[Date]])=1,WEEKDAY(Table1[[#This Row],[Date]])=7),"Weekend","Weekday")</f>
        <v>Weekday</v>
      </c>
    </row>
    <row r="352" spans="1:8" x14ac:dyDescent="0.25">
      <c r="A352" s="1">
        <v>44181</v>
      </c>
      <c r="B352" s="2">
        <v>5784</v>
      </c>
      <c r="C352">
        <v>151</v>
      </c>
      <c r="D352">
        <f>YEAR(Table1[[#This Row],[Date]])</f>
        <v>2020</v>
      </c>
      <c r="E352" t="str">
        <f>TEXT(Table1[[#This Row],[Date]],"mmmm")</f>
        <v>December</v>
      </c>
      <c r="F352" t="str">
        <f>TEXT(Table1[[#This Row],[Date]],"dddd")</f>
        <v>Wednesday</v>
      </c>
      <c r="G352" s="4">
        <f>Table1[[#This Row],[Clicks]]/Table1[[#This Row],[Impressions]]</f>
        <v>2.6106500691562933E-2</v>
      </c>
      <c r="H352" s="3" t="str">
        <f>IF(OR(WEEKDAY(Table1[[#This Row],[Date]])=1,WEEKDAY(Table1[[#This Row],[Date]])=7),"Weekend","Weekday")</f>
        <v>Weekday</v>
      </c>
    </row>
    <row r="353" spans="1:8" x14ac:dyDescent="0.25">
      <c r="A353" s="1">
        <v>44182</v>
      </c>
      <c r="B353" s="2">
        <v>32751</v>
      </c>
      <c r="C353">
        <v>588</v>
      </c>
      <c r="D353">
        <f>YEAR(Table1[[#This Row],[Date]])</f>
        <v>2020</v>
      </c>
      <c r="E353" t="str">
        <f>TEXT(Table1[[#This Row],[Date]],"mmmm")</f>
        <v>December</v>
      </c>
      <c r="F353" t="str">
        <f>TEXT(Table1[[#This Row],[Date]],"dddd")</f>
        <v>Thursday</v>
      </c>
      <c r="G353" s="4">
        <f>Table1[[#This Row],[Clicks]]/Table1[[#This Row],[Impressions]]</f>
        <v>1.7953650270220757E-2</v>
      </c>
      <c r="H353" s="3" t="str">
        <f>IF(OR(WEEKDAY(Table1[[#This Row],[Date]])=1,WEEKDAY(Table1[[#This Row],[Date]])=7),"Weekend","Weekday")</f>
        <v>Weekday</v>
      </c>
    </row>
    <row r="354" spans="1:8" x14ac:dyDescent="0.25">
      <c r="A354" s="1">
        <v>44183</v>
      </c>
      <c r="B354" s="2">
        <v>45864</v>
      </c>
      <c r="C354">
        <v>885</v>
      </c>
      <c r="D354">
        <f>YEAR(Table1[[#This Row],[Date]])</f>
        <v>2020</v>
      </c>
      <c r="E354" t="str">
        <f>TEXT(Table1[[#This Row],[Date]],"mmmm")</f>
        <v>December</v>
      </c>
      <c r="F354" t="str">
        <f>TEXT(Table1[[#This Row],[Date]],"dddd")</f>
        <v>Friday</v>
      </c>
      <c r="G354" s="4">
        <f>Table1[[#This Row],[Clicks]]/Table1[[#This Row],[Impressions]]</f>
        <v>1.9296180010465725E-2</v>
      </c>
      <c r="H354" s="3" t="str">
        <f>IF(OR(WEEKDAY(Table1[[#This Row],[Date]])=1,WEEKDAY(Table1[[#This Row],[Date]])=7),"Weekend","Weekday")</f>
        <v>Weekday</v>
      </c>
    </row>
    <row r="355" spans="1:8" x14ac:dyDescent="0.25">
      <c r="A355" s="1">
        <v>44184</v>
      </c>
      <c r="B355" s="2">
        <v>45328</v>
      </c>
      <c r="C355" s="2">
        <v>2838</v>
      </c>
      <c r="D355">
        <f>YEAR(Table1[[#This Row],[Date]])</f>
        <v>2020</v>
      </c>
      <c r="E355" t="str">
        <f>TEXT(Table1[[#This Row],[Date]],"mmmm")</f>
        <v>December</v>
      </c>
      <c r="F355" t="str">
        <f>TEXT(Table1[[#This Row],[Date]],"dddd")</f>
        <v>Saturday</v>
      </c>
      <c r="G355" s="4">
        <f>Table1[[#This Row],[Clicks]]/Table1[[#This Row],[Impressions]]</f>
        <v>6.2610307094952342E-2</v>
      </c>
      <c r="H355" s="3" t="str">
        <f>IF(OR(WEEKDAY(Table1[[#This Row],[Date]])=1,WEEKDAY(Table1[[#This Row],[Date]])=7),"Weekend","Weekday")</f>
        <v>Weekend</v>
      </c>
    </row>
    <row r="356" spans="1:8" x14ac:dyDescent="0.25">
      <c r="A356" s="1">
        <v>44185</v>
      </c>
      <c r="B356" s="2">
        <v>17533</v>
      </c>
      <c r="C356" s="2">
        <v>1261</v>
      </c>
      <c r="D356">
        <f>YEAR(Table1[[#This Row],[Date]])</f>
        <v>2020</v>
      </c>
      <c r="E356" t="str">
        <f>TEXT(Table1[[#This Row],[Date]],"mmmm")</f>
        <v>December</v>
      </c>
      <c r="F356" t="str">
        <f>TEXT(Table1[[#This Row],[Date]],"dddd")</f>
        <v>Sunday</v>
      </c>
      <c r="G356" s="4">
        <f>Table1[[#This Row],[Clicks]]/Table1[[#This Row],[Impressions]]</f>
        <v>7.1921519420521302E-2</v>
      </c>
      <c r="H356" s="3" t="str">
        <f>IF(OR(WEEKDAY(Table1[[#This Row],[Date]])=1,WEEKDAY(Table1[[#This Row],[Date]])=7),"Weekend","Weekday")</f>
        <v>Weekend</v>
      </c>
    </row>
    <row r="357" spans="1:8" x14ac:dyDescent="0.25">
      <c r="A357" s="1">
        <v>44186</v>
      </c>
      <c r="B357" s="2">
        <v>45111</v>
      </c>
      <c r="C357" s="2">
        <v>2064</v>
      </c>
      <c r="D357">
        <f>YEAR(Table1[[#This Row],[Date]])</f>
        <v>2020</v>
      </c>
      <c r="E357" t="str">
        <f>TEXT(Table1[[#This Row],[Date]],"mmmm")</f>
        <v>December</v>
      </c>
      <c r="F357" t="str">
        <f>TEXT(Table1[[#This Row],[Date]],"dddd")</f>
        <v>Monday</v>
      </c>
      <c r="G357" s="4">
        <f>Table1[[#This Row],[Clicks]]/Table1[[#This Row],[Impressions]]</f>
        <v>4.575380727538738E-2</v>
      </c>
      <c r="H357" s="3" t="str">
        <f>IF(OR(WEEKDAY(Table1[[#This Row],[Date]])=1,WEEKDAY(Table1[[#This Row],[Date]])=7),"Weekend","Weekday")</f>
        <v>Weekday</v>
      </c>
    </row>
    <row r="358" spans="1:8" x14ac:dyDescent="0.25">
      <c r="A358" s="1">
        <v>44187</v>
      </c>
      <c r="B358" s="2">
        <v>44974</v>
      </c>
      <c r="C358" s="2">
        <v>2392</v>
      </c>
      <c r="D358">
        <f>YEAR(Table1[[#This Row],[Date]])</f>
        <v>2020</v>
      </c>
      <c r="E358" t="str">
        <f>TEXT(Table1[[#This Row],[Date]],"mmmm")</f>
        <v>December</v>
      </c>
      <c r="F358" t="str">
        <f>TEXT(Table1[[#This Row],[Date]],"dddd")</f>
        <v>Tuesday</v>
      </c>
      <c r="G358" s="4">
        <f>Table1[[#This Row],[Clicks]]/Table1[[#This Row],[Impressions]]</f>
        <v>5.3186285409347625E-2</v>
      </c>
      <c r="H358" s="3" t="str">
        <f>IF(OR(WEEKDAY(Table1[[#This Row],[Date]])=1,WEEKDAY(Table1[[#This Row],[Date]])=7),"Weekend","Weekday")</f>
        <v>Weekday</v>
      </c>
    </row>
    <row r="359" spans="1:8" x14ac:dyDescent="0.25">
      <c r="A359" s="1">
        <v>44188</v>
      </c>
      <c r="B359" s="2">
        <v>10801</v>
      </c>
      <c r="C359">
        <v>774</v>
      </c>
      <c r="D359">
        <f>YEAR(Table1[[#This Row],[Date]])</f>
        <v>2020</v>
      </c>
      <c r="E359" t="str">
        <f>TEXT(Table1[[#This Row],[Date]],"mmmm")</f>
        <v>December</v>
      </c>
      <c r="F359" t="str">
        <f>TEXT(Table1[[#This Row],[Date]],"dddd")</f>
        <v>Wednesday</v>
      </c>
      <c r="G359" s="4">
        <f>Table1[[#This Row],[Clicks]]/Table1[[#This Row],[Impressions]]</f>
        <v>7.1660031478566796E-2</v>
      </c>
      <c r="H359" s="3" t="str">
        <f>IF(OR(WEEKDAY(Table1[[#This Row],[Date]])=1,WEEKDAY(Table1[[#This Row],[Date]])=7),"Weekend","Weekday")</f>
        <v>Weekday</v>
      </c>
    </row>
    <row r="360" spans="1:8" x14ac:dyDescent="0.25">
      <c r="A360" s="1">
        <v>44189</v>
      </c>
      <c r="B360" s="2">
        <v>24190</v>
      </c>
      <c r="C360">
        <v>279</v>
      </c>
      <c r="D360">
        <f>YEAR(Table1[[#This Row],[Date]])</f>
        <v>2020</v>
      </c>
      <c r="E360" t="str">
        <f>TEXT(Table1[[#This Row],[Date]],"mmmm")</f>
        <v>December</v>
      </c>
      <c r="F360" t="str">
        <f>TEXT(Table1[[#This Row],[Date]],"dddd")</f>
        <v>Thursday</v>
      </c>
      <c r="G360" s="4">
        <f>Table1[[#This Row],[Clicks]]/Table1[[#This Row],[Impressions]]</f>
        <v>1.1533691608102522E-2</v>
      </c>
      <c r="H360" s="3" t="str">
        <f>IF(OR(WEEKDAY(Table1[[#This Row],[Date]])=1,WEEKDAY(Table1[[#This Row],[Date]])=7),"Weekend","Weekday")</f>
        <v>Weekday</v>
      </c>
    </row>
    <row r="361" spans="1:8" x14ac:dyDescent="0.25">
      <c r="A361" s="1">
        <v>44190</v>
      </c>
      <c r="B361" s="2">
        <v>43754</v>
      </c>
      <c r="C361" s="2">
        <v>1709</v>
      </c>
      <c r="D361">
        <f>YEAR(Table1[[#This Row],[Date]])</f>
        <v>2020</v>
      </c>
      <c r="E361" t="str">
        <f>TEXT(Table1[[#This Row],[Date]],"mmmm")</f>
        <v>December</v>
      </c>
      <c r="F361" t="str">
        <f>TEXT(Table1[[#This Row],[Date]],"dddd")</f>
        <v>Friday</v>
      </c>
      <c r="G361" s="4">
        <f>Table1[[#This Row],[Clicks]]/Table1[[#This Row],[Impressions]]</f>
        <v>3.90592860081364E-2</v>
      </c>
      <c r="H361" s="3" t="str">
        <f>IF(OR(WEEKDAY(Table1[[#This Row],[Date]])=1,WEEKDAY(Table1[[#This Row],[Date]])=7),"Weekend","Weekday")</f>
        <v>Weekday</v>
      </c>
    </row>
    <row r="362" spans="1:8" x14ac:dyDescent="0.25">
      <c r="A362" s="1">
        <v>44191</v>
      </c>
      <c r="B362" s="2">
        <v>34592</v>
      </c>
      <c r="C362" s="2">
        <v>3375</v>
      </c>
      <c r="D362">
        <f>YEAR(Table1[[#This Row],[Date]])</f>
        <v>2020</v>
      </c>
      <c r="E362" t="str">
        <f>TEXT(Table1[[#This Row],[Date]],"mmmm")</f>
        <v>December</v>
      </c>
      <c r="F362" t="str">
        <f>TEXT(Table1[[#This Row],[Date]],"dddd")</f>
        <v>Saturday</v>
      </c>
      <c r="G362" s="4">
        <f>Table1[[#This Row],[Clicks]]/Table1[[#This Row],[Impressions]]</f>
        <v>9.7565911193339502E-2</v>
      </c>
      <c r="H362" s="3" t="str">
        <f>IF(OR(WEEKDAY(Table1[[#This Row],[Date]])=1,WEEKDAY(Table1[[#This Row],[Date]])=7),"Weekend","Weekday")</f>
        <v>Weekend</v>
      </c>
    </row>
    <row r="363" spans="1:8" x14ac:dyDescent="0.25">
      <c r="A363" s="1">
        <v>44192</v>
      </c>
      <c r="B363" s="2">
        <v>15647</v>
      </c>
      <c r="C363">
        <v>973</v>
      </c>
      <c r="D363">
        <f>YEAR(Table1[[#This Row],[Date]])</f>
        <v>2020</v>
      </c>
      <c r="E363" t="str">
        <f>TEXT(Table1[[#This Row],[Date]],"mmmm")</f>
        <v>December</v>
      </c>
      <c r="F363" t="str">
        <f>TEXT(Table1[[#This Row],[Date]],"dddd")</f>
        <v>Sunday</v>
      </c>
      <c r="G363" s="4">
        <f>Table1[[#This Row],[Clicks]]/Table1[[#This Row],[Impressions]]</f>
        <v>6.218444430242219E-2</v>
      </c>
      <c r="H363" s="3" t="str">
        <f>IF(OR(WEEKDAY(Table1[[#This Row],[Date]])=1,WEEKDAY(Table1[[#This Row],[Date]])=7),"Weekend","Weekday")</f>
        <v>Weekend</v>
      </c>
    </row>
    <row r="364" spans="1:8" x14ac:dyDescent="0.25">
      <c r="A364" s="1">
        <v>44193</v>
      </c>
      <c r="B364" s="2">
        <v>13716</v>
      </c>
      <c r="C364">
        <v>450</v>
      </c>
      <c r="D364">
        <f>YEAR(Table1[[#This Row],[Date]])</f>
        <v>2020</v>
      </c>
      <c r="E364" t="str">
        <f>TEXT(Table1[[#This Row],[Date]],"mmmm")</f>
        <v>December</v>
      </c>
      <c r="F364" t="str">
        <f>TEXT(Table1[[#This Row],[Date]],"dddd")</f>
        <v>Monday</v>
      </c>
      <c r="G364" s="4">
        <f>Table1[[#This Row],[Clicks]]/Table1[[#This Row],[Impressions]]</f>
        <v>3.2808398950131233E-2</v>
      </c>
      <c r="H364" s="3" t="str">
        <f>IF(OR(WEEKDAY(Table1[[#This Row],[Date]])=1,WEEKDAY(Table1[[#This Row],[Date]])=7),"Weekend","Weekday")</f>
        <v>Weekday</v>
      </c>
    </row>
    <row r="365" spans="1:8" x14ac:dyDescent="0.25">
      <c r="A365" s="1">
        <v>44194</v>
      </c>
      <c r="B365" s="2">
        <v>28355</v>
      </c>
      <c r="C365" s="2">
        <v>1614</v>
      </c>
      <c r="D365">
        <f>YEAR(Table1[[#This Row],[Date]])</f>
        <v>2020</v>
      </c>
      <c r="E365" t="str">
        <f>TEXT(Table1[[#This Row],[Date]],"mmmm")</f>
        <v>December</v>
      </c>
      <c r="F365" t="str">
        <f>TEXT(Table1[[#This Row],[Date]],"dddd")</f>
        <v>Tuesday</v>
      </c>
      <c r="G365" s="4">
        <f>Table1[[#This Row],[Clicks]]/Table1[[#This Row],[Impressions]]</f>
        <v>5.6921177922764944E-2</v>
      </c>
      <c r="H365" s="3" t="str">
        <f>IF(OR(WEEKDAY(Table1[[#This Row],[Date]])=1,WEEKDAY(Table1[[#This Row],[Date]])=7),"Weekend","Weekday")</f>
        <v>Weekday</v>
      </c>
    </row>
    <row r="366" spans="1:8" x14ac:dyDescent="0.25">
      <c r="A366" s="1">
        <v>44195</v>
      </c>
      <c r="B366" s="2">
        <v>27009</v>
      </c>
      <c r="C366" s="2">
        <v>1103</v>
      </c>
      <c r="D366">
        <f>YEAR(Table1[[#This Row],[Date]])</f>
        <v>2020</v>
      </c>
      <c r="E366" t="str">
        <f>TEXT(Table1[[#This Row],[Date]],"mmmm")</f>
        <v>December</v>
      </c>
      <c r="F366" t="str">
        <f>TEXT(Table1[[#This Row],[Date]],"dddd")</f>
        <v>Wednesday</v>
      </c>
      <c r="G366" s="4">
        <f>Table1[[#This Row],[Clicks]]/Table1[[#This Row],[Impressions]]</f>
        <v>4.0838239105483357E-2</v>
      </c>
      <c r="H366" s="3" t="str">
        <f>IF(OR(WEEKDAY(Table1[[#This Row],[Date]])=1,WEEKDAY(Table1[[#This Row],[Date]])=7),"Weekend","Weekday")</f>
        <v>Weekday</v>
      </c>
    </row>
    <row r="367" spans="1:8" x14ac:dyDescent="0.25">
      <c r="A367" s="1">
        <v>44196</v>
      </c>
      <c r="B367" s="2">
        <v>29376</v>
      </c>
      <c r="C367" s="2">
        <v>1700</v>
      </c>
      <c r="D367">
        <f>YEAR(Table1[[#This Row],[Date]])</f>
        <v>2020</v>
      </c>
      <c r="E367" t="str">
        <f>TEXT(Table1[[#This Row],[Date]],"mmmm")</f>
        <v>December</v>
      </c>
      <c r="F367" t="str">
        <f>TEXT(Table1[[#This Row],[Date]],"dddd")</f>
        <v>Thursday</v>
      </c>
      <c r="G367" s="4">
        <f>Table1[[#This Row],[Clicks]]/Table1[[#This Row],[Impressions]]</f>
        <v>5.7870370370370371E-2</v>
      </c>
      <c r="H367" s="3" t="str">
        <f>IF(OR(WEEKDAY(Table1[[#This Row],[Date]])=1,WEEKDAY(Table1[[#This Row],[Date]])=7),"Weekend","Weekday")</f>
        <v>Weekday</v>
      </c>
    </row>
    <row r="368" spans="1:8" x14ac:dyDescent="0.25">
      <c r="A368" s="1">
        <v>44197</v>
      </c>
      <c r="B368" s="2">
        <v>9780</v>
      </c>
      <c r="C368">
        <v>208</v>
      </c>
      <c r="D368">
        <f>YEAR(Table1[[#This Row],[Date]])</f>
        <v>2021</v>
      </c>
      <c r="E368" t="str">
        <f>TEXT(Table1[[#This Row],[Date]],"mmmm")</f>
        <v>January</v>
      </c>
      <c r="F368" t="str">
        <f>TEXT(Table1[[#This Row],[Date]],"dddd")</f>
        <v>Friday</v>
      </c>
      <c r="G368" s="4">
        <f>Table1[[#This Row],[Clicks]]/Table1[[#This Row],[Impressions]]</f>
        <v>2.1267893660531698E-2</v>
      </c>
      <c r="H368" s="3" t="str">
        <f>IF(OR(WEEKDAY(Table1[[#This Row],[Date]])=1,WEEKDAY(Table1[[#This Row],[Date]])=7),"Weekend","Weekday")</f>
        <v>Weekday</v>
      </c>
    </row>
    <row r="369" spans="1:8" x14ac:dyDescent="0.25">
      <c r="A369" s="1">
        <v>44198</v>
      </c>
      <c r="B369" s="2">
        <v>7368</v>
      </c>
      <c r="C369">
        <v>161</v>
      </c>
      <c r="D369">
        <f>YEAR(Table1[[#This Row],[Date]])</f>
        <v>2021</v>
      </c>
      <c r="E369" t="str">
        <f>TEXT(Table1[[#This Row],[Date]],"mmmm")</f>
        <v>January</v>
      </c>
      <c r="F369" t="str">
        <f>TEXT(Table1[[#This Row],[Date]],"dddd")</f>
        <v>Saturday</v>
      </c>
      <c r="G369" s="4">
        <f>Table1[[#This Row],[Clicks]]/Table1[[#This Row],[Impressions]]</f>
        <v>2.1851248642779587E-2</v>
      </c>
      <c r="H369" s="3" t="str">
        <f>IF(OR(WEEKDAY(Table1[[#This Row],[Date]])=1,WEEKDAY(Table1[[#This Row],[Date]])=7),"Weekend","Weekday")</f>
        <v>Weekend</v>
      </c>
    </row>
    <row r="370" spans="1:8" x14ac:dyDescent="0.25">
      <c r="A370" s="1">
        <v>44199</v>
      </c>
      <c r="B370" s="2">
        <v>17039</v>
      </c>
      <c r="C370">
        <v>390</v>
      </c>
      <c r="D370">
        <f>YEAR(Table1[[#This Row],[Date]])</f>
        <v>2021</v>
      </c>
      <c r="E370" t="str">
        <f>TEXT(Table1[[#This Row],[Date]],"mmmm")</f>
        <v>January</v>
      </c>
      <c r="F370" t="str">
        <f>TEXT(Table1[[#This Row],[Date]],"dddd")</f>
        <v>Sunday</v>
      </c>
      <c r="G370" s="4">
        <f>Table1[[#This Row],[Clicks]]/Table1[[#This Row],[Impressions]]</f>
        <v>2.2888667175303714E-2</v>
      </c>
      <c r="H370" s="3" t="str">
        <f>IF(OR(WEEKDAY(Table1[[#This Row],[Date]])=1,WEEKDAY(Table1[[#This Row],[Date]])=7),"Weekend","Weekday")</f>
        <v>Weekend</v>
      </c>
    </row>
    <row r="371" spans="1:8" x14ac:dyDescent="0.25">
      <c r="A371" s="1">
        <v>44200</v>
      </c>
      <c r="B371" s="2">
        <v>11655</v>
      </c>
      <c r="C371" s="2">
        <v>1102</v>
      </c>
      <c r="D371">
        <f>YEAR(Table1[[#This Row],[Date]])</f>
        <v>2021</v>
      </c>
      <c r="E371" t="str">
        <f>TEXT(Table1[[#This Row],[Date]],"mmmm")</f>
        <v>January</v>
      </c>
      <c r="F371" t="str">
        <f>TEXT(Table1[[#This Row],[Date]],"dddd")</f>
        <v>Monday</v>
      </c>
      <c r="G371" s="4">
        <f>Table1[[#This Row],[Clicks]]/Table1[[#This Row],[Impressions]]</f>
        <v>9.4551694551694557E-2</v>
      </c>
      <c r="H371" s="3" t="str">
        <f>IF(OR(WEEKDAY(Table1[[#This Row],[Date]])=1,WEEKDAY(Table1[[#This Row],[Date]])=7),"Weekend","Weekday")</f>
        <v>Weekday</v>
      </c>
    </row>
    <row r="372" spans="1:8" x14ac:dyDescent="0.25">
      <c r="A372" s="1">
        <v>44201</v>
      </c>
      <c r="B372" s="2">
        <v>45941</v>
      </c>
      <c r="C372" s="2">
        <v>3489</v>
      </c>
      <c r="D372">
        <f>YEAR(Table1[[#This Row],[Date]])</f>
        <v>2021</v>
      </c>
      <c r="E372" t="str">
        <f>TEXT(Table1[[#This Row],[Date]],"mmmm")</f>
        <v>January</v>
      </c>
      <c r="F372" t="str">
        <f>TEXT(Table1[[#This Row],[Date]],"dddd")</f>
        <v>Tuesday</v>
      </c>
      <c r="G372" s="4">
        <f>Table1[[#This Row],[Clicks]]/Table1[[#This Row],[Impressions]]</f>
        <v>7.5945234104612444E-2</v>
      </c>
      <c r="H372" s="3" t="str">
        <f>IF(OR(WEEKDAY(Table1[[#This Row],[Date]])=1,WEEKDAY(Table1[[#This Row],[Date]])=7),"Weekend","Weekday")</f>
        <v>Weekday</v>
      </c>
    </row>
    <row r="373" spans="1:8" x14ac:dyDescent="0.25">
      <c r="A373" s="1">
        <v>44202</v>
      </c>
      <c r="B373" s="2">
        <v>9495</v>
      </c>
      <c r="C373">
        <v>233</v>
      </c>
      <c r="D373">
        <f>YEAR(Table1[[#This Row],[Date]])</f>
        <v>2021</v>
      </c>
      <c r="E373" t="str">
        <f>TEXT(Table1[[#This Row],[Date]],"mmmm")</f>
        <v>January</v>
      </c>
      <c r="F373" t="str">
        <f>TEXT(Table1[[#This Row],[Date]],"dddd")</f>
        <v>Wednesday</v>
      </c>
      <c r="G373" s="4">
        <f>Table1[[#This Row],[Clicks]]/Table1[[#This Row],[Impressions]]</f>
        <v>2.4539231174302265E-2</v>
      </c>
      <c r="H373" s="3" t="str">
        <f>IF(OR(WEEKDAY(Table1[[#This Row],[Date]])=1,WEEKDAY(Table1[[#This Row],[Date]])=7),"Weekend","Weekday")</f>
        <v>Weekday</v>
      </c>
    </row>
    <row r="374" spans="1:8" x14ac:dyDescent="0.25">
      <c r="A374" s="1">
        <v>44203</v>
      </c>
      <c r="B374" s="2">
        <v>15893</v>
      </c>
      <c r="C374">
        <v>428</v>
      </c>
      <c r="D374">
        <f>YEAR(Table1[[#This Row],[Date]])</f>
        <v>2021</v>
      </c>
      <c r="E374" t="str">
        <f>TEXT(Table1[[#This Row],[Date]],"mmmm")</f>
        <v>January</v>
      </c>
      <c r="F374" t="str">
        <f>TEXT(Table1[[#This Row],[Date]],"dddd")</f>
        <v>Thursday</v>
      </c>
      <c r="G374" s="4">
        <f>Table1[[#This Row],[Clicks]]/Table1[[#This Row],[Impressions]]</f>
        <v>2.6930095010381929E-2</v>
      </c>
      <c r="H374" s="3" t="str">
        <f>IF(OR(WEEKDAY(Table1[[#This Row],[Date]])=1,WEEKDAY(Table1[[#This Row],[Date]])=7),"Weekend","Weekday")</f>
        <v>Weekday</v>
      </c>
    </row>
    <row r="375" spans="1:8" x14ac:dyDescent="0.25">
      <c r="A375" s="1">
        <v>44204</v>
      </c>
      <c r="B375" s="2">
        <v>30547</v>
      </c>
      <c r="C375" s="2">
        <v>2314</v>
      </c>
      <c r="D375">
        <f>YEAR(Table1[[#This Row],[Date]])</f>
        <v>2021</v>
      </c>
      <c r="E375" t="str">
        <f>TEXT(Table1[[#This Row],[Date]],"mmmm")</f>
        <v>January</v>
      </c>
      <c r="F375" t="str">
        <f>TEXT(Table1[[#This Row],[Date]],"dddd")</f>
        <v>Friday</v>
      </c>
      <c r="G375" s="4">
        <f>Table1[[#This Row],[Clicks]]/Table1[[#This Row],[Impressions]]</f>
        <v>7.5752119684420735E-2</v>
      </c>
      <c r="H375" s="3" t="str">
        <f>IF(OR(WEEKDAY(Table1[[#This Row],[Date]])=1,WEEKDAY(Table1[[#This Row],[Date]])=7),"Weekend","Weekday")</f>
        <v>Weekday</v>
      </c>
    </row>
    <row r="376" spans="1:8" x14ac:dyDescent="0.25">
      <c r="A376" s="1">
        <v>44205</v>
      </c>
      <c r="B376" s="2">
        <v>27386</v>
      </c>
      <c r="C376">
        <v>658</v>
      </c>
      <c r="D376">
        <f>YEAR(Table1[[#This Row],[Date]])</f>
        <v>2021</v>
      </c>
      <c r="E376" t="str">
        <f>TEXT(Table1[[#This Row],[Date]],"mmmm")</f>
        <v>January</v>
      </c>
      <c r="F376" t="str">
        <f>TEXT(Table1[[#This Row],[Date]],"dddd")</f>
        <v>Saturday</v>
      </c>
      <c r="G376" s="4">
        <f>Table1[[#This Row],[Clicks]]/Table1[[#This Row],[Impressions]]</f>
        <v>2.4026875045643759E-2</v>
      </c>
      <c r="H376" s="3" t="str">
        <f>IF(OR(WEEKDAY(Table1[[#This Row],[Date]])=1,WEEKDAY(Table1[[#This Row],[Date]])=7),"Weekend","Weekday")</f>
        <v>Weekend</v>
      </c>
    </row>
    <row r="377" spans="1:8" x14ac:dyDescent="0.25">
      <c r="A377" s="1">
        <v>44206</v>
      </c>
      <c r="B377" s="2">
        <v>18403</v>
      </c>
      <c r="C377">
        <v>572</v>
      </c>
      <c r="D377">
        <f>YEAR(Table1[[#This Row],[Date]])</f>
        <v>2021</v>
      </c>
      <c r="E377" t="str">
        <f>TEXT(Table1[[#This Row],[Date]],"mmmm")</f>
        <v>January</v>
      </c>
      <c r="F377" t="str">
        <f>TEXT(Table1[[#This Row],[Date]],"dddd")</f>
        <v>Sunday</v>
      </c>
      <c r="G377" s="4">
        <f>Table1[[#This Row],[Clicks]]/Table1[[#This Row],[Impressions]]</f>
        <v>3.1081888822474597E-2</v>
      </c>
      <c r="H377" s="3" t="str">
        <f>IF(OR(WEEKDAY(Table1[[#This Row],[Date]])=1,WEEKDAY(Table1[[#This Row],[Date]])=7),"Weekend","Weekday")</f>
        <v>Weekend</v>
      </c>
    </row>
    <row r="378" spans="1:8" x14ac:dyDescent="0.25">
      <c r="A378" s="1">
        <v>44207</v>
      </c>
      <c r="B378" s="2">
        <v>37097</v>
      </c>
      <c r="C378" s="2">
        <v>3587</v>
      </c>
      <c r="D378">
        <f>YEAR(Table1[[#This Row],[Date]])</f>
        <v>2021</v>
      </c>
      <c r="E378" t="str">
        <f>TEXT(Table1[[#This Row],[Date]],"mmmm")</f>
        <v>January</v>
      </c>
      <c r="F378" t="str">
        <f>TEXT(Table1[[#This Row],[Date]],"dddd")</f>
        <v>Monday</v>
      </c>
      <c r="G378" s="4">
        <f>Table1[[#This Row],[Clicks]]/Table1[[#This Row],[Impressions]]</f>
        <v>9.6692454915491818E-2</v>
      </c>
      <c r="H378" s="3" t="str">
        <f>IF(OR(WEEKDAY(Table1[[#This Row],[Date]])=1,WEEKDAY(Table1[[#This Row],[Date]])=7),"Weekend","Weekday")</f>
        <v>Weekday</v>
      </c>
    </row>
    <row r="379" spans="1:8" x14ac:dyDescent="0.25">
      <c r="A379" s="1">
        <v>44208</v>
      </c>
      <c r="B379" s="2">
        <v>18121</v>
      </c>
      <c r="C379">
        <v>597</v>
      </c>
      <c r="D379">
        <f>YEAR(Table1[[#This Row],[Date]])</f>
        <v>2021</v>
      </c>
      <c r="E379" t="str">
        <f>TEXT(Table1[[#This Row],[Date]],"mmmm")</f>
        <v>January</v>
      </c>
      <c r="F379" t="str">
        <f>TEXT(Table1[[#This Row],[Date]],"dddd")</f>
        <v>Tuesday</v>
      </c>
      <c r="G379" s="4">
        <f>Table1[[#This Row],[Clicks]]/Table1[[#This Row],[Impressions]]</f>
        <v>3.2945201699685449E-2</v>
      </c>
      <c r="H379" s="3" t="str">
        <f>IF(OR(WEEKDAY(Table1[[#This Row],[Date]])=1,WEEKDAY(Table1[[#This Row],[Date]])=7),"Weekend","Weekday")</f>
        <v>Weekday</v>
      </c>
    </row>
    <row r="380" spans="1:8" x14ac:dyDescent="0.25">
      <c r="A380" s="1">
        <v>44209</v>
      </c>
      <c r="B380" s="2">
        <v>15966</v>
      </c>
      <c r="C380" s="2">
        <v>1110</v>
      </c>
      <c r="D380">
        <f>YEAR(Table1[[#This Row],[Date]])</f>
        <v>2021</v>
      </c>
      <c r="E380" t="str">
        <f>TEXT(Table1[[#This Row],[Date]],"mmmm")</f>
        <v>January</v>
      </c>
      <c r="F380" t="str">
        <f>TEXT(Table1[[#This Row],[Date]],"dddd")</f>
        <v>Wednesday</v>
      </c>
      <c r="G380" s="4">
        <f>Table1[[#This Row],[Clicks]]/Table1[[#This Row],[Impressions]]</f>
        <v>6.9522735813603909E-2</v>
      </c>
      <c r="H380" s="3" t="str">
        <f>IF(OR(WEEKDAY(Table1[[#This Row],[Date]])=1,WEEKDAY(Table1[[#This Row],[Date]])=7),"Weekend","Weekday")</f>
        <v>Weekday</v>
      </c>
    </row>
    <row r="381" spans="1:8" x14ac:dyDescent="0.25">
      <c r="A381" s="1">
        <v>44210</v>
      </c>
      <c r="B381" s="2">
        <v>38621</v>
      </c>
      <c r="C381" s="2">
        <v>3787</v>
      </c>
      <c r="D381">
        <f>YEAR(Table1[[#This Row],[Date]])</f>
        <v>2021</v>
      </c>
      <c r="E381" t="str">
        <f>TEXT(Table1[[#This Row],[Date]],"mmmm")</f>
        <v>January</v>
      </c>
      <c r="F381" t="str">
        <f>TEXT(Table1[[#This Row],[Date]],"dddd")</f>
        <v>Thursday</v>
      </c>
      <c r="G381" s="4">
        <f>Table1[[#This Row],[Clicks]]/Table1[[#This Row],[Impressions]]</f>
        <v>9.8055462054322778E-2</v>
      </c>
      <c r="H381" s="3" t="str">
        <f>IF(OR(WEEKDAY(Table1[[#This Row],[Date]])=1,WEEKDAY(Table1[[#This Row],[Date]])=7),"Weekend","Weekday")</f>
        <v>Weekday</v>
      </c>
    </row>
    <row r="382" spans="1:8" x14ac:dyDescent="0.25">
      <c r="A382" s="1">
        <v>44211</v>
      </c>
      <c r="B382" s="2">
        <v>33312</v>
      </c>
      <c r="C382" s="2">
        <v>1455</v>
      </c>
      <c r="D382">
        <f>YEAR(Table1[[#This Row],[Date]])</f>
        <v>2021</v>
      </c>
      <c r="E382" t="str">
        <f>TEXT(Table1[[#This Row],[Date]],"mmmm")</f>
        <v>January</v>
      </c>
      <c r="F382" t="str">
        <f>TEXT(Table1[[#This Row],[Date]],"dddd")</f>
        <v>Friday</v>
      </c>
      <c r="G382" s="4">
        <f>Table1[[#This Row],[Clicks]]/Table1[[#This Row],[Impressions]]</f>
        <v>4.3677953890489916E-2</v>
      </c>
      <c r="H382" s="3" t="str">
        <f>IF(OR(WEEKDAY(Table1[[#This Row],[Date]])=1,WEEKDAY(Table1[[#This Row],[Date]])=7),"Weekend","Weekday")</f>
        <v>Weekday</v>
      </c>
    </row>
    <row r="383" spans="1:8" x14ac:dyDescent="0.25">
      <c r="A383" s="1">
        <v>44212</v>
      </c>
      <c r="B383" s="2">
        <v>27677</v>
      </c>
      <c r="C383">
        <v>320</v>
      </c>
      <c r="D383">
        <f>YEAR(Table1[[#This Row],[Date]])</f>
        <v>2021</v>
      </c>
      <c r="E383" t="str">
        <f>TEXT(Table1[[#This Row],[Date]],"mmmm")</f>
        <v>January</v>
      </c>
      <c r="F383" t="str">
        <f>TEXT(Table1[[#This Row],[Date]],"dddd")</f>
        <v>Saturday</v>
      </c>
      <c r="G383" s="4">
        <f>Table1[[#This Row],[Clicks]]/Table1[[#This Row],[Impressions]]</f>
        <v>1.1561946742782816E-2</v>
      </c>
      <c r="H383" s="3" t="str">
        <f>IF(OR(WEEKDAY(Table1[[#This Row],[Date]])=1,WEEKDAY(Table1[[#This Row],[Date]])=7),"Weekend","Weekday")</f>
        <v>Weekend</v>
      </c>
    </row>
    <row r="384" spans="1:8" x14ac:dyDescent="0.25">
      <c r="A384" s="1">
        <v>44213</v>
      </c>
      <c r="B384" s="2">
        <v>36289</v>
      </c>
      <c r="C384" s="2">
        <v>1160</v>
      </c>
      <c r="D384">
        <f>YEAR(Table1[[#This Row],[Date]])</f>
        <v>2021</v>
      </c>
      <c r="E384" t="str">
        <f>TEXT(Table1[[#This Row],[Date]],"mmmm")</f>
        <v>January</v>
      </c>
      <c r="F384" t="str">
        <f>TEXT(Table1[[#This Row],[Date]],"dddd")</f>
        <v>Sunday</v>
      </c>
      <c r="G384" s="4">
        <f>Table1[[#This Row],[Clicks]]/Table1[[#This Row],[Impressions]]</f>
        <v>3.1965609413320842E-2</v>
      </c>
      <c r="H384" s="3" t="str">
        <f>IF(OR(WEEKDAY(Table1[[#This Row],[Date]])=1,WEEKDAY(Table1[[#This Row],[Date]])=7),"Weekend","Weekday")</f>
        <v>Weekend</v>
      </c>
    </row>
    <row r="385" spans="1:8" x14ac:dyDescent="0.25">
      <c r="A385" s="1">
        <v>44214</v>
      </c>
      <c r="B385" s="2">
        <v>36024</v>
      </c>
      <c r="C385" s="2">
        <v>3054</v>
      </c>
      <c r="D385">
        <f>YEAR(Table1[[#This Row],[Date]])</f>
        <v>2021</v>
      </c>
      <c r="E385" t="str">
        <f>TEXT(Table1[[#This Row],[Date]],"mmmm")</f>
        <v>January</v>
      </c>
      <c r="F385" t="str">
        <f>TEXT(Table1[[#This Row],[Date]],"dddd")</f>
        <v>Monday</v>
      </c>
      <c r="G385" s="4">
        <f>Table1[[#This Row],[Clicks]]/Table1[[#This Row],[Impressions]]</f>
        <v>8.4776815456362425E-2</v>
      </c>
      <c r="H385" s="3" t="str">
        <f>IF(OR(WEEKDAY(Table1[[#This Row],[Date]])=1,WEEKDAY(Table1[[#This Row],[Date]])=7),"Weekend","Weekday")</f>
        <v>Weekday</v>
      </c>
    </row>
    <row r="386" spans="1:8" x14ac:dyDescent="0.25">
      <c r="A386" s="1">
        <v>44215</v>
      </c>
      <c r="B386" s="2">
        <v>47675</v>
      </c>
      <c r="C386" s="2">
        <v>4186</v>
      </c>
      <c r="D386">
        <f>YEAR(Table1[[#This Row],[Date]])</f>
        <v>2021</v>
      </c>
      <c r="E386" t="str">
        <f>TEXT(Table1[[#This Row],[Date]],"mmmm")</f>
        <v>January</v>
      </c>
      <c r="F386" t="str">
        <f>TEXT(Table1[[#This Row],[Date]],"dddd")</f>
        <v>Tuesday</v>
      </c>
      <c r="G386" s="4">
        <f>Table1[[#This Row],[Clicks]]/Table1[[#This Row],[Impressions]]</f>
        <v>8.7802831672784479E-2</v>
      </c>
      <c r="H386" s="3" t="str">
        <f>IF(OR(WEEKDAY(Table1[[#This Row],[Date]])=1,WEEKDAY(Table1[[#This Row],[Date]])=7),"Weekend","Weekday")</f>
        <v>Weekday</v>
      </c>
    </row>
    <row r="387" spans="1:8" x14ac:dyDescent="0.25">
      <c r="A387" s="1">
        <v>44216</v>
      </c>
      <c r="B387" s="2">
        <v>9777</v>
      </c>
      <c r="C387">
        <v>774</v>
      </c>
      <c r="D387">
        <f>YEAR(Table1[[#This Row],[Date]])</f>
        <v>2021</v>
      </c>
      <c r="E387" t="str">
        <f>TEXT(Table1[[#This Row],[Date]],"mmmm")</f>
        <v>January</v>
      </c>
      <c r="F387" t="str">
        <f>TEXT(Table1[[#This Row],[Date]],"dddd")</f>
        <v>Wednesday</v>
      </c>
      <c r="G387" s="4">
        <f>Table1[[#This Row],[Clicks]]/Table1[[#This Row],[Impressions]]</f>
        <v>7.9165388155876038E-2</v>
      </c>
      <c r="H387" s="3" t="str">
        <f>IF(OR(WEEKDAY(Table1[[#This Row],[Date]])=1,WEEKDAY(Table1[[#This Row],[Date]])=7),"Weekend","Weekday")</f>
        <v>Weekday</v>
      </c>
    </row>
    <row r="388" spans="1:8" x14ac:dyDescent="0.25">
      <c r="A388" s="1">
        <v>44217</v>
      </c>
      <c r="B388" s="2">
        <v>34749</v>
      </c>
      <c r="C388">
        <v>701</v>
      </c>
      <c r="D388">
        <f>YEAR(Table1[[#This Row],[Date]])</f>
        <v>2021</v>
      </c>
      <c r="E388" t="str">
        <f>TEXT(Table1[[#This Row],[Date]],"mmmm")</f>
        <v>January</v>
      </c>
      <c r="F388" t="str">
        <f>TEXT(Table1[[#This Row],[Date]],"dddd")</f>
        <v>Thursday</v>
      </c>
      <c r="G388" s="4">
        <f>Table1[[#This Row],[Clicks]]/Table1[[#This Row],[Impressions]]</f>
        <v>2.0173242395464617E-2</v>
      </c>
      <c r="H388" s="3" t="str">
        <f>IF(OR(WEEKDAY(Table1[[#This Row],[Date]])=1,WEEKDAY(Table1[[#This Row],[Date]])=7),"Weekend","Weekday")</f>
        <v>Weekday</v>
      </c>
    </row>
    <row r="389" spans="1:8" x14ac:dyDescent="0.25">
      <c r="A389" s="1">
        <v>44218</v>
      </c>
      <c r="B389" s="2">
        <v>20338</v>
      </c>
      <c r="C389" s="2">
        <v>1659</v>
      </c>
      <c r="D389">
        <f>YEAR(Table1[[#This Row],[Date]])</f>
        <v>2021</v>
      </c>
      <c r="E389" t="str">
        <f>TEXT(Table1[[#This Row],[Date]],"mmmm")</f>
        <v>January</v>
      </c>
      <c r="F389" t="str">
        <f>TEXT(Table1[[#This Row],[Date]],"dddd")</f>
        <v>Friday</v>
      </c>
      <c r="G389" s="4">
        <f>Table1[[#This Row],[Clicks]]/Table1[[#This Row],[Impressions]]</f>
        <v>8.1571442619726625E-2</v>
      </c>
      <c r="H389" s="3" t="str">
        <f>IF(OR(WEEKDAY(Table1[[#This Row],[Date]])=1,WEEKDAY(Table1[[#This Row],[Date]])=7),"Weekend","Weekday")</f>
        <v>Weekday</v>
      </c>
    </row>
    <row r="390" spans="1:8" x14ac:dyDescent="0.25">
      <c r="A390" s="1">
        <v>44219</v>
      </c>
      <c r="B390" s="2">
        <v>7491</v>
      </c>
      <c r="C390">
        <v>694</v>
      </c>
      <c r="D390">
        <f>YEAR(Table1[[#This Row],[Date]])</f>
        <v>2021</v>
      </c>
      <c r="E390" t="str">
        <f>TEXT(Table1[[#This Row],[Date]],"mmmm")</f>
        <v>January</v>
      </c>
      <c r="F390" t="str">
        <f>TEXT(Table1[[#This Row],[Date]],"dddd")</f>
        <v>Saturday</v>
      </c>
      <c r="G390" s="4">
        <f>Table1[[#This Row],[Clicks]]/Table1[[#This Row],[Impressions]]</f>
        <v>9.2644506741423036E-2</v>
      </c>
      <c r="H390" s="3" t="str">
        <f>IF(OR(WEEKDAY(Table1[[#This Row],[Date]])=1,WEEKDAY(Table1[[#This Row],[Date]])=7),"Weekend","Weekday")</f>
        <v>Weekend</v>
      </c>
    </row>
    <row r="391" spans="1:8" x14ac:dyDescent="0.25">
      <c r="A391" s="1">
        <v>44220</v>
      </c>
      <c r="B391" s="2">
        <v>32236</v>
      </c>
      <c r="C391" s="2">
        <v>2064</v>
      </c>
      <c r="D391">
        <f>YEAR(Table1[[#This Row],[Date]])</f>
        <v>2021</v>
      </c>
      <c r="E391" t="str">
        <f>TEXT(Table1[[#This Row],[Date]],"mmmm")</f>
        <v>January</v>
      </c>
      <c r="F391" t="str">
        <f>TEXT(Table1[[#This Row],[Date]],"dddd")</f>
        <v>Sunday</v>
      </c>
      <c r="G391" s="4">
        <f>Table1[[#This Row],[Clicks]]/Table1[[#This Row],[Impressions]]</f>
        <v>6.4027795011788069E-2</v>
      </c>
      <c r="H391" s="3" t="str">
        <f>IF(OR(WEEKDAY(Table1[[#This Row],[Date]])=1,WEEKDAY(Table1[[#This Row],[Date]])=7),"Weekend","Weekday")</f>
        <v>Weekend</v>
      </c>
    </row>
    <row r="392" spans="1:8" x14ac:dyDescent="0.25">
      <c r="A392" s="1">
        <v>44221</v>
      </c>
      <c r="B392" s="2">
        <v>19599</v>
      </c>
      <c r="C392" s="2">
        <v>1855</v>
      </c>
      <c r="D392">
        <f>YEAR(Table1[[#This Row],[Date]])</f>
        <v>2021</v>
      </c>
      <c r="E392" t="str">
        <f>TEXT(Table1[[#This Row],[Date]],"mmmm")</f>
        <v>January</v>
      </c>
      <c r="F392" t="str">
        <f>TEXT(Table1[[#This Row],[Date]],"dddd")</f>
        <v>Monday</v>
      </c>
      <c r="G392" s="4">
        <f>Table1[[#This Row],[Clicks]]/Table1[[#This Row],[Impressions]]</f>
        <v>9.4647686106433995E-2</v>
      </c>
      <c r="H392" s="3" t="str">
        <f>IF(OR(WEEKDAY(Table1[[#This Row],[Date]])=1,WEEKDAY(Table1[[#This Row],[Date]])=7),"Weekend","Weekday")</f>
        <v>Weekday</v>
      </c>
    </row>
    <row r="393" spans="1:8" x14ac:dyDescent="0.25">
      <c r="A393" s="1">
        <v>44222</v>
      </c>
      <c r="B393" s="2">
        <v>24508</v>
      </c>
      <c r="C393" s="2">
        <v>2068</v>
      </c>
      <c r="D393">
        <f>YEAR(Table1[[#This Row],[Date]])</f>
        <v>2021</v>
      </c>
      <c r="E393" t="str">
        <f>TEXT(Table1[[#This Row],[Date]],"mmmm")</f>
        <v>January</v>
      </c>
      <c r="F393" t="str">
        <f>TEXT(Table1[[#This Row],[Date]],"dddd")</f>
        <v>Tuesday</v>
      </c>
      <c r="G393" s="4">
        <f>Table1[[#This Row],[Clicks]]/Table1[[#This Row],[Impressions]]</f>
        <v>8.4380610412926396E-2</v>
      </c>
      <c r="H393" s="3" t="str">
        <f>IF(OR(WEEKDAY(Table1[[#This Row],[Date]])=1,WEEKDAY(Table1[[#This Row],[Date]])=7),"Weekend","Weekday")</f>
        <v>Weekday</v>
      </c>
    </row>
    <row r="394" spans="1:8" x14ac:dyDescent="0.25">
      <c r="A394" s="1">
        <v>44223</v>
      </c>
      <c r="B394" s="2">
        <v>8051</v>
      </c>
      <c r="C394">
        <v>563</v>
      </c>
      <c r="D394">
        <f>YEAR(Table1[[#This Row],[Date]])</f>
        <v>2021</v>
      </c>
      <c r="E394" t="str">
        <f>TEXT(Table1[[#This Row],[Date]],"mmmm")</f>
        <v>January</v>
      </c>
      <c r="F394" t="str">
        <f>TEXT(Table1[[#This Row],[Date]],"dddd")</f>
        <v>Wednesday</v>
      </c>
      <c r="G394" s="4">
        <f>Table1[[#This Row],[Clicks]]/Table1[[#This Row],[Impressions]]</f>
        <v>6.9929201341448269E-2</v>
      </c>
      <c r="H394" s="3" t="str">
        <f>IF(OR(WEEKDAY(Table1[[#This Row],[Date]])=1,WEEKDAY(Table1[[#This Row],[Date]])=7),"Weekend","Weekday")</f>
        <v>Weekday</v>
      </c>
    </row>
    <row r="395" spans="1:8" x14ac:dyDescent="0.25">
      <c r="A395" s="1">
        <v>44224</v>
      </c>
      <c r="B395" s="2">
        <v>26606</v>
      </c>
      <c r="C395" s="2">
        <v>1648</v>
      </c>
      <c r="D395">
        <f>YEAR(Table1[[#This Row],[Date]])</f>
        <v>2021</v>
      </c>
      <c r="E395" t="str">
        <f>TEXT(Table1[[#This Row],[Date]],"mmmm")</f>
        <v>January</v>
      </c>
      <c r="F395" t="str">
        <f>TEXT(Table1[[#This Row],[Date]],"dddd")</f>
        <v>Thursday</v>
      </c>
      <c r="G395" s="4">
        <f>Table1[[#This Row],[Clicks]]/Table1[[#This Row],[Impressions]]</f>
        <v>6.1940915582951214E-2</v>
      </c>
      <c r="H395" s="3" t="str">
        <f>IF(OR(WEEKDAY(Table1[[#This Row],[Date]])=1,WEEKDAY(Table1[[#This Row],[Date]])=7),"Weekend","Weekday")</f>
        <v>Weekday</v>
      </c>
    </row>
    <row r="396" spans="1:8" x14ac:dyDescent="0.25">
      <c r="A396" s="1">
        <v>44225</v>
      </c>
      <c r="B396" s="2">
        <v>26699</v>
      </c>
      <c r="C396" s="2">
        <v>1104</v>
      </c>
      <c r="D396">
        <f>YEAR(Table1[[#This Row],[Date]])</f>
        <v>2021</v>
      </c>
      <c r="E396" t="str">
        <f>TEXT(Table1[[#This Row],[Date]],"mmmm")</f>
        <v>January</v>
      </c>
      <c r="F396" t="str">
        <f>TEXT(Table1[[#This Row],[Date]],"dddd")</f>
        <v>Friday</v>
      </c>
      <c r="G396" s="4">
        <f>Table1[[#This Row],[Clicks]]/Table1[[#This Row],[Impressions]]</f>
        <v>4.1349863290759951E-2</v>
      </c>
      <c r="H396" s="3" t="str">
        <f>IF(OR(WEEKDAY(Table1[[#This Row],[Date]])=1,WEEKDAY(Table1[[#This Row],[Date]])=7),"Weekend","Weekday")</f>
        <v>Weekday</v>
      </c>
    </row>
    <row r="397" spans="1:8" x14ac:dyDescent="0.25">
      <c r="A397" s="1">
        <v>44226</v>
      </c>
      <c r="B397" s="2">
        <v>5876</v>
      </c>
      <c r="C397">
        <v>142</v>
      </c>
      <c r="D397">
        <f>YEAR(Table1[[#This Row],[Date]])</f>
        <v>2021</v>
      </c>
      <c r="E397" t="str">
        <f>TEXT(Table1[[#This Row],[Date]],"mmmm")</f>
        <v>January</v>
      </c>
      <c r="F397" t="str">
        <f>TEXT(Table1[[#This Row],[Date]],"dddd")</f>
        <v>Saturday</v>
      </c>
      <c r="G397" s="4">
        <f>Table1[[#This Row],[Clicks]]/Table1[[#This Row],[Impressions]]</f>
        <v>2.4166099387338325E-2</v>
      </c>
      <c r="H397" s="3" t="str">
        <f>IF(OR(WEEKDAY(Table1[[#This Row],[Date]])=1,WEEKDAY(Table1[[#This Row],[Date]])=7),"Weekend","Weekday")</f>
        <v>Weekend</v>
      </c>
    </row>
    <row r="398" spans="1:8" x14ac:dyDescent="0.25">
      <c r="A398" s="1">
        <v>44227</v>
      </c>
      <c r="B398" s="2">
        <v>37093</v>
      </c>
      <c r="C398" s="2">
        <v>2390</v>
      </c>
      <c r="D398">
        <f>YEAR(Table1[[#This Row],[Date]])</f>
        <v>2021</v>
      </c>
      <c r="E398" t="str">
        <f>TEXT(Table1[[#This Row],[Date]],"mmmm")</f>
        <v>January</v>
      </c>
      <c r="F398" t="str">
        <f>TEXT(Table1[[#This Row],[Date]],"dddd")</f>
        <v>Sunday</v>
      </c>
      <c r="G398" s="4">
        <f>Table1[[#This Row],[Clicks]]/Table1[[#This Row],[Impressions]]</f>
        <v>6.4432642277518673E-2</v>
      </c>
      <c r="H398" s="3" t="str">
        <f>IF(OR(WEEKDAY(Table1[[#This Row],[Date]])=1,WEEKDAY(Table1[[#This Row],[Date]])=7),"Weekend","Weekday")</f>
        <v>Weekend</v>
      </c>
    </row>
    <row r="399" spans="1:8" x14ac:dyDescent="0.25">
      <c r="A399" s="1">
        <v>44228</v>
      </c>
      <c r="B399" s="2">
        <v>9142</v>
      </c>
      <c r="C399">
        <v>353</v>
      </c>
      <c r="D399">
        <f>YEAR(Table1[[#This Row],[Date]])</f>
        <v>2021</v>
      </c>
      <c r="E399" t="str">
        <f>TEXT(Table1[[#This Row],[Date]],"mmmm")</f>
        <v>February</v>
      </c>
      <c r="F399" t="str">
        <f>TEXT(Table1[[#This Row],[Date]],"dddd")</f>
        <v>Monday</v>
      </c>
      <c r="G399" s="4">
        <f>Table1[[#This Row],[Clicks]]/Table1[[#This Row],[Impressions]]</f>
        <v>3.8612994968278275E-2</v>
      </c>
      <c r="H399" s="3" t="str">
        <f>IF(OR(WEEKDAY(Table1[[#This Row],[Date]])=1,WEEKDAY(Table1[[#This Row],[Date]])=7),"Weekend","Weekday")</f>
        <v>Weekday</v>
      </c>
    </row>
    <row r="400" spans="1:8" x14ac:dyDescent="0.25">
      <c r="A400" s="1">
        <v>44229</v>
      </c>
      <c r="B400" s="2">
        <v>20202</v>
      </c>
      <c r="C400" s="2">
        <v>1777</v>
      </c>
      <c r="D400">
        <f>YEAR(Table1[[#This Row],[Date]])</f>
        <v>2021</v>
      </c>
      <c r="E400" t="str">
        <f>TEXT(Table1[[#This Row],[Date]],"mmmm")</f>
        <v>February</v>
      </c>
      <c r="F400" t="str">
        <f>TEXT(Table1[[#This Row],[Date]],"dddd")</f>
        <v>Tuesday</v>
      </c>
      <c r="G400" s="4">
        <f>Table1[[#This Row],[Clicks]]/Table1[[#This Row],[Impressions]]</f>
        <v>8.7961587961587956E-2</v>
      </c>
      <c r="H400" s="3" t="str">
        <f>IF(OR(WEEKDAY(Table1[[#This Row],[Date]])=1,WEEKDAY(Table1[[#This Row],[Date]])=7),"Weekend","Weekday")</f>
        <v>Weekday</v>
      </c>
    </row>
    <row r="401" spans="1:8" x14ac:dyDescent="0.25">
      <c r="A401" s="1">
        <v>44230</v>
      </c>
      <c r="B401" s="2">
        <v>44734</v>
      </c>
      <c r="C401" s="2">
        <v>1219</v>
      </c>
      <c r="D401">
        <f>YEAR(Table1[[#This Row],[Date]])</f>
        <v>2021</v>
      </c>
      <c r="E401" t="str">
        <f>TEXT(Table1[[#This Row],[Date]],"mmmm")</f>
        <v>February</v>
      </c>
      <c r="F401" t="str">
        <f>TEXT(Table1[[#This Row],[Date]],"dddd")</f>
        <v>Wednesday</v>
      </c>
      <c r="G401" s="4">
        <f>Table1[[#This Row],[Clicks]]/Table1[[#This Row],[Impressions]]</f>
        <v>2.7249966468457995E-2</v>
      </c>
      <c r="H401" s="3" t="str">
        <f>IF(OR(WEEKDAY(Table1[[#This Row],[Date]])=1,WEEKDAY(Table1[[#This Row],[Date]])=7),"Weekend","Weekday")</f>
        <v>Weekday</v>
      </c>
    </row>
    <row r="402" spans="1:8" x14ac:dyDescent="0.25">
      <c r="A402" s="1">
        <v>44231</v>
      </c>
      <c r="B402" s="2">
        <v>12079</v>
      </c>
      <c r="C402">
        <v>938</v>
      </c>
      <c r="D402">
        <f>YEAR(Table1[[#This Row],[Date]])</f>
        <v>2021</v>
      </c>
      <c r="E402" t="str">
        <f>TEXT(Table1[[#This Row],[Date]],"mmmm")</f>
        <v>February</v>
      </c>
      <c r="F402" t="str">
        <f>TEXT(Table1[[#This Row],[Date]],"dddd")</f>
        <v>Thursday</v>
      </c>
      <c r="G402" s="4">
        <f>Table1[[#This Row],[Clicks]]/Table1[[#This Row],[Impressions]]</f>
        <v>7.7655435052570582E-2</v>
      </c>
      <c r="H402" s="3" t="str">
        <f>IF(OR(WEEKDAY(Table1[[#This Row],[Date]])=1,WEEKDAY(Table1[[#This Row],[Date]])=7),"Weekend","Weekday")</f>
        <v>Weekday</v>
      </c>
    </row>
    <row r="403" spans="1:8" x14ac:dyDescent="0.25">
      <c r="A403" s="1">
        <v>44232</v>
      </c>
      <c r="B403" s="2">
        <v>12987</v>
      </c>
      <c r="C403">
        <v>235</v>
      </c>
      <c r="D403">
        <f>YEAR(Table1[[#This Row],[Date]])</f>
        <v>2021</v>
      </c>
      <c r="E403" t="str">
        <f>TEXT(Table1[[#This Row],[Date]],"mmmm")</f>
        <v>February</v>
      </c>
      <c r="F403" t="str">
        <f>TEXT(Table1[[#This Row],[Date]],"dddd")</f>
        <v>Friday</v>
      </c>
      <c r="G403" s="4">
        <f>Table1[[#This Row],[Clicks]]/Table1[[#This Row],[Impressions]]</f>
        <v>1.8095018095018095E-2</v>
      </c>
      <c r="H403" s="3" t="str">
        <f>IF(OR(WEEKDAY(Table1[[#This Row],[Date]])=1,WEEKDAY(Table1[[#This Row],[Date]])=7),"Weekend","Weekday")</f>
        <v>Weekday</v>
      </c>
    </row>
    <row r="404" spans="1:8" x14ac:dyDescent="0.25">
      <c r="A404" s="1">
        <v>44233</v>
      </c>
      <c r="B404" s="2">
        <v>44567</v>
      </c>
      <c r="C404" s="2">
        <v>1603</v>
      </c>
      <c r="D404">
        <f>YEAR(Table1[[#This Row],[Date]])</f>
        <v>2021</v>
      </c>
      <c r="E404" t="str">
        <f>TEXT(Table1[[#This Row],[Date]],"mmmm")</f>
        <v>February</v>
      </c>
      <c r="F404" t="str">
        <f>TEXT(Table1[[#This Row],[Date]],"dddd")</f>
        <v>Saturday</v>
      </c>
      <c r="G404" s="4">
        <f>Table1[[#This Row],[Clicks]]/Table1[[#This Row],[Impressions]]</f>
        <v>3.596831736486638E-2</v>
      </c>
      <c r="H404" s="3" t="str">
        <f>IF(OR(WEEKDAY(Table1[[#This Row],[Date]])=1,WEEKDAY(Table1[[#This Row],[Date]])=7),"Weekend","Weekday")</f>
        <v>Weekend</v>
      </c>
    </row>
    <row r="405" spans="1:8" x14ac:dyDescent="0.25">
      <c r="A405" s="1">
        <v>44234</v>
      </c>
      <c r="B405" s="2">
        <v>33940</v>
      </c>
      <c r="C405">
        <v>672</v>
      </c>
      <c r="D405">
        <f>YEAR(Table1[[#This Row],[Date]])</f>
        <v>2021</v>
      </c>
      <c r="E405" t="str">
        <f>TEXT(Table1[[#This Row],[Date]],"mmmm")</f>
        <v>February</v>
      </c>
      <c r="F405" t="str">
        <f>TEXT(Table1[[#This Row],[Date]],"dddd")</f>
        <v>Sunday</v>
      </c>
      <c r="G405" s="4">
        <f>Table1[[#This Row],[Clicks]]/Table1[[#This Row],[Impressions]]</f>
        <v>1.979964643488509E-2</v>
      </c>
      <c r="H405" s="3" t="str">
        <f>IF(OR(WEEKDAY(Table1[[#This Row],[Date]])=1,WEEKDAY(Table1[[#This Row],[Date]])=7),"Weekend","Weekday")</f>
        <v>Weekend</v>
      </c>
    </row>
    <row r="406" spans="1:8" x14ac:dyDescent="0.25">
      <c r="A406" s="1">
        <v>44235</v>
      </c>
      <c r="B406" s="2">
        <v>42233</v>
      </c>
      <c r="C406" s="2">
        <v>2894</v>
      </c>
      <c r="D406">
        <f>YEAR(Table1[[#This Row],[Date]])</f>
        <v>2021</v>
      </c>
      <c r="E406" t="str">
        <f>TEXT(Table1[[#This Row],[Date]],"mmmm")</f>
        <v>February</v>
      </c>
      <c r="F406" t="str">
        <f>TEXT(Table1[[#This Row],[Date]],"dddd")</f>
        <v>Monday</v>
      </c>
      <c r="G406" s="4">
        <f>Table1[[#This Row],[Clicks]]/Table1[[#This Row],[Impressions]]</f>
        <v>6.8524613453934125E-2</v>
      </c>
      <c r="H406" s="3" t="str">
        <f>IF(OR(WEEKDAY(Table1[[#This Row],[Date]])=1,WEEKDAY(Table1[[#This Row],[Date]])=7),"Weekend","Weekday")</f>
        <v>Weekday</v>
      </c>
    </row>
    <row r="407" spans="1:8" x14ac:dyDescent="0.25">
      <c r="A407" s="1">
        <v>44236</v>
      </c>
      <c r="B407" s="2">
        <v>22019</v>
      </c>
      <c r="C407" s="2">
        <v>1736</v>
      </c>
      <c r="D407">
        <f>YEAR(Table1[[#This Row],[Date]])</f>
        <v>2021</v>
      </c>
      <c r="E407" t="str">
        <f>TEXT(Table1[[#This Row],[Date]],"mmmm")</f>
        <v>February</v>
      </c>
      <c r="F407" t="str">
        <f>TEXT(Table1[[#This Row],[Date]],"dddd")</f>
        <v>Tuesday</v>
      </c>
      <c r="G407" s="4">
        <f>Table1[[#This Row],[Clicks]]/Table1[[#This Row],[Impressions]]</f>
        <v>7.884100095372179E-2</v>
      </c>
      <c r="H407" s="3" t="str">
        <f>IF(OR(WEEKDAY(Table1[[#This Row],[Date]])=1,WEEKDAY(Table1[[#This Row],[Date]])=7),"Weekend","Weekday")</f>
        <v>Weekday</v>
      </c>
    </row>
    <row r="408" spans="1:8" x14ac:dyDescent="0.25">
      <c r="A408" s="1">
        <v>44237</v>
      </c>
      <c r="B408" s="2">
        <v>23077</v>
      </c>
      <c r="C408" s="2">
        <v>2153</v>
      </c>
      <c r="D408">
        <f>YEAR(Table1[[#This Row],[Date]])</f>
        <v>2021</v>
      </c>
      <c r="E408" t="str">
        <f>TEXT(Table1[[#This Row],[Date]],"mmmm")</f>
        <v>February</v>
      </c>
      <c r="F408" t="str">
        <f>TEXT(Table1[[#This Row],[Date]],"dddd")</f>
        <v>Wednesday</v>
      </c>
      <c r="G408" s="4">
        <f>Table1[[#This Row],[Clicks]]/Table1[[#This Row],[Impressions]]</f>
        <v>9.3296355678814405E-2</v>
      </c>
      <c r="H408" s="3" t="str">
        <f>IF(OR(WEEKDAY(Table1[[#This Row],[Date]])=1,WEEKDAY(Table1[[#This Row],[Date]])=7),"Weekend","Weekday")</f>
        <v>Weekday</v>
      </c>
    </row>
    <row r="409" spans="1:8" x14ac:dyDescent="0.25">
      <c r="A409" s="1">
        <v>44238</v>
      </c>
      <c r="B409" s="2">
        <v>31258</v>
      </c>
      <c r="C409" s="2">
        <v>1545</v>
      </c>
      <c r="D409">
        <f>YEAR(Table1[[#This Row],[Date]])</f>
        <v>2021</v>
      </c>
      <c r="E409" t="str">
        <f>TEXT(Table1[[#This Row],[Date]],"mmmm")</f>
        <v>February</v>
      </c>
      <c r="F409" t="str">
        <f>TEXT(Table1[[#This Row],[Date]],"dddd")</f>
        <v>Thursday</v>
      </c>
      <c r="G409" s="4">
        <f>Table1[[#This Row],[Clicks]]/Table1[[#This Row],[Impressions]]</f>
        <v>4.9427346599270588E-2</v>
      </c>
      <c r="H409" s="3" t="str">
        <f>IF(OR(WEEKDAY(Table1[[#This Row],[Date]])=1,WEEKDAY(Table1[[#This Row],[Date]])=7),"Weekend","Weekday")</f>
        <v>Weekday</v>
      </c>
    </row>
    <row r="410" spans="1:8" x14ac:dyDescent="0.25">
      <c r="A410" s="1">
        <v>44239</v>
      </c>
      <c r="B410" s="2">
        <v>26136</v>
      </c>
      <c r="C410" s="2">
        <v>2381</v>
      </c>
      <c r="D410">
        <f>YEAR(Table1[[#This Row],[Date]])</f>
        <v>2021</v>
      </c>
      <c r="E410" t="str">
        <f>TEXT(Table1[[#This Row],[Date]],"mmmm")</f>
        <v>February</v>
      </c>
      <c r="F410" t="str">
        <f>TEXT(Table1[[#This Row],[Date]],"dddd")</f>
        <v>Friday</v>
      </c>
      <c r="G410" s="4">
        <f>Table1[[#This Row],[Clicks]]/Table1[[#This Row],[Impressions]]</f>
        <v>9.110039791857974E-2</v>
      </c>
      <c r="H410" s="3" t="str">
        <f>IF(OR(WEEKDAY(Table1[[#This Row],[Date]])=1,WEEKDAY(Table1[[#This Row],[Date]])=7),"Weekend","Weekday")</f>
        <v>Weekday</v>
      </c>
    </row>
    <row r="411" spans="1:8" x14ac:dyDescent="0.25">
      <c r="A411" s="1">
        <v>44240</v>
      </c>
      <c r="B411" s="2">
        <v>13311</v>
      </c>
      <c r="C411" s="2">
        <v>1184</v>
      </c>
      <c r="D411">
        <f>YEAR(Table1[[#This Row],[Date]])</f>
        <v>2021</v>
      </c>
      <c r="E411" t="str">
        <f>TEXT(Table1[[#This Row],[Date]],"mmmm")</f>
        <v>February</v>
      </c>
      <c r="F411" t="str">
        <f>TEXT(Table1[[#This Row],[Date]],"dddd")</f>
        <v>Saturday</v>
      </c>
      <c r="G411" s="4">
        <f>Table1[[#This Row],[Clicks]]/Table1[[#This Row],[Impressions]]</f>
        <v>8.8948989557508823E-2</v>
      </c>
      <c r="H411" s="3" t="str">
        <f>IF(OR(WEEKDAY(Table1[[#This Row],[Date]])=1,WEEKDAY(Table1[[#This Row],[Date]])=7),"Weekend","Weekday")</f>
        <v>Weekend</v>
      </c>
    </row>
    <row r="412" spans="1:8" x14ac:dyDescent="0.25">
      <c r="A412" s="1">
        <v>44241</v>
      </c>
      <c r="B412" s="2">
        <v>22214</v>
      </c>
      <c r="C412">
        <v>856</v>
      </c>
      <c r="D412">
        <f>YEAR(Table1[[#This Row],[Date]])</f>
        <v>2021</v>
      </c>
      <c r="E412" t="str">
        <f>TEXT(Table1[[#This Row],[Date]],"mmmm")</f>
        <v>February</v>
      </c>
      <c r="F412" t="str">
        <f>TEXT(Table1[[#This Row],[Date]],"dddd")</f>
        <v>Sunday</v>
      </c>
      <c r="G412" s="4">
        <f>Table1[[#This Row],[Clicks]]/Table1[[#This Row],[Impressions]]</f>
        <v>3.8534257675339877E-2</v>
      </c>
      <c r="H412" s="3" t="str">
        <f>IF(OR(WEEKDAY(Table1[[#This Row],[Date]])=1,WEEKDAY(Table1[[#This Row],[Date]])=7),"Weekend","Weekday")</f>
        <v>Weekend</v>
      </c>
    </row>
    <row r="413" spans="1:8" x14ac:dyDescent="0.25">
      <c r="A413" s="1">
        <v>44242</v>
      </c>
      <c r="B413" s="2">
        <v>19098</v>
      </c>
      <c r="C413" s="2">
        <v>1684</v>
      </c>
      <c r="D413">
        <f>YEAR(Table1[[#This Row],[Date]])</f>
        <v>2021</v>
      </c>
      <c r="E413" t="str">
        <f>TEXT(Table1[[#This Row],[Date]],"mmmm")</f>
        <v>February</v>
      </c>
      <c r="F413" t="str">
        <f>TEXT(Table1[[#This Row],[Date]],"dddd")</f>
        <v>Monday</v>
      </c>
      <c r="G413" s="4">
        <f>Table1[[#This Row],[Clicks]]/Table1[[#This Row],[Impressions]]</f>
        <v>8.8176772436904388E-2</v>
      </c>
      <c r="H413" s="3" t="str">
        <f>IF(OR(WEEKDAY(Table1[[#This Row],[Date]])=1,WEEKDAY(Table1[[#This Row],[Date]])=7),"Weekend","Weekday")</f>
        <v>Weekday</v>
      </c>
    </row>
    <row r="414" spans="1:8" x14ac:dyDescent="0.25">
      <c r="A414" s="1">
        <v>44243</v>
      </c>
      <c r="B414" s="2">
        <v>33251</v>
      </c>
      <c r="C414" s="2">
        <v>1456</v>
      </c>
      <c r="D414">
        <f>YEAR(Table1[[#This Row],[Date]])</f>
        <v>2021</v>
      </c>
      <c r="E414" t="str">
        <f>TEXT(Table1[[#This Row],[Date]],"mmmm")</f>
        <v>February</v>
      </c>
      <c r="F414" t="str">
        <f>TEXT(Table1[[#This Row],[Date]],"dddd")</f>
        <v>Tuesday</v>
      </c>
      <c r="G414" s="4">
        <f>Table1[[#This Row],[Clicks]]/Table1[[#This Row],[Impressions]]</f>
        <v>4.3788156747165498E-2</v>
      </c>
      <c r="H414" s="3" t="str">
        <f>IF(OR(WEEKDAY(Table1[[#This Row],[Date]])=1,WEEKDAY(Table1[[#This Row],[Date]])=7),"Weekend","Weekday")</f>
        <v>Weekday</v>
      </c>
    </row>
    <row r="415" spans="1:8" x14ac:dyDescent="0.25">
      <c r="A415" s="1">
        <v>44244</v>
      </c>
      <c r="B415" s="2">
        <v>42945</v>
      </c>
      <c r="C415" s="2">
        <v>1576</v>
      </c>
      <c r="D415">
        <f>YEAR(Table1[[#This Row],[Date]])</f>
        <v>2021</v>
      </c>
      <c r="E415" t="str">
        <f>TEXT(Table1[[#This Row],[Date]],"mmmm")</f>
        <v>February</v>
      </c>
      <c r="F415" t="str">
        <f>TEXT(Table1[[#This Row],[Date]],"dddd")</f>
        <v>Wednesday</v>
      </c>
      <c r="G415" s="4">
        <f>Table1[[#This Row],[Clicks]]/Table1[[#This Row],[Impressions]]</f>
        <v>3.6698102223774592E-2</v>
      </c>
      <c r="H415" s="3" t="str">
        <f>IF(OR(WEEKDAY(Table1[[#This Row],[Date]])=1,WEEKDAY(Table1[[#This Row],[Date]])=7),"Weekend","Weekday")</f>
        <v>Weekday</v>
      </c>
    </row>
    <row r="416" spans="1:8" x14ac:dyDescent="0.25">
      <c r="A416" s="1">
        <v>44245</v>
      </c>
      <c r="B416" s="2">
        <v>30945</v>
      </c>
      <c r="C416" s="2">
        <v>2117</v>
      </c>
      <c r="D416">
        <f>YEAR(Table1[[#This Row],[Date]])</f>
        <v>2021</v>
      </c>
      <c r="E416" t="str">
        <f>TEXT(Table1[[#This Row],[Date]],"mmmm")</f>
        <v>February</v>
      </c>
      <c r="F416" t="str">
        <f>TEXT(Table1[[#This Row],[Date]],"dddd")</f>
        <v>Thursday</v>
      </c>
      <c r="G416" s="4">
        <f>Table1[[#This Row],[Clicks]]/Table1[[#This Row],[Impressions]]</f>
        <v>6.8411698174179997E-2</v>
      </c>
      <c r="H416" s="3" t="str">
        <f>IF(OR(WEEKDAY(Table1[[#This Row],[Date]])=1,WEEKDAY(Table1[[#This Row],[Date]])=7),"Weekend","Weekday")</f>
        <v>Weekday</v>
      </c>
    </row>
    <row r="417" spans="1:8" x14ac:dyDescent="0.25">
      <c r="A417" s="1">
        <v>44246</v>
      </c>
      <c r="B417" s="2">
        <v>30316</v>
      </c>
      <c r="C417" s="2">
        <v>1199</v>
      </c>
      <c r="D417">
        <f>YEAR(Table1[[#This Row],[Date]])</f>
        <v>2021</v>
      </c>
      <c r="E417" t="str">
        <f>TEXT(Table1[[#This Row],[Date]],"mmmm")</f>
        <v>February</v>
      </c>
      <c r="F417" t="str">
        <f>TEXT(Table1[[#This Row],[Date]],"dddd")</f>
        <v>Friday</v>
      </c>
      <c r="G417" s="4">
        <f>Table1[[#This Row],[Clicks]]/Table1[[#This Row],[Impressions]]</f>
        <v>3.9550072568940491E-2</v>
      </c>
      <c r="H417" s="3" t="str">
        <f>IF(OR(WEEKDAY(Table1[[#This Row],[Date]])=1,WEEKDAY(Table1[[#This Row],[Date]])=7),"Weekend","Weekday")</f>
        <v>Weekday</v>
      </c>
    </row>
    <row r="418" spans="1:8" x14ac:dyDescent="0.25">
      <c r="A418" s="1">
        <v>44247</v>
      </c>
      <c r="B418" s="2">
        <v>37217</v>
      </c>
      <c r="C418" s="2">
        <v>2483</v>
      </c>
      <c r="D418">
        <f>YEAR(Table1[[#This Row],[Date]])</f>
        <v>2021</v>
      </c>
      <c r="E418" t="str">
        <f>TEXT(Table1[[#This Row],[Date]],"mmmm")</f>
        <v>February</v>
      </c>
      <c r="F418" t="str">
        <f>TEXT(Table1[[#This Row],[Date]],"dddd")</f>
        <v>Saturday</v>
      </c>
      <c r="G418" s="4">
        <f>Table1[[#This Row],[Clicks]]/Table1[[#This Row],[Impressions]]</f>
        <v>6.6716822957250718E-2</v>
      </c>
      <c r="H418" s="3" t="str">
        <f>IF(OR(WEEKDAY(Table1[[#This Row],[Date]])=1,WEEKDAY(Table1[[#This Row],[Date]])=7),"Weekend","Weekday")</f>
        <v>Weekend</v>
      </c>
    </row>
    <row r="419" spans="1:8" x14ac:dyDescent="0.25">
      <c r="A419" s="1">
        <v>44248</v>
      </c>
      <c r="B419" s="2">
        <v>13308</v>
      </c>
      <c r="C419">
        <v>863</v>
      </c>
      <c r="D419">
        <f>YEAR(Table1[[#This Row],[Date]])</f>
        <v>2021</v>
      </c>
      <c r="E419" t="str">
        <f>TEXT(Table1[[#This Row],[Date]],"mmmm")</f>
        <v>February</v>
      </c>
      <c r="F419" t="str">
        <f>TEXT(Table1[[#This Row],[Date]],"dddd")</f>
        <v>Sunday</v>
      </c>
      <c r="G419" s="4">
        <f>Table1[[#This Row],[Clicks]]/Table1[[#This Row],[Impressions]]</f>
        <v>6.484821160204389E-2</v>
      </c>
      <c r="H419" s="3" t="str">
        <f>IF(OR(WEEKDAY(Table1[[#This Row],[Date]])=1,WEEKDAY(Table1[[#This Row],[Date]])=7),"Weekend","Weekday")</f>
        <v>Weekend</v>
      </c>
    </row>
    <row r="420" spans="1:8" x14ac:dyDescent="0.25">
      <c r="A420" s="1">
        <v>44249</v>
      </c>
      <c r="B420" s="2">
        <v>10949</v>
      </c>
      <c r="C420">
        <v>664</v>
      </c>
      <c r="D420">
        <f>YEAR(Table1[[#This Row],[Date]])</f>
        <v>2021</v>
      </c>
      <c r="E420" t="str">
        <f>TEXT(Table1[[#This Row],[Date]],"mmmm")</f>
        <v>February</v>
      </c>
      <c r="F420" t="str">
        <f>TEXT(Table1[[#This Row],[Date]],"dddd")</f>
        <v>Monday</v>
      </c>
      <c r="G420" s="4">
        <f>Table1[[#This Row],[Clicks]]/Table1[[#This Row],[Impressions]]</f>
        <v>6.0644807744999543E-2</v>
      </c>
      <c r="H420" s="3" t="str">
        <f>IF(OR(WEEKDAY(Table1[[#This Row],[Date]])=1,WEEKDAY(Table1[[#This Row],[Date]])=7),"Weekend","Weekday")</f>
        <v>Weekday</v>
      </c>
    </row>
    <row r="421" spans="1:8" x14ac:dyDescent="0.25">
      <c r="A421" s="1">
        <v>44250</v>
      </c>
      <c r="B421" s="2">
        <v>6150</v>
      </c>
      <c r="C421">
        <v>272</v>
      </c>
      <c r="D421">
        <f>YEAR(Table1[[#This Row],[Date]])</f>
        <v>2021</v>
      </c>
      <c r="E421" t="str">
        <f>TEXT(Table1[[#This Row],[Date]],"mmmm")</f>
        <v>February</v>
      </c>
      <c r="F421" t="str">
        <f>TEXT(Table1[[#This Row],[Date]],"dddd")</f>
        <v>Tuesday</v>
      </c>
      <c r="G421" s="4">
        <f>Table1[[#This Row],[Clicks]]/Table1[[#This Row],[Impressions]]</f>
        <v>4.4227642276422764E-2</v>
      </c>
      <c r="H421" s="3" t="str">
        <f>IF(OR(WEEKDAY(Table1[[#This Row],[Date]])=1,WEEKDAY(Table1[[#This Row],[Date]])=7),"Weekend","Weekday")</f>
        <v>Weekday</v>
      </c>
    </row>
    <row r="422" spans="1:8" x14ac:dyDescent="0.25">
      <c r="A422" s="1">
        <v>44251</v>
      </c>
      <c r="B422" s="2">
        <v>28944</v>
      </c>
      <c r="C422" s="2">
        <v>1718</v>
      </c>
      <c r="D422">
        <f>YEAR(Table1[[#This Row],[Date]])</f>
        <v>2021</v>
      </c>
      <c r="E422" t="str">
        <f>TEXT(Table1[[#This Row],[Date]],"mmmm")</f>
        <v>February</v>
      </c>
      <c r="F422" t="str">
        <f>TEXT(Table1[[#This Row],[Date]],"dddd")</f>
        <v>Wednesday</v>
      </c>
      <c r="G422" s="4">
        <f>Table1[[#This Row],[Clicks]]/Table1[[#This Row],[Impressions]]</f>
        <v>5.935599778883361E-2</v>
      </c>
      <c r="H422" s="3" t="str">
        <f>IF(OR(WEEKDAY(Table1[[#This Row],[Date]])=1,WEEKDAY(Table1[[#This Row],[Date]])=7),"Weekend","Weekday")</f>
        <v>Weekday</v>
      </c>
    </row>
    <row r="423" spans="1:8" x14ac:dyDescent="0.25">
      <c r="A423" s="1">
        <v>44252</v>
      </c>
      <c r="B423" s="2">
        <v>39699</v>
      </c>
      <c r="C423" s="2">
        <v>2528</v>
      </c>
      <c r="D423">
        <f>YEAR(Table1[[#This Row],[Date]])</f>
        <v>2021</v>
      </c>
      <c r="E423" t="str">
        <f>TEXT(Table1[[#This Row],[Date]],"mmmm")</f>
        <v>February</v>
      </c>
      <c r="F423" t="str">
        <f>TEXT(Table1[[#This Row],[Date]],"dddd")</f>
        <v>Thursday</v>
      </c>
      <c r="G423" s="4">
        <f>Table1[[#This Row],[Clicks]]/Table1[[#This Row],[Impressions]]</f>
        <v>6.3679185873699584E-2</v>
      </c>
      <c r="H423" s="3" t="str">
        <f>IF(OR(WEEKDAY(Table1[[#This Row],[Date]])=1,WEEKDAY(Table1[[#This Row],[Date]])=7),"Weekend","Weekday")</f>
        <v>Weekday</v>
      </c>
    </row>
    <row r="424" spans="1:8" x14ac:dyDescent="0.25">
      <c r="A424" s="1">
        <v>44253</v>
      </c>
      <c r="B424" s="2">
        <v>14204</v>
      </c>
      <c r="C424">
        <v>839</v>
      </c>
      <c r="D424">
        <f>YEAR(Table1[[#This Row],[Date]])</f>
        <v>2021</v>
      </c>
      <c r="E424" t="str">
        <f>TEXT(Table1[[#This Row],[Date]],"mmmm")</f>
        <v>February</v>
      </c>
      <c r="F424" t="str">
        <f>TEXT(Table1[[#This Row],[Date]],"dddd")</f>
        <v>Friday</v>
      </c>
      <c r="G424" s="4">
        <f>Table1[[#This Row],[Clicks]]/Table1[[#This Row],[Impressions]]</f>
        <v>5.9067868206139115E-2</v>
      </c>
      <c r="H424" s="3" t="str">
        <f>IF(OR(WEEKDAY(Table1[[#This Row],[Date]])=1,WEEKDAY(Table1[[#This Row],[Date]])=7),"Weekend","Weekday")</f>
        <v>Weekday</v>
      </c>
    </row>
    <row r="425" spans="1:8" x14ac:dyDescent="0.25">
      <c r="A425" s="1">
        <v>44254</v>
      </c>
      <c r="B425" s="2">
        <v>6081</v>
      </c>
      <c r="C425">
        <v>304</v>
      </c>
      <c r="D425">
        <f>YEAR(Table1[[#This Row],[Date]])</f>
        <v>2021</v>
      </c>
      <c r="E425" t="str">
        <f>TEXT(Table1[[#This Row],[Date]],"mmmm")</f>
        <v>February</v>
      </c>
      <c r="F425" t="str">
        <f>TEXT(Table1[[#This Row],[Date]],"dddd")</f>
        <v>Saturday</v>
      </c>
      <c r="G425" s="4">
        <f>Table1[[#This Row],[Clicks]]/Table1[[#This Row],[Impressions]]</f>
        <v>4.9991777668146685E-2</v>
      </c>
      <c r="H425" s="3" t="str">
        <f>IF(OR(WEEKDAY(Table1[[#This Row],[Date]])=1,WEEKDAY(Table1[[#This Row],[Date]])=7),"Weekend","Weekday")</f>
        <v>Weekend</v>
      </c>
    </row>
    <row r="426" spans="1:8" x14ac:dyDescent="0.25">
      <c r="A426" s="1">
        <v>44255</v>
      </c>
      <c r="B426" s="2">
        <v>34305</v>
      </c>
      <c r="C426">
        <v>388</v>
      </c>
      <c r="D426">
        <f>YEAR(Table1[[#This Row],[Date]])</f>
        <v>2021</v>
      </c>
      <c r="E426" t="str">
        <f>TEXT(Table1[[#This Row],[Date]],"mmmm")</f>
        <v>February</v>
      </c>
      <c r="F426" t="str">
        <f>TEXT(Table1[[#This Row],[Date]],"dddd")</f>
        <v>Sunday</v>
      </c>
      <c r="G426" s="4">
        <f>Table1[[#This Row],[Clicks]]/Table1[[#This Row],[Impressions]]</f>
        <v>1.1310304620317738E-2</v>
      </c>
      <c r="H426" s="3" t="str">
        <f>IF(OR(WEEKDAY(Table1[[#This Row],[Date]])=1,WEEKDAY(Table1[[#This Row],[Date]])=7),"Weekend","Weekday")</f>
        <v>Weekend</v>
      </c>
    </row>
    <row r="427" spans="1:8" x14ac:dyDescent="0.25">
      <c r="A427" s="1">
        <v>44256</v>
      </c>
      <c r="B427" s="2">
        <v>21896</v>
      </c>
      <c r="C427" s="2">
        <v>1375</v>
      </c>
      <c r="D427">
        <f>YEAR(Table1[[#This Row],[Date]])</f>
        <v>2021</v>
      </c>
      <c r="E427" t="str">
        <f>TEXT(Table1[[#This Row],[Date]],"mmmm")</f>
        <v>March</v>
      </c>
      <c r="F427" t="str">
        <f>TEXT(Table1[[#This Row],[Date]],"dddd")</f>
        <v>Monday</v>
      </c>
      <c r="G427" s="4">
        <f>Table1[[#This Row],[Clicks]]/Table1[[#This Row],[Impressions]]</f>
        <v>6.2796857873584216E-2</v>
      </c>
      <c r="H427" s="3" t="str">
        <f>IF(OR(WEEKDAY(Table1[[#This Row],[Date]])=1,WEEKDAY(Table1[[#This Row],[Date]])=7),"Weekend","Weekday")</f>
        <v>Weekday</v>
      </c>
    </row>
    <row r="428" spans="1:8" x14ac:dyDescent="0.25">
      <c r="A428" s="1">
        <v>44257</v>
      </c>
      <c r="B428" s="2">
        <v>12805</v>
      </c>
      <c r="C428">
        <v>322</v>
      </c>
      <c r="D428">
        <f>YEAR(Table1[[#This Row],[Date]])</f>
        <v>2021</v>
      </c>
      <c r="E428" t="str">
        <f>TEXT(Table1[[#This Row],[Date]],"mmmm")</f>
        <v>March</v>
      </c>
      <c r="F428" t="str">
        <f>TEXT(Table1[[#This Row],[Date]],"dddd")</f>
        <v>Tuesday</v>
      </c>
      <c r="G428" s="4">
        <f>Table1[[#This Row],[Clicks]]/Table1[[#This Row],[Impressions]]</f>
        <v>2.5146427176884031E-2</v>
      </c>
      <c r="H428" s="3" t="str">
        <f>IF(OR(WEEKDAY(Table1[[#This Row],[Date]])=1,WEEKDAY(Table1[[#This Row],[Date]])=7),"Weekend","Weekday")</f>
        <v>Weekday</v>
      </c>
    </row>
    <row r="429" spans="1:8" x14ac:dyDescent="0.25">
      <c r="A429" s="1">
        <v>44258</v>
      </c>
      <c r="B429" s="2">
        <v>10237</v>
      </c>
      <c r="C429">
        <v>694</v>
      </c>
      <c r="D429">
        <f>YEAR(Table1[[#This Row],[Date]])</f>
        <v>2021</v>
      </c>
      <c r="E429" t="str">
        <f>TEXT(Table1[[#This Row],[Date]],"mmmm")</f>
        <v>March</v>
      </c>
      <c r="F429" t="str">
        <f>TEXT(Table1[[#This Row],[Date]],"dddd")</f>
        <v>Wednesday</v>
      </c>
      <c r="G429" s="4">
        <f>Table1[[#This Row],[Clicks]]/Table1[[#This Row],[Impressions]]</f>
        <v>6.779329881801309E-2</v>
      </c>
      <c r="H429" s="3" t="str">
        <f>IF(OR(WEEKDAY(Table1[[#This Row],[Date]])=1,WEEKDAY(Table1[[#This Row],[Date]])=7),"Weekend","Weekday")</f>
        <v>Weekday</v>
      </c>
    </row>
    <row r="430" spans="1:8" x14ac:dyDescent="0.25">
      <c r="A430" s="1">
        <v>44259</v>
      </c>
      <c r="B430" s="2">
        <v>25056</v>
      </c>
      <c r="C430" s="2">
        <v>1962</v>
      </c>
      <c r="D430">
        <f>YEAR(Table1[[#This Row],[Date]])</f>
        <v>2021</v>
      </c>
      <c r="E430" t="str">
        <f>TEXT(Table1[[#This Row],[Date]],"mmmm")</f>
        <v>March</v>
      </c>
      <c r="F430" t="str">
        <f>TEXT(Table1[[#This Row],[Date]],"dddd")</f>
        <v>Thursday</v>
      </c>
      <c r="G430" s="4">
        <f>Table1[[#This Row],[Clicks]]/Table1[[#This Row],[Impressions]]</f>
        <v>7.830459770114942E-2</v>
      </c>
      <c r="H430" s="3" t="str">
        <f>IF(OR(WEEKDAY(Table1[[#This Row],[Date]])=1,WEEKDAY(Table1[[#This Row],[Date]])=7),"Weekend","Weekday")</f>
        <v>Weekday</v>
      </c>
    </row>
    <row r="431" spans="1:8" x14ac:dyDescent="0.25">
      <c r="A431" s="1">
        <v>44260</v>
      </c>
      <c r="B431" s="2">
        <v>8343</v>
      </c>
      <c r="C431">
        <v>459</v>
      </c>
      <c r="D431">
        <f>YEAR(Table1[[#This Row],[Date]])</f>
        <v>2021</v>
      </c>
      <c r="E431" t="str">
        <f>TEXT(Table1[[#This Row],[Date]],"mmmm")</f>
        <v>March</v>
      </c>
      <c r="F431" t="str">
        <f>TEXT(Table1[[#This Row],[Date]],"dddd")</f>
        <v>Friday</v>
      </c>
      <c r="G431" s="4">
        <f>Table1[[#This Row],[Clicks]]/Table1[[#This Row],[Impressions]]</f>
        <v>5.5016181229773461E-2</v>
      </c>
      <c r="H431" s="3" t="str">
        <f>IF(OR(WEEKDAY(Table1[[#This Row],[Date]])=1,WEEKDAY(Table1[[#This Row],[Date]])=7),"Weekend","Weekday")</f>
        <v>Weekday</v>
      </c>
    </row>
    <row r="432" spans="1:8" x14ac:dyDescent="0.25">
      <c r="A432" s="1">
        <v>44261</v>
      </c>
      <c r="B432" s="2">
        <v>18500</v>
      </c>
      <c r="C432" s="2">
        <v>1088</v>
      </c>
      <c r="D432">
        <f>YEAR(Table1[[#This Row],[Date]])</f>
        <v>2021</v>
      </c>
      <c r="E432" t="str">
        <f>TEXT(Table1[[#This Row],[Date]],"mmmm")</f>
        <v>March</v>
      </c>
      <c r="F432" t="str">
        <f>TEXT(Table1[[#This Row],[Date]],"dddd")</f>
        <v>Saturday</v>
      </c>
      <c r="G432" s="4">
        <f>Table1[[#This Row],[Clicks]]/Table1[[#This Row],[Impressions]]</f>
        <v>5.8810810810810812E-2</v>
      </c>
      <c r="H432" s="3" t="str">
        <f>IF(OR(WEEKDAY(Table1[[#This Row],[Date]])=1,WEEKDAY(Table1[[#This Row],[Date]])=7),"Weekend","Weekday")</f>
        <v>Weekend</v>
      </c>
    </row>
    <row r="433" spans="1:8" x14ac:dyDescent="0.25">
      <c r="A433" s="1">
        <v>44262</v>
      </c>
      <c r="B433" s="2">
        <v>34375</v>
      </c>
      <c r="C433" s="2">
        <v>3287</v>
      </c>
      <c r="D433">
        <f>YEAR(Table1[[#This Row],[Date]])</f>
        <v>2021</v>
      </c>
      <c r="E433" t="str">
        <f>TEXT(Table1[[#This Row],[Date]],"mmmm")</f>
        <v>March</v>
      </c>
      <c r="F433" t="str">
        <f>TEXT(Table1[[#This Row],[Date]],"dddd")</f>
        <v>Sunday</v>
      </c>
      <c r="G433" s="4">
        <f>Table1[[#This Row],[Clicks]]/Table1[[#This Row],[Impressions]]</f>
        <v>9.5621818181818183E-2</v>
      </c>
      <c r="H433" s="3" t="str">
        <f>IF(OR(WEEKDAY(Table1[[#This Row],[Date]])=1,WEEKDAY(Table1[[#This Row],[Date]])=7),"Weekend","Weekday")</f>
        <v>Weekend</v>
      </c>
    </row>
    <row r="434" spans="1:8" x14ac:dyDescent="0.25">
      <c r="A434" s="1">
        <v>44263</v>
      </c>
      <c r="B434" s="2">
        <v>14662</v>
      </c>
      <c r="C434" s="2">
        <v>1264</v>
      </c>
      <c r="D434">
        <f>YEAR(Table1[[#This Row],[Date]])</f>
        <v>2021</v>
      </c>
      <c r="E434" t="str">
        <f>TEXT(Table1[[#This Row],[Date]],"mmmm")</f>
        <v>March</v>
      </c>
      <c r="F434" t="str">
        <f>TEXT(Table1[[#This Row],[Date]],"dddd")</f>
        <v>Monday</v>
      </c>
      <c r="G434" s="4">
        <f>Table1[[#This Row],[Clicks]]/Table1[[#This Row],[Impressions]]</f>
        <v>8.6209248397217303E-2</v>
      </c>
      <c r="H434" s="3" t="str">
        <f>IF(OR(WEEKDAY(Table1[[#This Row],[Date]])=1,WEEKDAY(Table1[[#This Row],[Date]])=7),"Weekend","Weekday")</f>
        <v>Weekday</v>
      </c>
    </row>
    <row r="435" spans="1:8" x14ac:dyDescent="0.25">
      <c r="A435" s="1">
        <v>44264</v>
      </c>
      <c r="B435" s="2">
        <v>21964</v>
      </c>
      <c r="C435" s="2">
        <v>2026</v>
      </c>
      <c r="D435">
        <f>YEAR(Table1[[#This Row],[Date]])</f>
        <v>2021</v>
      </c>
      <c r="E435" t="str">
        <f>TEXT(Table1[[#This Row],[Date]],"mmmm")</f>
        <v>March</v>
      </c>
      <c r="F435" t="str">
        <f>TEXT(Table1[[#This Row],[Date]],"dddd")</f>
        <v>Tuesday</v>
      </c>
      <c r="G435" s="4">
        <f>Table1[[#This Row],[Clicks]]/Table1[[#This Row],[Impressions]]</f>
        <v>9.2241850300491715E-2</v>
      </c>
      <c r="H435" s="3" t="str">
        <f>IF(OR(WEEKDAY(Table1[[#This Row],[Date]])=1,WEEKDAY(Table1[[#This Row],[Date]])=7),"Weekend","Weekday")</f>
        <v>Weekday</v>
      </c>
    </row>
    <row r="436" spans="1:8" x14ac:dyDescent="0.25">
      <c r="A436" s="1">
        <v>44265</v>
      </c>
      <c r="B436" s="2">
        <v>13130</v>
      </c>
      <c r="C436" s="2">
        <v>1092</v>
      </c>
      <c r="D436">
        <f>YEAR(Table1[[#This Row],[Date]])</f>
        <v>2021</v>
      </c>
      <c r="E436" t="str">
        <f>TEXT(Table1[[#This Row],[Date]],"mmmm")</f>
        <v>March</v>
      </c>
      <c r="F436" t="str">
        <f>TEXT(Table1[[#This Row],[Date]],"dddd")</f>
        <v>Wednesday</v>
      </c>
      <c r="G436" s="4">
        <f>Table1[[#This Row],[Clicks]]/Table1[[#This Row],[Impressions]]</f>
        <v>8.3168316831683173E-2</v>
      </c>
      <c r="H436" s="3" t="str">
        <f>IF(OR(WEEKDAY(Table1[[#This Row],[Date]])=1,WEEKDAY(Table1[[#This Row],[Date]])=7),"Weekend","Weekday")</f>
        <v>Weekday</v>
      </c>
    </row>
    <row r="437" spans="1:8" x14ac:dyDescent="0.25">
      <c r="A437" s="1">
        <v>44266</v>
      </c>
      <c r="B437" s="2">
        <v>24531</v>
      </c>
      <c r="C437">
        <v>485</v>
      </c>
      <c r="D437">
        <f>YEAR(Table1[[#This Row],[Date]])</f>
        <v>2021</v>
      </c>
      <c r="E437" t="str">
        <f>TEXT(Table1[[#This Row],[Date]],"mmmm")</f>
        <v>March</v>
      </c>
      <c r="F437" t="str">
        <f>TEXT(Table1[[#This Row],[Date]],"dddd")</f>
        <v>Thursday</v>
      </c>
      <c r="G437" s="4">
        <f>Table1[[#This Row],[Clicks]]/Table1[[#This Row],[Impressions]]</f>
        <v>1.97709021238433E-2</v>
      </c>
      <c r="H437" s="3" t="str">
        <f>IF(OR(WEEKDAY(Table1[[#This Row],[Date]])=1,WEEKDAY(Table1[[#This Row],[Date]])=7),"Weekend","Weekday")</f>
        <v>Weekday</v>
      </c>
    </row>
    <row r="438" spans="1:8" x14ac:dyDescent="0.25">
      <c r="A438" s="1">
        <v>44267</v>
      </c>
      <c r="B438" s="2">
        <v>6679</v>
      </c>
      <c r="C438">
        <v>156</v>
      </c>
      <c r="D438">
        <f>YEAR(Table1[[#This Row],[Date]])</f>
        <v>2021</v>
      </c>
      <c r="E438" t="str">
        <f>TEXT(Table1[[#This Row],[Date]],"mmmm")</f>
        <v>March</v>
      </c>
      <c r="F438" t="str">
        <f>TEXT(Table1[[#This Row],[Date]],"dddd")</f>
        <v>Friday</v>
      </c>
      <c r="G438" s="4">
        <f>Table1[[#This Row],[Clicks]]/Table1[[#This Row],[Impressions]]</f>
        <v>2.3356789938613565E-2</v>
      </c>
      <c r="H438" s="3" t="str">
        <f>IF(OR(WEEKDAY(Table1[[#This Row],[Date]])=1,WEEKDAY(Table1[[#This Row],[Date]])=7),"Weekend","Weekday")</f>
        <v>Weekday</v>
      </c>
    </row>
    <row r="439" spans="1:8" x14ac:dyDescent="0.25">
      <c r="A439" s="1">
        <v>44268</v>
      </c>
      <c r="B439" s="2">
        <v>8506</v>
      </c>
      <c r="C439">
        <v>488</v>
      </c>
      <c r="D439">
        <f>YEAR(Table1[[#This Row],[Date]])</f>
        <v>2021</v>
      </c>
      <c r="E439" t="str">
        <f>TEXT(Table1[[#This Row],[Date]],"mmmm")</f>
        <v>March</v>
      </c>
      <c r="F439" t="str">
        <f>TEXT(Table1[[#This Row],[Date]],"dddd")</f>
        <v>Saturday</v>
      </c>
      <c r="G439" s="4">
        <f>Table1[[#This Row],[Clicks]]/Table1[[#This Row],[Impressions]]</f>
        <v>5.737126734070068E-2</v>
      </c>
      <c r="H439" s="3" t="str">
        <f>IF(OR(WEEKDAY(Table1[[#This Row],[Date]])=1,WEEKDAY(Table1[[#This Row],[Date]])=7),"Weekend","Weekday")</f>
        <v>Weekend</v>
      </c>
    </row>
    <row r="440" spans="1:8" x14ac:dyDescent="0.25">
      <c r="A440" s="1">
        <v>44269</v>
      </c>
      <c r="B440" s="2">
        <v>18284</v>
      </c>
      <c r="C440">
        <v>587</v>
      </c>
      <c r="D440">
        <f>YEAR(Table1[[#This Row],[Date]])</f>
        <v>2021</v>
      </c>
      <c r="E440" t="str">
        <f>TEXT(Table1[[#This Row],[Date]],"mmmm")</f>
        <v>March</v>
      </c>
      <c r="F440" t="str">
        <f>TEXT(Table1[[#This Row],[Date]],"dddd")</f>
        <v>Sunday</v>
      </c>
      <c r="G440" s="4">
        <f>Table1[[#This Row],[Clicks]]/Table1[[#This Row],[Impressions]]</f>
        <v>3.2104572303653468E-2</v>
      </c>
      <c r="H440" s="3" t="str">
        <f>IF(OR(WEEKDAY(Table1[[#This Row],[Date]])=1,WEEKDAY(Table1[[#This Row],[Date]])=7),"Weekend","Weekday")</f>
        <v>Weekend</v>
      </c>
    </row>
    <row r="441" spans="1:8" x14ac:dyDescent="0.25">
      <c r="A441" s="1">
        <v>44270</v>
      </c>
      <c r="B441" s="2">
        <v>12253</v>
      </c>
      <c r="C441">
        <v>648</v>
      </c>
      <c r="D441">
        <f>YEAR(Table1[[#This Row],[Date]])</f>
        <v>2021</v>
      </c>
      <c r="E441" t="str">
        <f>TEXT(Table1[[#This Row],[Date]],"mmmm")</f>
        <v>March</v>
      </c>
      <c r="F441" t="str">
        <f>TEXT(Table1[[#This Row],[Date]],"dddd")</f>
        <v>Monday</v>
      </c>
      <c r="G441" s="4">
        <f>Table1[[#This Row],[Clicks]]/Table1[[#This Row],[Impressions]]</f>
        <v>5.2885007753203296E-2</v>
      </c>
      <c r="H441" s="3" t="str">
        <f>IF(OR(WEEKDAY(Table1[[#This Row],[Date]])=1,WEEKDAY(Table1[[#This Row],[Date]])=7),"Weekend","Weekday")</f>
        <v>Weekday</v>
      </c>
    </row>
    <row r="442" spans="1:8" x14ac:dyDescent="0.25">
      <c r="A442" s="1">
        <v>44271</v>
      </c>
      <c r="B442" s="2">
        <v>24128</v>
      </c>
      <c r="C442" s="2">
        <v>1097</v>
      </c>
      <c r="D442">
        <f>YEAR(Table1[[#This Row],[Date]])</f>
        <v>2021</v>
      </c>
      <c r="E442" t="str">
        <f>TEXT(Table1[[#This Row],[Date]],"mmmm")</f>
        <v>March</v>
      </c>
      <c r="F442" t="str">
        <f>TEXT(Table1[[#This Row],[Date]],"dddd")</f>
        <v>Tuesday</v>
      </c>
      <c r="G442" s="4">
        <f>Table1[[#This Row],[Clicks]]/Table1[[#This Row],[Impressions]]</f>
        <v>4.5465848806366047E-2</v>
      </c>
      <c r="H442" s="3" t="str">
        <f>IF(OR(WEEKDAY(Table1[[#This Row],[Date]])=1,WEEKDAY(Table1[[#This Row],[Date]])=7),"Weekend","Weekday")</f>
        <v>Weekday</v>
      </c>
    </row>
    <row r="443" spans="1:8" x14ac:dyDescent="0.25">
      <c r="A443" s="1">
        <v>44272</v>
      </c>
      <c r="B443" s="2">
        <v>32932</v>
      </c>
      <c r="C443" s="2">
        <v>1957</v>
      </c>
      <c r="D443">
        <f>YEAR(Table1[[#This Row],[Date]])</f>
        <v>2021</v>
      </c>
      <c r="E443" t="str">
        <f>TEXT(Table1[[#This Row],[Date]],"mmmm")</f>
        <v>March</v>
      </c>
      <c r="F443" t="str">
        <f>TEXT(Table1[[#This Row],[Date]],"dddd")</f>
        <v>Wednesday</v>
      </c>
      <c r="G443" s="4">
        <f>Table1[[#This Row],[Clicks]]/Table1[[#This Row],[Impressions]]</f>
        <v>5.9425482813069357E-2</v>
      </c>
      <c r="H443" s="3" t="str">
        <f>IF(OR(WEEKDAY(Table1[[#This Row],[Date]])=1,WEEKDAY(Table1[[#This Row],[Date]])=7),"Weekend","Weekday")</f>
        <v>Weekday</v>
      </c>
    </row>
    <row r="444" spans="1:8" x14ac:dyDescent="0.25">
      <c r="A444" s="1">
        <v>44273</v>
      </c>
      <c r="B444" s="2">
        <v>14435</v>
      </c>
      <c r="C444" s="2">
        <v>1114</v>
      </c>
      <c r="D444">
        <f>YEAR(Table1[[#This Row],[Date]])</f>
        <v>2021</v>
      </c>
      <c r="E444" t="str">
        <f>TEXT(Table1[[#This Row],[Date]],"mmmm")</f>
        <v>March</v>
      </c>
      <c r="F444" t="str">
        <f>TEXT(Table1[[#This Row],[Date]],"dddd")</f>
        <v>Thursday</v>
      </c>
      <c r="G444" s="4">
        <f>Table1[[#This Row],[Clicks]]/Table1[[#This Row],[Impressions]]</f>
        <v>7.7173536543124352E-2</v>
      </c>
      <c r="H444" s="3" t="str">
        <f>IF(OR(WEEKDAY(Table1[[#This Row],[Date]])=1,WEEKDAY(Table1[[#This Row],[Date]])=7),"Weekend","Weekday")</f>
        <v>Weekday</v>
      </c>
    </row>
    <row r="445" spans="1:8" x14ac:dyDescent="0.25">
      <c r="A445" s="1">
        <v>44274</v>
      </c>
      <c r="B445" s="2">
        <v>49078</v>
      </c>
      <c r="C445" s="2">
        <v>3651</v>
      </c>
      <c r="D445">
        <f>YEAR(Table1[[#This Row],[Date]])</f>
        <v>2021</v>
      </c>
      <c r="E445" t="str">
        <f>TEXT(Table1[[#This Row],[Date]],"mmmm")</f>
        <v>March</v>
      </c>
      <c r="F445" t="str">
        <f>TEXT(Table1[[#This Row],[Date]],"dddd")</f>
        <v>Friday</v>
      </c>
      <c r="G445" s="4">
        <f>Table1[[#This Row],[Clicks]]/Table1[[#This Row],[Impressions]]</f>
        <v>7.4391784506296105E-2</v>
      </c>
      <c r="H445" s="3" t="str">
        <f>IF(OR(WEEKDAY(Table1[[#This Row],[Date]])=1,WEEKDAY(Table1[[#This Row],[Date]])=7),"Weekend","Weekday")</f>
        <v>Weekday</v>
      </c>
    </row>
    <row r="446" spans="1:8" x14ac:dyDescent="0.25">
      <c r="A446" s="1">
        <v>44275</v>
      </c>
      <c r="B446" s="2">
        <v>18296</v>
      </c>
      <c r="C446" s="2">
        <v>1041</v>
      </c>
      <c r="D446">
        <f>YEAR(Table1[[#This Row],[Date]])</f>
        <v>2021</v>
      </c>
      <c r="E446" t="str">
        <f>TEXT(Table1[[#This Row],[Date]],"mmmm")</f>
        <v>March</v>
      </c>
      <c r="F446" t="str">
        <f>TEXT(Table1[[#This Row],[Date]],"dddd")</f>
        <v>Saturday</v>
      </c>
      <c r="G446" s="4">
        <f>Table1[[#This Row],[Clicks]]/Table1[[#This Row],[Impressions]]</f>
        <v>5.6897682553563624E-2</v>
      </c>
      <c r="H446" s="3" t="str">
        <f>IF(OR(WEEKDAY(Table1[[#This Row],[Date]])=1,WEEKDAY(Table1[[#This Row],[Date]])=7),"Weekend","Weekday")</f>
        <v>Weekend</v>
      </c>
    </row>
    <row r="447" spans="1:8" x14ac:dyDescent="0.25">
      <c r="A447" s="1">
        <v>44276</v>
      </c>
      <c r="B447" s="2">
        <v>35445</v>
      </c>
      <c r="C447" s="2">
        <v>2977</v>
      </c>
      <c r="D447">
        <f>YEAR(Table1[[#This Row],[Date]])</f>
        <v>2021</v>
      </c>
      <c r="E447" t="str">
        <f>TEXT(Table1[[#This Row],[Date]],"mmmm")</f>
        <v>March</v>
      </c>
      <c r="F447" t="str">
        <f>TEXT(Table1[[#This Row],[Date]],"dddd")</f>
        <v>Sunday</v>
      </c>
      <c r="G447" s="4">
        <f>Table1[[#This Row],[Clicks]]/Table1[[#This Row],[Impressions]]</f>
        <v>8.3989279164903369E-2</v>
      </c>
      <c r="H447" s="3" t="str">
        <f>IF(OR(WEEKDAY(Table1[[#This Row],[Date]])=1,WEEKDAY(Table1[[#This Row],[Date]])=7),"Weekend","Weekday")</f>
        <v>Weekend</v>
      </c>
    </row>
    <row r="448" spans="1:8" x14ac:dyDescent="0.25">
      <c r="A448" s="1">
        <v>44277</v>
      </c>
      <c r="B448" s="2">
        <v>18245</v>
      </c>
      <c r="C448">
        <v>889</v>
      </c>
      <c r="D448">
        <f>YEAR(Table1[[#This Row],[Date]])</f>
        <v>2021</v>
      </c>
      <c r="E448" t="str">
        <f>TEXT(Table1[[#This Row],[Date]],"mmmm")</f>
        <v>March</v>
      </c>
      <c r="F448" t="str">
        <f>TEXT(Table1[[#This Row],[Date]],"dddd")</f>
        <v>Monday</v>
      </c>
      <c r="G448" s="4">
        <f>Table1[[#This Row],[Clicks]]/Table1[[#This Row],[Impressions]]</f>
        <v>4.8725678268018636E-2</v>
      </c>
      <c r="H448" s="3" t="str">
        <f>IF(OR(WEEKDAY(Table1[[#This Row],[Date]])=1,WEEKDAY(Table1[[#This Row],[Date]])=7),"Weekend","Weekday")</f>
        <v>Weekday</v>
      </c>
    </row>
    <row r="449" spans="1:8" x14ac:dyDescent="0.25">
      <c r="A449" s="1">
        <v>44278</v>
      </c>
      <c r="B449" s="2">
        <v>34124</v>
      </c>
      <c r="C449" s="2">
        <v>3095</v>
      </c>
      <c r="D449">
        <f>YEAR(Table1[[#This Row],[Date]])</f>
        <v>2021</v>
      </c>
      <c r="E449" t="str">
        <f>TEXT(Table1[[#This Row],[Date]],"mmmm")</f>
        <v>March</v>
      </c>
      <c r="F449" t="str">
        <f>TEXT(Table1[[#This Row],[Date]],"dddd")</f>
        <v>Tuesday</v>
      </c>
      <c r="G449" s="4">
        <f>Table1[[#This Row],[Clicks]]/Table1[[#This Row],[Impressions]]</f>
        <v>9.0698628531239014E-2</v>
      </c>
      <c r="H449" s="3" t="str">
        <f>IF(OR(WEEKDAY(Table1[[#This Row],[Date]])=1,WEEKDAY(Table1[[#This Row],[Date]])=7),"Weekend","Weekday")</f>
        <v>Weekday</v>
      </c>
    </row>
    <row r="450" spans="1:8" x14ac:dyDescent="0.25">
      <c r="A450" s="1">
        <v>44279</v>
      </c>
      <c r="B450" s="2">
        <v>34899</v>
      </c>
      <c r="C450">
        <v>572</v>
      </c>
      <c r="D450">
        <f>YEAR(Table1[[#This Row],[Date]])</f>
        <v>2021</v>
      </c>
      <c r="E450" t="str">
        <f>TEXT(Table1[[#This Row],[Date]],"mmmm")</f>
        <v>March</v>
      </c>
      <c r="F450" t="str">
        <f>TEXT(Table1[[#This Row],[Date]],"dddd")</f>
        <v>Wednesday</v>
      </c>
      <c r="G450" s="4">
        <f>Table1[[#This Row],[Clicks]]/Table1[[#This Row],[Impressions]]</f>
        <v>1.6390154445686124E-2</v>
      </c>
      <c r="H450" s="3" t="str">
        <f>IF(OR(WEEKDAY(Table1[[#This Row],[Date]])=1,WEEKDAY(Table1[[#This Row],[Date]])=7),"Weekend","Weekday")</f>
        <v>Weekday</v>
      </c>
    </row>
    <row r="451" spans="1:8" x14ac:dyDescent="0.25">
      <c r="A451" s="1">
        <v>44280</v>
      </c>
      <c r="B451" s="2">
        <v>48919</v>
      </c>
      <c r="C451" s="2">
        <v>1219</v>
      </c>
      <c r="D451">
        <f>YEAR(Table1[[#This Row],[Date]])</f>
        <v>2021</v>
      </c>
      <c r="E451" t="str">
        <f>TEXT(Table1[[#This Row],[Date]],"mmmm")</f>
        <v>March</v>
      </c>
      <c r="F451" t="str">
        <f>TEXT(Table1[[#This Row],[Date]],"dddd")</f>
        <v>Thursday</v>
      </c>
      <c r="G451" s="4">
        <f>Table1[[#This Row],[Clicks]]/Table1[[#This Row],[Impressions]]</f>
        <v>2.4918743228602384E-2</v>
      </c>
      <c r="H451" s="3" t="str">
        <f>IF(OR(WEEKDAY(Table1[[#This Row],[Date]])=1,WEEKDAY(Table1[[#This Row],[Date]])=7),"Weekend","Weekday")</f>
        <v>Weekday</v>
      </c>
    </row>
    <row r="452" spans="1:8" x14ac:dyDescent="0.25">
      <c r="A452" s="1">
        <v>44281</v>
      </c>
      <c r="B452" s="2">
        <v>48225</v>
      </c>
      <c r="C452" s="2">
        <v>3323</v>
      </c>
      <c r="D452">
        <f>YEAR(Table1[[#This Row],[Date]])</f>
        <v>2021</v>
      </c>
      <c r="E452" t="str">
        <f>TEXT(Table1[[#This Row],[Date]],"mmmm")</f>
        <v>March</v>
      </c>
      <c r="F452" t="str">
        <f>TEXT(Table1[[#This Row],[Date]],"dddd")</f>
        <v>Friday</v>
      </c>
      <c r="G452" s="4">
        <f>Table1[[#This Row],[Clicks]]/Table1[[#This Row],[Impressions]]</f>
        <v>6.8906168999481598E-2</v>
      </c>
      <c r="H452" s="3" t="str">
        <f>IF(OR(WEEKDAY(Table1[[#This Row],[Date]])=1,WEEKDAY(Table1[[#This Row],[Date]])=7),"Weekend","Weekday")</f>
        <v>Weekday</v>
      </c>
    </row>
    <row r="453" spans="1:8" x14ac:dyDescent="0.25">
      <c r="A453" s="1">
        <v>44282</v>
      </c>
      <c r="B453" s="2">
        <v>40247</v>
      </c>
      <c r="C453" s="2">
        <v>1779</v>
      </c>
      <c r="D453">
        <f>YEAR(Table1[[#This Row],[Date]])</f>
        <v>2021</v>
      </c>
      <c r="E453" t="str">
        <f>TEXT(Table1[[#This Row],[Date]],"mmmm")</f>
        <v>March</v>
      </c>
      <c r="F453" t="str">
        <f>TEXT(Table1[[#This Row],[Date]],"dddd")</f>
        <v>Saturday</v>
      </c>
      <c r="G453" s="4">
        <f>Table1[[#This Row],[Clicks]]/Table1[[#This Row],[Impressions]]</f>
        <v>4.4202052326881507E-2</v>
      </c>
      <c r="H453" s="3" t="str">
        <f>IF(OR(WEEKDAY(Table1[[#This Row],[Date]])=1,WEEKDAY(Table1[[#This Row],[Date]])=7),"Weekend","Weekday")</f>
        <v>Weekend</v>
      </c>
    </row>
    <row r="454" spans="1:8" x14ac:dyDescent="0.25">
      <c r="A454" s="1">
        <v>44283</v>
      </c>
      <c r="B454" s="2">
        <v>34222</v>
      </c>
      <c r="C454">
        <v>949</v>
      </c>
      <c r="D454">
        <f>YEAR(Table1[[#This Row],[Date]])</f>
        <v>2021</v>
      </c>
      <c r="E454" t="str">
        <f>TEXT(Table1[[#This Row],[Date]],"mmmm")</f>
        <v>March</v>
      </c>
      <c r="F454" t="str">
        <f>TEXT(Table1[[#This Row],[Date]],"dddd")</f>
        <v>Sunday</v>
      </c>
      <c r="G454" s="4">
        <f>Table1[[#This Row],[Clicks]]/Table1[[#This Row],[Impressions]]</f>
        <v>2.7730699549997077E-2</v>
      </c>
      <c r="H454" s="3" t="str">
        <f>IF(OR(WEEKDAY(Table1[[#This Row],[Date]])=1,WEEKDAY(Table1[[#This Row],[Date]])=7),"Weekend","Weekday")</f>
        <v>Weekend</v>
      </c>
    </row>
    <row r="455" spans="1:8" x14ac:dyDescent="0.25">
      <c r="A455" s="1">
        <v>44284</v>
      </c>
      <c r="B455" s="2">
        <v>31211</v>
      </c>
      <c r="C455" s="2">
        <v>1658</v>
      </c>
      <c r="D455">
        <f>YEAR(Table1[[#This Row],[Date]])</f>
        <v>2021</v>
      </c>
      <c r="E455" t="str">
        <f>TEXT(Table1[[#This Row],[Date]],"mmmm")</f>
        <v>March</v>
      </c>
      <c r="F455" t="str">
        <f>TEXT(Table1[[#This Row],[Date]],"dddd")</f>
        <v>Monday</v>
      </c>
      <c r="G455" s="4">
        <f>Table1[[#This Row],[Clicks]]/Table1[[#This Row],[Impressions]]</f>
        <v>5.3122296626189482E-2</v>
      </c>
      <c r="H455" s="3" t="str">
        <f>IF(OR(WEEKDAY(Table1[[#This Row],[Date]])=1,WEEKDAY(Table1[[#This Row],[Date]])=7),"Weekend","Weekday")</f>
        <v>Weekday</v>
      </c>
    </row>
    <row r="456" spans="1:8" x14ac:dyDescent="0.25">
      <c r="A456" s="1">
        <v>44285</v>
      </c>
      <c r="B456" s="2">
        <v>42220</v>
      </c>
      <c r="C456" s="2">
        <v>1161</v>
      </c>
      <c r="D456">
        <f>YEAR(Table1[[#This Row],[Date]])</f>
        <v>2021</v>
      </c>
      <c r="E456" t="str">
        <f>TEXT(Table1[[#This Row],[Date]],"mmmm")</f>
        <v>March</v>
      </c>
      <c r="F456" t="str">
        <f>TEXT(Table1[[#This Row],[Date]],"dddd")</f>
        <v>Tuesday</v>
      </c>
      <c r="G456" s="4">
        <f>Table1[[#This Row],[Clicks]]/Table1[[#This Row],[Impressions]]</f>
        <v>2.7498815727143532E-2</v>
      </c>
      <c r="H456" s="3" t="str">
        <f>IF(OR(WEEKDAY(Table1[[#This Row],[Date]])=1,WEEKDAY(Table1[[#This Row],[Date]])=7),"Weekend","Weekday")</f>
        <v>Weekday</v>
      </c>
    </row>
    <row r="457" spans="1:8" x14ac:dyDescent="0.25">
      <c r="A457" s="1">
        <v>44286</v>
      </c>
      <c r="B457" s="2">
        <v>31646</v>
      </c>
      <c r="C457">
        <v>790</v>
      </c>
      <c r="D457">
        <f>YEAR(Table1[[#This Row],[Date]])</f>
        <v>2021</v>
      </c>
      <c r="E457" t="str">
        <f>TEXT(Table1[[#This Row],[Date]],"mmmm")</f>
        <v>March</v>
      </c>
      <c r="F457" t="str">
        <f>TEXT(Table1[[#This Row],[Date]],"dddd")</f>
        <v>Wednesday</v>
      </c>
      <c r="G457" s="4">
        <f>Table1[[#This Row],[Clicks]]/Table1[[#This Row],[Impressions]]</f>
        <v>2.496366049421728E-2</v>
      </c>
      <c r="H457" s="3" t="str">
        <f>IF(OR(WEEKDAY(Table1[[#This Row],[Date]])=1,WEEKDAY(Table1[[#This Row],[Date]])=7),"Weekend","Weekday")</f>
        <v>Weekday</v>
      </c>
    </row>
    <row r="458" spans="1:8" x14ac:dyDescent="0.25">
      <c r="A458" s="1">
        <v>44287</v>
      </c>
      <c r="B458" s="2">
        <v>43649</v>
      </c>
      <c r="C458" s="2">
        <v>2861</v>
      </c>
      <c r="D458">
        <f>YEAR(Table1[[#This Row],[Date]])</f>
        <v>2021</v>
      </c>
      <c r="E458" t="str">
        <f>TEXT(Table1[[#This Row],[Date]],"mmmm")</f>
        <v>April</v>
      </c>
      <c r="F458" t="str">
        <f>TEXT(Table1[[#This Row],[Date]],"dddd")</f>
        <v>Thursday</v>
      </c>
      <c r="G458" s="4">
        <f>Table1[[#This Row],[Clicks]]/Table1[[#This Row],[Impressions]]</f>
        <v>6.5545602419299409E-2</v>
      </c>
      <c r="H458" s="3" t="str">
        <f>IF(OR(WEEKDAY(Table1[[#This Row],[Date]])=1,WEEKDAY(Table1[[#This Row],[Date]])=7),"Weekend","Weekday")</f>
        <v>Weekday</v>
      </c>
    </row>
    <row r="459" spans="1:8" x14ac:dyDescent="0.25">
      <c r="A459" s="1">
        <v>44288</v>
      </c>
      <c r="B459" s="2">
        <v>28049</v>
      </c>
      <c r="C459" s="2">
        <v>1600</v>
      </c>
      <c r="D459">
        <f>YEAR(Table1[[#This Row],[Date]])</f>
        <v>2021</v>
      </c>
      <c r="E459" t="str">
        <f>TEXT(Table1[[#This Row],[Date]],"mmmm")</f>
        <v>April</v>
      </c>
      <c r="F459" t="str">
        <f>TEXT(Table1[[#This Row],[Date]],"dddd")</f>
        <v>Friday</v>
      </c>
      <c r="G459" s="4">
        <f>Table1[[#This Row],[Clicks]]/Table1[[#This Row],[Impressions]]</f>
        <v>5.7043031837142141E-2</v>
      </c>
      <c r="H459" s="3" t="str">
        <f>IF(OR(WEEKDAY(Table1[[#This Row],[Date]])=1,WEEKDAY(Table1[[#This Row],[Date]])=7),"Weekend","Weekday")</f>
        <v>Weekday</v>
      </c>
    </row>
    <row r="460" spans="1:8" x14ac:dyDescent="0.25">
      <c r="A460" s="1">
        <v>44289</v>
      </c>
      <c r="B460" s="2">
        <v>19069</v>
      </c>
      <c r="C460" s="2">
        <v>1340</v>
      </c>
      <c r="D460">
        <f>YEAR(Table1[[#This Row],[Date]])</f>
        <v>2021</v>
      </c>
      <c r="E460" t="str">
        <f>TEXT(Table1[[#This Row],[Date]],"mmmm")</f>
        <v>April</v>
      </c>
      <c r="F460" t="str">
        <f>TEXT(Table1[[#This Row],[Date]],"dddd")</f>
        <v>Saturday</v>
      </c>
      <c r="G460" s="4">
        <f>Table1[[#This Row],[Clicks]]/Table1[[#This Row],[Impressions]]</f>
        <v>7.027112066705124E-2</v>
      </c>
      <c r="H460" s="3" t="str">
        <f>IF(OR(WEEKDAY(Table1[[#This Row],[Date]])=1,WEEKDAY(Table1[[#This Row],[Date]])=7),"Weekend","Weekday")</f>
        <v>Weekend</v>
      </c>
    </row>
    <row r="461" spans="1:8" x14ac:dyDescent="0.25">
      <c r="A461" s="1">
        <v>44290</v>
      </c>
      <c r="B461" s="2">
        <v>37580</v>
      </c>
      <c r="C461" s="2">
        <v>3519</v>
      </c>
      <c r="D461">
        <f>YEAR(Table1[[#This Row],[Date]])</f>
        <v>2021</v>
      </c>
      <c r="E461" t="str">
        <f>TEXT(Table1[[#This Row],[Date]],"mmmm")</f>
        <v>April</v>
      </c>
      <c r="F461" t="str">
        <f>TEXT(Table1[[#This Row],[Date]],"dddd")</f>
        <v>Sunday</v>
      </c>
      <c r="G461" s="4">
        <f>Table1[[#This Row],[Clicks]]/Table1[[#This Row],[Impressions]]</f>
        <v>9.3640234167110162E-2</v>
      </c>
      <c r="H461" s="3" t="str">
        <f>IF(OR(WEEKDAY(Table1[[#This Row],[Date]])=1,WEEKDAY(Table1[[#This Row],[Date]])=7),"Weekend","Weekday")</f>
        <v>Weekend</v>
      </c>
    </row>
    <row r="462" spans="1:8" x14ac:dyDescent="0.25">
      <c r="A462" s="1">
        <v>44291</v>
      </c>
      <c r="B462" s="2">
        <v>36843</v>
      </c>
      <c r="C462" s="2">
        <v>2133</v>
      </c>
      <c r="D462">
        <f>YEAR(Table1[[#This Row],[Date]])</f>
        <v>2021</v>
      </c>
      <c r="E462" t="str">
        <f>TEXT(Table1[[#This Row],[Date]],"mmmm")</f>
        <v>April</v>
      </c>
      <c r="F462" t="str">
        <f>TEXT(Table1[[#This Row],[Date]],"dddd")</f>
        <v>Monday</v>
      </c>
      <c r="G462" s="4">
        <f>Table1[[#This Row],[Clicks]]/Table1[[#This Row],[Impressions]]</f>
        <v>5.7894308281084605E-2</v>
      </c>
      <c r="H462" s="3" t="str">
        <f>IF(OR(WEEKDAY(Table1[[#This Row],[Date]])=1,WEEKDAY(Table1[[#This Row],[Date]])=7),"Weekend","Weekday")</f>
        <v>Weekday</v>
      </c>
    </row>
    <row r="463" spans="1:8" x14ac:dyDescent="0.25">
      <c r="A463" s="1">
        <v>44292</v>
      </c>
      <c r="B463" s="2">
        <v>7849</v>
      </c>
      <c r="C463">
        <v>488</v>
      </c>
      <c r="D463">
        <f>YEAR(Table1[[#This Row],[Date]])</f>
        <v>2021</v>
      </c>
      <c r="E463" t="str">
        <f>TEXT(Table1[[#This Row],[Date]],"mmmm")</f>
        <v>April</v>
      </c>
      <c r="F463" t="str">
        <f>TEXT(Table1[[#This Row],[Date]],"dddd")</f>
        <v>Tuesday</v>
      </c>
      <c r="G463" s="4">
        <f>Table1[[#This Row],[Clicks]]/Table1[[#This Row],[Impressions]]</f>
        <v>6.2173525289845842E-2</v>
      </c>
      <c r="H463" s="3" t="str">
        <f>IF(OR(WEEKDAY(Table1[[#This Row],[Date]])=1,WEEKDAY(Table1[[#This Row],[Date]])=7),"Weekend","Weekday")</f>
        <v>Weekday</v>
      </c>
    </row>
    <row r="464" spans="1:8" x14ac:dyDescent="0.25">
      <c r="A464" s="1">
        <v>44293</v>
      </c>
      <c r="B464" s="2">
        <v>45158</v>
      </c>
      <c r="C464">
        <v>815</v>
      </c>
      <c r="D464">
        <f>YEAR(Table1[[#This Row],[Date]])</f>
        <v>2021</v>
      </c>
      <c r="E464" t="str">
        <f>TEXT(Table1[[#This Row],[Date]],"mmmm")</f>
        <v>April</v>
      </c>
      <c r="F464" t="str">
        <f>TEXT(Table1[[#This Row],[Date]],"dddd")</f>
        <v>Wednesday</v>
      </c>
      <c r="G464" s="4">
        <f>Table1[[#This Row],[Clicks]]/Table1[[#This Row],[Impressions]]</f>
        <v>1.8047743478453431E-2</v>
      </c>
      <c r="H464" s="3" t="str">
        <f>IF(OR(WEEKDAY(Table1[[#This Row],[Date]])=1,WEEKDAY(Table1[[#This Row],[Date]])=7),"Weekend","Weekday")</f>
        <v>Weekday</v>
      </c>
    </row>
    <row r="465" spans="1:8" x14ac:dyDescent="0.25">
      <c r="A465" s="1">
        <v>44294</v>
      </c>
      <c r="B465" s="2">
        <v>28289</v>
      </c>
      <c r="C465" s="2">
        <v>2109</v>
      </c>
      <c r="D465">
        <f>YEAR(Table1[[#This Row],[Date]])</f>
        <v>2021</v>
      </c>
      <c r="E465" t="str">
        <f>TEXT(Table1[[#This Row],[Date]],"mmmm")</f>
        <v>April</v>
      </c>
      <c r="F465" t="str">
        <f>TEXT(Table1[[#This Row],[Date]],"dddd")</f>
        <v>Thursday</v>
      </c>
      <c r="G465" s="4">
        <f>Table1[[#This Row],[Clicks]]/Table1[[#This Row],[Impressions]]</f>
        <v>7.4551945986072329E-2</v>
      </c>
      <c r="H465" s="3" t="str">
        <f>IF(OR(WEEKDAY(Table1[[#This Row],[Date]])=1,WEEKDAY(Table1[[#This Row],[Date]])=7),"Weekend","Weekday")</f>
        <v>Weekday</v>
      </c>
    </row>
    <row r="466" spans="1:8" x14ac:dyDescent="0.25">
      <c r="A466" s="1">
        <v>44295</v>
      </c>
      <c r="B466" s="2">
        <v>49690</v>
      </c>
      <c r="C466" s="2">
        <v>2285</v>
      </c>
      <c r="D466">
        <f>YEAR(Table1[[#This Row],[Date]])</f>
        <v>2021</v>
      </c>
      <c r="E466" t="str">
        <f>TEXT(Table1[[#This Row],[Date]],"mmmm")</f>
        <v>April</v>
      </c>
      <c r="F466" t="str">
        <f>TEXT(Table1[[#This Row],[Date]],"dddd")</f>
        <v>Friday</v>
      </c>
      <c r="G466" s="4">
        <f>Table1[[#This Row],[Clicks]]/Table1[[#This Row],[Impressions]]</f>
        <v>4.5985107667538737E-2</v>
      </c>
      <c r="H466" s="3" t="str">
        <f>IF(OR(WEEKDAY(Table1[[#This Row],[Date]])=1,WEEKDAY(Table1[[#This Row],[Date]])=7),"Weekend","Weekday")</f>
        <v>Weekday</v>
      </c>
    </row>
    <row r="467" spans="1:8" x14ac:dyDescent="0.25">
      <c r="A467" s="1">
        <v>44296</v>
      </c>
      <c r="B467" s="2">
        <v>40257</v>
      </c>
      <c r="C467" s="2">
        <v>3941</v>
      </c>
      <c r="D467">
        <f>YEAR(Table1[[#This Row],[Date]])</f>
        <v>2021</v>
      </c>
      <c r="E467" t="str">
        <f>TEXT(Table1[[#This Row],[Date]],"mmmm")</f>
        <v>April</v>
      </c>
      <c r="F467" t="str">
        <f>TEXT(Table1[[#This Row],[Date]],"dddd")</f>
        <v>Saturday</v>
      </c>
      <c r="G467" s="4">
        <f>Table1[[#This Row],[Clicks]]/Table1[[#This Row],[Impressions]]</f>
        <v>9.7896018083811515E-2</v>
      </c>
      <c r="H467" s="3" t="str">
        <f>IF(OR(WEEKDAY(Table1[[#This Row],[Date]])=1,WEEKDAY(Table1[[#This Row],[Date]])=7),"Weekend","Weekday")</f>
        <v>Weekend</v>
      </c>
    </row>
    <row r="468" spans="1:8" x14ac:dyDescent="0.25">
      <c r="A468" s="1">
        <v>44297</v>
      </c>
      <c r="B468" s="2">
        <v>14823</v>
      </c>
      <c r="C468" s="2">
        <v>1246</v>
      </c>
      <c r="D468">
        <f>YEAR(Table1[[#This Row],[Date]])</f>
        <v>2021</v>
      </c>
      <c r="E468" t="str">
        <f>TEXT(Table1[[#This Row],[Date]],"mmmm")</f>
        <v>April</v>
      </c>
      <c r="F468" t="str">
        <f>TEXT(Table1[[#This Row],[Date]],"dddd")</f>
        <v>Sunday</v>
      </c>
      <c r="G468" s="4">
        <f>Table1[[#This Row],[Clicks]]/Table1[[#This Row],[Impressions]]</f>
        <v>8.4058557646900081E-2</v>
      </c>
      <c r="H468" s="3" t="str">
        <f>IF(OR(WEEKDAY(Table1[[#This Row],[Date]])=1,WEEKDAY(Table1[[#This Row],[Date]])=7),"Weekend","Weekday")</f>
        <v>Weekend</v>
      </c>
    </row>
    <row r="469" spans="1:8" x14ac:dyDescent="0.25">
      <c r="A469" s="1">
        <v>44298</v>
      </c>
      <c r="B469" s="2">
        <v>46975</v>
      </c>
      <c r="C469" s="2">
        <v>2678</v>
      </c>
      <c r="D469">
        <f>YEAR(Table1[[#This Row],[Date]])</f>
        <v>2021</v>
      </c>
      <c r="E469" t="str">
        <f>TEXT(Table1[[#This Row],[Date]],"mmmm")</f>
        <v>April</v>
      </c>
      <c r="F469" t="str">
        <f>TEXT(Table1[[#This Row],[Date]],"dddd")</f>
        <v>Monday</v>
      </c>
      <c r="G469" s="4">
        <f>Table1[[#This Row],[Clicks]]/Table1[[#This Row],[Impressions]]</f>
        <v>5.7009047365620014E-2</v>
      </c>
      <c r="H469" s="3" t="str">
        <f>IF(OR(WEEKDAY(Table1[[#This Row],[Date]])=1,WEEKDAY(Table1[[#This Row],[Date]])=7),"Weekend","Weekday")</f>
        <v>Weekday</v>
      </c>
    </row>
    <row r="470" spans="1:8" x14ac:dyDescent="0.25">
      <c r="A470" s="1">
        <v>44299</v>
      </c>
      <c r="B470" s="2">
        <v>14540</v>
      </c>
      <c r="C470">
        <v>306</v>
      </c>
      <c r="D470">
        <f>YEAR(Table1[[#This Row],[Date]])</f>
        <v>2021</v>
      </c>
      <c r="E470" t="str">
        <f>TEXT(Table1[[#This Row],[Date]],"mmmm")</f>
        <v>April</v>
      </c>
      <c r="F470" t="str">
        <f>TEXT(Table1[[#This Row],[Date]],"dddd")</f>
        <v>Tuesday</v>
      </c>
      <c r="G470" s="4">
        <f>Table1[[#This Row],[Clicks]]/Table1[[#This Row],[Impressions]]</f>
        <v>2.1045392022008252E-2</v>
      </c>
      <c r="H470" s="3" t="str">
        <f>IF(OR(WEEKDAY(Table1[[#This Row],[Date]])=1,WEEKDAY(Table1[[#This Row],[Date]])=7),"Weekend","Weekday")</f>
        <v>Weekday</v>
      </c>
    </row>
    <row r="471" spans="1:8" x14ac:dyDescent="0.25">
      <c r="A471" s="1">
        <v>44300</v>
      </c>
      <c r="B471" s="2">
        <v>21364</v>
      </c>
      <c r="C471" s="2">
        <v>1866</v>
      </c>
      <c r="D471">
        <f>YEAR(Table1[[#This Row],[Date]])</f>
        <v>2021</v>
      </c>
      <c r="E471" t="str">
        <f>TEXT(Table1[[#This Row],[Date]],"mmmm")</f>
        <v>April</v>
      </c>
      <c r="F471" t="str">
        <f>TEXT(Table1[[#This Row],[Date]],"dddd")</f>
        <v>Wednesday</v>
      </c>
      <c r="G471" s="4">
        <f>Table1[[#This Row],[Clicks]]/Table1[[#This Row],[Impressions]]</f>
        <v>8.7343194158397308E-2</v>
      </c>
      <c r="H471" s="3" t="str">
        <f>IF(OR(WEEKDAY(Table1[[#This Row],[Date]])=1,WEEKDAY(Table1[[#This Row],[Date]])=7),"Weekend","Weekday")</f>
        <v>Weekday</v>
      </c>
    </row>
    <row r="472" spans="1:8" x14ac:dyDescent="0.25">
      <c r="A472" s="1">
        <v>44301</v>
      </c>
      <c r="B472" s="2">
        <v>9611</v>
      </c>
      <c r="C472">
        <v>787</v>
      </c>
      <c r="D472">
        <f>YEAR(Table1[[#This Row],[Date]])</f>
        <v>2021</v>
      </c>
      <c r="E472" t="str">
        <f>TEXT(Table1[[#This Row],[Date]],"mmmm")</f>
        <v>April</v>
      </c>
      <c r="F472" t="str">
        <f>TEXT(Table1[[#This Row],[Date]],"dddd")</f>
        <v>Thursday</v>
      </c>
      <c r="G472" s="4">
        <f>Table1[[#This Row],[Clicks]]/Table1[[#This Row],[Impressions]]</f>
        <v>8.1885339714909994E-2</v>
      </c>
      <c r="H472" s="3" t="str">
        <f>IF(OR(WEEKDAY(Table1[[#This Row],[Date]])=1,WEEKDAY(Table1[[#This Row],[Date]])=7),"Weekend","Weekday")</f>
        <v>Weekday</v>
      </c>
    </row>
    <row r="473" spans="1:8" x14ac:dyDescent="0.25">
      <c r="A473" s="1">
        <v>44302</v>
      </c>
      <c r="B473" s="2">
        <v>32663</v>
      </c>
      <c r="C473">
        <v>869</v>
      </c>
      <c r="D473">
        <f>YEAR(Table1[[#This Row],[Date]])</f>
        <v>2021</v>
      </c>
      <c r="E473" t="str">
        <f>TEXT(Table1[[#This Row],[Date]],"mmmm")</f>
        <v>April</v>
      </c>
      <c r="F473" t="str">
        <f>TEXT(Table1[[#This Row],[Date]],"dddd")</f>
        <v>Friday</v>
      </c>
      <c r="G473" s="4">
        <f>Table1[[#This Row],[Clicks]]/Table1[[#This Row],[Impressions]]</f>
        <v>2.6605027094877998E-2</v>
      </c>
      <c r="H473" s="3" t="str">
        <f>IF(OR(WEEKDAY(Table1[[#This Row],[Date]])=1,WEEKDAY(Table1[[#This Row],[Date]])=7),"Weekend","Weekday")</f>
        <v>Weekday</v>
      </c>
    </row>
    <row r="474" spans="1:8" x14ac:dyDescent="0.25">
      <c r="A474" s="1">
        <v>44303</v>
      </c>
      <c r="B474" s="2">
        <v>43646</v>
      </c>
      <c r="C474" s="2">
        <v>1596</v>
      </c>
      <c r="D474">
        <f>YEAR(Table1[[#This Row],[Date]])</f>
        <v>2021</v>
      </c>
      <c r="E474" t="str">
        <f>TEXT(Table1[[#This Row],[Date]],"mmmm")</f>
        <v>April</v>
      </c>
      <c r="F474" t="str">
        <f>TEXT(Table1[[#This Row],[Date]],"dddd")</f>
        <v>Saturday</v>
      </c>
      <c r="G474" s="4">
        <f>Table1[[#This Row],[Clicks]]/Table1[[#This Row],[Impressions]]</f>
        <v>3.6566924804105762E-2</v>
      </c>
      <c r="H474" s="3" t="str">
        <f>IF(OR(WEEKDAY(Table1[[#This Row],[Date]])=1,WEEKDAY(Table1[[#This Row],[Date]])=7),"Weekend","Weekday")</f>
        <v>Weekend</v>
      </c>
    </row>
    <row r="475" spans="1:8" x14ac:dyDescent="0.25">
      <c r="A475" s="1">
        <v>44304</v>
      </c>
      <c r="B475" s="2">
        <v>35977</v>
      </c>
      <c r="C475" s="2">
        <v>2928</v>
      </c>
      <c r="D475">
        <f>YEAR(Table1[[#This Row],[Date]])</f>
        <v>2021</v>
      </c>
      <c r="E475" t="str">
        <f>TEXT(Table1[[#This Row],[Date]],"mmmm")</f>
        <v>April</v>
      </c>
      <c r="F475" t="str">
        <f>TEXT(Table1[[#This Row],[Date]],"dddd")</f>
        <v>Sunday</v>
      </c>
      <c r="G475" s="4">
        <f>Table1[[#This Row],[Clicks]]/Table1[[#This Row],[Impressions]]</f>
        <v>8.1385329516079713E-2</v>
      </c>
      <c r="H475" s="3" t="str">
        <f>IF(OR(WEEKDAY(Table1[[#This Row],[Date]])=1,WEEKDAY(Table1[[#This Row],[Date]])=7),"Weekend","Weekday")</f>
        <v>Weekend</v>
      </c>
    </row>
    <row r="476" spans="1:8" x14ac:dyDescent="0.25">
      <c r="A476" s="1">
        <v>44305</v>
      </c>
      <c r="B476" s="2">
        <v>34168</v>
      </c>
      <c r="C476">
        <v>911</v>
      </c>
      <c r="D476">
        <f>YEAR(Table1[[#This Row],[Date]])</f>
        <v>2021</v>
      </c>
      <c r="E476" t="str">
        <f>TEXT(Table1[[#This Row],[Date]],"mmmm")</f>
        <v>April</v>
      </c>
      <c r="F476" t="str">
        <f>TEXT(Table1[[#This Row],[Date]],"dddd")</f>
        <v>Monday</v>
      </c>
      <c r="G476" s="4">
        <f>Table1[[#This Row],[Clicks]]/Table1[[#This Row],[Impressions]]</f>
        <v>2.6662374151252635E-2</v>
      </c>
      <c r="H476" s="3" t="str">
        <f>IF(OR(WEEKDAY(Table1[[#This Row],[Date]])=1,WEEKDAY(Table1[[#This Row],[Date]])=7),"Weekend","Weekday")</f>
        <v>Weekday</v>
      </c>
    </row>
    <row r="477" spans="1:8" x14ac:dyDescent="0.25">
      <c r="A477" s="1">
        <v>44306</v>
      </c>
      <c r="B477" s="2">
        <v>30471</v>
      </c>
      <c r="C477" s="2">
        <v>2821</v>
      </c>
      <c r="D477">
        <f>YEAR(Table1[[#This Row],[Date]])</f>
        <v>2021</v>
      </c>
      <c r="E477" t="str">
        <f>TEXT(Table1[[#This Row],[Date]],"mmmm")</f>
        <v>April</v>
      </c>
      <c r="F477" t="str">
        <f>TEXT(Table1[[#This Row],[Date]],"dddd")</f>
        <v>Tuesday</v>
      </c>
      <c r="G477" s="4">
        <f>Table1[[#This Row],[Clicks]]/Table1[[#This Row],[Impressions]]</f>
        <v>9.2579830002297261E-2</v>
      </c>
      <c r="H477" s="3" t="str">
        <f>IF(OR(WEEKDAY(Table1[[#This Row],[Date]])=1,WEEKDAY(Table1[[#This Row],[Date]])=7),"Weekend","Weekday")</f>
        <v>Weekday</v>
      </c>
    </row>
    <row r="478" spans="1:8" x14ac:dyDescent="0.25">
      <c r="A478" s="1">
        <v>44307</v>
      </c>
      <c r="B478" s="2">
        <v>27687</v>
      </c>
      <c r="C478" s="2">
        <v>1334</v>
      </c>
      <c r="D478">
        <f>YEAR(Table1[[#This Row],[Date]])</f>
        <v>2021</v>
      </c>
      <c r="E478" t="str">
        <f>TEXT(Table1[[#This Row],[Date]],"mmmm")</f>
        <v>April</v>
      </c>
      <c r="F478" t="str">
        <f>TEXT(Table1[[#This Row],[Date]],"dddd")</f>
        <v>Wednesday</v>
      </c>
      <c r="G478" s="4">
        <f>Table1[[#This Row],[Clicks]]/Table1[[#This Row],[Impressions]]</f>
        <v>4.818145700148084E-2</v>
      </c>
      <c r="H478" s="3" t="str">
        <f>IF(OR(WEEKDAY(Table1[[#This Row],[Date]])=1,WEEKDAY(Table1[[#This Row],[Date]])=7),"Weekend","Weekday")</f>
        <v>Weekday</v>
      </c>
    </row>
    <row r="479" spans="1:8" x14ac:dyDescent="0.25">
      <c r="A479" s="1">
        <v>44308</v>
      </c>
      <c r="B479" s="2">
        <v>5851</v>
      </c>
      <c r="C479">
        <v>104</v>
      </c>
      <c r="D479">
        <f>YEAR(Table1[[#This Row],[Date]])</f>
        <v>2021</v>
      </c>
      <c r="E479" t="str">
        <f>TEXT(Table1[[#This Row],[Date]],"mmmm")</f>
        <v>April</v>
      </c>
      <c r="F479" t="str">
        <f>TEXT(Table1[[#This Row],[Date]],"dddd")</f>
        <v>Thursday</v>
      </c>
      <c r="G479" s="4">
        <f>Table1[[#This Row],[Clicks]]/Table1[[#This Row],[Impressions]]</f>
        <v>1.7774739360793025E-2</v>
      </c>
      <c r="H479" s="3" t="str">
        <f>IF(OR(WEEKDAY(Table1[[#This Row],[Date]])=1,WEEKDAY(Table1[[#This Row],[Date]])=7),"Weekend","Weekday")</f>
        <v>Weekday</v>
      </c>
    </row>
    <row r="480" spans="1:8" x14ac:dyDescent="0.25">
      <c r="A480" s="1">
        <v>44309</v>
      </c>
      <c r="B480" s="2">
        <v>23071</v>
      </c>
      <c r="C480" s="2">
        <v>1924</v>
      </c>
      <c r="D480">
        <f>YEAR(Table1[[#This Row],[Date]])</f>
        <v>2021</v>
      </c>
      <c r="E480" t="str">
        <f>TEXT(Table1[[#This Row],[Date]],"mmmm")</f>
        <v>April</v>
      </c>
      <c r="F480" t="str">
        <f>TEXT(Table1[[#This Row],[Date]],"dddd")</f>
        <v>Friday</v>
      </c>
      <c r="G480" s="4">
        <f>Table1[[#This Row],[Clicks]]/Table1[[#This Row],[Impressions]]</f>
        <v>8.3394737982748907E-2</v>
      </c>
      <c r="H480" s="3" t="str">
        <f>IF(OR(WEEKDAY(Table1[[#This Row],[Date]])=1,WEEKDAY(Table1[[#This Row],[Date]])=7),"Weekend","Weekday")</f>
        <v>Weekday</v>
      </c>
    </row>
    <row r="481" spans="1:8" x14ac:dyDescent="0.25">
      <c r="A481" s="1">
        <v>44310</v>
      </c>
      <c r="B481" s="2">
        <v>11833</v>
      </c>
      <c r="C481">
        <v>516</v>
      </c>
      <c r="D481">
        <f>YEAR(Table1[[#This Row],[Date]])</f>
        <v>2021</v>
      </c>
      <c r="E481" t="str">
        <f>TEXT(Table1[[#This Row],[Date]],"mmmm")</f>
        <v>April</v>
      </c>
      <c r="F481" t="str">
        <f>TEXT(Table1[[#This Row],[Date]],"dddd")</f>
        <v>Saturday</v>
      </c>
      <c r="G481" s="4">
        <f>Table1[[#This Row],[Clicks]]/Table1[[#This Row],[Impressions]]</f>
        <v>4.3606862165131412E-2</v>
      </c>
      <c r="H481" s="3" t="str">
        <f>IF(OR(WEEKDAY(Table1[[#This Row],[Date]])=1,WEEKDAY(Table1[[#This Row],[Date]])=7),"Weekend","Weekday")</f>
        <v>Weekend</v>
      </c>
    </row>
    <row r="482" spans="1:8" x14ac:dyDescent="0.25">
      <c r="A482" s="1">
        <v>44311</v>
      </c>
      <c r="B482" s="2">
        <v>16938</v>
      </c>
      <c r="C482">
        <v>971</v>
      </c>
      <c r="D482">
        <f>YEAR(Table1[[#This Row],[Date]])</f>
        <v>2021</v>
      </c>
      <c r="E482" t="str">
        <f>TEXT(Table1[[#This Row],[Date]],"mmmm")</f>
        <v>April</v>
      </c>
      <c r="F482" t="str">
        <f>TEXT(Table1[[#This Row],[Date]],"dddd")</f>
        <v>Sunday</v>
      </c>
      <c r="G482" s="4">
        <f>Table1[[#This Row],[Clicks]]/Table1[[#This Row],[Impressions]]</f>
        <v>5.7326720982406425E-2</v>
      </c>
      <c r="H482" s="3" t="str">
        <f>IF(OR(WEEKDAY(Table1[[#This Row],[Date]])=1,WEEKDAY(Table1[[#This Row],[Date]])=7),"Weekend","Weekday")</f>
        <v>Weekend</v>
      </c>
    </row>
    <row r="483" spans="1:8" x14ac:dyDescent="0.25">
      <c r="A483" s="1">
        <v>44312</v>
      </c>
      <c r="B483" s="2">
        <v>40195</v>
      </c>
      <c r="C483">
        <v>808</v>
      </c>
      <c r="D483">
        <f>YEAR(Table1[[#This Row],[Date]])</f>
        <v>2021</v>
      </c>
      <c r="E483" t="str">
        <f>TEXT(Table1[[#This Row],[Date]],"mmmm")</f>
        <v>April</v>
      </c>
      <c r="F483" t="str">
        <f>TEXT(Table1[[#This Row],[Date]],"dddd")</f>
        <v>Monday</v>
      </c>
      <c r="G483" s="4">
        <f>Table1[[#This Row],[Clicks]]/Table1[[#This Row],[Impressions]]</f>
        <v>2.0102002736658787E-2</v>
      </c>
      <c r="H483" s="3" t="str">
        <f>IF(OR(WEEKDAY(Table1[[#This Row],[Date]])=1,WEEKDAY(Table1[[#This Row],[Date]])=7),"Weekend","Weekday")</f>
        <v>Weekday</v>
      </c>
    </row>
    <row r="484" spans="1:8" x14ac:dyDescent="0.25">
      <c r="A484" s="1">
        <v>44313</v>
      </c>
      <c r="B484" s="2">
        <v>31144</v>
      </c>
      <c r="C484">
        <v>318</v>
      </c>
      <c r="D484">
        <f>YEAR(Table1[[#This Row],[Date]])</f>
        <v>2021</v>
      </c>
      <c r="E484" t="str">
        <f>TEXT(Table1[[#This Row],[Date]],"mmmm")</f>
        <v>April</v>
      </c>
      <c r="F484" t="str">
        <f>TEXT(Table1[[#This Row],[Date]],"dddd")</f>
        <v>Tuesday</v>
      </c>
      <c r="G484" s="4">
        <f>Table1[[#This Row],[Clicks]]/Table1[[#This Row],[Impressions]]</f>
        <v>1.0210634472129464E-2</v>
      </c>
      <c r="H484" s="3" t="str">
        <f>IF(OR(WEEKDAY(Table1[[#This Row],[Date]])=1,WEEKDAY(Table1[[#This Row],[Date]])=7),"Weekend","Weekday")</f>
        <v>Weekday</v>
      </c>
    </row>
    <row r="485" spans="1:8" x14ac:dyDescent="0.25">
      <c r="A485" s="1">
        <v>44314</v>
      </c>
      <c r="B485" s="2">
        <v>9000</v>
      </c>
      <c r="C485">
        <v>606</v>
      </c>
      <c r="D485">
        <f>YEAR(Table1[[#This Row],[Date]])</f>
        <v>2021</v>
      </c>
      <c r="E485" t="str">
        <f>TEXT(Table1[[#This Row],[Date]],"mmmm")</f>
        <v>April</v>
      </c>
      <c r="F485" t="str">
        <f>TEXT(Table1[[#This Row],[Date]],"dddd")</f>
        <v>Wednesday</v>
      </c>
      <c r="G485" s="4">
        <f>Table1[[#This Row],[Clicks]]/Table1[[#This Row],[Impressions]]</f>
        <v>6.7333333333333328E-2</v>
      </c>
      <c r="H485" s="3" t="str">
        <f>IF(OR(WEEKDAY(Table1[[#This Row],[Date]])=1,WEEKDAY(Table1[[#This Row],[Date]])=7),"Weekend","Weekday")</f>
        <v>Weekday</v>
      </c>
    </row>
    <row r="486" spans="1:8" x14ac:dyDescent="0.25">
      <c r="A486" s="1">
        <v>44315</v>
      </c>
      <c r="B486" s="2">
        <v>10052</v>
      </c>
      <c r="C486">
        <v>566</v>
      </c>
      <c r="D486">
        <f>YEAR(Table1[[#This Row],[Date]])</f>
        <v>2021</v>
      </c>
      <c r="E486" t="str">
        <f>TEXT(Table1[[#This Row],[Date]],"mmmm")</f>
        <v>April</v>
      </c>
      <c r="F486" t="str">
        <f>TEXT(Table1[[#This Row],[Date]],"dddd")</f>
        <v>Thursday</v>
      </c>
      <c r="G486" s="4">
        <f>Table1[[#This Row],[Clicks]]/Table1[[#This Row],[Impressions]]</f>
        <v>5.6307202546756863E-2</v>
      </c>
      <c r="H486" s="3" t="str">
        <f>IF(OR(WEEKDAY(Table1[[#This Row],[Date]])=1,WEEKDAY(Table1[[#This Row],[Date]])=7),"Weekend","Weekday")</f>
        <v>Weekday</v>
      </c>
    </row>
    <row r="487" spans="1:8" x14ac:dyDescent="0.25">
      <c r="A487" s="1">
        <v>44316</v>
      </c>
      <c r="B487" s="2">
        <v>40506</v>
      </c>
      <c r="C487" s="2">
        <v>2568</v>
      </c>
      <c r="D487">
        <f>YEAR(Table1[[#This Row],[Date]])</f>
        <v>2021</v>
      </c>
      <c r="E487" t="str">
        <f>TEXT(Table1[[#This Row],[Date]],"mmmm")</f>
        <v>April</v>
      </c>
      <c r="F487" t="str">
        <f>TEXT(Table1[[#This Row],[Date]],"dddd")</f>
        <v>Friday</v>
      </c>
      <c r="G487" s="4">
        <f>Table1[[#This Row],[Clicks]]/Table1[[#This Row],[Impressions]]</f>
        <v>6.339801510887276E-2</v>
      </c>
      <c r="H487" s="3" t="str">
        <f>IF(OR(WEEKDAY(Table1[[#This Row],[Date]])=1,WEEKDAY(Table1[[#This Row],[Date]])=7),"Weekend","Weekday")</f>
        <v>Weekday</v>
      </c>
    </row>
    <row r="488" spans="1:8" x14ac:dyDescent="0.25">
      <c r="A488" s="1">
        <v>44317</v>
      </c>
      <c r="B488" s="2">
        <v>33074</v>
      </c>
      <c r="C488" s="2">
        <v>2693</v>
      </c>
      <c r="D488">
        <f>YEAR(Table1[[#This Row],[Date]])</f>
        <v>2021</v>
      </c>
      <c r="E488" t="str">
        <f>TEXT(Table1[[#This Row],[Date]],"mmmm")</f>
        <v>May</v>
      </c>
      <c r="F488" t="str">
        <f>TEXT(Table1[[#This Row],[Date]],"dddd")</f>
        <v>Saturday</v>
      </c>
      <c r="G488" s="4">
        <f>Table1[[#This Row],[Clicks]]/Table1[[#This Row],[Impressions]]</f>
        <v>8.1423474632641948E-2</v>
      </c>
      <c r="H488" s="3" t="str">
        <f>IF(OR(WEEKDAY(Table1[[#This Row],[Date]])=1,WEEKDAY(Table1[[#This Row],[Date]])=7),"Weekend","Weekday")</f>
        <v>Weekend</v>
      </c>
    </row>
    <row r="489" spans="1:8" x14ac:dyDescent="0.25">
      <c r="A489" s="1">
        <v>44318</v>
      </c>
      <c r="B489" s="2">
        <v>43155</v>
      </c>
      <c r="C489" s="2">
        <v>2942</v>
      </c>
      <c r="D489">
        <f>YEAR(Table1[[#This Row],[Date]])</f>
        <v>2021</v>
      </c>
      <c r="E489" t="str">
        <f>TEXT(Table1[[#This Row],[Date]],"mmmm")</f>
        <v>May</v>
      </c>
      <c r="F489" t="str">
        <f>TEXT(Table1[[#This Row],[Date]],"dddd")</f>
        <v>Sunday</v>
      </c>
      <c r="G489" s="4">
        <f>Table1[[#This Row],[Clicks]]/Table1[[#This Row],[Impressions]]</f>
        <v>6.817286525315723E-2</v>
      </c>
      <c r="H489" s="3" t="str">
        <f>IF(OR(WEEKDAY(Table1[[#This Row],[Date]])=1,WEEKDAY(Table1[[#This Row],[Date]])=7),"Weekend","Weekday")</f>
        <v>Weekend</v>
      </c>
    </row>
    <row r="490" spans="1:8" x14ac:dyDescent="0.25">
      <c r="A490" s="1">
        <v>44319</v>
      </c>
      <c r="B490" s="2">
        <v>45770</v>
      </c>
      <c r="C490" s="2">
        <v>1177</v>
      </c>
      <c r="D490">
        <f>YEAR(Table1[[#This Row],[Date]])</f>
        <v>2021</v>
      </c>
      <c r="E490" t="str">
        <f>TEXT(Table1[[#This Row],[Date]],"mmmm")</f>
        <v>May</v>
      </c>
      <c r="F490" t="str">
        <f>TEXT(Table1[[#This Row],[Date]],"dddd")</f>
        <v>Monday</v>
      </c>
      <c r="G490" s="4">
        <f>Table1[[#This Row],[Clicks]]/Table1[[#This Row],[Impressions]]</f>
        <v>2.5715534192702644E-2</v>
      </c>
      <c r="H490" s="3" t="str">
        <f>IF(OR(WEEKDAY(Table1[[#This Row],[Date]])=1,WEEKDAY(Table1[[#This Row],[Date]])=7),"Weekend","Weekday")</f>
        <v>Weekday</v>
      </c>
    </row>
    <row r="491" spans="1:8" x14ac:dyDescent="0.25">
      <c r="A491" s="1">
        <v>44320</v>
      </c>
      <c r="B491" s="2">
        <v>37320</v>
      </c>
      <c r="C491" s="2">
        <v>1584</v>
      </c>
      <c r="D491">
        <f>YEAR(Table1[[#This Row],[Date]])</f>
        <v>2021</v>
      </c>
      <c r="E491" t="str">
        <f>TEXT(Table1[[#This Row],[Date]],"mmmm")</f>
        <v>May</v>
      </c>
      <c r="F491" t="str">
        <f>TEXT(Table1[[#This Row],[Date]],"dddd")</f>
        <v>Tuesday</v>
      </c>
      <c r="G491" s="4">
        <f>Table1[[#This Row],[Clicks]]/Table1[[#This Row],[Impressions]]</f>
        <v>4.2443729903536981E-2</v>
      </c>
      <c r="H491" s="3" t="str">
        <f>IF(OR(WEEKDAY(Table1[[#This Row],[Date]])=1,WEEKDAY(Table1[[#This Row],[Date]])=7),"Weekend","Weekday")</f>
        <v>Weekday</v>
      </c>
    </row>
    <row r="492" spans="1:8" x14ac:dyDescent="0.25">
      <c r="A492" s="1">
        <v>44321</v>
      </c>
      <c r="B492" s="2">
        <v>43304</v>
      </c>
      <c r="C492" s="2">
        <v>3963</v>
      </c>
      <c r="D492">
        <f>YEAR(Table1[[#This Row],[Date]])</f>
        <v>2021</v>
      </c>
      <c r="E492" t="str">
        <f>TEXT(Table1[[#This Row],[Date]],"mmmm")</f>
        <v>May</v>
      </c>
      <c r="F492" t="str">
        <f>TEXT(Table1[[#This Row],[Date]],"dddd")</f>
        <v>Wednesday</v>
      </c>
      <c r="G492" s="4">
        <f>Table1[[#This Row],[Clicks]]/Table1[[#This Row],[Impressions]]</f>
        <v>9.1515795307592837E-2</v>
      </c>
      <c r="H492" s="3" t="str">
        <f>IF(OR(WEEKDAY(Table1[[#This Row],[Date]])=1,WEEKDAY(Table1[[#This Row],[Date]])=7),"Weekend","Weekday")</f>
        <v>Weekday</v>
      </c>
    </row>
    <row r="493" spans="1:8" x14ac:dyDescent="0.25">
      <c r="A493" s="1">
        <v>44322</v>
      </c>
      <c r="B493" s="2">
        <v>8913</v>
      </c>
      <c r="C493">
        <v>706</v>
      </c>
      <c r="D493">
        <f>YEAR(Table1[[#This Row],[Date]])</f>
        <v>2021</v>
      </c>
      <c r="E493" t="str">
        <f>TEXT(Table1[[#This Row],[Date]],"mmmm")</f>
        <v>May</v>
      </c>
      <c r="F493" t="str">
        <f>TEXT(Table1[[#This Row],[Date]],"dddd")</f>
        <v>Thursday</v>
      </c>
      <c r="G493" s="4">
        <f>Table1[[#This Row],[Clicks]]/Table1[[#This Row],[Impressions]]</f>
        <v>7.9210142488499946E-2</v>
      </c>
      <c r="H493" s="3" t="str">
        <f>IF(OR(WEEKDAY(Table1[[#This Row],[Date]])=1,WEEKDAY(Table1[[#This Row],[Date]])=7),"Weekend","Weekday")</f>
        <v>Weekday</v>
      </c>
    </row>
    <row r="494" spans="1:8" x14ac:dyDescent="0.25">
      <c r="A494" s="1">
        <v>44323</v>
      </c>
      <c r="B494" s="2">
        <v>22450</v>
      </c>
      <c r="C494" s="2">
        <v>1349</v>
      </c>
      <c r="D494">
        <f>YEAR(Table1[[#This Row],[Date]])</f>
        <v>2021</v>
      </c>
      <c r="E494" t="str">
        <f>TEXT(Table1[[#This Row],[Date]],"mmmm")</f>
        <v>May</v>
      </c>
      <c r="F494" t="str">
        <f>TEXT(Table1[[#This Row],[Date]],"dddd")</f>
        <v>Friday</v>
      </c>
      <c r="G494" s="4">
        <f>Table1[[#This Row],[Clicks]]/Table1[[#This Row],[Impressions]]</f>
        <v>6.0089086859688196E-2</v>
      </c>
      <c r="H494" s="3" t="str">
        <f>IF(OR(WEEKDAY(Table1[[#This Row],[Date]])=1,WEEKDAY(Table1[[#This Row],[Date]])=7),"Weekend","Weekday")</f>
        <v>Weekday</v>
      </c>
    </row>
    <row r="495" spans="1:8" x14ac:dyDescent="0.25">
      <c r="A495" s="1">
        <v>44324</v>
      </c>
      <c r="B495" s="2">
        <v>29107</v>
      </c>
      <c r="C495">
        <v>960</v>
      </c>
      <c r="D495">
        <f>YEAR(Table1[[#This Row],[Date]])</f>
        <v>2021</v>
      </c>
      <c r="E495" t="str">
        <f>TEXT(Table1[[#This Row],[Date]],"mmmm")</f>
        <v>May</v>
      </c>
      <c r="F495" t="str">
        <f>TEXT(Table1[[#This Row],[Date]],"dddd")</f>
        <v>Saturday</v>
      </c>
      <c r="G495" s="4">
        <f>Table1[[#This Row],[Clicks]]/Table1[[#This Row],[Impressions]]</f>
        <v>3.2981756965678358E-2</v>
      </c>
      <c r="H495" s="3" t="str">
        <f>IF(OR(WEEKDAY(Table1[[#This Row],[Date]])=1,WEEKDAY(Table1[[#This Row],[Date]])=7),"Weekend","Weekday")</f>
        <v>Weekend</v>
      </c>
    </row>
    <row r="496" spans="1:8" x14ac:dyDescent="0.25">
      <c r="A496" s="1">
        <v>44325</v>
      </c>
      <c r="B496" s="2">
        <v>25764</v>
      </c>
      <c r="C496">
        <v>958</v>
      </c>
      <c r="D496">
        <f>YEAR(Table1[[#This Row],[Date]])</f>
        <v>2021</v>
      </c>
      <c r="E496" t="str">
        <f>TEXT(Table1[[#This Row],[Date]],"mmmm")</f>
        <v>May</v>
      </c>
      <c r="F496" t="str">
        <f>TEXT(Table1[[#This Row],[Date]],"dddd")</f>
        <v>Sunday</v>
      </c>
      <c r="G496" s="4">
        <f>Table1[[#This Row],[Clicks]]/Table1[[#This Row],[Impressions]]</f>
        <v>3.7183667132432853E-2</v>
      </c>
      <c r="H496" s="3" t="str">
        <f>IF(OR(WEEKDAY(Table1[[#This Row],[Date]])=1,WEEKDAY(Table1[[#This Row],[Date]])=7),"Weekend","Weekday")</f>
        <v>Weekend</v>
      </c>
    </row>
    <row r="497" spans="1:8" x14ac:dyDescent="0.25">
      <c r="A497" s="1">
        <v>44326</v>
      </c>
      <c r="B497" s="2">
        <v>48404</v>
      </c>
      <c r="C497" s="2">
        <v>3672</v>
      </c>
      <c r="D497">
        <f>YEAR(Table1[[#This Row],[Date]])</f>
        <v>2021</v>
      </c>
      <c r="E497" t="str">
        <f>TEXT(Table1[[#This Row],[Date]],"mmmm")</f>
        <v>May</v>
      </c>
      <c r="F497" t="str">
        <f>TEXT(Table1[[#This Row],[Date]],"dddd")</f>
        <v>Monday</v>
      </c>
      <c r="G497" s="4">
        <f>Table1[[#This Row],[Clicks]]/Table1[[#This Row],[Impressions]]</f>
        <v>7.5861499049665312E-2</v>
      </c>
      <c r="H497" s="3" t="str">
        <f>IF(OR(WEEKDAY(Table1[[#This Row],[Date]])=1,WEEKDAY(Table1[[#This Row],[Date]])=7),"Weekend","Weekday")</f>
        <v>Weekday</v>
      </c>
    </row>
    <row r="498" spans="1:8" x14ac:dyDescent="0.25">
      <c r="A498" s="1">
        <v>44327</v>
      </c>
      <c r="B498" s="2">
        <v>25491</v>
      </c>
      <c r="C498" s="2">
        <v>2207</v>
      </c>
      <c r="D498">
        <f>YEAR(Table1[[#This Row],[Date]])</f>
        <v>2021</v>
      </c>
      <c r="E498" t="str">
        <f>TEXT(Table1[[#This Row],[Date]],"mmmm")</f>
        <v>May</v>
      </c>
      <c r="F498" t="str">
        <f>TEXT(Table1[[#This Row],[Date]],"dddd")</f>
        <v>Tuesday</v>
      </c>
      <c r="G498" s="4">
        <f>Table1[[#This Row],[Clicks]]/Table1[[#This Row],[Impressions]]</f>
        <v>8.6579577105645136E-2</v>
      </c>
      <c r="H498" s="3" t="str">
        <f>IF(OR(WEEKDAY(Table1[[#This Row],[Date]])=1,WEEKDAY(Table1[[#This Row],[Date]])=7),"Weekend","Weekday")</f>
        <v>Weekday</v>
      </c>
    </row>
    <row r="499" spans="1:8" x14ac:dyDescent="0.25">
      <c r="A499" s="1">
        <v>44328</v>
      </c>
      <c r="B499" s="2">
        <v>43494</v>
      </c>
      <c r="C499" s="2">
        <v>3063</v>
      </c>
      <c r="D499">
        <f>YEAR(Table1[[#This Row],[Date]])</f>
        <v>2021</v>
      </c>
      <c r="E499" t="str">
        <f>TEXT(Table1[[#This Row],[Date]],"mmmm")</f>
        <v>May</v>
      </c>
      <c r="F499" t="str">
        <f>TEXT(Table1[[#This Row],[Date]],"dddd")</f>
        <v>Wednesday</v>
      </c>
      <c r="G499" s="4">
        <f>Table1[[#This Row],[Clicks]]/Table1[[#This Row],[Impressions]]</f>
        <v>7.0423506690578008E-2</v>
      </c>
      <c r="H499" s="3" t="str">
        <f>IF(OR(WEEKDAY(Table1[[#This Row],[Date]])=1,WEEKDAY(Table1[[#This Row],[Date]])=7),"Weekend","Weekday")</f>
        <v>Weekday</v>
      </c>
    </row>
    <row r="500" spans="1:8" x14ac:dyDescent="0.25">
      <c r="A500" s="1">
        <v>44329</v>
      </c>
      <c r="B500" s="2">
        <v>8373</v>
      </c>
      <c r="C500">
        <v>693</v>
      </c>
      <c r="D500">
        <f>YEAR(Table1[[#This Row],[Date]])</f>
        <v>2021</v>
      </c>
      <c r="E500" t="str">
        <f>TEXT(Table1[[#This Row],[Date]],"mmmm")</f>
        <v>May</v>
      </c>
      <c r="F500" t="str">
        <f>TEXT(Table1[[#This Row],[Date]],"dddd")</f>
        <v>Thursday</v>
      </c>
      <c r="G500" s="4">
        <f>Table1[[#This Row],[Clicks]]/Table1[[#This Row],[Impressions]]</f>
        <v>8.27660336796847E-2</v>
      </c>
      <c r="H500" s="3" t="str">
        <f>IF(OR(WEEKDAY(Table1[[#This Row],[Date]])=1,WEEKDAY(Table1[[#This Row],[Date]])=7),"Weekend","Weekday")</f>
        <v>Weekday</v>
      </c>
    </row>
    <row r="501" spans="1:8" x14ac:dyDescent="0.25">
      <c r="A501" s="1">
        <v>44330</v>
      </c>
      <c r="B501" s="2">
        <v>17161</v>
      </c>
      <c r="C501" s="2">
        <v>1355</v>
      </c>
      <c r="D501">
        <f>YEAR(Table1[[#This Row],[Date]])</f>
        <v>2021</v>
      </c>
      <c r="E501" t="str">
        <f>TEXT(Table1[[#This Row],[Date]],"mmmm")</f>
        <v>May</v>
      </c>
      <c r="F501" t="str">
        <f>TEXT(Table1[[#This Row],[Date]],"dddd")</f>
        <v>Friday</v>
      </c>
      <c r="G501" s="4">
        <f>Table1[[#This Row],[Clicks]]/Table1[[#This Row],[Impressions]]</f>
        <v>7.8958102674669309E-2</v>
      </c>
      <c r="H501" s="3" t="str">
        <f>IF(OR(WEEKDAY(Table1[[#This Row],[Date]])=1,WEEKDAY(Table1[[#This Row],[Date]])=7),"Weekend","Weekday")</f>
        <v>Weekday</v>
      </c>
    </row>
    <row r="502" spans="1:8" x14ac:dyDescent="0.25">
      <c r="A502" s="1">
        <v>44331</v>
      </c>
      <c r="B502" s="2">
        <v>36996</v>
      </c>
      <c r="C502">
        <v>868</v>
      </c>
      <c r="D502">
        <f>YEAR(Table1[[#This Row],[Date]])</f>
        <v>2021</v>
      </c>
      <c r="E502" t="str">
        <f>TEXT(Table1[[#This Row],[Date]],"mmmm")</f>
        <v>May</v>
      </c>
      <c r="F502" t="str">
        <f>TEXT(Table1[[#This Row],[Date]],"dddd")</f>
        <v>Saturday</v>
      </c>
      <c r="G502" s="4">
        <f>Table1[[#This Row],[Clicks]]/Table1[[#This Row],[Impressions]]</f>
        <v>2.3461995891447724E-2</v>
      </c>
      <c r="H502" s="3" t="str">
        <f>IF(OR(WEEKDAY(Table1[[#This Row],[Date]])=1,WEEKDAY(Table1[[#This Row],[Date]])=7),"Weekend","Weekday")</f>
        <v>Weekend</v>
      </c>
    </row>
    <row r="503" spans="1:8" x14ac:dyDescent="0.25">
      <c r="A503" s="1">
        <v>44332</v>
      </c>
      <c r="B503" s="2">
        <v>32122</v>
      </c>
      <c r="C503" s="2">
        <v>1546</v>
      </c>
      <c r="D503">
        <f>YEAR(Table1[[#This Row],[Date]])</f>
        <v>2021</v>
      </c>
      <c r="E503" t="str">
        <f>TEXT(Table1[[#This Row],[Date]],"mmmm")</f>
        <v>May</v>
      </c>
      <c r="F503" t="str">
        <f>TEXT(Table1[[#This Row],[Date]],"dddd")</f>
        <v>Sunday</v>
      </c>
      <c r="G503" s="4">
        <f>Table1[[#This Row],[Clicks]]/Table1[[#This Row],[Impressions]]</f>
        <v>4.812900815640371E-2</v>
      </c>
      <c r="H503" s="3" t="str">
        <f>IF(OR(WEEKDAY(Table1[[#This Row],[Date]])=1,WEEKDAY(Table1[[#This Row],[Date]])=7),"Weekend","Weekday")</f>
        <v>Weekend</v>
      </c>
    </row>
    <row r="504" spans="1:8" x14ac:dyDescent="0.25">
      <c r="A504" s="1">
        <v>44333</v>
      </c>
      <c r="B504" s="2">
        <v>39850</v>
      </c>
      <c r="C504">
        <v>947</v>
      </c>
      <c r="D504">
        <f>YEAR(Table1[[#This Row],[Date]])</f>
        <v>2021</v>
      </c>
      <c r="E504" t="str">
        <f>TEXT(Table1[[#This Row],[Date]],"mmmm")</f>
        <v>May</v>
      </c>
      <c r="F504" t="str">
        <f>TEXT(Table1[[#This Row],[Date]],"dddd")</f>
        <v>Monday</v>
      </c>
      <c r="G504" s="4">
        <f>Table1[[#This Row],[Clicks]]/Table1[[#This Row],[Impressions]]</f>
        <v>2.3764115432873274E-2</v>
      </c>
      <c r="H504" s="3" t="str">
        <f>IF(OR(WEEKDAY(Table1[[#This Row],[Date]])=1,WEEKDAY(Table1[[#This Row],[Date]])=7),"Weekend","Weekday")</f>
        <v>Weekday</v>
      </c>
    </row>
    <row r="505" spans="1:8" x14ac:dyDescent="0.25">
      <c r="A505" s="1">
        <v>44334</v>
      </c>
      <c r="B505" s="2">
        <v>32350</v>
      </c>
      <c r="C505" s="2">
        <v>1008</v>
      </c>
      <c r="D505">
        <f>YEAR(Table1[[#This Row],[Date]])</f>
        <v>2021</v>
      </c>
      <c r="E505" t="str">
        <f>TEXT(Table1[[#This Row],[Date]],"mmmm")</f>
        <v>May</v>
      </c>
      <c r="F505" t="str">
        <f>TEXT(Table1[[#This Row],[Date]],"dddd")</f>
        <v>Tuesday</v>
      </c>
      <c r="G505" s="4">
        <f>Table1[[#This Row],[Clicks]]/Table1[[#This Row],[Impressions]]</f>
        <v>3.1159196290571869E-2</v>
      </c>
      <c r="H505" s="3" t="str">
        <f>IF(OR(WEEKDAY(Table1[[#This Row],[Date]])=1,WEEKDAY(Table1[[#This Row],[Date]])=7),"Weekend","Weekday")</f>
        <v>Weekday</v>
      </c>
    </row>
    <row r="506" spans="1:8" x14ac:dyDescent="0.25">
      <c r="A506" s="1">
        <v>44335</v>
      </c>
      <c r="B506" s="2">
        <v>32472</v>
      </c>
      <c r="C506" s="2">
        <v>2865</v>
      </c>
      <c r="D506">
        <f>YEAR(Table1[[#This Row],[Date]])</f>
        <v>2021</v>
      </c>
      <c r="E506" t="str">
        <f>TEXT(Table1[[#This Row],[Date]],"mmmm")</f>
        <v>May</v>
      </c>
      <c r="F506" t="str">
        <f>TEXT(Table1[[#This Row],[Date]],"dddd")</f>
        <v>Wednesday</v>
      </c>
      <c r="G506" s="4">
        <f>Table1[[#This Row],[Clicks]]/Table1[[#This Row],[Impressions]]</f>
        <v>8.8229859571322983E-2</v>
      </c>
      <c r="H506" s="3" t="str">
        <f>IF(OR(WEEKDAY(Table1[[#This Row],[Date]])=1,WEEKDAY(Table1[[#This Row],[Date]])=7),"Weekend","Weekday")</f>
        <v>Weekday</v>
      </c>
    </row>
    <row r="507" spans="1:8" x14ac:dyDescent="0.25">
      <c r="A507" s="1">
        <v>44336</v>
      </c>
      <c r="B507" s="2">
        <v>33761</v>
      </c>
      <c r="C507" s="2">
        <v>1774</v>
      </c>
      <c r="D507">
        <f>YEAR(Table1[[#This Row],[Date]])</f>
        <v>2021</v>
      </c>
      <c r="E507" t="str">
        <f>TEXT(Table1[[#This Row],[Date]],"mmmm")</f>
        <v>May</v>
      </c>
      <c r="F507" t="str">
        <f>TEXT(Table1[[#This Row],[Date]],"dddd")</f>
        <v>Thursday</v>
      </c>
      <c r="G507" s="4">
        <f>Table1[[#This Row],[Clicks]]/Table1[[#This Row],[Impressions]]</f>
        <v>5.2545836912413733E-2</v>
      </c>
      <c r="H507" s="3" t="str">
        <f>IF(OR(WEEKDAY(Table1[[#This Row],[Date]])=1,WEEKDAY(Table1[[#This Row],[Date]])=7),"Weekend","Weekday")</f>
        <v>Weekday</v>
      </c>
    </row>
    <row r="508" spans="1:8" x14ac:dyDescent="0.25">
      <c r="A508" s="1">
        <v>44337</v>
      </c>
      <c r="B508" s="2">
        <v>30351</v>
      </c>
      <c r="C508" s="2">
        <v>1765</v>
      </c>
      <c r="D508">
        <f>YEAR(Table1[[#This Row],[Date]])</f>
        <v>2021</v>
      </c>
      <c r="E508" t="str">
        <f>TEXT(Table1[[#This Row],[Date]],"mmmm")</f>
        <v>May</v>
      </c>
      <c r="F508" t="str">
        <f>TEXT(Table1[[#This Row],[Date]],"dddd")</f>
        <v>Friday</v>
      </c>
      <c r="G508" s="4">
        <f>Table1[[#This Row],[Clicks]]/Table1[[#This Row],[Impressions]]</f>
        <v>5.8152943889822409E-2</v>
      </c>
      <c r="H508" s="3" t="str">
        <f>IF(OR(WEEKDAY(Table1[[#This Row],[Date]])=1,WEEKDAY(Table1[[#This Row],[Date]])=7),"Weekend","Weekday")</f>
        <v>Weekday</v>
      </c>
    </row>
    <row r="509" spans="1:8" x14ac:dyDescent="0.25">
      <c r="A509" s="1">
        <v>44338</v>
      </c>
      <c r="B509" s="2">
        <v>28132</v>
      </c>
      <c r="C509">
        <v>733</v>
      </c>
      <c r="D509">
        <f>YEAR(Table1[[#This Row],[Date]])</f>
        <v>2021</v>
      </c>
      <c r="E509" t="str">
        <f>TEXT(Table1[[#This Row],[Date]],"mmmm")</f>
        <v>May</v>
      </c>
      <c r="F509" t="str">
        <f>TEXT(Table1[[#This Row],[Date]],"dddd")</f>
        <v>Saturday</v>
      </c>
      <c r="G509" s="4">
        <f>Table1[[#This Row],[Clicks]]/Table1[[#This Row],[Impressions]]</f>
        <v>2.6055737238731693E-2</v>
      </c>
      <c r="H509" s="3" t="str">
        <f>IF(OR(WEEKDAY(Table1[[#This Row],[Date]])=1,WEEKDAY(Table1[[#This Row],[Date]])=7),"Weekend","Weekday")</f>
        <v>Weekend</v>
      </c>
    </row>
    <row r="510" spans="1:8" x14ac:dyDescent="0.25">
      <c r="A510" s="1">
        <v>44339</v>
      </c>
      <c r="B510" s="2">
        <v>20305</v>
      </c>
      <c r="C510">
        <v>773</v>
      </c>
      <c r="D510">
        <f>YEAR(Table1[[#This Row],[Date]])</f>
        <v>2021</v>
      </c>
      <c r="E510" t="str">
        <f>TEXT(Table1[[#This Row],[Date]],"mmmm")</f>
        <v>May</v>
      </c>
      <c r="F510" t="str">
        <f>TEXT(Table1[[#This Row],[Date]],"dddd")</f>
        <v>Sunday</v>
      </c>
      <c r="G510" s="4">
        <f>Table1[[#This Row],[Clicks]]/Table1[[#This Row],[Impressions]]</f>
        <v>3.8069441024378231E-2</v>
      </c>
      <c r="H510" s="3" t="str">
        <f>IF(OR(WEEKDAY(Table1[[#This Row],[Date]])=1,WEEKDAY(Table1[[#This Row],[Date]])=7),"Weekend","Weekday")</f>
        <v>Weekend</v>
      </c>
    </row>
    <row r="511" spans="1:8" x14ac:dyDescent="0.25">
      <c r="A511" s="1">
        <v>44340</v>
      </c>
      <c r="B511" s="2">
        <v>14817</v>
      </c>
      <c r="C511">
        <v>455</v>
      </c>
      <c r="D511">
        <f>YEAR(Table1[[#This Row],[Date]])</f>
        <v>2021</v>
      </c>
      <c r="E511" t="str">
        <f>TEXT(Table1[[#This Row],[Date]],"mmmm")</f>
        <v>May</v>
      </c>
      <c r="F511" t="str">
        <f>TEXT(Table1[[#This Row],[Date]],"dddd")</f>
        <v>Monday</v>
      </c>
      <c r="G511" s="4">
        <f>Table1[[#This Row],[Clicks]]/Table1[[#This Row],[Impressions]]</f>
        <v>3.0707970574340285E-2</v>
      </c>
      <c r="H511" s="3" t="str">
        <f>IF(OR(WEEKDAY(Table1[[#This Row],[Date]])=1,WEEKDAY(Table1[[#This Row],[Date]])=7),"Weekend","Weekday")</f>
        <v>Weekday</v>
      </c>
    </row>
    <row r="512" spans="1:8" x14ac:dyDescent="0.25">
      <c r="A512" s="1">
        <v>44341</v>
      </c>
      <c r="B512" s="2">
        <v>16261</v>
      </c>
      <c r="C512">
        <v>464</v>
      </c>
      <c r="D512">
        <f>YEAR(Table1[[#This Row],[Date]])</f>
        <v>2021</v>
      </c>
      <c r="E512" t="str">
        <f>TEXT(Table1[[#This Row],[Date]],"mmmm")</f>
        <v>May</v>
      </c>
      <c r="F512" t="str">
        <f>TEXT(Table1[[#This Row],[Date]],"dddd")</f>
        <v>Tuesday</v>
      </c>
      <c r="G512" s="4">
        <f>Table1[[#This Row],[Clicks]]/Table1[[#This Row],[Impressions]]</f>
        <v>2.8534530471680707E-2</v>
      </c>
      <c r="H512" s="3" t="str">
        <f>IF(OR(WEEKDAY(Table1[[#This Row],[Date]])=1,WEEKDAY(Table1[[#This Row],[Date]])=7),"Weekend","Weekday")</f>
        <v>Weekday</v>
      </c>
    </row>
    <row r="513" spans="1:8" x14ac:dyDescent="0.25">
      <c r="A513" s="1">
        <v>44342</v>
      </c>
      <c r="B513" s="2">
        <v>5417</v>
      </c>
      <c r="C513">
        <v>365</v>
      </c>
      <c r="D513">
        <f>YEAR(Table1[[#This Row],[Date]])</f>
        <v>2021</v>
      </c>
      <c r="E513" t="str">
        <f>TEXT(Table1[[#This Row],[Date]],"mmmm")</f>
        <v>May</v>
      </c>
      <c r="F513" t="str">
        <f>TEXT(Table1[[#This Row],[Date]],"dddd")</f>
        <v>Wednesday</v>
      </c>
      <c r="G513" s="4">
        <f>Table1[[#This Row],[Clicks]]/Table1[[#This Row],[Impressions]]</f>
        <v>6.738046889422189E-2</v>
      </c>
      <c r="H513" s="3" t="str">
        <f>IF(OR(WEEKDAY(Table1[[#This Row],[Date]])=1,WEEKDAY(Table1[[#This Row],[Date]])=7),"Weekend","Weekday")</f>
        <v>Weekday</v>
      </c>
    </row>
    <row r="514" spans="1:8" x14ac:dyDescent="0.25">
      <c r="A514" s="1">
        <v>44343</v>
      </c>
      <c r="B514" s="2">
        <v>46576</v>
      </c>
      <c r="C514" s="2">
        <v>1542</v>
      </c>
      <c r="D514">
        <f>YEAR(Table1[[#This Row],[Date]])</f>
        <v>2021</v>
      </c>
      <c r="E514" t="str">
        <f>TEXT(Table1[[#This Row],[Date]],"mmmm")</f>
        <v>May</v>
      </c>
      <c r="F514" t="str">
        <f>TEXT(Table1[[#This Row],[Date]],"dddd")</f>
        <v>Thursday</v>
      </c>
      <c r="G514" s="4">
        <f>Table1[[#This Row],[Clicks]]/Table1[[#This Row],[Impressions]]</f>
        <v>3.3107179663345927E-2</v>
      </c>
      <c r="H514" s="3" t="str">
        <f>IF(OR(WEEKDAY(Table1[[#This Row],[Date]])=1,WEEKDAY(Table1[[#This Row],[Date]])=7),"Weekend","Weekday")</f>
        <v>Weekday</v>
      </c>
    </row>
    <row r="515" spans="1:8" x14ac:dyDescent="0.25">
      <c r="A515" s="1">
        <v>44344</v>
      </c>
      <c r="B515" s="2">
        <v>25358</v>
      </c>
      <c r="C515" s="2">
        <v>1695</v>
      </c>
      <c r="D515">
        <f>YEAR(Table1[[#This Row],[Date]])</f>
        <v>2021</v>
      </c>
      <c r="E515" t="str">
        <f>TEXT(Table1[[#This Row],[Date]],"mmmm")</f>
        <v>May</v>
      </c>
      <c r="F515" t="str">
        <f>TEXT(Table1[[#This Row],[Date]],"dddd")</f>
        <v>Friday</v>
      </c>
      <c r="G515" s="4">
        <f>Table1[[#This Row],[Clicks]]/Table1[[#This Row],[Impressions]]</f>
        <v>6.6842810947235584E-2</v>
      </c>
      <c r="H515" s="3" t="str">
        <f>IF(OR(WEEKDAY(Table1[[#This Row],[Date]])=1,WEEKDAY(Table1[[#This Row],[Date]])=7),"Weekend","Weekday")</f>
        <v>Weekday</v>
      </c>
    </row>
    <row r="516" spans="1:8" x14ac:dyDescent="0.25">
      <c r="A516" s="1">
        <v>44345</v>
      </c>
      <c r="B516" s="2">
        <v>8267</v>
      </c>
      <c r="C516">
        <v>126</v>
      </c>
      <c r="D516">
        <f>YEAR(Table1[[#This Row],[Date]])</f>
        <v>2021</v>
      </c>
      <c r="E516" t="str">
        <f>TEXT(Table1[[#This Row],[Date]],"mmmm")</f>
        <v>May</v>
      </c>
      <c r="F516" t="str">
        <f>TEXT(Table1[[#This Row],[Date]],"dddd")</f>
        <v>Saturday</v>
      </c>
      <c r="G516" s="4">
        <f>Table1[[#This Row],[Clicks]]/Table1[[#This Row],[Impressions]]</f>
        <v>1.5241320914479255E-2</v>
      </c>
      <c r="H516" s="3" t="str">
        <f>IF(OR(WEEKDAY(Table1[[#This Row],[Date]])=1,WEEKDAY(Table1[[#This Row],[Date]])=7),"Weekend","Weekday")</f>
        <v>Weekend</v>
      </c>
    </row>
    <row r="517" spans="1:8" x14ac:dyDescent="0.25">
      <c r="A517" s="1">
        <v>44346</v>
      </c>
      <c r="B517" s="2">
        <v>22209</v>
      </c>
      <c r="C517">
        <v>505</v>
      </c>
      <c r="D517">
        <f>YEAR(Table1[[#This Row],[Date]])</f>
        <v>2021</v>
      </c>
      <c r="E517" t="str">
        <f>TEXT(Table1[[#This Row],[Date]],"mmmm")</f>
        <v>May</v>
      </c>
      <c r="F517" t="str">
        <f>TEXT(Table1[[#This Row],[Date]],"dddd")</f>
        <v>Sunday</v>
      </c>
      <c r="G517" s="4">
        <f>Table1[[#This Row],[Clicks]]/Table1[[#This Row],[Impressions]]</f>
        <v>2.273852942500788E-2</v>
      </c>
      <c r="H517" s="3" t="str">
        <f>IF(OR(WEEKDAY(Table1[[#This Row],[Date]])=1,WEEKDAY(Table1[[#This Row],[Date]])=7),"Weekend","Weekday")</f>
        <v>Weekend</v>
      </c>
    </row>
    <row r="518" spans="1:8" x14ac:dyDescent="0.25">
      <c r="A518" s="1">
        <v>44347</v>
      </c>
      <c r="B518" s="2">
        <v>29052</v>
      </c>
      <c r="C518" s="2">
        <v>1008</v>
      </c>
      <c r="D518">
        <f>YEAR(Table1[[#This Row],[Date]])</f>
        <v>2021</v>
      </c>
      <c r="E518" t="str">
        <f>TEXT(Table1[[#This Row],[Date]],"mmmm")</f>
        <v>May</v>
      </c>
      <c r="F518" t="str">
        <f>TEXT(Table1[[#This Row],[Date]],"dddd")</f>
        <v>Monday</v>
      </c>
      <c r="G518" s="4">
        <f>Table1[[#This Row],[Clicks]]/Table1[[#This Row],[Impressions]]</f>
        <v>3.4696406443618343E-2</v>
      </c>
      <c r="H518" s="3" t="str">
        <f>IF(OR(WEEKDAY(Table1[[#This Row],[Date]])=1,WEEKDAY(Table1[[#This Row],[Date]])=7),"Weekend","Weekday")</f>
        <v>Weekday</v>
      </c>
    </row>
    <row r="519" spans="1:8" x14ac:dyDescent="0.25">
      <c r="A519" s="1">
        <v>44348</v>
      </c>
      <c r="B519" s="2">
        <v>43513</v>
      </c>
      <c r="C519" s="2">
        <v>2773</v>
      </c>
      <c r="D519">
        <f>YEAR(Table1[[#This Row],[Date]])</f>
        <v>2021</v>
      </c>
      <c r="E519" t="str">
        <f>TEXT(Table1[[#This Row],[Date]],"mmmm")</f>
        <v>June</v>
      </c>
      <c r="F519" t="str">
        <f>TEXT(Table1[[#This Row],[Date]],"dddd")</f>
        <v>Tuesday</v>
      </c>
      <c r="G519" s="4">
        <f>Table1[[#This Row],[Clicks]]/Table1[[#This Row],[Impressions]]</f>
        <v>6.3728081263070807E-2</v>
      </c>
      <c r="H519" s="3" t="str">
        <f>IF(OR(WEEKDAY(Table1[[#This Row],[Date]])=1,WEEKDAY(Table1[[#This Row],[Date]])=7),"Weekend","Weekday")</f>
        <v>Weekday</v>
      </c>
    </row>
    <row r="520" spans="1:8" x14ac:dyDescent="0.25">
      <c r="A520" s="1">
        <v>44349</v>
      </c>
      <c r="B520" s="2">
        <v>31092</v>
      </c>
      <c r="C520" s="2">
        <v>2202</v>
      </c>
      <c r="D520">
        <f>YEAR(Table1[[#This Row],[Date]])</f>
        <v>2021</v>
      </c>
      <c r="E520" t="str">
        <f>TEXT(Table1[[#This Row],[Date]],"mmmm")</f>
        <v>June</v>
      </c>
      <c r="F520" t="str">
        <f>TEXT(Table1[[#This Row],[Date]],"dddd")</f>
        <v>Wednesday</v>
      </c>
      <c r="G520" s="4">
        <f>Table1[[#This Row],[Clicks]]/Table1[[#This Row],[Impressions]]</f>
        <v>7.082207641837128E-2</v>
      </c>
      <c r="H520" s="3" t="str">
        <f>IF(OR(WEEKDAY(Table1[[#This Row],[Date]])=1,WEEKDAY(Table1[[#This Row],[Date]])=7),"Weekend","Weekday")</f>
        <v>Weekday</v>
      </c>
    </row>
    <row r="521" spans="1:8" x14ac:dyDescent="0.25">
      <c r="A521" s="1">
        <v>44350</v>
      </c>
      <c r="B521" s="2">
        <v>16338</v>
      </c>
      <c r="C521">
        <v>814</v>
      </c>
      <c r="D521">
        <f>YEAR(Table1[[#This Row],[Date]])</f>
        <v>2021</v>
      </c>
      <c r="E521" t="str">
        <f>TEXT(Table1[[#This Row],[Date]],"mmmm")</f>
        <v>June</v>
      </c>
      <c r="F521" t="str">
        <f>TEXT(Table1[[#This Row],[Date]],"dddd")</f>
        <v>Thursday</v>
      </c>
      <c r="G521" s="4">
        <f>Table1[[#This Row],[Clicks]]/Table1[[#This Row],[Impressions]]</f>
        <v>4.9822499693964989E-2</v>
      </c>
      <c r="H521" s="3" t="str">
        <f>IF(OR(WEEKDAY(Table1[[#This Row],[Date]])=1,WEEKDAY(Table1[[#This Row],[Date]])=7),"Weekend","Weekday")</f>
        <v>Weekday</v>
      </c>
    </row>
    <row r="522" spans="1:8" x14ac:dyDescent="0.25">
      <c r="A522" s="1">
        <v>44351</v>
      </c>
      <c r="B522" s="2">
        <v>5412</v>
      </c>
      <c r="C522">
        <v>271</v>
      </c>
      <c r="D522">
        <f>YEAR(Table1[[#This Row],[Date]])</f>
        <v>2021</v>
      </c>
      <c r="E522" t="str">
        <f>TEXT(Table1[[#This Row],[Date]],"mmmm")</f>
        <v>June</v>
      </c>
      <c r="F522" t="str">
        <f>TEXT(Table1[[#This Row],[Date]],"dddd")</f>
        <v>Friday</v>
      </c>
      <c r="G522" s="4">
        <f>Table1[[#This Row],[Clicks]]/Table1[[#This Row],[Impressions]]</f>
        <v>5.0073909830007389E-2</v>
      </c>
      <c r="H522" s="3" t="str">
        <f>IF(OR(WEEKDAY(Table1[[#This Row],[Date]])=1,WEEKDAY(Table1[[#This Row],[Date]])=7),"Weekend","Weekday")</f>
        <v>Weekday</v>
      </c>
    </row>
    <row r="523" spans="1:8" x14ac:dyDescent="0.25">
      <c r="A523" s="1">
        <v>44352</v>
      </c>
      <c r="B523" s="2">
        <v>12543</v>
      </c>
      <c r="C523">
        <v>943</v>
      </c>
      <c r="D523">
        <f>YEAR(Table1[[#This Row],[Date]])</f>
        <v>2021</v>
      </c>
      <c r="E523" t="str">
        <f>TEXT(Table1[[#This Row],[Date]],"mmmm")</f>
        <v>June</v>
      </c>
      <c r="F523" t="str">
        <f>TEXT(Table1[[#This Row],[Date]],"dddd")</f>
        <v>Saturday</v>
      </c>
      <c r="G523" s="4">
        <f>Table1[[#This Row],[Clicks]]/Table1[[#This Row],[Impressions]]</f>
        <v>7.5181376066331823E-2</v>
      </c>
      <c r="H523" s="3" t="str">
        <f>IF(OR(WEEKDAY(Table1[[#This Row],[Date]])=1,WEEKDAY(Table1[[#This Row],[Date]])=7),"Weekend","Weekday")</f>
        <v>Weekend</v>
      </c>
    </row>
    <row r="524" spans="1:8" x14ac:dyDescent="0.25">
      <c r="A524" s="1">
        <v>44353</v>
      </c>
      <c r="B524" s="2">
        <v>45355</v>
      </c>
      <c r="C524">
        <v>518</v>
      </c>
      <c r="D524">
        <f>YEAR(Table1[[#This Row],[Date]])</f>
        <v>2021</v>
      </c>
      <c r="E524" t="str">
        <f>TEXT(Table1[[#This Row],[Date]],"mmmm")</f>
        <v>June</v>
      </c>
      <c r="F524" t="str">
        <f>TEXT(Table1[[#This Row],[Date]],"dddd")</f>
        <v>Sunday</v>
      </c>
      <c r="G524" s="4">
        <f>Table1[[#This Row],[Clicks]]/Table1[[#This Row],[Impressions]]</f>
        <v>1.1421012016315731E-2</v>
      </c>
      <c r="H524" s="3" t="str">
        <f>IF(OR(WEEKDAY(Table1[[#This Row],[Date]])=1,WEEKDAY(Table1[[#This Row],[Date]])=7),"Weekend","Weekday")</f>
        <v>Weekend</v>
      </c>
    </row>
    <row r="525" spans="1:8" x14ac:dyDescent="0.25">
      <c r="A525" s="1">
        <v>44354</v>
      </c>
      <c r="B525" s="2">
        <v>38496</v>
      </c>
      <c r="C525" s="2">
        <v>1566</v>
      </c>
      <c r="D525">
        <f>YEAR(Table1[[#This Row],[Date]])</f>
        <v>2021</v>
      </c>
      <c r="E525" t="str">
        <f>TEXT(Table1[[#This Row],[Date]],"mmmm")</f>
        <v>June</v>
      </c>
      <c r="F525" t="str">
        <f>TEXT(Table1[[#This Row],[Date]],"dddd")</f>
        <v>Monday</v>
      </c>
      <c r="G525" s="4">
        <f>Table1[[#This Row],[Clicks]]/Table1[[#This Row],[Impressions]]</f>
        <v>4.0679551122194513E-2</v>
      </c>
      <c r="H525" s="3" t="str">
        <f>IF(OR(WEEKDAY(Table1[[#This Row],[Date]])=1,WEEKDAY(Table1[[#This Row],[Date]])=7),"Weekend","Weekday")</f>
        <v>Weekday</v>
      </c>
    </row>
    <row r="526" spans="1:8" x14ac:dyDescent="0.25">
      <c r="A526" s="1">
        <v>44355</v>
      </c>
      <c r="B526" s="2">
        <v>28548</v>
      </c>
      <c r="C526" s="2">
        <v>2389</v>
      </c>
      <c r="D526">
        <f>YEAR(Table1[[#This Row],[Date]])</f>
        <v>2021</v>
      </c>
      <c r="E526" t="str">
        <f>TEXT(Table1[[#This Row],[Date]],"mmmm")</f>
        <v>June</v>
      </c>
      <c r="F526" t="str">
        <f>TEXT(Table1[[#This Row],[Date]],"dddd")</f>
        <v>Tuesday</v>
      </c>
      <c r="G526" s="4">
        <f>Table1[[#This Row],[Clicks]]/Table1[[#This Row],[Impressions]]</f>
        <v>8.3683620568866468E-2</v>
      </c>
      <c r="H526" s="3" t="str">
        <f>IF(OR(WEEKDAY(Table1[[#This Row],[Date]])=1,WEEKDAY(Table1[[#This Row],[Date]])=7),"Weekend","Weekday")</f>
        <v>Weekday</v>
      </c>
    </row>
    <row r="527" spans="1:8" x14ac:dyDescent="0.25">
      <c r="A527" s="1">
        <v>44356</v>
      </c>
      <c r="B527" s="2">
        <v>32384</v>
      </c>
      <c r="C527" s="2">
        <v>2081</v>
      </c>
      <c r="D527">
        <f>YEAR(Table1[[#This Row],[Date]])</f>
        <v>2021</v>
      </c>
      <c r="E527" t="str">
        <f>TEXT(Table1[[#This Row],[Date]],"mmmm")</f>
        <v>June</v>
      </c>
      <c r="F527" t="str">
        <f>TEXT(Table1[[#This Row],[Date]],"dddd")</f>
        <v>Wednesday</v>
      </c>
      <c r="G527" s="4">
        <f>Table1[[#This Row],[Clicks]]/Table1[[#This Row],[Impressions]]</f>
        <v>6.4260128458498017E-2</v>
      </c>
      <c r="H527" s="3" t="str">
        <f>IF(OR(WEEKDAY(Table1[[#This Row],[Date]])=1,WEEKDAY(Table1[[#This Row],[Date]])=7),"Weekend","Weekday")</f>
        <v>Weekday</v>
      </c>
    </row>
    <row r="528" spans="1:8" x14ac:dyDescent="0.25">
      <c r="A528" s="1">
        <v>44357</v>
      </c>
      <c r="B528" s="2">
        <v>49425</v>
      </c>
      <c r="C528" s="2">
        <v>1994</v>
      </c>
      <c r="D528">
        <f>YEAR(Table1[[#This Row],[Date]])</f>
        <v>2021</v>
      </c>
      <c r="E528" t="str">
        <f>TEXT(Table1[[#This Row],[Date]],"mmmm")</f>
        <v>June</v>
      </c>
      <c r="F528" t="str">
        <f>TEXT(Table1[[#This Row],[Date]],"dddd")</f>
        <v>Thursday</v>
      </c>
      <c r="G528" s="4">
        <f>Table1[[#This Row],[Clicks]]/Table1[[#This Row],[Impressions]]</f>
        <v>4.0343955488113301E-2</v>
      </c>
      <c r="H528" s="3" t="str">
        <f>IF(OR(WEEKDAY(Table1[[#This Row],[Date]])=1,WEEKDAY(Table1[[#This Row],[Date]])=7),"Weekend","Weekday")</f>
        <v>Weekday</v>
      </c>
    </row>
    <row r="529" spans="1:8" x14ac:dyDescent="0.25">
      <c r="A529" s="1">
        <v>44358</v>
      </c>
      <c r="B529" s="2">
        <v>43756</v>
      </c>
      <c r="C529" s="2">
        <v>4003</v>
      </c>
      <c r="D529">
        <f>YEAR(Table1[[#This Row],[Date]])</f>
        <v>2021</v>
      </c>
      <c r="E529" t="str">
        <f>TEXT(Table1[[#This Row],[Date]],"mmmm")</f>
        <v>June</v>
      </c>
      <c r="F529" t="str">
        <f>TEXT(Table1[[#This Row],[Date]],"dddd")</f>
        <v>Friday</v>
      </c>
      <c r="G529" s="4">
        <f>Table1[[#This Row],[Clicks]]/Table1[[#This Row],[Impressions]]</f>
        <v>9.1484596398208246E-2</v>
      </c>
      <c r="H529" s="3" t="str">
        <f>IF(OR(WEEKDAY(Table1[[#This Row],[Date]])=1,WEEKDAY(Table1[[#This Row],[Date]])=7),"Weekend","Weekday")</f>
        <v>Weekday</v>
      </c>
    </row>
    <row r="530" spans="1:8" x14ac:dyDescent="0.25">
      <c r="A530" s="1">
        <v>44359</v>
      </c>
      <c r="B530" s="2">
        <v>23888</v>
      </c>
      <c r="C530" s="2">
        <v>1899</v>
      </c>
      <c r="D530">
        <f>YEAR(Table1[[#This Row],[Date]])</f>
        <v>2021</v>
      </c>
      <c r="E530" t="str">
        <f>TEXT(Table1[[#This Row],[Date]],"mmmm")</f>
        <v>June</v>
      </c>
      <c r="F530" t="str">
        <f>TEXT(Table1[[#This Row],[Date]],"dddd")</f>
        <v>Saturday</v>
      </c>
      <c r="G530" s="4">
        <f>Table1[[#This Row],[Clicks]]/Table1[[#This Row],[Impressions]]</f>
        <v>7.9495981245813793E-2</v>
      </c>
      <c r="H530" s="3" t="str">
        <f>IF(OR(WEEKDAY(Table1[[#This Row],[Date]])=1,WEEKDAY(Table1[[#This Row],[Date]])=7),"Weekend","Weekday")</f>
        <v>Weekend</v>
      </c>
    </row>
    <row r="531" spans="1:8" x14ac:dyDescent="0.25">
      <c r="A531" s="1">
        <v>44360</v>
      </c>
      <c r="B531" s="2">
        <v>40735</v>
      </c>
      <c r="C531" s="2">
        <v>1378</v>
      </c>
      <c r="D531">
        <f>YEAR(Table1[[#This Row],[Date]])</f>
        <v>2021</v>
      </c>
      <c r="E531" t="str">
        <f>TEXT(Table1[[#This Row],[Date]],"mmmm")</f>
        <v>June</v>
      </c>
      <c r="F531" t="str">
        <f>TEXT(Table1[[#This Row],[Date]],"dddd")</f>
        <v>Sunday</v>
      </c>
      <c r="G531" s="4">
        <f>Table1[[#This Row],[Clicks]]/Table1[[#This Row],[Impressions]]</f>
        <v>3.382840309316313E-2</v>
      </c>
      <c r="H531" s="3" t="str">
        <f>IF(OR(WEEKDAY(Table1[[#This Row],[Date]])=1,WEEKDAY(Table1[[#This Row],[Date]])=7),"Weekend","Weekday")</f>
        <v>Weekend</v>
      </c>
    </row>
    <row r="532" spans="1:8" x14ac:dyDescent="0.25">
      <c r="A532" s="1">
        <v>44361</v>
      </c>
      <c r="B532" s="2">
        <v>22506</v>
      </c>
      <c r="C532" s="2">
        <v>1532</v>
      </c>
      <c r="D532">
        <f>YEAR(Table1[[#This Row],[Date]])</f>
        <v>2021</v>
      </c>
      <c r="E532" t="str">
        <f>TEXT(Table1[[#This Row],[Date]],"mmmm")</f>
        <v>June</v>
      </c>
      <c r="F532" t="str">
        <f>TEXT(Table1[[#This Row],[Date]],"dddd")</f>
        <v>Monday</v>
      </c>
      <c r="G532" s="4">
        <f>Table1[[#This Row],[Clicks]]/Table1[[#This Row],[Impressions]]</f>
        <v>6.8070736692437572E-2</v>
      </c>
      <c r="H532" s="3" t="str">
        <f>IF(OR(WEEKDAY(Table1[[#This Row],[Date]])=1,WEEKDAY(Table1[[#This Row],[Date]])=7),"Weekend","Weekday")</f>
        <v>Weekday</v>
      </c>
    </row>
    <row r="533" spans="1:8" x14ac:dyDescent="0.25">
      <c r="A533" s="1">
        <v>44362</v>
      </c>
      <c r="B533" s="2">
        <v>25463</v>
      </c>
      <c r="C533" s="2">
        <v>1619</v>
      </c>
      <c r="D533">
        <f>YEAR(Table1[[#This Row],[Date]])</f>
        <v>2021</v>
      </c>
      <c r="E533" t="str">
        <f>TEXT(Table1[[#This Row],[Date]],"mmmm")</f>
        <v>June</v>
      </c>
      <c r="F533" t="str">
        <f>TEXT(Table1[[#This Row],[Date]],"dddd")</f>
        <v>Tuesday</v>
      </c>
      <c r="G533" s="4">
        <f>Table1[[#This Row],[Clicks]]/Table1[[#This Row],[Impressions]]</f>
        <v>6.358245297097749E-2</v>
      </c>
      <c r="H533" s="3" t="str">
        <f>IF(OR(WEEKDAY(Table1[[#This Row],[Date]])=1,WEEKDAY(Table1[[#This Row],[Date]])=7),"Weekend","Weekday")</f>
        <v>Weekday</v>
      </c>
    </row>
    <row r="534" spans="1:8" x14ac:dyDescent="0.25">
      <c r="A534" s="1">
        <v>44363</v>
      </c>
      <c r="B534" s="2">
        <v>22955</v>
      </c>
      <c r="C534" s="2">
        <v>1058</v>
      </c>
      <c r="D534">
        <f>YEAR(Table1[[#This Row],[Date]])</f>
        <v>2021</v>
      </c>
      <c r="E534" t="str">
        <f>TEXT(Table1[[#This Row],[Date]],"mmmm")</f>
        <v>June</v>
      </c>
      <c r="F534" t="str">
        <f>TEXT(Table1[[#This Row],[Date]],"dddd")</f>
        <v>Wednesday</v>
      </c>
      <c r="G534" s="4">
        <f>Table1[[#This Row],[Clicks]]/Table1[[#This Row],[Impressions]]</f>
        <v>4.6090176432149861E-2</v>
      </c>
      <c r="H534" s="3" t="str">
        <f>IF(OR(WEEKDAY(Table1[[#This Row],[Date]])=1,WEEKDAY(Table1[[#This Row],[Date]])=7),"Weekend","Weekday")</f>
        <v>Weekday</v>
      </c>
    </row>
    <row r="535" spans="1:8" x14ac:dyDescent="0.25">
      <c r="A535" s="1">
        <v>44364</v>
      </c>
      <c r="B535" s="2">
        <v>42841</v>
      </c>
      <c r="C535" s="2">
        <v>1843</v>
      </c>
      <c r="D535">
        <f>YEAR(Table1[[#This Row],[Date]])</f>
        <v>2021</v>
      </c>
      <c r="E535" t="str">
        <f>TEXT(Table1[[#This Row],[Date]],"mmmm")</f>
        <v>June</v>
      </c>
      <c r="F535" t="str">
        <f>TEXT(Table1[[#This Row],[Date]],"dddd")</f>
        <v>Thursday</v>
      </c>
      <c r="G535" s="4">
        <f>Table1[[#This Row],[Clicks]]/Table1[[#This Row],[Impressions]]</f>
        <v>4.3019537359071915E-2</v>
      </c>
      <c r="H535" s="3" t="str">
        <f>IF(OR(WEEKDAY(Table1[[#This Row],[Date]])=1,WEEKDAY(Table1[[#This Row],[Date]])=7),"Weekend","Weekday")</f>
        <v>Weekday</v>
      </c>
    </row>
    <row r="536" spans="1:8" x14ac:dyDescent="0.25">
      <c r="A536" s="1">
        <v>44365</v>
      </c>
      <c r="B536" s="2">
        <v>10104</v>
      </c>
      <c r="C536">
        <v>413</v>
      </c>
      <c r="D536">
        <f>YEAR(Table1[[#This Row],[Date]])</f>
        <v>2021</v>
      </c>
      <c r="E536" t="str">
        <f>TEXT(Table1[[#This Row],[Date]],"mmmm")</f>
        <v>June</v>
      </c>
      <c r="F536" t="str">
        <f>TEXT(Table1[[#This Row],[Date]],"dddd")</f>
        <v>Friday</v>
      </c>
      <c r="G536" s="4">
        <f>Table1[[#This Row],[Clicks]]/Table1[[#This Row],[Impressions]]</f>
        <v>4.0874901029295328E-2</v>
      </c>
      <c r="H536" s="3" t="str">
        <f>IF(OR(WEEKDAY(Table1[[#This Row],[Date]])=1,WEEKDAY(Table1[[#This Row],[Date]])=7),"Weekend","Weekday")</f>
        <v>Weekday</v>
      </c>
    </row>
    <row r="537" spans="1:8" x14ac:dyDescent="0.25">
      <c r="A537" s="1">
        <v>44366</v>
      </c>
      <c r="B537" s="2">
        <v>39911</v>
      </c>
      <c r="C537" s="2">
        <v>2615</v>
      </c>
      <c r="D537">
        <f>YEAR(Table1[[#This Row],[Date]])</f>
        <v>2021</v>
      </c>
      <c r="E537" t="str">
        <f>TEXT(Table1[[#This Row],[Date]],"mmmm")</f>
        <v>June</v>
      </c>
      <c r="F537" t="str">
        <f>TEXT(Table1[[#This Row],[Date]],"dddd")</f>
        <v>Saturday</v>
      </c>
      <c r="G537" s="4">
        <f>Table1[[#This Row],[Clicks]]/Table1[[#This Row],[Impressions]]</f>
        <v>6.5520783743830024E-2</v>
      </c>
      <c r="H537" s="3" t="str">
        <f>IF(OR(WEEKDAY(Table1[[#This Row],[Date]])=1,WEEKDAY(Table1[[#This Row],[Date]])=7),"Weekend","Weekday")</f>
        <v>Weekend</v>
      </c>
    </row>
    <row r="538" spans="1:8" x14ac:dyDescent="0.25">
      <c r="A538" s="1">
        <v>44367</v>
      </c>
      <c r="B538" s="2">
        <v>28190</v>
      </c>
      <c r="C538" s="2">
        <v>1404</v>
      </c>
      <c r="D538">
        <f>YEAR(Table1[[#This Row],[Date]])</f>
        <v>2021</v>
      </c>
      <c r="E538" t="str">
        <f>TEXT(Table1[[#This Row],[Date]],"mmmm")</f>
        <v>June</v>
      </c>
      <c r="F538" t="str">
        <f>TEXT(Table1[[#This Row],[Date]],"dddd")</f>
        <v>Sunday</v>
      </c>
      <c r="G538" s="4">
        <f>Table1[[#This Row],[Clicks]]/Table1[[#This Row],[Impressions]]</f>
        <v>4.9804895352962043E-2</v>
      </c>
      <c r="H538" s="3" t="str">
        <f>IF(OR(WEEKDAY(Table1[[#This Row],[Date]])=1,WEEKDAY(Table1[[#This Row],[Date]])=7),"Weekend","Weekday")</f>
        <v>Weekend</v>
      </c>
    </row>
    <row r="539" spans="1:8" x14ac:dyDescent="0.25">
      <c r="A539" s="1">
        <v>44368</v>
      </c>
      <c r="B539" s="2">
        <v>12357</v>
      </c>
      <c r="C539" s="2">
        <v>1048</v>
      </c>
      <c r="D539">
        <f>YEAR(Table1[[#This Row],[Date]])</f>
        <v>2021</v>
      </c>
      <c r="E539" t="str">
        <f>TEXT(Table1[[#This Row],[Date]],"mmmm")</f>
        <v>June</v>
      </c>
      <c r="F539" t="str">
        <f>TEXT(Table1[[#This Row],[Date]],"dddd")</f>
        <v>Monday</v>
      </c>
      <c r="G539" s="4">
        <f>Table1[[#This Row],[Clicks]]/Table1[[#This Row],[Impressions]]</f>
        <v>8.4810229019988664E-2</v>
      </c>
      <c r="H539" s="3" t="str">
        <f>IF(OR(WEEKDAY(Table1[[#This Row],[Date]])=1,WEEKDAY(Table1[[#This Row],[Date]])=7),"Weekend","Weekday")</f>
        <v>Weekday</v>
      </c>
    </row>
    <row r="540" spans="1:8" x14ac:dyDescent="0.25">
      <c r="A540" s="1">
        <v>44369</v>
      </c>
      <c r="B540" s="2">
        <v>37479</v>
      </c>
      <c r="C540" s="2">
        <v>2633</v>
      </c>
      <c r="D540">
        <f>YEAR(Table1[[#This Row],[Date]])</f>
        <v>2021</v>
      </c>
      <c r="E540" t="str">
        <f>TEXT(Table1[[#This Row],[Date]],"mmmm")</f>
        <v>June</v>
      </c>
      <c r="F540" t="str">
        <f>TEXT(Table1[[#This Row],[Date]],"dddd")</f>
        <v>Tuesday</v>
      </c>
      <c r="G540" s="4">
        <f>Table1[[#This Row],[Clicks]]/Table1[[#This Row],[Impressions]]</f>
        <v>7.0252674831238829E-2</v>
      </c>
      <c r="H540" s="3" t="str">
        <f>IF(OR(WEEKDAY(Table1[[#This Row],[Date]])=1,WEEKDAY(Table1[[#This Row],[Date]])=7),"Weekend","Weekday")</f>
        <v>Weekday</v>
      </c>
    </row>
    <row r="541" spans="1:8" x14ac:dyDescent="0.25">
      <c r="A541" s="1">
        <v>44370</v>
      </c>
      <c r="B541" s="2">
        <v>49811</v>
      </c>
      <c r="C541">
        <v>811</v>
      </c>
      <c r="D541">
        <f>YEAR(Table1[[#This Row],[Date]])</f>
        <v>2021</v>
      </c>
      <c r="E541" t="str">
        <f>TEXT(Table1[[#This Row],[Date]],"mmmm")</f>
        <v>June</v>
      </c>
      <c r="F541" t="str">
        <f>TEXT(Table1[[#This Row],[Date]],"dddd")</f>
        <v>Wednesday</v>
      </c>
      <c r="G541" s="4">
        <f>Table1[[#This Row],[Clicks]]/Table1[[#This Row],[Impressions]]</f>
        <v>1.6281544237216679E-2</v>
      </c>
      <c r="H541" s="3" t="str">
        <f>IF(OR(WEEKDAY(Table1[[#This Row],[Date]])=1,WEEKDAY(Table1[[#This Row],[Date]])=7),"Weekend","Weekday")</f>
        <v>Weekday</v>
      </c>
    </row>
    <row r="542" spans="1:8" x14ac:dyDescent="0.25">
      <c r="A542" s="1">
        <v>44371</v>
      </c>
      <c r="B542" s="2">
        <v>41208</v>
      </c>
      <c r="C542" s="2">
        <v>2786</v>
      </c>
      <c r="D542">
        <f>YEAR(Table1[[#This Row],[Date]])</f>
        <v>2021</v>
      </c>
      <c r="E542" t="str">
        <f>TEXT(Table1[[#This Row],[Date]],"mmmm")</f>
        <v>June</v>
      </c>
      <c r="F542" t="str">
        <f>TEXT(Table1[[#This Row],[Date]],"dddd")</f>
        <v>Thursday</v>
      </c>
      <c r="G542" s="4">
        <f>Table1[[#This Row],[Clicks]]/Table1[[#This Row],[Impressions]]</f>
        <v>6.7608231411376438E-2</v>
      </c>
      <c r="H542" s="3" t="str">
        <f>IF(OR(WEEKDAY(Table1[[#This Row],[Date]])=1,WEEKDAY(Table1[[#This Row],[Date]])=7),"Weekend","Weekday")</f>
        <v>Weekday</v>
      </c>
    </row>
    <row r="543" spans="1:8" x14ac:dyDescent="0.25">
      <c r="A543" s="1">
        <v>44372</v>
      </c>
      <c r="B543" s="2">
        <v>25150</v>
      </c>
      <c r="C543">
        <v>865</v>
      </c>
      <c r="D543">
        <f>YEAR(Table1[[#This Row],[Date]])</f>
        <v>2021</v>
      </c>
      <c r="E543" t="str">
        <f>TEXT(Table1[[#This Row],[Date]],"mmmm")</f>
        <v>June</v>
      </c>
      <c r="F543" t="str">
        <f>TEXT(Table1[[#This Row],[Date]],"dddd")</f>
        <v>Friday</v>
      </c>
      <c r="G543" s="4">
        <f>Table1[[#This Row],[Clicks]]/Table1[[#This Row],[Impressions]]</f>
        <v>3.4393638170974156E-2</v>
      </c>
      <c r="H543" s="3" t="str">
        <f>IF(OR(WEEKDAY(Table1[[#This Row],[Date]])=1,WEEKDAY(Table1[[#This Row],[Date]])=7),"Weekend","Weekday")</f>
        <v>Weekday</v>
      </c>
    </row>
    <row r="544" spans="1:8" x14ac:dyDescent="0.25">
      <c r="A544" s="1">
        <v>44373</v>
      </c>
      <c r="B544" s="2">
        <v>10644</v>
      </c>
      <c r="C544">
        <v>674</v>
      </c>
      <c r="D544">
        <f>YEAR(Table1[[#This Row],[Date]])</f>
        <v>2021</v>
      </c>
      <c r="E544" t="str">
        <f>TEXT(Table1[[#This Row],[Date]],"mmmm")</f>
        <v>June</v>
      </c>
      <c r="F544" t="str">
        <f>TEXT(Table1[[#This Row],[Date]],"dddd")</f>
        <v>Saturday</v>
      </c>
      <c r="G544" s="4">
        <f>Table1[[#This Row],[Clicks]]/Table1[[#This Row],[Impressions]]</f>
        <v>6.3322059376174369E-2</v>
      </c>
      <c r="H544" s="3" t="str">
        <f>IF(OR(WEEKDAY(Table1[[#This Row],[Date]])=1,WEEKDAY(Table1[[#This Row],[Date]])=7),"Weekend","Weekday")</f>
        <v>Weekend</v>
      </c>
    </row>
    <row r="545" spans="1:8" x14ac:dyDescent="0.25">
      <c r="A545" s="1">
        <v>44374</v>
      </c>
      <c r="B545" s="2">
        <v>48286</v>
      </c>
      <c r="C545" s="2">
        <v>3438</v>
      </c>
      <c r="D545">
        <f>YEAR(Table1[[#This Row],[Date]])</f>
        <v>2021</v>
      </c>
      <c r="E545" t="str">
        <f>TEXT(Table1[[#This Row],[Date]],"mmmm")</f>
        <v>June</v>
      </c>
      <c r="F545" t="str">
        <f>TEXT(Table1[[#This Row],[Date]],"dddd")</f>
        <v>Sunday</v>
      </c>
      <c r="G545" s="4">
        <f>Table1[[#This Row],[Clicks]]/Table1[[#This Row],[Impressions]]</f>
        <v>7.1200762125667894E-2</v>
      </c>
      <c r="H545" s="3" t="str">
        <f>IF(OR(WEEKDAY(Table1[[#This Row],[Date]])=1,WEEKDAY(Table1[[#This Row],[Date]])=7),"Weekend","Weekday")</f>
        <v>Weekend</v>
      </c>
    </row>
    <row r="546" spans="1:8" x14ac:dyDescent="0.25">
      <c r="A546" s="1">
        <v>44375</v>
      </c>
      <c r="B546" s="2">
        <v>7914</v>
      </c>
      <c r="C546">
        <v>243</v>
      </c>
      <c r="D546">
        <f>YEAR(Table1[[#This Row],[Date]])</f>
        <v>2021</v>
      </c>
      <c r="E546" t="str">
        <f>TEXT(Table1[[#This Row],[Date]],"mmmm")</f>
        <v>June</v>
      </c>
      <c r="F546" t="str">
        <f>TEXT(Table1[[#This Row],[Date]],"dddd")</f>
        <v>Monday</v>
      </c>
      <c r="G546" s="4">
        <f>Table1[[#This Row],[Clicks]]/Table1[[#This Row],[Impressions]]</f>
        <v>3.070507960576194E-2</v>
      </c>
      <c r="H546" s="3" t="str">
        <f>IF(OR(WEEKDAY(Table1[[#This Row],[Date]])=1,WEEKDAY(Table1[[#This Row],[Date]])=7),"Weekend","Weekday")</f>
        <v>Weekday</v>
      </c>
    </row>
    <row r="547" spans="1:8" x14ac:dyDescent="0.25">
      <c r="A547" s="1">
        <v>44376</v>
      </c>
      <c r="B547" s="2">
        <v>26352</v>
      </c>
      <c r="C547" s="2">
        <v>1347</v>
      </c>
      <c r="D547">
        <f>YEAR(Table1[[#This Row],[Date]])</f>
        <v>2021</v>
      </c>
      <c r="E547" t="str">
        <f>TEXT(Table1[[#This Row],[Date]],"mmmm")</f>
        <v>June</v>
      </c>
      <c r="F547" t="str">
        <f>TEXT(Table1[[#This Row],[Date]],"dddd")</f>
        <v>Tuesday</v>
      </c>
      <c r="G547" s="4">
        <f>Table1[[#This Row],[Clicks]]/Table1[[#This Row],[Impressions]]</f>
        <v>5.1115664845173041E-2</v>
      </c>
      <c r="H547" s="3" t="str">
        <f>IF(OR(WEEKDAY(Table1[[#This Row],[Date]])=1,WEEKDAY(Table1[[#This Row],[Date]])=7),"Weekend","Weekday")</f>
        <v>Weekday</v>
      </c>
    </row>
    <row r="548" spans="1:8" x14ac:dyDescent="0.25">
      <c r="A548" s="1">
        <v>44377</v>
      </c>
      <c r="B548" s="2">
        <v>49912</v>
      </c>
      <c r="C548" s="2">
        <v>1354</v>
      </c>
      <c r="D548">
        <f>YEAR(Table1[[#This Row],[Date]])</f>
        <v>2021</v>
      </c>
      <c r="E548" t="str">
        <f>TEXT(Table1[[#This Row],[Date]],"mmmm")</f>
        <v>June</v>
      </c>
      <c r="F548" t="str">
        <f>TEXT(Table1[[#This Row],[Date]],"dddd")</f>
        <v>Wednesday</v>
      </c>
      <c r="G548" s="4">
        <f>Table1[[#This Row],[Clicks]]/Table1[[#This Row],[Impressions]]</f>
        <v>2.7127744830902387E-2</v>
      </c>
      <c r="H548" s="3" t="str">
        <f>IF(OR(WEEKDAY(Table1[[#This Row],[Date]])=1,WEEKDAY(Table1[[#This Row],[Date]])=7),"Weekend","Weekday")</f>
        <v>Weekday</v>
      </c>
    </row>
    <row r="549" spans="1:8" x14ac:dyDescent="0.25">
      <c r="A549" s="1">
        <v>44378</v>
      </c>
      <c r="B549" s="2">
        <v>19397</v>
      </c>
      <c r="C549">
        <v>285</v>
      </c>
      <c r="D549">
        <f>YEAR(Table1[[#This Row],[Date]])</f>
        <v>2021</v>
      </c>
      <c r="E549" t="str">
        <f>TEXT(Table1[[#This Row],[Date]],"mmmm")</f>
        <v>July</v>
      </c>
      <c r="F549" t="str">
        <f>TEXT(Table1[[#This Row],[Date]],"dddd")</f>
        <v>Thursday</v>
      </c>
      <c r="G549" s="4">
        <f>Table1[[#This Row],[Clicks]]/Table1[[#This Row],[Impressions]]</f>
        <v>1.4692993761921947E-2</v>
      </c>
      <c r="H549" s="3" t="str">
        <f>IF(OR(WEEKDAY(Table1[[#This Row],[Date]])=1,WEEKDAY(Table1[[#This Row],[Date]])=7),"Weekend","Weekday")</f>
        <v>Weekday</v>
      </c>
    </row>
    <row r="550" spans="1:8" x14ac:dyDescent="0.25">
      <c r="A550" s="1">
        <v>44379</v>
      </c>
      <c r="B550" s="2">
        <v>46555</v>
      </c>
      <c r="C550" s="2">
        <v>2051</v>
      </c>
      <c r="D550">
        <f>YEAR(Table1[[#This Row],[Date]])</f>
        <v>2021</v>
      </c>
      <c r="E550" t="str">
        <f>TEXT(Table1[[#This Row],[Date]],"mmmm")</f>
        <v>July</v>
      </c>
      <c r="F550" t="str">
        <f>TEXT(Table1[[#This Row],[Date]],"dddd")</f>
        <v>Friday</v>
      </c>
      <c r="G550" s="4">
        <f>Table1[[#This Row],[Clicks]]/Table1[[#This Row],[Impressions]]</f>
        <v>4.4055418322414351E-2</v>
      </c>
      <c r="H550" s="3" t="str">
        <f>IF(OR(WEEKDAY(Table1[[#This Row],[Date]])=1,WEEKDAY(Table1[[#This Row],[Date]])=7),"Weekend","Weekday")</f>
        <v>Weekday</v>
      </c>
    </row>
    <row r="551" spans="1:8" x14ac:dyDescent="0.25">
      <c r="A551" s="1">
        <v>44380</v>
      </c>
      <c r="B551" s="2">
        <v>5728</v>
      </c>
      <c r="C551">
        <v>244</v>
      </c>
      <c r="D551">
        <f>YEAR(Table1[[#This Row],[Date]])</f>
        <v>2021</v>
      </c>
      <c r="E551" t="str">
        <f>TEXT(Table1[[#This Row],[Date]],"mmmm")</f>
        <v>July</v>
      </c>
      <c r="F551" t="str">
        <f>TEXT(Table1[[#This Row],[Date]],"dddd")</f>
        <v>Saturday</v>
      </c>
      <c r="G551" s="4">
        <f>Table1[[#This Row],[Clicks]]/Table1[[#This Row],[Impressions]]</f>
        <v>4.2597765363128488E-2</v>
      </c>
      <c r="H551" s="3" t="str">
        <f>IF(OR(WEEKDAY(Table1[[#This Row],[Date]])=1,WEEKDAY(Table1[[#This Row],[Date]])=7),"Weekend","Weekday")</f>
        <v>Weekend</v>
      </c>
    </row>
    <row r="552" spans="1:8" x14ac:dyDescent="0.25">
      <c r="A552" s="1">
        <v>44381</v>
      </c>
      <c r="B552" s="2">
        <v>5698</v>
      </c>
      <c r="C552">
        <v>567</v>
      </c>
      <c r="D552">
        <f>YEAR(Table1[[#This Row],[Date]])</f>
        <v>2021</v>
      </c>
      <c r="E552" t="str">
        <f>TEXT(Table1[[#This Row],[Date]],"mmmm")</f>
        <v>July</v>
      </c>
      <c r="F552" t="str">
        <f>TEXT(Table1[[#This Row],[Date]],"dddd")</f>
        <v>Sunday</v>
      </c>
      <c r="G552" s="4">
        <f>Table1[[#This Row],[Clicks]]/Table1[[#This Row],[Impressions]]</f>
        <v>9.9508599508599513E-2</v>
      </c>
      <c r="H552" s="3" t="str">
        <f>IF(OR(WEEKDAY(Table1[[#This Row],[Date]])=1,WEEKDAY(Table1[[#This Row],[Date]])=7),"Weekend","Weekday")</f>
        <v>Weekend</v>
      </c>
    </row>
    <row r="553" spans="1:8" x14ac:dyDescent="0.25">
      <c r="A553" s="1">
        <v>44382</v>
      </c>
      <c r="B553" s="2">
        <v>44954</v>
      </c>
      <c r="C553" s="2">
        <v>2255</v>
      </c>
      <c r="D553">
        <f>YEAR(Table1[[#This Row],[Date]])</f>
        <v>2021</v>
      </c>
      <c r="E553" t="str">
        <f>TEXT(Table1[[#This Row],[Date]],"mmmm")</f>
        <v>July</v>
      </c>
      <c r="F553" t="str">
        <f>TEXT(Table1[[#This Row],[Date]],"dddd")</f>
        <v>Monday</v>
      </c>
      <c r="G553" s="4">
        <f>Table1[[#This Row],[Clicks]]/Table1[[#This Row],[Impressions]]</f>
        <v>5.0162388219068384E-2</v>
      </c>
      <c r="H553" s="3" t="str">
        <f>IF(OR(WEEKDAY(Table1[[#This Row],[Date]])=1,WEEKDAY(Table1[[#This Row],[Date]])=7),"Weekend","Weekday")</f>
        <v>Weekday</v>
      </c>
    </row>
    <row r="554" spans="1:8" x14ac:dyDescent="0.25">
      <c r="A554" s="1">
        <v>44383</v>
      </c>
      <c r="B554" s="2">
        <v>18923</v>
      </c>
      <c r="C554">
        <v>757</v>
      </c>
      <c r="D554">
        <f>YEAR(Table1[[#This Row],[Date]])</f>
        <v>2021</v>
      </c>
      <c r="E554" t="str">
        <f>TEXT(Table1[[#This Row],[Date]],"mmmm")</f>
        <v>July</v>
      </c>
      <c r="F554" t="str">
        <f>TEXT(Table1[[#This Row],[Date]],"dddd")</f>
        <v>Tuesday</v>
      </c>
      <c r="G554" s="4">
        <f>Table1[[#This Row],[Clicks]]/Table1[[#This Row],[Impressions]]</f>
        <v>4.000422765946203E-2</v>
      </c>
      <c r="H554" s="3" t="str">
        <f>IF(OR(WEEKDAY(Table1[[#This Row],[Date]])=1,WEEKDAY(Table1[[#This Row],[Date]])=7),"Weekend","Weekday")</f>
        <v>Weekday</v>
      </c>
    </row>
    <row r="555" spans="1:8" x14ac:dyDescent="0.25">
      <c r="A555" s="1">
        <v>44384</v>
      </c>
      <c r="B555" s="2">
        <v>21779</v>
      </c>
      <c r="C555" s="2">
        <v>1355</v>
      </c>
      <c r="D555">
        <f>YEAR(Table1[[#This Row],[Date]])</f>
        <v>2021</v>
      </c>
      <c r="E555" t="str">
        <f>TEXT(Table1[[#This Row],[Date]],"mmmm")</f>
        <v>July</v>
      </c>
      <c r="F555" t="str">
        <f>TEXT(Table1[[#This Row],[Date]],"dddd")</f>
        <v>Wednesday</v>
      </c>
      <c r="G555" s="4">
        <f>Table1[[#This Row],[Clicks]]/Table1[[#This Row],[Impressions]]</f>
        <v>6.221589604665044E-2</v>
      </c>
      <c r="H555" s="3" t="str">
        <f>IF(OR(WEEKDAY(Table1[[#This Row],[Date]])=1,WEEKDAY(Table1[[#This Row],[Date]])=7),"Weekend","Weekday")</f>
        <v>Weekday</v>
      </c>
    </row>
    <row r="556" spans="1:8" x14ac:dyDescent="0.25">
      <c r="A556" s="1">
        <v>44385</v>
      </c>
      <c r="B556" s="2">
        <v>12400</v>
      </c>
      <c r="C556">
        <v>223</v>
      </c>
      <c r="D556">
        <f>YEAR(Table1[[#This Row],[Date]])</f>
        <v>2021</v>
      </c>
      <c r="E556" t="str">
        <f>TEXT(Table1[[#This Row],[Date]],"mmmm")</f>
        <v>July</v>
      </c>
      <c r="F556" t="str">
        <f>TEXT(Table1[[#This Row],[Date]],"dddd")</f>
        <v>Thursday</v>
      </c>
      <c r="G556" s="4">
        <f>Table1[[#This Row],[Clicks]]/Table1[[#This Row],[Impressions]]</f>
        <v>1.7983870967741934E-2</v>
      </c>
      <c r="H556" s="3" t="str">
        <f>IF(OR(WEEKDAY(Table1[[#This Row],[Date]])=1,WEEKDAY(Table1[[#This Row],[Date]])=7),"Weekend","Weekday")</f>
        <v>Weekday</v>
      </c>
    </row>
    <row r="557" spans="1:8" x14ac:dyDescent="0.25">
      <c r="A557" s="1">
        <v>44386</v>
      </c>
      <c r="B557" s="2">
        <v>29466</v>
      </c>
      <c r="C557" s="2">
        <v>2844</v>
      </c>
      <c r="D557">
        <f>YEAR(Table1[[#This Row],[Date]])</f>
        <v>2021</v>
      </c>
      <c r="E557" t="str">
        <f>TEXT(Table1[[#This Row],[Date]],"mmmm")</f>
        <v>July</v>
      </c>
      <c r="F557" t="str">
        <f>TEXT(Table1[[#This Row],[Date]],"dddd")</f>
        <v>Friday</v>
      </c>
      <c r="G557" s="4">
        <f>Table1[[#This Row],[Clicks]]/Table1[[#This Row],[Impressions]]</f>
        <v>9.6518020769700674E-2</v>
      </c>
      <c r="H557" s="3" t="str">
        <f>IF(OR(WEEKDAY(Table1[[#This Row],[Date]])=1,WEEKDAY(Table1[[#This Row],[Date]])=7),"Weekend","Weekday")</f>
        <v>Weekday</v>
      </c>
    </row>
    <row r="558" spans="1:8" x14ac:dyDescent="0.25">
      <c r="A558" s="1">
        <v>44387</v>
      </c>
      <c r="B558" s="2">
        <v>41939</v>
      </c>
      <c r="C558" s="2">
        <v>2816</v>
      </c>
      <c r="D558">
        <f>YEAR(Table1[[#This Row],[Date]])</f>
        <v>2021</v>
      </c>
      <c r="E558" t="str">
        <f>TEXT(Table1[[#This Row],[Date]],"mmmm")</f>
        <v>July</v>
      </c>
      <c r="F558" t="str">
        <f>TEXT(Table1[[#This Row],[Date]],"dddd")</f>
        <v>Saturday</v>
      </c>
      <c r="G558" s="4">
        <f>Table1[[#This Row],[Clicks]]/Table1[[#This Row],[Impressions]]</f>
        <v>6.7145139369083673E-2</v>
      </c>
      <c r="H558" s="3" t="str">
        <f>IF(OR(WEEKDAY(Table1[[#This Row],[Date]])=1,WEEKDAY(Table1[[#This Row],[Date]])=7),"Weekend","Weekday")</f>
        <v>Weekend</v>
      </c>
    </row>
    <row r="559" spans="1:8" x14ac:dyDescent="0.25">
      <c r="A559" s="1">
        <v>44388</v>
      </c>
      <c r="B559" s="2">
        <v>9360</v>
      </c>
      <c r="C559">
        <v>729</v>
      </c>
      <c r="D559">
        <f>YEAR(Table1[[#This Row],[Date]])</f>
        <v>2021</v>
      </c>
      <c r="E559" t="str">
        <f>TEXT(Table1[[#This Row],[Date]],"mmmm")</f>
        <v>July</v>
      </c>
      <c r="F559" t="str">
        <f>TEXT(Table1[[#This Row],[Date]],"dddd")</f>
        <v>Sunday</v>
      </c>
      <c r="G559" s="4">
        <f>Table1[[#This Row],[Clicks]]/Table1[[#This Row],[Impressions]]</f>
        <v>7.7884615384615385E-2</v>
      </c>
      <c r="H559" s="3" t="str">
        <f>IF(OR(WEEKDAY(Table1[[#This Row],[Date]])=1,WEEKDAY(Table1[[#This Row],[Date]])=7),"Weekend","Weekday")</f>
        <v>Weekend</v>
      </c>
    </row>
    <row r="560" spans="1:8" x14ac:dyDescent="0.25">
      <c r="A560" s="1">
        <v>44389</v>
      </c>
      <c r="B560" s="2">
        <v>40270</v>
      </c>
      <c r="C560" s="2">
        <v>1020</v>
      </c>
      <c r="D560">
        <f>YEAR(Table1[[#This Row],[Date]])</f>
        <v>2021</v>
      </c>
      <c r="E560" t="str">
        <f>TEXT(Table1[[#This Row],[Date]],"mmmm")</f>
        <v>July</v>
      </c>
      <c r="F560" t="str">
        <f>TEXT(Table1[[#This Row],[Date]],"dddd")</f>
        <v>Monday</v>
      </c>
      <c r="G560" s="4">
        <f>Table1[[#This Row],[Clicks]]/Table1[[#This Row],[Impressions]]</f>
        <v>2.5329029053886266E-2</v>
      </c>
      <c r="H560" s="3" t="str">
        <f>IF(OR(WEEKDAY(Table1[[#This Row],[Date]])=1,WEEKDAY(Table1[[#This Row],[Date]])=7),"Weekend","Weekday")</f>
        <v>Weekday</v>
      </c>
    </row>
    <row r="561" spans="1:8" x14ac:dyDescent="0.25">
      <c r="A561" s="1">
        <v>44390</v>
      </c>
      <c r="B561" s="2">
        <v>22101</v>
      </c>
      <c r="C561" s="2">
        <v>1035</v>
      </c>
      <c r="D561">
        <f>YEAR(Table1[[#This Row],[Date]])</f>
        <v>2021</v>
      </c>
      <c r="E561" t="str">
        <f>TEXT(Table1[[#This Row],[Date]],"mmmm")</f>
        <v>July</v>
      </c>
      <c r="F561" t="str">
        <f>TEXT(Table1[[#This Row],[Date]],"dddd")</f>
        <v>Tuesday</v>
      </c>
      <c r="G561" s="4">
        <f>Table1[[#This Row],[Clicks]]/Table1[[#This Row],[Impressions]]</f>
        <v>4.6830460160173747E-2</v>
      </c>
      <c r="H561" s="3" t="str">
        <f>IF(OR(WEEKDAY(Table1[[#This Row],[Date]])=1,WEEKDAY(Table1[[#This Row],[Date]])=7),"Weekend","Weekday")</f>
        <v>Weekday</v>
      </c>
    </row>
    <row r="562" spans="1:8" x14ac:dyDescent="0.25">
      <c r="A562" s="1">
        <v>44391</v>
      </c>
      <c r="B562" s="2">
        <v>37307</v>
      </c>
      <c r="C562" s="2">
        <v>1792</v>
      </c>
      <c r="D562">
        <f>YEAR(Table1[[#This Row],[Date]])</f>
        <v>2021</v>
      </c>
      <c r="E562" t="str">
        <f>TEXT(Table1[[#This Row],[Date]],"mmmm")</f>
        <v>July</v>
      </c>
      <c r="F562" t="str">
        <f>TEXT(Table1[[#This Row],[Date]],"dddd")</f>
        <v>Wednesday</v>
      </c>
      <c r="G562" s="4">
        <f>Table1[[#This Row],[Clicks]]/Table1[[#This Row],[Impressions]]</f>
        <v>4.8033881041091485E-2</v>
      </c>
      <c r="H562" s="3" t="str">
        <f>IF(OR(WEEKDAY(Table1[[#This Row],[Date]])=1,WEEKDAY(Table1[[#This Row],[Date]])=7),"Weekend","Weekday")</f>
        <v>Weekday</v>
      </c>
    </row>
    <row r="563" spans="1:8" x14ac:dyDescent="0.25">
      <c r="A563" s="1">
        <v>44392</v>
      </c>
      <c r="B563" s="2">
        <v>10486</v>
      </c>
      <c r="C563">
        <v>880</v>
      </c>
      <c r="D563">
        <f>YEAR(Table1[[#This Row],[Date]])</f>
        <v>2021</v>
      </c>
      <c r="E563" t="str">
        <f>TEXT(Table1[[#This Row],[Date]],"mmmm")</f>
        <v>July</v>
      </c>
      <c r="F563" t="str">
        <f>TEXT(Table1[[#This Row],[Date]],"dddd")</f>
        <v>Thursday</v>
      </c>
      <c r="G563" s="4">
        <f>Table1[[#This Row],[Clicks]]/Table1[[#This Row],[Impressions]]</f>
        <v>8.3921419034903674E-2</v>
      </c>
      <c r="H563" s="3" t="str">
        <f>IF(OR(WEEKDAY(Table1[[#This Row],[Date]])=1,WEEKDAY(Table1[[#This Row],[Date]])=7),"Weekend","Weekday")</f>
        <v>Weekday</v>
      </c>
    </row>
    <row r="564" spans="1:8" x14ac:dyDescent="0.25">
      <c r="A564" s="1">
        <v>44393</v>
      </c>
      <c r="B564" s="2">
        <v>13335</v>
      </c>
      <c r="C564">
        <v>134</v>
      </c>
      <c r="D564">
        <f>YEAR(Table1[[#This Row],[Date]])</f>
        <v>2021</v>
      </c>
      <c r="E564" t="str">
        <f>TEXT(Table1[[#This Row],[Date]],"mmmm")</f>
        <v>July</v>
      </c>
      <c r="F564" t="str">
        <f>TEXT(Table1[[#This Row],[Date]],"dddd")</f>
        <v>Friday</v>
      </c>
      <c r="G564" s="4">
        <f>Table1[[#This Row],[Clicks]]/Table1[[#This Row],[Impressions]]</f>
        <v>1.0048743907011624E-2</v>
      </c>
      <c r="H564" s="3" t="str">
        <f>IF(OR(WEEKDAY(Table1[[#This Row],[Date]])=1,WEEKDAY(Table1[[#This Row],[Date]])=7),"Weekend","Weekday")</f>
        <v>Weekday</v>
      </c>
    </row>
    <row r="565" spans="1:8" x14ac:dyDescent="0.25">
      <c r="A565" s="1">
        <v>44394</v>
      </c>
      <c r="B565" s="2">
        <v>26364</v>
      </c>
      <c r="C565">
        <v>977</v>
      </c>
      <c r="D565">
        <f>YEAR(Table1[[#This Row],[Date]])</f>
        <v>2021</v>
      </c>
      <c r="E565" t="str">
        <f>TEXT(Table1[[#This Row],[Date]],"mmmm")</f>
        <v>July</v>
      </c>
      <c r="F565" t="str">
        <f>TEXT(Table1[[#This Row],[Date]],"dddd")</f>
        <v>Saturday</v>
      </c>
      <c r="G565" s="4">
        <f>Table1[[#This Row],[Clicks]]/Table1[[#This Row],[Impressions]]</f>
        <v>3.705810954331664E-2</v>
      </c>
      <c r="H565" s="3" t="str">
        <f>IF(OR(WEEKDAY(Table1[[#This Row],[Date]])=1,WEEKDAY(Table1[[#This Row],[Date]])=7),"Weekend","Weekday")</f>
        <v>Weekend</v>
      </c>
    </row>
    <row r="566" spans="1:8" x14ac:dyDescent="0.25">
      <c r="A566" s="1">
        <v>44395</v>
      </c>
      <c r="B566" s="2">
        <v>42259</v>
      </c>
      <c r="C566" s="2">
        <v>4154</v>
      </c>
      <c r="D566">
        <f>YEAR(Table1[[#This Row],[Date]])</f>
        <v>2021</v>
      </c>
      <c r="E566" t="str">
        <f>TEXT(Table1[[#This Row],[Date]],"mmmm")</f>
        <v>July</v>
      </c>
      <c r="F566" t="str">
        <f>TEXT(Table1[[#This Row],[Date]],"dddd")</f>
        <v>Sunday</v>
      </c>
      <c r="G566" s="4">
        <f>Table1[[#This Row],[Clicks]]/Table1[[#This Row],[Impressions]]</f>
        <v>9.8298587283182276E-2</v>
      </c>
      <c r="H566" s="3" t="str">
        <f>IF(OR(WEEKDAY(Table1[[#This Row],[Date]])=1,WEEKDAY(Table1[[#This Row],[Date]])=7),"Weekend","Weekday")</f>
        <v>Weekend</v>
      </c>
    </row>
    <row r="567" spans="1:8" x14ac:dyDescent="0.25">
      <c r="A567" s="1">
        <v>44396</v>
      </c>
      <c r="B567" s="2">
        <v>28576</v>
      </c>
      <c r="C567" s="2">
        <v>1507</v>
      </c>
      <c r="D567">
        <f>YEAR(Table1[[#This Row],[Date]])</f>
        <v>2021</v>
      </c>
      <c r="E567" t="str">
        <f>TEXT(Table1[[#This Row],[Date]],"mmmm")</f>
        <v>July</v>
      </c>
      <c r="F567" t="str">
        <f>TEXT(Table1[[#This Row],[Date]],"dddd")</f>
        <v>Monday</v>
      </c>
      <c r="G567" s="4">
        <f>Table1[[#This Row],[Clicks]]/Table1[[#This Row],[Impressions]]</f>
        <v>5.2736562150055989E-2</v>
      </c>
      <c r="H567" s="3" t="str">
        <f>IF(OR(WEEKDAY(Table1[[#This Row],[Date]])=1,WEEKDAY(Table1[[#This Row],[Date]])=7),"Weekend","Weekday")</f>
        <v>Weekday</v>
      </c>
    </row>
    <row r="568" spans="1:8" x14ac:dyDescent="0.25">
      <c r="A568" s="1">
        <v>44397</v>
      </c>
      <c r="B568" s="2">
        <v>36667</v>
      </c>
      <c r="C568" s="2">
        <v>1629</v>
      </c>
      <c r="D568">
        <f>YEAR(Table1[[#This Row],[Date]])</f>
        <v>2021</v>
      </c>
      <c r="E568" t="str">
        <f>TEXT(Table1[[#This Row],[Date]],"mmmm")</f>
        <v>July</v>
      </c>
      <c r="F568" t="str">
        <f>TEXT(Table1[[#This Row],[Date]],"dddd")</f>
        <v>Tuesday</v>
      </c>
      <c r="G568" s="4">
        <f>Table1[[#This Row],[Clicks]]/Table1[[#This Row],[Impressions]]</f>
        <v>4.4426868846646851E-2</v>
      </c>
      <c r="H568" s="3" t="str">
        <f>IF(OR(WEEKDAY(Table1[[#This Row],[Date]])=1,WEEKDAY(Table1[[#This Row],[Date]])=7),"Weekend","Weekday")</f>
        <v>Weekday</v>
      </c>
    </row>
    <row r="569" spans="1:8" x14ac:dyDescent="0.25">
      <c r="A569" s="1">
        <v>44398</v>
      </c>
      <c r="B569" s="2">
        <v>16130</v>
      </c>
      <c r="C569">
        <v>335</v>
      </c>
      <c r="D569">
        <f>YEAR(Table1[[#This Row],[Date]])</f>
        <v>2021</v>
      </c>
      <c r="E569" t="str">
        <f>TEXT(Table1[[#This Row],[Date]],"mmmm")</f>
        <v>July</v>
      </c>
      <c r="F569" t="str">
        <f>TEXT(Table1[[#This Row],[Date]],"dddd")</f>
        <v>Wednesday</v>
      </c>
      <c r="G569" s="4">
        <f>Table1[[#This Row],[Clicks]]/Table1[[#This Row],[Impressions]]</f>
        <v>2.0768753874767513E-2</v>
      </c>
      <c r="H569" s="3" t="str">
        <f>IF(OR(WEEKDAY(Table1[[#This Row],[Date]])=1,WEEKDAY(Table1[[#This Row],[Date]])=7),"Weekend","Weekday")</f>
        <v>Weekday</v>
      </c>
    </row>
    <row r="570" spans="1:8" x14ac:dyDescent="0.25">
      <c r="A570" s="1">
        <v>44399</v>
      </c>
      <c r="B570" s="2">
        <v>26972</v>
      </c>
      <c r="C570" s="2">
        <v>2634</v>
      </c>
      <c r="D570">
        <f>YEAR(Table1[[#This Row],[Date]])</f>
        <v>2021</v>
      </c>
      <c r="E570" t="str">
        <f>TEXT(Table1[[#This Row],[Date]],"mmmm")</f>
        <v>July</v>
      </c>
      <c r="F570" t="str">
        <f>TEXT(Table1[[#This Row],[Date]],"dddd")</f>
        <v>Thursday</v>
      </c>
      <c r="G570" s="4">
        <f>Table1[[#This Row],[Clicks]]/Table1[[#This Row],[Impressions]]</f>
        <v>9.7656829304463885E-2</v>
      </c>
      <c r="H570" s="3" t="str">
        <f>IF(OR(WEEKDAY(Table1[[#This Row],[Date]])=1,WEEKDAY(Table1[[#This Row],[Date]])=7),"Weekend","Weekday")</f>
        <v>Weekday</v>
      </c>
    </row>
    <row r="571" spans="1:8" x14ac:dyDescent="0.25">
      <c r="A571" s="1">
        <v>44400</v>
      </c>
      <c r="B571" s="2">
        <v>45419</v>
      </c>
      <c r="C571">
        <v>536</v>
      </c>
      <c r="D571">
        <f>YEAR(Table1[[#This Row],[Date]])</f>
        <v>2021</v>
      </c>
      <c r="E571" t="str">
        <f>TEXT(Table1[[#This Row],[Date]],"mmmm")</f>
        <v>July</v>
      </c>
      <c r="F571" t="str">
        <f>TEXT(Table1[[#This Row],[Date]],"dddd")</f>
        <v>Friday</v>
      </c>
      <c r="G571" s="4">
        <f>Table1[[#This Row],[Clicks]]/Table1[[#This Row],[Impressions]]</f>
        <v>1.1801228560734494E-2</v>
      </c>
      <c r="H571" s="3" t="str">
        <f>IF(OR(WEEKDAY(Table1[[#This Row],[Date]])=1,WEEKDAY(Table1[[#This Row],[Date]])=7),"Weekend","Weekday")</f>
        <v>Weekday</v>
      </c>
    </row>
    <row r="572" spans="1:8" x14ac:dyDescent="0.25">
      <c r="A572" s="1">
        <v>44401</v>
      </c>
      <c r="B572" s="2">
        <v>6167</v>
      </c>
      <c r="C572">
        <v>470</v>
      </c>
      <c r="D572">
        <f>YEAR(Table1[[#This Row],[Date]])</f>
        <v>2021</v>
      </c>
      <c r="E572" t="str">
        <f>TEXT(Table1[[#This Row],[Date]],"mmmm")</f>
        <v>July</v>
      </c>
      <c r="F572" t="str">
        <f>TEXT(Table1[[#This Row],[Date]],"dddd")</f>
        <v>Saturday</v>
      </c>
      <c r="G572" s="4">
        <f>Table1[[#This Row],[Clicks]]/Table1[[#This Row],[Impressions]]</f>
        <v>7.6212096643424682E-2</v>
      </c>
      <c r="H572" s="3" t="str">
        <f>IF(OR(WEEKDAY(Table1[[#This Row],[Date]])=1,WEEKDAY(Table1[[#This Row],[Date]])=7),"Weekend","Weekday")</f>
        <v>Weekend</v>
      </c>
    </row>
    <row r="573" spans="1:8" x14ac:dyDescent="0.25">
      <c r="A573" s="1">
        <v>44402</v>
      </c>
      <c r="B573" s="2">
        <v>32192</v>
      </c>
      <c r="C573" s="2">
        <v>2548</v>
      </c>
      <c r="D573">
        <f>YEAR(Table1[[#This Row],[Date]])</f>
        <v>2021</v>
      </c>
      <c r="E573" t="str">
        <f>TEXT(Table1[[#This Row],[Date]],"mmmm")</f>
        <v>July</v>
      </c>
      <c r="F573" t="str">
        <f>TEXT(Table1[[#This Row],[Date]],"dddd")</f>
        <v>Sunday</v>
      </c>
      <c r="G573" s="4">
        <f>Table1[[#This Row],[Clicks]]/Table1[[#This Row],[Impressions]]</f>
        <v>7.9150099403578533E-2</v>
      </c>
      <c r="H573" s="3" t="str">
        <f>IF(OR(WEEKDAY(Table1[[#This Row],[Date]])=1,WEEKDAY(Table1[[#This Row],[Date]])=7),"Weekend","Weekday")</f>
        <v>Weekend</v>
      </c>
    </row>
    <row r="574" spans="1:8" x14ac:dyDescent="0.25">
      <c r="A574" s="1">
        <v>44403</v>
      </c>
      <c r="B574" s="2">
        <v>6062</v>
      </c>
      <c r="C574">
        <v>193</v>
      </c>
      <c r="D574">
        <f>YEAR(Table1[[#This Row],[Date]])</f>
        <v>2021</v>
      </c>
      <c r="E574" t="str">
        <f>TEXT(Table1[[#This Row],[Date]],"mmmm")</f>
        <v>July</v>
      </c>
      <c r="F574" t="str">
        <f>TEXT(Table1[[#This Row],[Date]],"dddd")</f>
        <v>Monday</v>
      </c>
      <c r="G574" s="4">
        <f>Table1[[#This Row],[Clicks]]/Table1[[#This Row],[Impressions]]</f>
        <v>3.1837677334213131E-2</v>
      </c>
      <c r="H574" s="3" t="str">
        <f>IF(OR(WEEKDAY(Table1[[#This Row],[Date]])=1,WEEKDAY(Table1[[#This Row],[Date]])=7),"Weekend","Weekday")</f>
        <v>Weekday</v>
      </c>
    </row>
    <row r="575" spans="1:8" x14ac:dyDescent="0.25">
      <c r="A575" s="1">
        <v>44404</v>
      </c>
      <c r="B575" s="2">
        <v>23540</v>
      </c>
      <c r="C575" s="2">
        <v>1658</v>
      </c>
      <c r="D575">
        <f>YEAR(Table1[[#This Row],[Date]])</f>
        <v>2021</v>
      </c>
      <c r="E575" t="str">
        <f>TEXT(Table1[[#This Row],[Date]],"mmmm")</f>
        <v>July</v>
      </c>
      <c r="F575" t="str">
        <f>TEXT(Table1[[#This Row],[Date]],"dddd")</f>
        <v>Tuesday</v>
      </c>
      <c r="G575" s="4">
        <f>Table1[[#This Row],[Clicks]]/Table1[[#This Row],[Impressions]]</f>
        <v>7.0433305012744266E-2</v>
      </c>
      <c r="H575" s="3" t="str">
        <f>IF(OR(WEEKDAY(Table1[[#This Row],[Date]])=1,WEEKDAY(Table1[[#This Row],[Date]])=7),"Weekend","Weekday")</f>
        <v>Weekday</v>
      </c>
    </row>
    <row r="576" spans="1:8" x14ac:dyDescent="0.25">
      <c r="A576" s="1">
        <v>44405</v>
      </c>
      <c r="B576" s="2">
        <v>29244</v>
      </c>
      <c r="C576">
        <v>537</v>
      </c>
      <c r="D576">
        <f>YEAR(Table1[[#This Row],[Date]])</f>
        <v>2021</v>
      </c>
      <c r="E576" t="str">
        <f>TEXT(Table1[[#This Row],[Date]],"mmmm")</f>
        <v>July</v>
      </c>
      <c r="F576" t="str">
        <f>TEXT(Table1[[#This Row],[Date]],"dddd")</f>
        <v>Wednesday</v>
      </c>
      <c r="G576" s="4">
        <f>Table1[[#This Row],[Clicks]]/Table1[[#This Row],[Impressions]]</f>
        <v>1.8362741075092327E-2</v>
      </c>
      <c r="H576" s="3" t="str">
        <f>IF(OR(WEEKDAY(Table1[[#This Row],[Date]])=1,WEEKDAY(Table1[[#This Row],[Date]])=7),"Weekend","Weekday")</f>
        <v>Weekday</v>
      </c>
    </row>
    <row r="577" spans="1:8" x14ac:dyDescent="0.25">
      <c r="A577" s="1">
        <v>44406</v>
      </c>
      <c r="B577" s="2">
        <v>26545</v>
      </c>
      <c r="C577">
        <v>879</v>
      </c>
      <c r="D577">
        <f>YEAR(Table1[[#This Row],[Date]])</f>
        <v>2021</v>
      </c>
      <c r="E577" t="str">
        <f>TEXT(Table1[[#This Row],[Date]],"mmmm")</f>
        <v>July</v>
      </c>
      <c r="F577" t="str">
        <f>TEXT(Table1[[#This Row],[Date]],"dddd")</f>
        <v>Thursday</v>
      </c>
      <c r="G577" s="4">
        <f>Table1[[#This Row],[Clicks]]/Table1[[#This Row],[Impressions]]</f>
        <v>3.3113580711998492E-2</v>
      </c>
      <c r="H577" s="3" t="str">
        <f>IF(OR(WEEKDAY(Table1[[#This Row],[Date]])=1,WEEKDAY(Table1[[#This Row],[Date]])=7),"Weekend","Weekday")</f>
        <v>Weekday</v>
      </c>
    </row>
    <row r="578" spans="1:8" x14ac:dyDescent="0.25">
      <c r="A578" s="1">
        <v>44407</v>
      </c>
      <c r="B578" s="2">
        <v>26689</v>
      </c>
      <c r="C578" s="2">
        <v>2159</v>
      </c>
      <c r="D578">
        <f>YEAR(Table1[[#This Row],[Date]])</f>
        <v>2021</v>
      </c>
      <c r="E578" t="str">
        <f>TEXT(Table1[[#This Row],[Date]],"mmmm")</f>
        <v>July</v>
      </c>
      <c r="F578" t="str">
        <f>TEXT(Table1[[#This Row],[Date]],"dddd")</f>
        <v>Friday</v>
      </c>
      <c r="G578" s="4">
        <f>Table1[[#This Row],[Clicks]]/Table1[[#This Row],[Impressions]]</f>
        <v>8.0894750646333696E-2</v>
      </c>
      <c r="H578" s="3" t="str">
        <f>IF(OR(WEEKDAY(Table1[[#This Row],[Date]])=1,WEEKDAY(Table1[[#This Row],[Date]])=7),"Weekend","Weekday")</f>
        <v>Weekday</v>
      </c>
    </row>
    <row r="579" spans="1:8" x14ac:dyDescent="0.25">
      <c r="A579" s="1">
        <v>44408</v>
      </c>
      <c r="B579" s="2">
        <v>16174</v>
      </c>
      <c r="C579" s="2">
        <v>1420</v>
      </c>
      <c r="D579">
        <f>YEAR(Table1[[#This Row],[Date]])</f>
        <v>2021</v>
      </c>
      <c r="E579" t="str">
        <f>TEXT(Table1[[#This Row],[Date]],"mmmm")</f>
        <v>July</v>
      </c>
      <c r="F579" t="str">
        <f>TEXT(Table1[[#This Row],[Date]],"dddd")</f>
        <v>Saturday</v>
      </c>
      <c r="G579" s="4">
        <f>Table1[[#This Row],[Clicks]]/Table1[[#This Row],[Impressions]]</f>
        <v>8.7795226907382215E-2</v>
      </c>
      <c r="H579" s="3" t="str">
        <f>IF(OR(WEEKDAY(Table1[[#This Row],[Date]])=1,WEEKDAY(Table1[[#This Row],[Date]])=7),"Weekend","Weekday")</f>
        <v>Weekend</v>
      </c>
    </row>
    <row r="580" spans="1:8" x14ac:dyDescent="0.25">
      <c r="A580" s="1">
        <v>44409</v>
      </c>
      <c r="B580" s="2">
        <v>27925</v>
      </c>
      <c r="C580" s="2">
        <v>1808</v>
      </c>
      <c r="D580">
        <f>YEAR(Table1[[#This Row],[Date]])</f>
        <v>2021</v>
      </c>
      <c r="E580" t="str">
        <f>TEXT(Table1[[#This Row],[Date]],"mmmm")</f>
        <v>August</v>
      </c>
      <c r="F580" t="str">
        <f>TEXT(Table1[[#This Row],[Date]],"dddd")</f>
        <v>Sunday</v>
      </c>
      <c r="G580" s="4">
        <f>Table1[[#This Row],[Clicks]]/Table1[[#This Row],[Impressions]]</f>
        <v>6.4744852282900625E-2</v>
      </c>
      <c r="H580" s="3" t="str">
        <f>IF(OR(WEEKDAY(Table1[[#This Row],[Date]])=1,WEEKDAY(Table1[[#This Row],[Date]])=7),"Weekend","Weekday")</f>
        <v>Weekend</v>
      </c>
    </row>
    <row r="581" spans="1:8" x14ac:dyDescent="0.25">
      <c r="A581" s="1">
        <v>44410</v>
      </c>
      <c r="B581" s="2">
        <v>42497</v>
      </c>
      <c r="C581" s="2">
        <v>2363</v>
      </c>
      <c r="D581">
        <f>YEAR(Table1[[#This Row],[Date]])</f>
        <v>2021</v>
      </c>
      <c r="E581" t="str">
        <f>TEXT(Table1[[#This Row],[Date]],"mmmm")</f>
        <v>August</v>
      </c>
      <c r="F581" t="str">
        <f>TEXT(Table1[[#This Row],[Date]],"dddd")</f>
        <v>Monday</v>
      </c>
      <c r="G581" s="4">
        <f>Table1[[#This Row],[Clicks]]/Table1[[#This Row],[Impressions]]</f>
        <v>5.5603924982939971E-2</v>
      </c>
      <c r="H581" s="3" t="str">
        <f>IF(OR(WEEKDAY(Table1[[#This Row],[Date]])=1,WEEKDAY(Table1[[#This Row],[Date]])=7),"Weekend","Weekday")</f>
        <v>Weekday</v>
      </c>
    </row>
    <row r="582" spans="1:8" x14ac:dyDescent="0.25">
      <c r="A582" s="1">
        <v>44411</v>
      </c>
      <c r="B582" s="2">
        <v>14348</v>
      </c>
      <c r="C582">
        <v>349</v>
      </c>
      <c r="D582">
        <f>YEAR(Table1[[#This Row],[Date]])</f>
        <v>2021</v>
      </c>
      <c r="E582" t="str">
        <f>TEXT(Table1[[#This Row],[Date]],"mmmm")</f>
        <v>August</v>
      </c>
      <c r="F582" t="str">
        <f>TEXT(Table1[[#This Row],[Date]],"dddd")</f>
        <v>Tuesday</v>
      </c>
      <c r="G582" s="4">
        <f>Table1[[#This Row],[Clicks]]/Table1[[#This Row],[Impressions]]</f>
        <v>2.432394758851408E-2</v>
      </c>
      <c r="H582" s="3" t="str">
        <f>IF(OR(WEEKDAY(Table1[[#This Row],[Date]])=1,WEEKDAY(Table1[[#This Row],[Date]])=7),"Weekend","Weekday")</f>
        <v>Weekday</v>
      </c>
    </row>
    <row r="583" spans="1:8" x14ac:dyDescent="0.25">
      <c r="A583" s="1">
        <v>44412</v>
      </c>
      <c r="B583" s="2">
        <v>28714</v>
      </c>
      <c r="C583">
        <v>450</v>
      </c>
      <c r="D583">
        <f>YEAR(Table1[[#This Row],[Date]])</f>
        <v>2021</v>
      </c>
      <c r="E583" t="str">
        <f>TEXT(Table1[[#This Row],[Date]],"mmmm")</f>
        <v>August</v>
      </c>
      <c r="F583" t="str">
        <f>TEXT(Table1[[#This Row],[Date]],"dddd")</f>
        <v>Wednesday</v>
      </c>
      <c r="G583" s="4">
        <f>Table1[[#This Row],[Clicks]]/Table1[[#This Row],[Impressions]]</f>
        <v>1.5671797729330639E-2</v>
      </c>
      <c r="H583" s="3" t="str">
        <f>IF(OR(WEEKDAY(Table1[[#This Row],[Date]])=1,WEEKDAY(Table1[[#This Row],[Date]])=7),"Weekend","Weekday")</f>
        <v>Weekday</v>
      </c>
    </row>
    <row r="584" spans="1:8" x14ac:dyDescent="0.25">
      <c r="A584" s="1">
        <v>44413</v>
      </c>
      <c r="B584" s="2">
        <v>43102</v>
      </c>
      <c r="C584">
        <v>887</v>
      </c>
      <c r="D584">
        <f>YEAR(Table1[[#This Row],[Date]])</f>
        <v>2021</v>
      </c>
      <c r="E584" t="str">
        <f>TEXT(Table1[[#This Row],[Date]],"mmmm")</f>
        <v>August</v>
      </c>
      <c r="F584" t="str">
        <f>TEXT(Table1[[#This Row],[Date]],"dddd")</f>
        <v>Thursday</v>
      </c>
      <c r="G584" s="4">
        <f>Table1[[#This Row],[Clicks]]/Table1[[#This Row],[Impressions]]</f>
        <v>2.057909145747297E-2</v>
      </c>
      <c r="H584" s="3" t="str">
        <f>IF(OR(WEEKDAY(Table1[[#This Row],[Date]])=1,WEEKDAY(Table1[[#This Row],[Date]])=7),"Weekend","Weekday")</f>
        <v>Weekday</v>
      </c>
    </row>
    <row r="585" spans="1:8" x14ac:dyDescent="0.25">
      <c r="A585" s="1">
        <v>44414</v>
      </c>
      <c r="B585" s="2">
        <v>13924</v>
      </c>
      <c r="C585">
        <v>424</v>
      </c>
      <c r="D585">
        <f>YEAR(Table1[[#This Row],[Date]])</f>
        <v>2021</v>
      </c>
      <c r="E585" t="str">
        <f>TEXT(Table1[[#This Row],[Date]],"mmmm")</f>
        <v>August</v>
      </c>
      <c r="F585" t="str">
        <f>TEXT(Table1[[#This Row],[Date]],"dddd")</f>
        <v>Friday</v>
      </c>
      <c r="G585" s="4">
        <f>Table1[[#This Row],[Clicks]]/Table1[[#This Row],[Impressions]]</f>
        <v>3.045101982189026E-2</v>
      </c>
      <c r="H585" s="3" t="str">
        <f>IF(OR(WEEKDAY(Table1[[#This Row],[Date]])=1,WEEKDAY(Table1[[#This Row],[Date]])=7),"Weekend","Weekday")</f>
        <v>Weekday</v>
      </c>
    </row>
    <row r="586" spans="1:8" x14ac:dyDescent="0.25">
      <c r="A586" s="1">
        <v>44415</v>
      </c>
      <c r="B586" s="2">
        <v>42098</v>
      </c>
      <c r="C586" s="2">
        <v>1715</v>
      </c>
      <c r="D586">
        <f>YEAR(Table1[[#This Row],[Date]])</f>
        <v>2021</v>
      </c>
      <c r="E586" t="str">
        <f>TEXT(Table1[[#This Row],[Date]],"mmmm")</f>
        <v>August</v>
      </c>
      <c r="F586" t="str">
        <f>TEXT(Table1[[#This Row],[Date]],"dddd")</f>
        <v>Saturday</v>
      </c>
      <c r="G586" s="4">
        <f>Table1[[#This Row],[Clicks]]/Table1[[#This Row],[Impressions]]</f>
        <v>4.0738277352843369E-2</v>
      </c>
      <c r="H586" s="3" t="str">
        <f>IF(OR(WEEKDAY(Table1[[#This Row],[Date]])=1,WEEKDAY(Table1[[#This Row],[Date]])=7),"Weekend","Weekday")</f>
        <v>Weekend</v>
      </c>
    </row>
    <row r="587" spans="1:8" x14ac:dyDescent="0.25">
      <c r="A587" s="1">
        <v>44416</v>
      </c>
      <c r="B587" s="2">
        <v>29394</v>
      </c>
      <c r="C587" s="2">
        <v>1301</v>
      </c>
      <c r="D587">
        <f>YEAR(Table1[[#This Row],[Date]])</f>
        <v>2021</v>
      </c>
      <c r="E587" t="str">
        <f>TEXT(Table1[[#This Row],[Date]],"mmmm")</f>
        <v>August</v>
      </c>
      <c r="F587" t="str">
        <f>TEXT(Table1[[#This Row],[Date]],"dddd")</f>
        <v>Sunday</v>
      </c>
      <c r="G587" s="4">
        <f>Table1[[#This Row],[Clicks]]/Table1[[#This Row],[Impressions]]</f>
        <v>4.4260733483023749E-2</v>
      </c>
      <c r="H587" s="3" t="str">
        <f>IF(OR(WEEKDAY(Table1[[#This Row],[Date]])=1,WEEKDAY(Table1[[#This Row],[Date]])=7),"Weekend","Weekday")</f>
        <v>Weekend</v>
      </c>
    </row>
    <row r="588" spans="1:8" x14ac:dyDescent="0.25">
      <c r="A588" s="1">
        <v>44417</v>
      </c>
      <c r="B588" s="2">
        <v>11801</v>
      </c>
      <c r="C588">
        <v>485</v>
      </c>
      <c r="D588">
        <f>YEAR(Table1[[#This Row],[Date]])</f>
        <v>2021</v>
      </c>
      <c r="E588" t="str">
        <f>TEXT(Table1[[#This Row],[Date]],"mmmm")</f>
        <v>August</v>
      </c>
      <c r="F588" t="str">
        <f>TEXT(Table1[[#This Row],[Date]],"dddd")</f>
        <v>Monday</v>
      </c>
      <c r="G588" s="4">
        <f>Table1[[#This Row],[Clicks]]/Table1[[#This Row],[Impressions]]</f>
        <v>4.1098212015930856E-2</v>
      </c>
      <c r="H588" s="3" t="str">
        <f>IF(OR(WEEKDAY(Table1[[#This Row],[Date]])=1,WEEKDAY(Table1[[#This Row],[Date]])=7),"Weekend","Weekday")</f>
        <v>Weekday</v>
      </c>
    </row>
    <row r="589" spans="1:8" x14ac:dyDescent="0.25">
      <c r="A589" s="1">
        <v>44418</v>
      </c>
      <c r="B589" s="2">
        <v>42614</v>
      </c>
      <c r="C589" s="2">
        <v>1342</v>
      </c>
      <c r="D589">
        <f>YEAR(Table1[[#This Row],[Date]])</f>
        <v>2021</v>
      </c>
      <c r="E589" t="str">
        <f>TEXT(Table1[[#This Row],[Date]],"mmmm")</f>
        <v>August</v>
      </c>
      <c r="F589" t="str">
        <f>TEXT(Table1[[#This Row],[Date]],"dddd")</f>
        <v>Tuesday</v>
      </c>
      <c r="G589" s="4">
        <f>Table1[[#This Row],[Clicks]]/Table1[[#This Row],[Impressions]]</f>
        <v>3.1491997934950958E-2</v>
      </c>
      <c r="H589" s="3" t="str">
        <f>IF(OR(WEEKDAY(Table1[[#This Row],[Date]])=1,WEEKDAY(Table1[[#This Row],[Date]])=7),"Weekend","Weekday")</f>
        <v>Weekday</v>
      </c>
    </row>
    <row r="590" spans="1:8" x14ac:dyDescent="0.25">
      <c r="A590" s="1">
        <v>44419</v>
      </c>
      <c r="B590" s="2">
        <v>11731</v>
      </c>
      <c r="C590">
        <v>655</v>
      </c>
      <c r="D590">
        <f>YEAR(Table1[[#This Row],[Date]])</f>
        <v>2021</v>
      </c>
      <c r="E590" t="str">
        <f>TEXT(Table1[[#This Row],[Date]],"mmmm")</f>
        <v>August</v>
      </c>
      <c r="F590" t="str">
        <f>TEXT(Table1[[#This Row],[Date]],"dddd")</f>
        <v>Wednesday</v>
      </c>
      <c r="G590" s="4">
        <f>Table1[[#This Row],[Clicks]]/Table1[[#This Row],[Impressions]]</f>
        <v>5.5834967180973492E-2</v>
      </c>
      <c r="H590" s="3" t="str">
        <f>IF(OR(WEEKDAY(Table1[[#This Row],[Date]])=1,WEEKDAY(Table1[[#This Row],[Date]])=7),"Weekend","Weekday")</f>
        <v>Weekday</v>
      </c>
    </row>
    <row r="591" spans="1:8" x14ac:dyDescent="0.25">
      <c r="A591" s="1">
        <v>44420</v>
      </c>
      <c r="B591" s="2">
        <v>28625</v>
      </c>
      <c r="C591" s="2">
        <v>2412</v>
      </c>
      <c r="D591">
        <f>YEAR(Table1[[#This Row],[Date]])</f>
        <v>2021</v>
      </c>
      <c r="E591" t="str">
        <f>TEXT(Table1[[#This Row],[Date]],"mmmm")</f>
        <v>August</v>
      </c>
      <c r="F591" t="str">
        <f>TEXT(Table1[[#This Row],[Date]],"dddd")</f>
        <v>Thursday</v>
      </c>
      <c r="G591" s="4">
        <f>Table1[[#This Row],[Clicks]]/Table1[[#This Row],[Impressions]]</f>
        <v>8.4262008733624452E-2</v>
      </c>
      <c r="H591" s="3" t="str">
        <f>IF(OR(WEEKDAY(Table1[[#This Row],[Date]])=1,WEEKDAY(Table1[[#This Row],[Date]])=7),"Weekend","Weekday")</f>
        <v>Weekday</v>
      </c>
    </row>
    <row r="592" spans="1:8" x14ac:dyDescent="0.25">
      <c r="A592" s="1">
        <v>44421</v>
      </c>
      <c r="B592" s="2">
        <v>22337</v>
      </c>
      <c r="C592">
        <v>785</v>
      </c>
      <c r="D592">
        <f>YEAR(Table1[[#This Row],[Date]])</f>
        <v>2021</v>
      </c>
      <c r="E592" t="str">
        <f>TEXT(Table1[[#This Row],[Date]],"mmmm")</f>
        <v>August</v>
      </c>
      <c r="F592" t="str">
        <f>TEXT(Table1[[#This Row],[Date]],"dddd")</f>
        <v>Friday</v>
      </c>
      <c r="G592" s="4">
        <f>Table1[[#This Row],[Clicks]]/Table1[[#This Row],[Impressions]]</f>
        <v>3.5143483905627437E-2</v>
      </c>
      <c r="H592" s="3" t="str">
        <f>IF(OR(WEEKDAY(Table1[[#This Row],[Date]])=1,WEEKDAY(Table1[[#This Row],[Date]])=7),"Weekend","Weekday")</f>
        <v>Weekday</v>
      </c>
    </row>
    <row r="593" spans="1:8" x14ac:dyDescent="0.25">
      <c r="A593" s="1">
        <v>44422</v>
      </c>
      <c r="B593" s="2">
        <v>40307</v>
      </c>
      <c r="C593" s="2">
        <v>3821</v>
      </c>
      <c r="D593">
        <f>YEAR(Table1[[#This Row],[Date]])</f>
        <v>2021</v>
      </c>
      <c r="E593" t="str">
        <f>TEXT(Table1[[#This Row],[Date]],"mmmm")</f>
        <v>August</v>
      </c>
      <c r="F593" t="str">
        <f>TEXT(Table1[[#This Row],[Date]],"dddd")</f>
        <v>Saturday</v>
      </c>
      <c r="G593" s="4">
        <f>Table1[[#This Row],[Clicks]]/Table1[[#This Row],[Impressions]]</f>
        <v>9.4797429726846447E-2</v>
      </c>
      <c r="H593" s="3" t="str">
        <f>IF(OR(WEEKDAY(Table1[[#This Row],[Date]])=1,WEEKDAY(Table1[[#This Row],[Date]])=7),"Weekend","Weekday")</f>
        <v>Weekend</v>
      </c>
    </row>
    <row r="594" spans="1:8" x14ac:dyDescent="0.25">
      <c r="A594" s="1">
        <v>44423</v>
      </c>
      <c r="B594" s="2">
        <v>12056</v>
      </c>
      <c r="C594" s="2">
        <v>1068</v>
      </c>
      <c r="D594">
        <f>YEAR(Table1[[#This Row],[Date]])</f>
        <v>2021</v>
      </c>
      <c r="E594" t="str">
        <f>TEXT(Table1[[#This Row],[Date]],"mmmm")</f>
        <v>August</v>
      </c>
      <c r="F594" t="str">
        <f>TEXT(Table1[[#This Row],[Date]],"dddd")</f>
        <v>Sunday</v>
      </c>
      <c r="G594" s="4">
        <f>Table1[[#This Row],[Clicks]]/Table1[[#This Row],[Impressions]]</f>
        <v>8.8586595885865954E-2</v>
      </c>
      <c r="H594" s="3" t="str">
        <f>IF(OR(WEEKDAY(Table1[[#This Row],[Date]])=1,WEEKDAY(Table1[[#This Row],[Date]])=7),"Weekend","Weekday")</f>
        <v>Weekend</v>
      </c>
    </row>
    <row r="595" spans="1:8" x14ac:dyDescent="0.25">
      <c r="A595" s="1">
        <v>44424</v>
      </c>
      <c r="B595" s="2">
        <v>16516</v>
      </c>
      <c r="C595">
        <v>405</v>
      </c>
      <c r="D595">
        <f>YEAR(Table1[[#This Row],[Date]])</f>
        <v>2021</v>
      </c>
      <c r="E595" t="str">
        <f>TEXT(Table1[[#This Row],[Date]],"mmmm")</f>
        <v>August</v>
      </c>
      <c r="F595" t="str">
        <f>TEXT(Table1[[#This Row],[Date]],"dddd")</f>
        <v>Monday</v>
      </c>
      <c r="G595" s="4">
        <f>Table1[[#This Row],[Clicks]]/Table1[[#This Row],[Impressions]]</f>
        <v>2.4521675950593364E-2</v>
      </c>
      <c r="H595" s="3" t="str">
        <f>IF(OR(WEEKDAY(Table1[[#This Row],[Date]])=1,WEEKDAY(Table1[[#This Row],[Date]])=7),"Weekend","Weekday")</f>
        <v>Weekday</v>
      </c>
    </row>
    <row r="596" spans="1:8" x14ac:dyDescent="0.25">
      <c r="A596" s="1">
        <v>44425</v>
      </c>
      <c r="B596" s="2">
        <v>49261</v>
      </c>
      <c r="C596" s="2">
        <v>3978</v>
      </c>
      <c r="D596">
        <f>YEAR(Table1[[#This Row],[Date]])</f>
        <v>2021</v>
      </c>
      <c r="E596" t="str">
        <f>TEXT(Table1[[#This Row],[Date]],"mmmm")</f>
        <v>August</v>
      </c>
      <c r="F596" t="str">
        <f>TEXT(Table1[[#This Row],[Date]],"dddd")</f>
        <v>Tuesday</v>
      </c>
      <c r="G596" s="4">
        <f>Table1[[#This Row],[Clicks]]/Table1[[#This Row],[Impressions]]</f>
        <v>8.0753537281013379E-2</v>
      </c>
      <c r="H596" s="3" t="str">
        <f>IF(OR(WEEKDAY(Table1[[#This Row],[Date]])=1,WEEKDAY(Table1[[#This Row],[Date]])=7),"Weekend","Weekday")</f>
        <v>Weekday</v>
      </c>
    </row>
    <row r="597" spans="1:8" x14ac:dyDescent="0.25">
      <c r="A597" s="1">
        <v>44426</v>
      </c>
      <c r="B597" s="2">
        <v>6542</v>
      </c>
      <c r="C597">
        <v>403</v>
      </c>
      <c r="D597">
        <f>YEAR(Table1[[#This Row],[Date]])</f>
        <v>2021</v>
      </c>
      <c r="E597" t="str">
        <f>TEXT(Table1[[#This Row],[Date]],"mmmm")</f>
        <v>August</v>
      </c>
      <c r="F597" t="str">
        <f>TEXT(Table1[[#This Row],[Date]],"dddd")</f>
        <v>Wednesday</v>
      </c>
      <c r="G597" s="4">
        <f>Table1[[#This Row],[Clicks]]/Table1[[#This Row],[Impressions]]</f>
        <v>6.1601956588199329E-2</v>
      </c>
      <c r="H597" s="3" t="str">
        <f>IF(OR(WEEKDAY(Table1[[#This Row],[Date]])=1,WEEKDAY(Table1[[#This Row],[Date]])=7),"Weekend","Weekday")</f>
        <v>Weekday</v>
      </c>
    </row>
    <row r="598" spans="1:8" x14ac:dyDescent="0.25">
      <c r="A598" s="1">
        <v>44427</v>
      </c>
      <c r="B598" s="2">
        <v>26677</v>
      </c>
      <c r="C598" s="2">
        <v>1627</v>
      </c>
      <c r="D598">
        <f>YEAR(Table1[[#This Row],[Date]])</f>
        <v>2021</v>
      </c>
      <c r="E598" t="str">
        <f>TEXT(Table1[[#This Row],[Date]],"mmmm")</f>
        <v>August</v>
      </c>
      <c r="F598" t="str">
        <f>TEXT(Table1[[#This Row],[Date]],"dddd")</f>
        <v>Thursday</v>
      </c>
      <c r="G598" s="4">
        <f>Table1[[#This Row],[Clicks]]/Table1[[#This Row],[Impressions]]</f>
        <v>6.0988866814109532E-2</v>
      </c>
      <c r="H598" s="3" t="str">
        <f>IF(OR(WEEKDAY(Table1[[#This Row],[Date]])=1,WEEKDAY(Table1[[#This Row],[Date]])=7),"Weekend","Weekday")</f>
        <v>Weekday</v>
      </c>
    </row>
    <row r="599" spans="1:8" x14ac:dyDescent="0.25">
      <c r="A599" s="1">
        <v>44428</v>
      </c>
      <c r="B599" s="2">
        <v>44081</v>
      </c>
      <c r="C599" s="2">
        <v>1992</v>
      </c>
      <c r="D599">
        <f>YEAR(Table1[[#This Row],[Date]])</f>
        <v>2021</v>
      </c>
      <c r="E599" t="str">
        <f>TEXT(Table1[[#This Row],[Date]],"mmmm")</f>
        <v>August</v>
      </c>
      <c r="F599" t="str">
        <f>TEXT(Table1[[#This Row],[Date]],"dddd")</f>
        <v>Friday</v>
      </c>
      <c r="G599" s="4">
        <f>Table1[[#This Row],[Clicks]]/Table1[[#This Row],[Impressions]]</f>
        <v>4.5189537442435514E-2</v>
      </c>
      <c r="H599" s="3" t="str">
        <f>IF(OR(WEEKDAY(Table1[[#This Row],[Date]])=1,WEEKDAY(Table1[[#This Row],[Date]])=7),"Weekend","Weekday")</f>
        <v>Weekday</v>
      </c>
    </row>
    <row r="600" spans="1:8" x14ac:dyDescent="0.25">
      <c r="A600" s="1">
        <v>44429</v>
      </c>
      <c r="B600" s="2">
        <v>32569</v>
      </c>
      <c r="C600" s="2">
        <v>1794</v>
      </c>
      <c r="D600">
        <f>YEAR(Table1[[#This Row],[Date]])</f>
        <v>2021</v>
      </c>
      <c r="E600" t="str">
        <f>TEXT(Table1[[#This Row],[Date]],"mmmm")</f>
        <v>August</v>
      </c>
      <c r="F600" t="str">
        <f>TEXT(Table1[[#This Row],[Date]],"dddd")</f>
        <v>Saturday</v>
      </c>
      <c r="G600" s="4">
        <f>Table1[[#This Row],[Clicks]]/Table1[[#This Row],[Impressions]]</f>
        <v>5.5083054438269517E-2</v>
      </c>
      <c r="H600" s="3" t="str">
        <f>IF(OR(WEEKDAY(Table1[[#This Row],[Date]])=1,WEEKDAY(Table1[[#This Row],[Date]])=7),"Weekend","Weekday")</f>
        <v>Weekend</v>
      </c>
    </row>
    <row r="601" spans="1:8" x14ac:dyDescent="0.25">
      <c r="A601" s="1">
        <v>44430</v>
      </c>
      <c r="B601" s="2">
        <v>28322</v>
      </c>
      <c r="C601" s="2">
        <v>1295</v>
      </c>
      <c r="D601">
        <f>YEAR(Table1[[#This Row],[Date]])</f>
        <v>2021</v>
      </c>
      <c r="E601" t="str">
        <f>TEXT(Table1[[#This Row],[Date]],"mmmm")</f>
        <v>August</v>
      </c>
      <c r="F601" t="str">
        <f>TEXT(Table1[[#This Row],[Date]],"dddd")</f>
        <v>Sunday</v>
      </c>
      <c r="G601" s="4">
        <f>Table1[[#This Row],[Clicks]]/Table1[[#This Row],[Impressions]]</f>
        <v>4.5724172021749873E-2</v>
      </c>
      <c r="H601" s="3" t="str">
        <f>IF(OR(WEEKDAY(Table1[[#This Row],[Date]])=1,WEEKDAY(Table1[[#This Row],[Date]])=7),"Weekend","Weekday")</f>
        <v>Weekend</v>
      </c>
    </row>
    <row r="602" spans="1:8" x14ac:dyDescent="0.25">
      <c r="A602" s="1">
        <v>44431</v>
      </c>
      <c r="B602" s="2">
        <v>24065</v>
      </c>
      <c r="C602" s="2">
        <v>1409</v>
      </c>
      <c r="D602">
        <f>YEAR(Table1[[#This Row],[Date]])</f>
        <v>2021</v>
      </c>
      <c r="E602" t="str">
        <f>TEXT(Table1[[#This Row],[Date]],"mmmm")</f>
        <v>August</v>
      </c>
      <c r="F602" t="str">
        <f>TEXT(Table1[[#This Row],[Date]],"dddd")</f>
        <v>Monday</v>
      </c>
      <c r="G602" s="4">
        <f>Table1[[#This Row],[Clicks]]/Table1[[#This Row],[Impressions]]</f>
        <v>5.854976106378558E-2</v>
      </c>
      <c r="H602" s="3" t="str">
        <f>IF(OR(WEEKDAY(Table1[[#This Row],[Date]])=1,WEEKDAY(Table1[[#This Row],[Date]])=7),"Weekend","Weekday")</f>
        <v>Weekday</v>
      </c>
    </row>
    <row r="603" spans="1:8" x14ac:dyDescent="0.25">
      <c r="A603" s="1">
        <v>44432</v>
      </c>
      <c r="B603" s="2">
        <v>22924</v>
      </c>
      <c r="C603" s="2">
        <v>1524</v>
      </c>
      <c r="D603">
        <f>YEAR(Table1[[#This Row],[Date]])</f>
        <v>2021</v>
      </c>
      <c r="E603" t="str">
        <f>TEXT(Table1[[#This Row],[Date]],"mmmm")</f>
        <v>August</v>
      </c>
      <c r="F603" t="str">
        <f>TEXT(Table1[[#This Row],[Date]],"dddd")</f>
        <v>Tuesday</v>
      </c>
      <c r="G603" s="4">
        <f>Table1[[#This Row],[Clicks]]/Table1[[#This Row],[Impressions]]</f>
        <v>6.6480544407607742E-2</v>
      </c>
      <c r="H603" s="3" t="str">
        <f>IF(OR(WEEKDAY(Table1[[#This Row],[Date]])=1,WEEKDAY(Table1[[#This Row],[Date]])=7),"Weekend","Weekday")</f>
        <v>Weekday</v>
      </c>
    </row>
    <row r="604" spans="1:8" x14ac:dyDescent="0.25">
      <c r="A604" s="1">
        <v>44433</v>
      </c>
      <c r="B604" s="2">
        <v>27556</v>
      </c>
      <c r="C604" s="2">
        <v>1947</v>
      </c>
      <c r="D604">
        <f>YEAR(Table1[[#This Row],[Date]])</f>
        <v>2021</v>
      </c>
      <c r="E604" t="str">
        <f>TEXT(Table1[[#This Row],[Date]],"mmmm")</f>
        <v>August</v>
      </c>
      <c r="F604" t="str">
        <f>TEXT(Table1[[#This Row],[Date]],"dddd")</f>
        <v>Wednesday</v>
      </c>
      <c r="G604" s="4">
        <f>Table1[[#This Row],[Clicks]]/Table1[[#This Row],[Impressions]]</f>
        <v>7.0656118449702418E-2</v>
      </c>
      <c r="H604" s="3" t="str">
        <f>IF(OR(WEEKDAY(Table1[[#This Row],[Date]])=1,WEEKDAY(Table1[[#This Row],[Date]])=7),"Weekend","Weekday")</f>
        <v>Weekday</v>
      </c>
    </row>
    <row r="605" spans="1:8" x14ac:dyDescent="0.25">
      <c r="A605" s="1">
        <v>44434</v>
      </c>
      <c r="B605" s="2">
        <v>31962</v>
      </c>
      <c r="C605" s="2">
        <v>1851</v>
      </c>
      <c r="D605">
        <f>YEAR(Table1[[#This Row],[Date]])</f>
        <v>2021</v>
      </c>
      <c r="E605" t="str">
        <f>TEXT(Table1[[#This Row],[Date]],"mmmm")</f>
        <v>August</v>
      </c>
      <c r="F605" t="str">
        <f>TEXT(Table1[[#This Row],[Date]],"dddd")</f>
        <v>Thursday</v>
      </c>
      <c r="G605" s="4">
        <f>Table1[[#This Row],[Clicks]]/Table1[[#This Row],[Impressions]]</f>
        <v>5.7912521118828608E-2</v>
      </c>
      <c r="H605" s="3" t="str">
        <f>IF(OR(WEEKDAY(Table1[[#This Row],[Date]])=1,WEEKDAY(Table1[[#This Row],[Date]])=7),"Weekend","Weekday")</f>
        <v>Weekday</v>
      </c>
    </row>
    <row r="606" spans="1:8" x14ac:dyDescent="0.25">
      <c r="A606" s="1">
        <v>44435</v>
      </c>
      <c r="B606" s="2">
        <v>33295</v>
      </c>
      <c r="C606" s="2">
        <v>2494</v>
      </c>
      <c r="D606">
        <f>YEAR(Table1[[#This Row],[Date]])</f>
        <v>2021</v>
      </c>
      <c r="E606" t="str">
        <f>TEXT(Table1[[#This Row],[Date]],"mmmm")</f>
        <v>August</v>
      </c>
      <c r="F606" t="str">
        <f>TEXT(Table1[[#This Row],[Date]],"dddd")</f>
        <v>Friday</v>
      </c>
      <c r="G606" s="4">
        <f>Table1[[#This Row],[Clicks]]/Table1[[#This Row],[Impressions]]</f>
        <v>7.4906142063372885E-2</v>
      </c>
      <c r="H606" s="3" t="str">
        <f>IF(OR(WEEKDAY(Table1[[#This Row],[Date]])=1,WEEKDAY(Table1[[#This Row],[Date]])=7),"Weekend","Weekday")</f>
        <v>Weekday</v>
      </c>
    </row>
    <row r="607" spans="1:8" x14ac:dyDescent="0.25">
      <c r="A607" s="1">
        <v>44436</v>
      </c>
      <c r="B607" s="2">
        <v>18807</v>
      </c>
      <c r="C607">
        <v>427</v>
      </c>
      <c r="D607">
        <f>YEAR(Table1[[#This Row],[Date]])</f>
        <v>2021</v>
      </c>
      <c r="E607" t="str">
        <f>TEXT(Table1[[#This Row],[Date]],"mmmm")</f>
        <v>August</v>
      </c>
      <c r="F607" t="str">
        <f>TEXT(Table1[[#This Row],[Date]],"dddd")</f>
        <v>Saturday</v>
      </c>
      <c r="G607" s="4">
        <f>Table1[[#This Row],[Clicks]]/Table1[[#This Row],[Impressions]]</f>
        <v>2.2704312224171852E-2</v>
      </c>
      <c r="H607" s="3" t="str">
        <f>IF(OR(WEEKDAY(Table1[[#This Row],[Date]])=1,WEEKDAY(Table1[[#This Row],[Date]])=7),"Weekend","Weekday")</f>
        <v>Weekend</v>
      </c>
    </row>
    <row r="608" spans="1:8" x14ac:dyDescent="0.25">
      <c r="A608" s="1">
        <v>44437</v>
      </c>
      <c r="B608" s="2">
        <v>47348</v>
      </c>
      <c r="C608" s="2">
        <v>1376</v>
      </c>
      <c r="D608">
        <f>YEAR(Table1[[#This Row],[Date]])</f>
        <v>2021</v>
      </c>
      <c r="E608" t="str">
        <f>TEXT(Table1[[#This Row],[Date]],"mmmm")</f>
        <v>August</v>
      </c>
      <c r="F608" t="str">
        <f>TEXT(Table1[[#This Row],[Date]],"dddd")</f>
        <v>Sunday</v>
      </c>
      <c r="G608" s="4">
        <f>Table1[[#This Row],[Clicks]]/Table1[[#This Row],[Impressions]]</f>
        <v>2.9061417588916109E-2</v>
      </c>
      <c r="H608" s="3" t="str">
        <f>IF(OR(WEEKDAY(Table1[[#This Row],[Date]])=1,WEEKDAY(Table1[[#This Row],[Date]])=7),"Weekend","Weekday")</f>
        <v>Weekend</v>
      </c>
    </row>
    <row r="609" spans="1:8" x14ac:dyDescent="0.25">
      <c r="A609" s="1">
        <v>44438</v>
      </c>
      <c r="B609" s="2">
        <v>31432</v>
      </c>
      <c r="C609" s="2">
        <v>2630</v>
      </c>
      <c r="D609">
        <f>YEAR(Table1[[#This Row],[Date]])</f>
        <v>2021</v>
      </c>
      <c r="E609" t="str">
        <f>TEXT(Table1[[#This Row],[Date]],"mmmm")</f>
        <v>August</v>
      </c>
      <c r="F609" t="str">
        <f>TEXT(Table1[[#This Row],[Date]],"dddd")</f>
        <v>Monday</v>
      </c>
      <c r="G609" s="4">
        <f>Table1[[#This Row],[Clicks]]/Table1[[#This Row],[Impressions]]</f>
        <v>8.3672690251972506E-2</v>
      </c>
      <c r="H609" s="3" t="str">
        <f>IF(OR(WEEKDAY(Table1[[#This Row],[Date]])=1,WEEKDAY(Table1[[#This Row],[Date]])=7),"Weekend","Weekday")</f>
        <v>Weekday</v>
      </c>
    </row>
    <row r="610" spans="1:8" x14ac:dyDescent="0.25">
      <c r="A610" s="1">
        <v>44439</v>
      </c>
      <c r="B610" s="2">
        <v>22749</v>
      </c>
      <c r="C610">
        <v>887</v>
      </c>
      <c r="D610">
        <f>YEAR(Table1[[#This Row],[Date]])</f>
        <v>2021</v>
      </c>
      <c r="E610" t="str">
        <f>TEXT(Table1[[#This Row],[Date]],"mmmm")</f>
        <v>August</v>
      </c>
      <c r="F610" t="str">
        <f>TEXT(Table1[[#This Row],[Date]],"dddd")</f>
        <v>Tuesday</v>
      </c>
      <c r="G610" s="4">
        <f>Table1[[#This Row],[Clicks]]/Table1[[#This Row],[Impressions]]</f>
        <v>3.8990724867027121E-2</v>
      </c>
      <c r="H610" s="3" t="str">
        <f>IF(OR(WEEKDAY(Table1[[#This Row],[Date]])=1,WEEKDAY(Table1[[#This Row],[Date]])=7),"Weekend","Weekday")</f>
        <v>Weekday</v>
      </c>
    </row>
    <row r="611" spans="1:8" x14ac:dyDescent="0.25">
      <c r="A611" s="1">
        <v>44440</v>
      </c>
      <c r="B611" s="2">
        <v>46459</v>
      </c>
      <c r="C611">
        <v>560</v>
      </c>
      <c r="D611">
        <f>YEAR(Table1[[#This Row],[Date]])</f>
        <v>2021</v>
      </c>
      <c r="E611" t="str">
        <f>TEXT(Table1[[#This Row],[Date]],"mmmm")</f>
        <v>September</v>
      </c>
      <c r="F611" t="str">
        <f>TEXT(Table1[[#This Row],[Date]],"dddd")</f>
        <v>Wednesday</v>
      </c>
      <c r="G611" s="4">
        <f>Table1[[#This Row],[Clicks]]/Table1[[#This Row],[Impressions]]</f>
        <v>1.2053638692180202E-2</v>
      </c>
      <c r="H611" s="3" t="str">
        <f>IF(OR(WEEKDAY(Table1[[#This Row],[Date]])=1,WEEKDAY(Table1[[#This Row],[Date]])=7),"Weekend","Weekday")</f>
        <v>Weekday</v>
      </c>
    </row>
    <row r="612" spans="1:8" x14ac:dyDescent="0.25">
      <c r="A612" s="1">
        <v>44441</v>
      </c>
      <c r="B612" s="2">
        <v>31256</v>
      </c>
      <c r="C612">
        <v>745</v>
      </c>
      <c r="D612">
        <f>YEAR(Table1[[#This Row],[Date]])</f>
        <v>2021</v>
      </c>
      <c r="E612" t="str">
        <f>TEXT(Table1[[#This Row],[Date]],"mmmm")</f>
        <v>September</v>
      </c>
      <c r="F612" t="str">
        <f>TEXT(Table1[[#This Row],[Date]],"dddd")</f>
        <v>Thursday</v>
      </c>
      <c r="G612" s="4">
        <f>Table1[[#This Row],[Clicks]]/Table1[[#This Row],[Impressions]]</f>
        <v>2.3835423598669057E-2</v>
      </c>
      <c r="H612" s="3" t="str">
        <f>IF(OR(WEEKDAY(Table1[[#This Row],[Date]])=1,WEEKDAY(Table1[[#This Row],[Date]])=7),"Weekend","Weekday")</f>
        <v>Weekday</v>
      </c>
    </row>
    <row r="613" spans="1:8" x14ac:dyDescent="0.25">
      <c r="A613" s="1">
        <v>44442</v>
      </c>
      <c r="B613" s="2">
        <v>45262</v>
      </c>
      <c r="C613" s="2">
        <v>1363</v>
      </c>
      <c r="D613">
        <f>YEAR(Table1[[#This Row],[Date]])</f>
        <v>2021</v>
      </c>
      <c r="E613" t="str">
        <f>TEXT(Table1[[#This Row],[Date]],"mmmm")</f>
        <v>September</v>
      </c>
      <c r="F613" t="str">
        <f>TEXT(Table1[[#This Row],[Date]],"dddd")</f>
        <v>Friday</v>
      </c>
      <c r="G613" s="4">
        <f>Table1[[#This Row],[Clicks]]/Table1[[#This Row],[Impressions]]</f>
        <v>3.0113561044584861E-2</v>
      </c>
      <c r="H613" s="3" t="str">
        <f>IF(OR(WEEKDAY(Table1[[#This Row],[Date]])=1,WEEKDAY(Table1[[#This Row],[Date]])=7),"Weekend","Weekday")</f>
        <v>Weekday</v>
      </c>
    </row>
    <row r="614" spans="1:8" x14ac:dyDescent="0.25">
      <c r="A614" s="1">
        <v>44443</v>
      </c>
      <c r="B614" s="2">
        <v>42080</v>
      </c>
      <c r="C614" s="2">
        <v>4046</v>
      </c>
      <c r="D614">
        <f>YEAR(Table1[[#This Row],[Date]])</f>
        <v>2021</v>
      </c>
      <c r="E614" t="str">
        <f>TEXT(Table1[[#This Row],[Date]],"mmmm")</f>
        <v>September</v>
      </c>
      <c r="F614" t="str">
        <f>TEXT(Table1[[#This Row],[Date]],"dddd")</f>
        <v>Saturday</v>
      </c>
      <c r="G614" s="4">
        <f>Table1[[#This Row],[Clicks]]/Table1[[#This Row],[Impressions]]</f>
        <v>9.6150190114068446E-2</v>
      </c>
      <c r="H614" s="3" t="str">
        <f>IF(OR(WEEKDAY(Table1[[#This Row],[Date]])=1,WEEKDAY(Table1[[#This Row],[Date]])=7),"Weekend","Weekday")</f>
        <v>Weekend</v>
      </c>
    </row>
    <row r="615" spans="1:8" x14ac:dyDescent="0.25">
      <c r="A615" s="1">
        <v>44444</v>
      </c>
      <c r="B615" s="2">
        <v>6324</v>
      </c>
      <c r="C615">
        <v>389</v>
      </c>
      <c r="D615">
        <f>YEAR(Table1[[#This Row],[Date]])</f>
        <v>2021</v>
      </c>
      <c r="E615" t="str">
        <f>TEXT(Table1[[#This Row],[Date]],"mmmm")</f>
        <v>September</v>
      </c>
      <c r="F615" t="str">
        <f>TEXT(Table1[[#This Row],[Date]],"dddd")</f>
        <v>Sunday</v>
      </c>
      <c r="G615" s="4">
        <f>Table1[[#This Row],[Clicks]]/Table1[[#This Row],[Impressions]]</f>
        <v>6.1511701454775455E-2</v>
      </c>
      <c r="H615" s="3" t="str">
        <f>IF(OR(WEEKDAY(Table1[[#This Row],[Date]])=1,WEEKDAY(Table1[[#This Row],[Date]])=7),"Weekend","Weekday")</f>
        <v>Weekend</v>
      </c>
    </row>
    <row r="616" spans="1:8" x14ac:dyDescent="0.25">
      <c r="A616" s="1">
        <v>44445</v>
      </c>
      <c r="B616" s="2">
        <v>30731</v>
      </c>
      <c r="C616" s="2">
        <v>2887</v>
      </c>
      <c r="D616">
        <f>YEAR(Table1[[#This Row],[Date]])</f>
        <v>2021</v>
      </c>
      <c r="E616" t="str">
        <f>TEXT(Table1[[#This Row],[Date]],"mmmm")</f>
        <v>September</v>
      </c>
      <c r="F616" t="str">
        <f>TEXT(Table1[[#This Row],[Date]],"dddd")</f>
        <v>Monday</v>
      </c>
      <c r="G616" s="4">
        <f>Table1[[#This Row],[Clicks]]/Table1[[#This Row],[Impressions]]</f>
        <v>9.3944225700432787E-2</v>
      </c>
      <c r="H616" s="3" t="str">
        <f>IF(OR(WEEKDAY(Table1[[#This Row],[Date]])=1,WEEKDAY(Table1[[#This Row],[Date]])=7),"Weekend","Weekday")</f>
        <v>Weekday</v>
      </c>
    </row>
    <row r="617" spans="1:8" x14ac:dyDescent="0.25">
      <c r="A617" s="1">
        <v>44446</v>
      </c>
      <c r="B617" s="2">
        <v>40909</v>
      </c>
      <c r="C617" s="2">
        <v>2526</v>
      </c>
      <c r="D617">
        <f>YEAR(Table1[[#This Row],[Date]])</f>
        <v>2021</v>
      </c>
      <c r="E617" t="str">
        <f>TEXT(Table1[[#This Row],[Date]],"mmmm")</f>
        <v>September</v>
      </c>
      <c r="F617" t="str">
        <f>TEXT(Table1[[#This Row],[Date]],"dddd")</f>
        <v>Tuesday</v>
      </c>
      <c r="G617" s="4">
        <f>Table1[[#This Row],[Clicks]]/Table1[[#This Row],[Impressions]]</f>
        <v>6.1746803881786404E-2</v>
      </c>
      <c r="H617" s="3" t="str">
        <f>IF(OR(WEEKDAY(Table1[[#This Row],[Date]])=1,WEEKDAY(Table1[[#This Row],[Date]])=7),"Weekend","Weekday")</f>
        <v>Weekday</v>
      </c>
    </row>
    <row r="618" spans="1:8" x14ac:dyDescent="0.25">
      <c r="A618" s="1">
        <v>44447</v>
      </c>
      <c r="B618" s="2">
        <v>28803</v>
      </c>
      <c r="C618" s="2">
        <v>1530</v>
      </c>
      <c r="D618">
        <f>YEAR(Table1[[#This Row],[Date]])</f>
        <v>2021</v>
      </c>
      <c r="E618" t="str">
        <f>TEXT(Table1[[#This Row],[Date]],"mmmm")</f>
        <v>September</v>
      </c>
      <c r="F618" t="str">
        <f>TEXT(Table1[[#This Row],[Date]],"dddd")</f>
        <v>Wednesday</v>
      </c>
      <c r="G618" s="4">
        <f>Table1[[#This Row],[Clicks]]/Table1[[#This Row],[Impressions]]</f>
        <v>5.3119466722216437E-2</v>
      </c>
      <c r="H618" s="3" t="str">
        <f>IF(OR(WEEKDAY(Table1[[#This Row],[Date]])=1,WEEKDAY(Table1[[#This Row],[Date]])=7),"Weekend","Weekday")</f>
        <v>Weekday</v>
      </c>
    </row>
    <row r="619" spans="1:8" x14ac:dyDescent="0.25">
      <c r="A619" s="1">
        <v>44448</v>
      </c>
      <c r="B619" s="2">
        <v>24870</v>
      </c>
      <c r="C619">
        <v>950</v>
      </c>
      <c r="D619">
        <f>YEAR(Table1[[#This Row],[Date]])</f>
        <v>2021</v>
      </c>
      <c r="E619" t="str">
        <f>TEXT(Table1[[#This Row],[Date]],"mmmm")</f>
        <v>September</v>
      </c>
      <c r="F619" t="str">
        <f>TEXT(Table1[[#This Row],[Date]],"dddd")</f>
        <v>Thursday</v>
      </c>
      <c r="G619" s="4">
        <f>Table1[[#This Row],[Clicks]]/Table1[[#This Row],[Impressions]]</f>
        <v>3.8198632891033375E-2</v>
      </c>
      <c r="H619" s="3" t="str">
        <f>IF(OR(WEEKDAY(Table1[[#This Row],[Date]])=1,WEEKDAY(Table1[[#This Row],[Date]])=7),"Weekend","Weekday")</f>
        <v>Weekday</v>
      </c>
    </row>
    <row r="620" spans="1:8" x14ac:dyDescent="0.25">
      <c r="A620" s="1">
        <v>44449</v>
      </c>
      <c r="B620" s="2">
        <v>39578</v>
      </c>
      <c r="C620" s="2">
        <v>2555</v>
      </c>
      <c r="D620">
        <f>YEAR(Table1[[#This Row],[Date]])</f>
        <v>2021</v>
      </c>
      <c r="E620" t="str">
        <f>TEXT(Table1[[#This Row],[Date]],"mmmm")</f>
        <v>September</v>
      </c>
      <c r="F620" t="str">
        <f>TEXT(Table1[[#This Row],[Date]],"dddd")</f>
        <v>Friday</v>
      </c>
      <c r="G620" s="4">
        <f>Table1[[#This Row],[Clicks]]/Table1[[#This Row],[Impressions]]</f>
        <v>6.4556066501591791E-2</v>
      </c>
      <c r="H620" s="3" t="str">
        <f>IF(OR(WEEKDAY(Table1[[#This Row],[Date]])=1,WEEKDAY(Table1[[#This Row],[Date]])=7),"Weekend","Weekday")</f>
        <v>Weekday</v>
      </c>
    </row>
    <row r="621" spans="1:8" x14ac:dyDescent="0.25">
      <c r="A621" s="1">
        <v>44450</v>
      </c>
      <c r="B621" s="2">
        <v>11588</v>
      </c>
      <c r="C621">
        <v>261</v>
      </c>
      <c r="D621">
        <f>YEAR(Table1[[#This Row],[Date]])</f>
        <v>2021</v>
      </c>
      <c r="E621" t="str">
        <f>TEXT(Table1[[#This Row],[Date]],"mmmm")</f>
        <v>September</v>
      </c>
      <c r="F621" t="str">
        <f>TEXT(Table1[[#This Row],[Date]],"dddd")</f>
        <v>Saturday</v>
      </c>
      <c r="G621" s="4">
        <f>Table1[[#This Row],[Clicks]]/Table1[[#This Row],[Impressions]]</f>
        <v>2.2523299965481532E-2</v>
      </c>
      <c r="H621" s="3" t="str">
        <f>IF(OR(WEEKDAY(Table1[[#This Row],[Date]])=1,WEEKDAY(Table1[[#This Row],[Date]])=7),"Weekend","Weekday")</f>
        <v>Weekend</v>
      </c>
    </row>
    <row r="622" spans="1:8" x14ac:dyDescent="0.25">
      <c r="A622" s="1">
        <v>44451</v>
      </c>
      <c r="B622" s="2">
        <v>43069</v>
      </c>
      <c r="C622" s="2">
        <v>3912</v>
      </c>
      <c r="D622">
        <f>YEAR(Table1[[#This Row],[Date]])</f>
        <v>2021</v>
      </c>
      <c r="E622" t="str">
        <f>TEXT(Table1[[#This Row],[Date]],"mmmm")</f>
        <v>September</v>
      </c>
      <c r="F622" t="str">
        <f>TEXT(Table1[[#This Row],[Date]],"dddd")</f>
        <v>Sunday</v>
      </c>
      <c r="G622" s="4">
        <f>Table1[[#This Row],[Clicks]]/Table1[[#This Row],[Impressions]]</f>
        <v>9.0830992128909424E-2</v>
      </c>
      <c r="H622" s="3" t="str">
        <f>IF(OR(WEEKDAY(Table1[[#This Row],[Date]])=1,WEEKDAY(Table1[[#This Row],[Date]])=7),"Weekend","Weekday")</f>
        <v>Weekend</v>
      </c>
    </row>
    <row r="623" spans="1:8" x14ac:dyDescent="0.25">
      <c r="A623" s="1">
        <v>44452</v>
      </c>
      <c r="B623" s="2">
        <v>31790</v>
      </c>
      <c r="C623" s="2">
        <v>2690</v>
      </c>
      <c r="D623">
        <f>YEAR(Table1[[#This Row],[Date]])</f>
        <v>2021</v>
      </c>
      <c r="E623" t="str">
        <f>TEXT(Table1[[#This Row],[Date]],"mmmm")</f>
        <v>September</v>
      </c>
      <c r="F623" t="str">
        <f>TEXT(Table1[[#This Row],[Date]],"dddd")</f>
        <v>Monday</v>
      </c>
      <c r="G623" s="4">
        <f>Table1[[#This Row],[Clicks]]/Table1[[#This Row],[Impressions]]</f>
        <v>8.4617804340987729E-2</v>
      </c>
      <c r="H623" s="3" t="str">
        <f>IF(OR(WEEKDAY(Table1[[#This Row],[Date]])=1,WEEKDAY(Table1[[#This Row],[Date]])=7),"Weekend","Weekday")</f>
        <v>Weekday</v>
      </c>
    </row>
    <row r="624" spans="1:8" x14ac:dyDescent="0.25">
      <c r="A624" s="1">
        <v>44453</v>
      </c>
      <c r="B624" s="2">
        <v>30289</v>
      </c>
      <c r="C624" s="2">
        <v>1168</v>
      </c>
      <c r="D624">
        <f>YEAR(Table1[[#This Row],[Date]])</f>
        <v>2021</v>
      </c>
      <c r="E624" t="str">
        <f>TEXT(Table1[[#This Row],[Date]],"mmmm")</f>
        <v>September</v>
      </c>
      <c r="F624" t="str">
        <f>TEXT(Table1[[#This Row],[Date]],"dddd")</f>
        <v>Tuesday</v>
      </c>
      <c r="G624" s="4">
        <f>Table1[[#This Row],[Clicks]]/Table1[[#This Row],[Impressions]]</f>
        <v>3.8561854138466113E-2</v>
      </c>
      <c r="H624" s="3" t="str">
        <f>IF(OR(WEEKDAY(Table1[[#This Row],[Date]])=1,WEEKDAY(Table1[[#This Row],[Date]])=7),"Weekend","Weekday")</f>
        <v>Weekday</v>
      </c>
    </row>
    <row r="625" spans="1:8" x14ac:dyDescent="0.25">
      <c r="A625" s="1">
        <v>44454</v>
      </c>
      <c r="B625" s="2">
        <v>33178</v>
      </c>
      <c r="C625" s="2">
        <v>3176</v>
      </c>
      <c r="D625">
        <f>YEAR(Table1[[#This Row],[Date]])</f>
        <v>2021</v>
      </c>
      <c r="E625" t="str">
        <f>TEXT(Table1[[#This Row],[Date]],"mmmm")</f>
        <v>September</v>
      </c>
      <c r="F625" t="str">
        <f>TEXT(Table1[[#This Row],[Date]],"dddd")</f>
        <v>Wednesday</v>
      </c>
      <c r="G625" s="4">
        <f>Table1[[#This Row],[Clicks]]/Table1[[#This Row],[Impressions]]</f>
        <v>9.5726083549339924E-2</v>
      </c>
      <c r="H625" s="3" t="str">
        <f>IF(OR(WEEKDAY(Table1[[#This Row],[Date]])=1,WEEKDAY(Table1[[#This Row],[Date]])=7),"Weekend","Weekday")</f>
        <v>Weekday</v>
      </c>
    </row>
    <row r="626" spans="1:8" x14ac:dyDescent="0.25">
      <c r="A626" s="1">
        <v>44455</v>
      </c>
      <c r="B626" s="2">
        <v>33710</v>
      </c>
      <c r="C626" s="2">
        <v>2840</v>
      </c>
      <c r="D626">
        <f>YEAR(Table1[[#This Row],[Date]])</f>
        <v>2021</v>
      </c>
      <c r="E626" t="str">
        <f>TEXT(Table1[[#This Row],[Date]],"mmmm")</f>
        <v>September</v>
      </c>
      <c r="F626" t="str">
        <f>TEXT(Table1[[#This Row],[Date]],"dddd")</f>
        <v>Thursday</v>
      </c>
      <c r="G626" s="4">
        <f>Table1[[#This Row],[Clicks]]/Table1[[#This Row],[Impressions]]</f>
        <v>8.4247997626816964E-2</v>
      </c>
      <c r="H626" s="3" t="str">
        <f>IF(OR(WEEKDAY(Table1[[#This Row],[Date]])=1,WEEKDAY(Table1[[#This Row],[Date]])=7),"Weekend","Weekday")</f>
        <v>Weekday</v>
      </c>
    </row>
    <row r="627" spans="1:8" x14ac:dyDescent="0.25">
      <c r="A627" s="1">
        <v>44456</v>
      </c>
      <c r="B627" s="2">
        <v>20485</v>
      </c>
      <c r="C627" s="2">
        <v>1433</v>
      </c>
      <c r="D627">
        <f>YEAR(Table1[[#This Row],[Date]])</f>
        <v>2021</v>
      </c>
      <c r="E627" t="str">
        <f>TEXT(Table1[[#This Row],[Date]],"mmmm")</f>
        <v>September</v>
      </c>
      <c r="F627" t="str">
        <f>TEXT(Table1[[#This Row],[Date]],"dddd")</f>
        <v>Friday</v>
      </c>
      <c r="G627" s="4">
        <f>Table1[[#This Row],[Clicks]]/Table1[[#This Row],[Impressions]]</f>
        <v>6.995362460336832E-2</v>
      </c>
      <c r="H627" s="3" t="str">
        <f>IF(OR(WEEKDAY(Table1[[#This Row],[Date]])=1,WEEKDAY(Table1[[#This Row],[Date]])=7),"Weekend","Weekday")</f>
        <v>Weekday</v>
      </c>
    </row>
    <row r="628" spans="1:8" x14ac:dyDescent="0.25">
      <c r="A628" s="1">
        <v>44457</v>
      </c>
      <c r="B628" s="2">
        <v>49482</v>
      </c>
      <c r="C628" s="2">
        <v>1037</v>
      </c>
      <c r="D628">
        <f>YEAR(Table1[[#This Row],[Date]])</f>
        <v>2021</v>
      </c>
      <c r="E628" t="str">
        <f>TEXT(Table1[[#This Row],[Date]],"mmmm")</f>
        <v>September</v>
      </c>
      <c r="F628" t="str">
        <f>TEXT(Table1[[#This Row],[Date]],"dddd")</f>
        <v>Saturday</v>
      </c>
      <c r="G628" s="4">
        <f>Table1[[#This Row],[Clicks]]/Table1[[#This Row],[Impressions]]</f>
        <v>2.0957115718847258E-2</v>
      </c>
      <c r="H628" s="3" t="str">
        <f>IF(OR(WEEKDAY(Table1[[#This Row],[Date]])=1,WEEKDAY(Table1[[#This Row],[Date]])=7),"Weekend","Weekday")</f>
        <v>Weekend</v>
      </c>
    </row>
    <row r="629" spans="1:8" x14ac:dyDescent="0.25">
      <c r="A629" s="1">
        <v>44458</v>
      </c>
      <c r="B629" s="2">
        <v>25652</v>
      </c>
      <c r="C629" s="2">
        <v>1360</v>
      </c>
      <c r="D629">
        <f>YEAR(Table1[[#This Row],[Date]])</f>
        <v>2021</v>
      </c>
      <c r="E629" t="str">
        <f>TEXT(Table1[[#This Row],[Date]],"mmmm")</f>
        <v>September</v>
      </c>
      <c r="F629" t="str">
        <f>TEXT(Table1[[#This Row],[Date]],"dddd")</f>
        <v>Sunday</v>
      </c>
      <c r="G629" s="4">
        <f>Table1[[#This Row],[Clicks]]/Table1[[#This Row],[Impressions]]</f>
        <v>5.3017308591922656E-2</v>
      </c>
      <c r="H629" s="3" t="str">
        <f>IF(OR(WEEKDAY(Table1[[#This Row],[Date]])=1,WEEKDAY(Table1[[#This Row],[Date]])=7),"Weekend","Weekday")</f>
        <v>Weekend</v>
      </c>
    </row>
    <row r="630" spans="1:8" x14ac:dyDescent="0.25">
      <c r="A630" s="1">
        <v>44459</v>
      </c>
      <c r="B630" s="2">
        <v>9748</v>
      </c>
      <c r="C630">
        <v>541</v>
      </c>
      <c r="D630">
        <f>YEAR(Table1[[#This Row],[Date]])</f>
        <v>2021</v>
      </c>
      <c r="E630" t="str">
        <f>TEXT(Table1[[#This Row],[Date]],"mmmm")</f>
        <v>September</v>
      </c>
      <c r="F630" t="str">
        <f>TEXT(Table1[[#This Row],[Date]],"dddd")</f>
        <v>Monday</v>
      </c>
      <c r="G630" s="4">
        <f>Table1[[#This Row],[Clicks]]/Table1[[#This Row],[Impressions]]</f>
        <v>5.5498563807960609E-2</v>
      </c>
      <c r="H630" s="3" t="str">
        <f>IF(OR(WEEKDAY(Table1[[#This Row],[Date]])=1,WEEKDAY(Table1[[#This Row],[Date]])=7),"Weekend","Weekday")</f>
        <v>Weekday</v>
      </c>
    </row>
    <row r="631" spans="1:8" x14ac:dyDescent="0.25">
      <c r="A631" s="1">
        <v>44460</v>
      </c>
      <c r="B631" s="2">
        <v>26233</v>
      </c>
      <c r="C631">
        <v>811</v>
      </c>
      <c r="D631">
        <f>YEAR(Table1[[#This Row],[Date]])</f>
        <v>2021</v>
      </c>
      <c r="E631" t="str">
        <f>TEXT(Table1[[#This Row],[Date]],"mmmm")</f>
        <v>September</v>
      </c>
      <c r="F631" t="str">
        <f>TEXT(Table1[[#This Row],[Date]],"dddd")</f>
        <v>Tuesday</v>
      </c>
      <c r="G631" s="4">
        <f>Table1[[#This Row],[Clicks]]/Table1[[#This Row],[Impressions]]</f>
        <v>3.0915259406091564E-2</v>
      </c>
      <c r="H631" s="3" t="str">
        <f>IF(OR(WEEKDAY(Table1[[#This Row],[Date]])=1,WEEKDAY(Table1[[#This Row],[Date]])=7),"Weekend","Weekday")</f>
        <v>Weekday</v>
      </c>
    </row>
    <row r="632" spans="1:8" x14ac:dyDescent="0.25">
      <c r="A632" s="1">
        <v>44461</v>
      </c>
      <c r="B632" s="2">
        <v>14435</v>
      </c>
      <c r="C632">
        <v>248</v>
      </c>
      <c r="D632">
        <f>YEAR(Table1[[#This Row],[Date]])</f>
        <v>2021</v>
      </c>
      <c r="E632" t="str">
        <f>TEXT(Table1[[#This Row],[Date]],"mmmm")</f>
        <v>September</v>
      </c>
      <c r="F632" t="str">
        <f>TEXT(Table1[[#This Row],[Date]],"dddd")</f>
        <v>Wednesday</v>
      </c>
      <c r="G632" s="4">
        <f>Table1[[#This Row],[Clicks]]/Table1[[#This Row],[Impressions]]</f>
        <v>1.7180464149636299E-2</v>
      </c>
      <c r="H632" s="3" t="str">
        <f>IF(OR(WEEKDAY(Table1[[#This Row],[Date]])=1,WEEKDAY(Table1[[#This Row],[Date]])=7),"Weekend","Weekday")</f>
        <v>Weekday</v>
      </c>
    </row>
    <row r="633" spans="1:8" x14ac:dyDescent="0.25">
      <c r="A633" s="1">
        <v>44462</v>
      </c>
      <c r="B633" s="2">
        <v>8709</v>
      </c>
      <c r="C633">
        <v>695</v>
      </c>
      <c r="D633">
        <f>YEAR(Table1[[#This Row],[Date]])</f>
        <v>2021</v>
      </c>
      <c r="E633" t="str">
        <f>TEXT(Table1[[#This Row],[Date]],"mmmm")</f>
        <v>September</v>
      </c>
      <c r="F633" t="str">
        <f>TEXT(Table1[[#This Row],[Date]],"dddd")</f>
        <v>Thursday</v>
      </c>
      <c r="G633" s="4">
        <f>Table1[[#This Row],[Clicks]]/Table1[[#This Row],[Impressions]]</f>
        <v>7.9802503157652999E-2</v>
      </c>
      <c r="H633" s="3" t="str">
        <f>IF(OR(WEEKDAY(Table1[[#This Row],[Date]])=1,WEEKDAY(Table1[[#This Row],[Date]])=7),"Weekend","Weekday")</f>
        <v>Weekday</v>
      </c>
    </row>
    <row r="634" spans="1:8" x14ac:dyDescent="0.25">
      <c r="A634" s="1">
        <v>44463</v>
      </c>
      <c r="B634" s="2">
        <v>35355</v>
      </c>
      <c r="C634">
        <v>741</v>
      </c>
      <c r="D634">
        <f>YEAR(Table1[[#This Row],[Date]])</f>
        <v>2021</v>
      </c>
      <c r="E634" t="str">
        <f>TEXT(Table1[[#This Row],[Date]],"mmmm")</f>
        <v>September</v>
      </c>
      <c r="F634" t="str">
        <f>TEXT(Table1[[#This Row],[Date]],"dddd")</f>
        <v>Friday</v>
      </c>
      <c r="G634" s="4">
        <f>Table1[[#This Row],[Clicks]]/Table1[[#This Row],[Impressions]]</f>
        <v>2.0958845990666101E-2</v>
      </c>
      <c r="H634" s="3" t="str">
        <f>IF(OR(WEEKDAY(Table1[[#This Row],[Date]])=1,WEEKDAY(Table1[[#This Row],[Date]])=7),"Weekend","Weekday")</f>
        <v>Weekday</v>
      </c>
    </row>
    <row r="635" spans="1:8" x14ac:dyDescent="0.25">
      <c r="A635" s="1">
        <v>44464</v>
      </c>
      <c r="B635" s="2">
        <v>18116</v>
      </c>
      <c r="C635" s="2">
        <v>1150</v>
      </c>
      <c r="D635">
        <f>YEAR(Table1[[#This Row],[Date]])</f>
        <v>2021</v>
      </c>
      <c r="E635" t="str">
        <f>TEXT(Table1[[#This Row],[Date]],"mmmm")</f>
        <v>September</v>
      </c>
      <c r="F635" t="str">
        <f>TEXT(Table1[[#This Row],[Date]],"dddd")</f>
        <v>Saturday</v>
      </c>
      <c r="G635" s="4">
        <f>Table1[[#This Row],[Clicks]]/Table1[[#This Row],[Impressions]]</f>
        <v>6.3479796864650037E-2</v>
      </c>
      <c r="H635" s="3" t="str">
        <f>IF(OR(WEEKDAY(Table1[[#This Row],[Date]])=1,WEEKDAY(Table1[[#This Row],[Date]])=7),"Weekend","Weekday")</f>
        <v>Weekend</v>
      </c>
    </row>
    <row r="636" spans="1:8" x14ac:dyDescent="0.25">
      <c r="A636" s="1">
        <v>44465</v>
      </c>
      <c r="B636" s="2">
        <v>30470</v>
      </c>
      <c r="C636" s="2">
        <v>2872</v>
      </c>
      <c r="D636">
        <f>YEAR(Table1[[#This Row],[Date]])</f>
        <v>2021</v>
      </c>
      <c r="E636" t="str">
        <f>TEXT(Table1[[#This Row],[Date]],"mmmm")</f>
        <v>September</v>
      </c>
      <c r="F636" t="str">
        <f>TEXT(Table1[[#This Row],[Date]],"dddd")</f>
        <v>Sunday</v>
      </c>
      <c r="G636" s="4">
        <f>Table1[[#This Row],[Clicks]]/Table1[[#This Row],[Impressions]]</f>
        <v>9.4256645881194617E-2</v>
      </c>
      <c r="H636" s="3" t="str">
        <f>IF(OR(WEEKDAY(Table1[[#This Row],[Date]])=1,WEEKDAY(Table1[[#This Row],[Date]])=7),"Weekend","Weekday")</f>
        <v>Weekend</v>
      </c>
    </row>
    <row r="637" spans="1:8" x14ac:dyDescent="0.25">
      <c r="A637" s="1">
        <v>44466</v>
      </c>
      <c r="B637" s="2">
        <v>47344</v>
      </c>
      <c r="C637" s="2">
        <v>4206</v>
      </c>
      <c r="D637">
        <f>YEAR(Table1[[#This Row],[Date]])</f>
        <v>2021</v>
      </c>
      <c r="E637" t="str">
        <f>TEXT(Table1[[#This Row],[Date]],"mmmm")</f>
        <v>September</v>
      </c>
      <c r="F637" t="str">
        <f>TEXT(Table1[[#This Row],[Date]],"dddd")</f>
        <v>Monday</v>
      </c>
      <c r="G637" s="4">
        <f>Table1[[#This Row],[Clicks]]/Table1[[#This Row],[Impressions]]</f>
        <v>8.8839134842852316E-2</v>
      </c>
      <c r="H637" s="3" t="str">
        <f>IF(OR(WEEKDAY(Table1[[#This Row],[Date]])=1,WEEKDAY(Table1[[#This Row],[Date]])=7),"Weekend","Weekday")</f>
        <v>Weekday</v>
      </c>
    </row>
    <row r="638" spans="1:8" x14ac:dyDescent="0.25">
      <c r="A638" s="1">
        <v>44467</v>
      </c>
      <c r="B638" s="2">
        <v>47918</v>
      </c>
      <c r="C638" s="2">
        <v>1677</v>
      </c>
      <c r="D638">
        <f>YEAR(Table1[[#This Row],[Date]])</f>
        <v>2021</v>
      </c>
      <c r="E638" t="str">
        <f>TEXT(Table1[[#This Row],[Date]],"mmmm")</f>
        <v>September</v>
      </c>
      <c r="F638" t="str">
        <f>TEXT(Table1[[#This Row],[Date]],"dddd")</f>
        <v>Tuesday</v>
      </c>
      <c r="G638" s="4">
        <f>Table1[[#This Row],[Clicks]]/Table1[[#This Row],[Impressions]]</f>
        <v>3.4997287032013019E-2</v>
      </c>
      <c r="H638" s="3" t="str">
        <f>IF(OR(WEEKDAY(Table1[[#This Row],[Date]])=1,WEEKDAY(Table1[[#This Row],[Date]])=7),"Weekend","Weekday")</f>
        <v>Weekday</v>
      </c>
    </row>
    <row r="639" spans="1:8" x14ac:dyDescent="0.25">
      <c r="A639" s="1">
        <v>44468</v>
      </c>
      <c r="B639" s="2">
        <v>44298</v>
      </c>
      <c r="C639" s="2">
        <v>3837</v>
      </c>
      <c r="D639">
        <f>YEAR(Table1[[#This Row],[Date]])</f>
        <v>2021</v>
      </c>
      <c r="E639" t="str">
        <f>TEXT(Table1[[#This Row],[Date]],"mmmm")</f>
        <v>September</v>
      </c>
      <c r="F639" t="str">
        <f>TEXT(Table1[[#This Row],[Date]],"dddd")</f>
        <v>Wednesday</v>
      </c>
      <c r="G639" s="4">
        <f>Table1[[#This Row],[Clicks]]/Table1[[#This Row],[Impressions]]</f>
        <v>8.6617906000270889E-2</v>
      </c>
      <c r="H639" s="3" t="str">
        <f>IF(OR(WEEKDAY(Table1[[#This Row],[Date]])=1,WEEKDAY(Table1[[#This Row],[Date]])=7),"Weekend","Weekday")</f>
        <v>Weekday</v>
      </c>
    </row>
    <row r="640" spans="1:8" x14ac:dyDescent="0.25">
      <c r="A640" s="1">
        <v>44469</v>
      </c>
      <c r="B640" s="2">
        <v>47956</v>
      </c>
      <c r="C640">
        <v>480</v>
      </c>
      <c r="D640">
        <f>YEAR(Table1[[#This Row],[Date]])</f>
        <v>2021</v>
      </c>
      <c r="E640" t="str">
        <f>TEXT(Table1[[#This Row],[Date]],"mmmm")</f>
        <v>September</v>
      </c>
      <c r="F640" t="str">
        <f>TEXT(Table1[[#This Row],[Date]],"dddd")</f>
        <v>Thursday</v>
      </c>
      <c r="G640" s="4">
        <f>Table1[[#This Row],[Clicks]]/Table1[[#This Row],[Impressions]]</f>
        <v>1.0009175077154058E-2</v>
      </c>
      <c r="H640" s="3" t="str">
        <f>IF(OR(WEEKDAY(Table1[[#This Row],[Date]])=1,WEEKDAY(Table1[[#This Row],[Date]])=7),"Weekend","Weekday")</f>
        <v>Weekday</v>
      </c>
    </row>
    <row r="641" spans="1:8" x14ac:dyDescent="0.25">
      <c r="A641" s="1">
        <v>44470</v>
      </c>
      <c r="B641" s="2">
        <v>19683</v>
      </c>
      <c r="C641">
        <v>228</v>
      </c>
      <c r="D641">
        <f>YEAR(Table1[[#This Row],[Date]])</f>
        <v>2021</v>
      </c>
      <c r="E641" t="str">
        <f>TEXT(Table1[[#This Row],[Date]],"mmmm")</f>
        <v>October</v>
      </c>
      <c r="F641" t="str">
        <f>TEXT(Table1[[#This Row],[Date]],"dddd")</f>
        <v>Friday</v>
      </c>
      <c r="G641" s="4">
        <f>Table1[[#This Row],[Clicks]]/Table1[[#This Row],[Impressions]]</f>
        <v>1.1583600060966317E-2</v>
      </c>
      <c r="H641" s="3" t="str">
        <f>IF(OR(WEEKDAY(Table1[[#This Row],[Date]])=1,WEEKDAY(Table1[[#This Row],[Date]])=7),"Weekend","Weekday")</f>
        <v>Weekday</v>
      </c>
    </row>
    <row r="642" spans="1:8" x14ac:dyDescent="0.25">
      <c r="A642" s="1">
        <v>44471</v>
      </c>
      <c r="B642" s="2">
        <v>5504</v>
      </c>
      <c r="C642">
        <v>353</v>
      </c>
      <c r="D642">
        <f>YEAR(Table1[[#This Row],[Date]])</f>
        <v>2021</v>
      </c>
      <c r="E642" t="str">
        <f>TEXT(Table1[[#This Row],[Date]],"mmmm")</f>
        <v>October</v>
      </c>
      <c r="F642" t="str">
        <f>TEXT(Table1[[#This Row],[Date]],"dddd")</f>
        <v>Saturday</v>
      </c>
      <c r="G642" s="4">
        <f>Table1[[#This Row],[Clicks]]/Table1[[#This Row],[Impressions]]</f>
        <v>6.4135174418604654E-2</v>
      </c>
      <c r="H642" s="3" t="str">
        <f>IF(OR(WEEKDAY(Table1[[#This Row],[Date]])=1,WEEKDAY(Table1[[#This Row],[Date]])=7),"Weekend","Weekday")</f>
        <v>Weekend</v>
      </c>
    </row>
    <row r="643" spans="1:8" x14ac:dyDescent="0.25">
      <c r="A643" s="1">
        <v>44472</v>
      </c>
      <c r="B643" s="2">
        <v>38982</v>
      </c>
      <c r="C643" s="2">
        <v>1669</v>
      </c>
      <c r="D643">
        <f>YEAR(Table1[[#This Row],[Date]])</f>
        <v>2021</v>
      </c>
      <c r="E643" t="str">
        <f>TEXT(Table1[[#This Row],[Date]],"mmmm")</f>
        <v>October</v>
      </c>
      <c r="F643" t="str">
        <f>TEXT(Table1[[#This Row],[Date]],"dddd")</f>
        <v>Sunday</v>
      </c>
      <c r="G643" s="4">
        <f>Table1[[#This Row],[Clicks]]/Table1[[#This Row],[Impressions]]</f>
        <v>4.2814632394438459E-2</v>
      </c>
      <c r="H643" s="3" t="str">
        <f>IF(OR(WEEKDAY(Table1[[#This Row],[Date]])=1,WEEKDAY(Table1[[#This Row],[Date]])=7),"Weekend","Weekday")</f>
        <v>Weekend</v>
      </c>
    </row>
    <row r="644" spans="1:8" x14ac:dyDescent="0.25">
      <c r="A644" s="1">
        <v>44473</v>
      </c>
      <c r="B644" s="2">
        <v>39299</v>
      </c>
      <c r="C644" s="2">
        <v>1759</v>
      </c>
      <c r="D644">
        <f>YEAR(Table1[[#This Row],[Date]])</f>
        <v>2021</v>
      </c>
      <c r="E644" t="str">
        <f>TEXT(Table1[[#This Row],[Date]],"mmmm")</f>
        <v>October</v>
      </c>
      <c r="F644" t="str">
        <f>TEXT(Table1[[#This Row],[Date]],"dddd")</f>
        <v>Monday</v>
      </c>
      <c r="G644" s="4">
        <f>Table1[[#This Row],[Clicks]]/Table1[[#This Row],[Impressions]]</f>
        <v>4.4759408636352069E-2</v>
      </c>
      <c r="H644" s="3" t="str">
        <f>IF(OR(WEEKDAY(Table1[[#This Row],[Date]])=1,WEEKDAY(Table1[[#This Row],[Date]])=7),"Weekend","Weekday")</f>
        <v>Weekday</v>
      </c>
    </row>
    <row r="645" spans="1:8" x14ac:dyDescent="0.25">
      <c r="A645" s="1">
        <v>44474</v>
      </c>
      <c r="B645" s="2">
        <v>33016</v>
      </c>
      <c r="C645" s="2">
        <v>2007</v>
      </c>
      <c r="D645">
        <f>YEAR(Table1[[#This Row],[Date]])</f>
        <v>2021</v>
      </c>
      <c r="E645" t="str">
        <f>TEXT(Table1[[#This Row],[Date]],"mmmm")</f>
        <v>October</v>
      </c>
      <c r="F645" t="str">
        <f>TEXT(Table1[[#This Row],[Date]],"dddd")</f>
        <v>Tuesday</v>
      </c>
      <c r="G645" s="4">
        <f>Table1[[#This Row],[Clicks]]/Table1[[#This Row],[Impressions]]</f>
        <v>6.0788708504967287E-2</v>
      </c>
      <c r="H645" s="3" t="str">
        <f>IF(OR(WEEKDAY(Table1[[#This Row],[Date]])=1,WEEKDAY(Table1[[#This Row],[Date]])=7),"Weekend","Weekday")</f>
        <v>Weekday</v>
      </c>
    </row>
    <row r="646" spans="1:8" x14ac:dyDescent="0.25">
      <c r="A646" s="1">
        <v>44475</v>
      </c>
      <c r="B646" s="2">
        <v>28960</v>
      </c>
      <c r="C646">
        <v>789</v>
      </c>
      <c r="D646">
        <f>YEAR(Table1[[#This Row],[Date]])</f>
        <v>2021</v>
      </c>
      <c r="E646" t="str">
        <f>TEXT(Table1[[#This Row],[Date]],"mmmm")</f>
        <v>October</v>
      </c>
      <c r="F646" t="str">
        <f>TEXT(Table1[[#This Row],[Date]],"dddd")</f>
        <v>Wednesday</v>
      </c>
      <c r="G646" s="4">
        <f>Table1[[#This Row],[Clicks]]/Table1[[#This Row],[Impressions]]</f>
        <v>2.7244475138121546E-2</v>
      </c>
      <c r="H646" s="3" t="str">
        <f>IF(OR(WEEKDAY(Table1[[#This Row],[Date]])=1,WEEKDAY(Table1[[#This Row],[Date]])=7),"Weekend","Weekday")</f>
        <v>Weekday</v>
      </c>
    </row>
    <row r="647" spans="1:8" x14ac:dyDescent="0.25">
      <c r="A647" s="1">
        <v>44476</v>
      </c>
      <c r="B647" s="2">
        <v>38591</v>
      </c>
      <c r="C647" s="2">
        <v>1121</v>
      </c>
      <c r="D647">
        <f>YEAR(Table1[[#This Row],[Date]])</f>
        <v>2021</v>
      </c>
      <c r="E647" t="str">
        <f>TEXT(Table1[[#This Row],[Date]],"mmmm")</f>
        <v>October</v>
      </c>
      <c r="F647" t="str">
        <f>TEXT(Table1[[#This Row],[Date]],"dddd")</f>
        <v>Thursday</v>
      </c>
      <c r="G647" s="4">
        <f>Table1[[#This Row],[Clicks]]/Table1[[#This Row],[Impressions]]</f>
        <v>2.9048223679096163E-2</v>
      </c>
      <c r="H647" s="3" t="str">
        <f>IF(OR(WEEKDAY(Table1[[#This Row],[Date]])=1,WEEKDAY(Table1[[#This Row],[Date]])=7),"Weekend","Weekday")</f>
        <v>Weekday</v>
      </c>
    </row>
    <row r="648" spans="1:8" x14ac:dyDescent="0.25">
      <c r="A648" s="1">
        <v>44477</v>
      </c>
      <c r="B648" s="2">
        <v>22312</v>
      </c>
      <c r="C648" s="2">
        <v>1196</v>
      </c>
      <c r="D648">
        <f>YEAR(Table1[[#This Row],[Date]])</f>
        <v>2021</v>
      </c>
      <c r="E648" t="str">
        <f>TEXT(Table1[[#This Row],[Date]],"mmmm")</f>
        <v>October</v>
      </c>
      <c r="F648" t="str">
        <f>TEXT(Table1[[#This Row],[Date]],"dddd")</f>
        <v>Friday</v>
      </c>
      <c r="G648" s="4">
        <f>Table1[[#This Row],[Clicks]]/Table1[[#This Row],[Impressions]]</f>
        <v>5.3603442093940482E-2</v>
      </c>
      <c r="H648" s="3" t="str">
        <f>IF(OR(WEEKDAY(Table1[[#This Row],[Date]])=1,WEEKDAY(Table1[[#This Row],[Date]])=7),"Weekend","Weekday")</f>
        <v>Weekday</v>
      </c>
    </row>
    <row r="649" spans="1:8" x14ac:dyDescent="0.25">
      <c r="A649" s="1">
        <v>44478</v>
      </c>
      <c r="B649" s="2">
        <v>42797</v>
      </c>
      <c r="C649" s="2">
        <v>3333</v>
      </c>
      <c r="D649">
        <f>YEAR(Table1[[#This Row],[Date]])</f>
        <v>2021</v>
      </c>
      <c r="E649" t="str">
        <f>TEXT(Table1[[#This Row],[Date]],"mmmm")</f>
        <v>October</v>
      </c>
      <c r="F649" t="str">
        <f>TEXT(Table1[[#This Row],[Date]],"dddd")</f>
        <v>Saturday</v>
      </c>
      <c r="G649" s="4">
        <f>Table1[[#This Row],[Clicks]]/Table1[[#This Row],[Impressions]]</f>
        <v>7.7879290604481621E-2</v>
      </c>
      <c r="H649" s="3" t="str">
        <f>IF(OR(WEEKDAY(Table1[[#This Row],[Date]])=1,WEEKDAY(Table1[[#This Row],[Date]])=7),"Weekend","Weekday")</f>
        <v>Weekend</v>
      </c>
    </row>
    <row r="650" spans="1:8" x14ac:dyDescent="0.25">
      <c r="A650" s="1">
        <v>44479</v>
      </c>
      <c r="B650" s="2">
        <v>7105</v>
      </c>
      <c r="C650">
        <v>467</v>
      </c>
      <c r="D650">
        <f>YEAR(Table1[[#This Row],[Date]])</f>
        <v>2021</v>
      </c>
      <c r="E650" t="str">
        <f>TEXT(Table1[[#This Row],[Date]],"mmmm")</f>
        <v>October</v>
      </c>
      <c r="F650" t="str">
        <f>TEXT(Table1[[#This Row],[Date]],"dddd")</f>
        <v>Sunday</v>
      </c>
      <c r="G650" s="4">
        <f>Table1[[#This Row],[Clicks]]/Table1[[#This Row],[Impressions]]</f>
        <v>6.5728360309641104E-2</v>
      </c>
      <c r="H650" s="3" t="str">
        <f>IF(OR(WEEKDAY(Table1[[#This Row],[Date]])=1,WEEKDAY(Table1[[#This Row],[Date]])=7),"Weekend","Weekday")</f>
        <v>Weekend</v>
      </c>
    </row>
    <row r="651" spans="1:8" x14ac:dyDescent="0.25">
      <c r="A651" s="1">
        <v>44480</v>
      </c>
      <c r="B651" s="2">
        <v>41395</v>
      </c>
      <c r="C651" s="2">
        <v>1521</v>
      </c>
      <c r="D651">
        <f>YEAR(Table1[[#This Row],[Date]])</f>
        <v>2021</v>
      </c>
      <c r="E651" t="str">
        <f>TEXT(Table1[[#This Row],[Date]],"mmmm")</f>
        <v>October</v>
      </c>
      <c r="F651" t="str">
        <f>TEXT(Table1[[#This Row],[Date]],"dddd")</f>
        <v>Monday</v>
      </c>
      <c r="G651" s="4">
        <f>Table1[[#This Row],[Clicks]]/Table1[[#This Row],[Impressions]]</f>
        <v>3.6743568063775815E-2</v>
      </c>
      <c r="H651" s="3" t="str">
        <f>IF(OR(WEEKDAY(Table1[[#This Row],[Date]])=1,WEEKDAY(Table1[[#This Row],[Date]])=7),"Weekend","Weekday")</f>
        <v>Weekday</v>
      </c>
    </row>
    <row r="652" spans="1:8" x14ac:dyDescent="0.25">
      <c r="A652" s="1">
        <v>44481</v>
      </c>
      <c r="B652" s="2">
        <v>27700</v>
      </c>
      <c r="C652" s="2">
        <v>1349</v>
      </c>
      <c r="D652">
        <f>YEAR(Table1[[#This Row],[Date]])</f>
        <v>2021</v>
      </c>
      <c r="E652" t="str">
        <f>TEXT(Table1[[#This Row],[Date]],"mmmm")</f>
        <v>October</v>
      </c>
      <c r="F652" t="str">
        <f>TEXT(Table1[[#This Row],[Date]],"dddd")</f>
        <v>Tuesday</v>
      </c>
      <c r="G652" s="4">
        <f>Table1[[#This Row],[Clicks]]/Table1[[#This Row],[Impressions]]</f>
        <v>4.8700361010830327E-2</v>
      </c>
      <c r="H652" s="3" t="str">
        <f>IF(OR(WEEKDAY(Table1[[#This Row],[Date]])=1,WEEKDAY(Table1[[#This Row],[Date]])=7),"Weekend","Weekday")</f>
        <v>Weekday</v>
      </c>
    </row>
    <row r="653" spans="1:8" x14ac:dyDescent="0.25">
      <c r="A653" s="1">
        <v>44482</v>
      </c>
      <c r="B653" s="2">
        <v>39620</v>
      </c>
      <c r="C653" s="2">
        <v>1004</v>
      </c>
      <c r="D653">
        <f>YEAR(Table1[[#This Row],[Date]])</f>
        <v>2021</v>
      </c>
      <c r="E653" t="str">
        <f>TEXT(Table1[[#This Row],[Date]],"mmmm")</f>
        <v>October</v>
      </c>
      <c r="F653" t="str">
        <f>TEXT(Table1[[#This Row],[Date]],"dddd")</f>
        <v>Wednesday</v>
      </c>
      <c r="G653" s="4">
        <f>Table1[[#This Row],[Clicks]]/Table1[[#This Row],[Impressions]]</f>
        <v>2.5340737001514388E-2</v>
      </c>
      <c r="H653" s="3" t="str">
        <f>IF(OR(WEEKDAY(Table1[[#This Row],[Date]])=1,WEEKDAY(Table1[[#This Row],[Date]])=7),"Weekend","Weekday")</f>
        <v>Weekday</v>
      </c>
    </row>
    <row r="654" spans="1:8" x14ac:dyDescent="0.25">
      <c r="A654" s="1">
        <v>44483</v>
      </c>
      <c r="B654" s="2">
        <v>42678</v>
      </c>
      <c r="C654">
        <v>713</v>
      </c>
      <c r="D654">
        <f>YEAR(Table1[[#This Row],[Date]])</f>
        <v>2021</v>
      </c>
      <c r="E654" t="str">
        <f>TEXT(Table1[[#This Row],[Date]],"mmmm")</f>
        <v>October</v>
      </c>
      <c r="F654" t="str">
        <f>TEXT(Table1[[#This Row],[Date]],"dddd")</f>
        <v>Thursday</v>
      </c>
      <c r="G654" s="4">
        <f>Table1[[#This Row],[Clicks]]/Table1[[#This Row],[Impressions]]</f>
        <v>1.6706499835981069E-2</v>
      </c>
      <c r="H654" s="3" t="str">
        <f>IF(OR(WEEKDAY(Table1[[#This Row],[Date]])=1,WEEKDAY(Table1[[#This Row],[Date]])=7),"Weekend","Weekday")</f>
        <v>Weekday</v>
      </c>
    </row>
    <row r="655" spans="1:8" x14ac:dyDescent="0.25">
      <c r="A655" s="1">
        <v>44484</v>
      </c>
      <c r="B655" s="2">
        <v>25559</v>
      </c>
      <c r="C655" s="2">
        <v>2056</v>
      </c>
      <c r="D655">
        <f>YEAR(Table1[[#This Row],[Date]])</f>
        <v>2021</v>
      </c>
      <c r="E655" t="str">
        <f>TEXT(Table1[[#This Row],[Date]],"mmmm")</f>
        <v>October</v>
      </c>
      <c r="F655" t="str">
        <f>TEXT(Table1[[#This Row],[Date]],"dddd")</f>
        <v>Friday</v>
      </c>
      <c r="G655" s="4">
        <f>Table1[[#This Row],[Clicks]]/Table1[[#This Row],[Impressions]]</f>
        <v>8.0441331820493761E-2</v>
      </c>
      <c r="H655" s="3" t="str">
        <f>IF(OR(WEEKDAY(Table1[[#This Row],[Date]])=1,WEEKDAY(Table1[[#This Row],[Date]])=7),"Weekend","Weekday")</f>
        <v>Weekday</v>
      </c>
    </row>
    <row r="656" spans="1:8" x14ac:dyDescent="0.25">
      <c r="A656" s="1">
        <v>44485</v>
      </c>
      <c r="B656" s="2">
        <v>32509</v>
      </c>
      <c r="C656" s="2">
        <v>1101</v>
      </c>
      <c r="D656">
        <f>YEAR(Table1[[#This Row],[Date]])</f>
        <v>2021</v>
      </c>
      <c r="E656" t="str">
        <f>TEXT(Table1[[#This Row],[Date]],"mmmm")</f>
        <v>October</v>
      </c>
      <c r="F656" t="str">
        <f>TEXT(Table1[[#This Row],[Date]],"dddd")</f>
        <v>Saturday</v>
      </c>
      <c r="G656" s="4">
        <f>Table1[[#This Row],[Clicks]]/Table1[[#This Row],[Impressions]]</f>
        <v>3.3867544372327661E-2</v>
      </c>
      <c r="H656" s="3" t="str">
        <f>IF(OR(WEEKDAY(Table1[[#This Row],[Date]])=1,WEEKDAY(Table1[[#This Row],[Date]])=7),"Weekend","Weekday")</f>
        <v>Weekend</v>
      </c>
    </row>
    <row r="657" spans="1:8" x14ac:dyDescent="0.25">
      <c r="A657" s="1">
        <v>44486</v>
      </c>
      <c r="B657" s="2">
        <v>32860</v>
      </c>
      <c r="C657">
        <v>854</v>
      </c>
      <c r="D657">
        <f>YEAR(Table1[[#This Row],[Date]])</f>
        <v>2021</v>
      </c>
      <c r="E657" t="str">
        <f>TEXT(Table1[[#This Row],[Date]],"mmmm")</f>
        <v>October</v>
      </c>
      <c r="F657" t="str">
        <f>TEXT(Table1[[#This Row],[Date]],"dddd")</f>
        <v>Sunday</v>
      </c>
      <c r="G657" s="4">
        <f>Table1[[#This Row],[Clicks]]/Table1[[#This Row],[Impressions]]</f>
        <v>2.598904443091905E-2</v>
      </c>
      <c r="H657" s="3" t="str">
        <f>IF(OR(WEEKDAY(Table1[[#This Row],[Date]])=1,WEEKDAY(Table1[[#This Row],[Date]])=7),"Weekend","Weekday")</f>
        <v>Weekend</v>
      </c>
    </row>
    <row r="658" spans="1:8" x14ac:dyDescent="0.25">
      <c r="A658" s="1">
        <v>44487</v>
      </c>
      <c r="B658" s="2">
        <v>16003</v>
      </c>
      <c r="C658" s="2">
        <v>1156</v>
      </c>
      <c r="D658">
        <f>YEAR(Table1[[#This Row],[Date]])</f>
        <v>2021</v>
      </c>
      <c r="E658" t="str">
        <f>TEXT(Table1[[#This Row],[Date]],"mmmm")</f>
        <v>October</v>
      </c>
      <c r="F658" t="str">
        <f>TEXT(Table1[[#This Row],[Date]],"dddd")</f>
        <v>Monday</v>
      </c>
      <c r="G658" s="4">
        <f>Table1[[#This Row],[Clicks]]/Table1[[#This Row],[Impressions]]</f>
        <v>7.2236455664562896E-2</v>
      </c>
      <c r="H658" s="3" t="str">
        <f>IF(OR(WEEKDAY(Table1[[#This Row],[Date]])=1,WEEKDAY(Table1[[#This Row],[Date]])=7),"Weekend","Weekday")</f>
        <v>Weekday</v>
      </c>
    </row>
    <row r="659" spans="1:8" x14ac:dyDescent="0.25">
      <c r="A659" s="1">
        <v>44488</v>
      </c>
      <c r="B659" s="2">
        <v>26732</v>
      </c>
      <c r="C659" s="2">
        <v>1754</v>
      </c>
      <c r="D659">
        <f>YEAR(Table1[[#This Row],[Date]])</f>
        <v>2021</v>
      </c>
      <c r="E659" t="str">
        <f>TEXT(Table1[[#This Row],[Date]],"mmmm")</f>
        <v>October</v>
      </c>
      <c r="F659" t="str">
        <f>TEXT(Table1[[#This Row],[Date]],"dddd")</f>
        <v>Tuesday</v>
      </c>
      <c r="G659" s="4">
        <f>Table1[[#This Row],[Clicks]]/Table1[[#This Row],[Impressions]]</f>
        <v>6.561424509950621E-2</v>
      </c>
      <c r="H659" s="3" t="str">
        <f>IF(OR(WEEKDAY(Table1[[#This Row],[Date]])=1,WEEKDAY(Table1[[#This Row],[Date]])=7),"Weekend","Weekday")</f>
        <v>Weekday</v>
      </c>
    </row>
    <row r="660" spans="1:8" x14ac:dyDescent="0.25">
      <c r="A660" s="1">
        <v>44489</v>
      </c>
      <c r="B660" s="2">
        <v>30826</v>
      </c>
      <c r="C660" s="2">
        <v>2064</v>
      </c>
      <c r="D660">
        <f>YEAR(Table1[[#This Row],[Date]])</f>
        <v>2021</v>
      </c>
      <c r="E660" t="str">
        <f>TEXT(Table1[[#This Row],[Date]],"mmmm")</f>
        <v>October</v>
      </c>
      <c r="F660" t="str">
        <f>TEXT(Table1[[#This Row],[Date]],"dddd")</f>
        <v>Wednesday</v>
      </c>
      <c r="G660" s="4">
        <f>Table1[[#This Row],[Clicks]]/Table1[[#This Row],[Impressions]]</f>
        <v>6.6956465321481862E-2</v>
      </c>
      <c r="H660" s="3" t="str">
        <f>IF(OR(WEEKDAY(Table1[[#This Row],[Date]])=1,WEEKDAY(Table1[[#This Row],[Date]])=7),"Weekend","Weekday")</f>
        <v>Weekday</v>
      </c>
    </row>
    <row r="661" spans="1:8" x14ac:dyDescent="0.25">
      <c r="A661" s="1">
        <v>44490</v>
      </c>
      <c r="B661" s="2">
        <v>35354</v>
      </c>
      <c r="C661" s="2">
        <v>1081</v>
      </c>
      <c r="D661">
        <f>YEAR(Table1[[#This Row],[Date]])</f>
        <v>2021</v>
      </c>
      <c r="E661" t="str">
        <f>TEXT(Table1[[#This Row],[Date]],"mmmm")</f>
        <v>October</v>
      </c>
      <c r="F661" t="str">
        <f>TEXT(Table1[[#This Row],[Date]],"dddd")</f>
        <v>Thursday</v>
      </c>
      <c r="G661" s="4">
        <f>Table1[[#This Row],[Clicks]]/Table1[[#This Row],[Impressions]]</f>
        <v>3.0576455280873452E-2</v>
      </c>
      <c r="H661" s="3" t="str">
        <f>IF(OR(WEEKDAY(Table1[[#This Row],[Date]])=1,WEEKDAY(Table1[[#This Row],[Date]])=7),"Weekend","Weekday")</f>
        <v>Weekday</v>
      </c>
    </row>
    <row r="662" spans="1:8" x14ac:dyDescent="0.25">
      <c r="A662" s="1">
        <v>44491</v>
      </c>
      <c r="B662" s="2">
        <v>18843</v>
      </c>
      <c r="C662">
        <v>582</v>
      </c>
      <c r="D662">
        <f>YEAR(Table1[[#This Row],[Date]])</f>
        <v>2021</v>
      </c>
      <c r="E662" t="str">
        <f>TEXT(Table1[[#This Row],[Date]],"mmmm")</f>
        <v>October</v>
      </c>
      <c r="F662" t="str">
        <f>TEXT(Table1[[#This Row],[Date]],"dddd")</f>
        <v>Friday</v>
      </c>
      <c r="G662" s="4">
        <f>Table1[[#This Row],[Clicks]]/Table1[[#This Row],[Impressions]]</f>
        <v>3.0886801464734916E-2</v>
      </c>
      <c r="H662" s="3" t="str">
        <f>IF(OR(WEEKDAY(Table1[[#This Row],[Date]])=1,WEEKDAY(Table1[[#This Row],[Date]])=7),"Weekend","Weekday")</f>
        <v>Weekday</v>
      </c>
    </row>
    <row r="663" spans="1:8" x14ac:dyDescent="0.25">
      <c r="A663" s="1">
        <v>44492</v>
      </c>
      <c r="B663" s="2">
        <v>49472</v>
      </c>
      <c r="C663" s="2">
        <v>1477</v>
      </c>
      <c r="D663">
        <f>YEAR(Table1[[#This Row],[Date]])</f>
        <v>2021</v>
      </c>
      <c r="E663" t="str">
        <f>TEXT(Table1[[#This Row],[Date]],"mmmm")</f>
        <v>October</v>
      </c>
      <c r="F663" t="str">
        <f>TEXT(Table1[[#This Row],[Date]],"dddd")</f>
        <v>Saturday</v>
      </c>
      <c r="G663" s="4">
        <f>Table1[[#This Row],[Clicks]]/Table1[[#This Row],[Impressions]]</f>
        <v>2.9855271668822767E-2</v>
      </c>
      <c r="H663" s="3" t="str">
        <f>IF(OR(WEEKDAY(Table1[[#This Row],[Date]])=1,WEEKDAY(Table1[[#This Row],[Date]])=7),"Weekend","Weekday")</f>
        <v>Weekend</v>
      </c>
    </row>
    <row r="664" spans="1:8" x14ac:dyDescent="0.25">
      <c r="A664" s="1">
        <v>44493</v>
      </c>
      <c r="B664" s="2">
        <v>11190</v>
      </c>
      <c r="C664">
        <v>286</v>
      </c>
      <c r="D664">
        <f>YEAR(Table1[[#This Row],[Date]])</f>
        <v>2021</v>
      </c>
      <c r="E664" t="str">
        <f>TEXT(Table1[[#This Row],[Date]],"mmmm")</f>
        <v>October</v>
      </c>
      <c r="F664" t="str">
        <f>TEXT(Table1[[#This Row],[Date]],"dddd")</f>
        <v>Sunday</v>
      </c>
      <c r="G664" s="4">
        <f>Table1[[#This Row],[Clicks]]/Table1[[#This Row],[Impressions]]</f>
        <v>2.5558534405719393E-2</v>
      </c>
      <c r="H664" s="3" t="str">
        <f>IF(OR(WEEKDAY(Table1[[#This Row],[Date]])=1,WEEKDAY(Table1[[#This Row],[Date]])=7),"Weekend","Weekday")</f>
        <v>Weekend</v>
      </c>
    </row>
    <row r="665" spans="1:8" x14ac:dyDescent="0.25">
      <c r="A665" s="1">
        <v>44494</v>
      </c>
      <c r="B665" s="2">
        <v>22640</v>
      </c>
      <c r="C665" s="2">
        <v>1562</v>
      </c>
      <c r="D665">
        <f>YEAR(Table1[[#This Row],[Date]])</f>
        <v>2021</v>
      </c>
      <c r="E665" t="str">
        <f>TEXT(Table1[[#This Row],[Date]],"mmmm")</f>
        <v>October</v>
      </c>
      <c r="F665" t="str">
        <f>TEXT(Table1[[#This Row],[Date]],"dddd")</f>
        <v>Monday</v>
      </c>
      <c r="G665" s="4">
        <f>Table1[[#This Row],[Clicks]]/Table1[[#This Row],[Impressions]]</f>
        <v>6.8992932862190812E-2</v>
      </c>
      <c r="H665" s="3" t="str">
        <f>IF(OR(WEEKDAY(Table1[[#This Row],[Date]])=1,WEEKDAY(Table1[[#This Row],[Date]])=7),"Weekend","Weekday")</f>
        <v>Weekday</v>
      </c>
    </row>
    <row r="666" spans="1:8" x14ac:dyDescent="0.25">
      <c r="A666" s="1">
        <v>44495</v>
      </c>
      <c r="B666" s="2">
        <v>43413</v>
      </c>
      <c r="C666" s="2">
        <v>3747</v>
      </c>
      <c r="D666">
        <f>YEAR(Table1[[#This Row],[Date]])</f>
        <v>2021</v>
      </c>
      <c r="E666" t="str">
        <f>TEXT(Table1[[#This Row],[Date]],"mmmm")</f>
        <v>October</v>
      </c>
      <c r="F666" t="str">
        <f>TEXT(Table1[[#This Row],[Date]],"dddd")</f>
        <v>Tuesday</v>
      </c>
      <c r="G666" s="4">
        <f>Table1[[#This Row],[Clicks]]/Table1[[#This Row],[Impressions]]</f>
        <v>8.631055213876028E-2</v>
      </c>
      <c r="H666" s="3" t="str">
        <f>IF(OR(WEEKDAY(Table1[[#This Row],[Date]])=1,WEEKDAY(Table1[[#This Row],[Date]])=7),"Weekend","Weekday")</f>
        <v>Weekday</v>
      </c>
    </row>
    <row r="667" spans="1:8" x14ac:dyDescent="0.25">
      <c r="A667" s="1">
        <v>44496</v>
      </c>
      <c r="B667" s="2">
        <v>47356</v>
      </c>
      <c r="C667" s="2">
        <v>3560</v>
      </c>
      <c r="D667">
        <f>YEAR(Table1[[#This Row],[Date]])</f>
        <v>2021</v>
      </c>
      <c r="E667" t="str">
        <f>TEXT(Table1[[#This Row],[Date]],"mmmm")</f>
        <v>October</v>
      </c>
      <c r="F667" t="str">
        <f>TEXT(Table1[[#This Row],[Date]],"dddd")</f>
        <v>Wednesday</v>
      </c>
      <c r="G667" s="4">
        <f>Table1[[#This Row],[Clicks]]/Table1[[#This Row],[Impressions]]</f>
        <v>7.5175268181434246E-2</v>
      </c>
      <c r="H667" s="3" t="str">
        <f>IF(OR(WEEKDAY(Table1[[#This Row],[Date]])=1,WEEKDAY(Table1[[#This Row],[Date]])=7),"Weekend","Weekday")</f>
        <v>Weekday</v>
      </c>
    </row>
    <row r="668" spans="1:8" x14ac:dyDescent="0.25">
      <c r="A668" s="1">
        <v>44497</v>
      </c>
      <c r="B668" s="2">
        <v>49597</v>
      </c>
      <c r="C668" s="2">
        <v>4031</v>
      </c>
      <c r="D668">
        <f>YEAR(Table1[[#This Row],[Date]])</f>
        <v>2021</v>
      </c>
      <c r="E668" t="str">
        <f>TEXT(Table1[[#This Row],[Date]],"mmmm")</f>
        <v>October</v>
      </c>
      <c r="F668" t="str">
        <f>TEXT(Table1[[#This Row],[Date]],"dddd")</f>
        <v>Thursday</v>
      </c>
      <c r="G668" s="4">
        <f>Table1[[#This Row],[Clicks]]/Table1[[#This Row],[Impressions]]</f>
        <v>8.1275077121600092E-2</v>
      </c>
      <c r="H668" s="3" t="str">
        <f>IF(OR(WEEKDAY(Table1[[#This Row],[Date]])=1,WEEKDAY(Table1[[#This Row],[Date]])=7),"Weekend","Weekday")</f>
        <v>Weekday</v>
      </c>
    </row>
    <row r="669" spans="1:8" x14ac:dyDescent="0.25">
      <c r="A669" s="1">
        <v>44498</v>
      </c>
      <c r="B669" s="2">
        <v>45821</v>
      </c>
      <c r="C669" s="2">
        <v>2127</v>
      </c>
      <c r="D669">
        <f>YEAR(Table1[[#This Row],[Date]])</f>
        <v>2021</v>
      </c>
      <c r="E669" t="str">
        <f>TEXT(Table1[[#This Row],[Date]],"mmmm")</f>
        <v>October</v>
      </c>
      <c r="F669" t="str">
        <f>TEXT(Table1[[#This Row],[Date]],"dddd")</f>
        <v>Friday</v>
      </c>
      <c r="G669" s="4">
        <f>Table1[[#This Row],[Clicks]]/Table1[[#This Row],[Impressions]]</f>
        <v>4.6419763863730604E-2</v>
      </c>
      <c r="H669" s="3" t="str">
        <f>IF(OR(WEEKDAY(Table1[[#This Row],[Date]])=1,WEEKDAY(Table1[[#This Row],[Date]])=7),"Weekend","Weekday")</f>
        <v>Weekday</v>
      </c>
    </row>
    <row r="670" spans="1:8" x14ac:dyDescent="0.25">
      <c r="A670" s="1">
        <v>44499</v>
      </c>
      <c r="B670" s="2">
        <v>8330</v>
      </c>
      <c r="C670">
        <v>573</v>
      </c>
      <c r="D670">
        <f>YEAR(Table1[[#This Row],[Date]])</f>
        <v>2021</v>
      </c>
      <c r="E670" t="str">
        <f>TEXT(Table1[[#This Row],[Date]],"mmmm")</f>
        <v>October</v>
      </c>
      <c r="F670" t="str">
        <f>TEXT(Table1[[#This Row],[Date]],"dddd")</f>
        <v>Saturday</v>
      </c>
      <c r="G670" s="4">
        <f>Table1[[#This Row],[Clicks]]/Table1[[#This Row],[Impressions]]</f>
        <v>6.87875150060024E-2</v>
      </c>
      <c r="H670" s="3" t="str">
        <f>IF(OR(WEEKDAY(Table1[[#This Row],[Date]])=1,WEEKDAY(Table1[[#This Row],[Date]])=7),"Weekend","Weekday")</f>
        <v>Weekend</v>
      </c>
    </row>
    <row r="671" spans="1:8" x14ac:dyDescent="0.25">
      <c r="A671" s="1">
        <v>44500</v>
      </c>
      <c r="B671" s="2">
        <v>24087</v>
      </c>
      <c r="C671" s="2">
        <v>1008</v>
      </c>
      <c r="D671">
        <f>YEAR(Table1[[#This Row],[Date]])</f>
        <v>2021</v>
      </c>
      <c r="E671" t="str">
        <f>TEXT(Table1[[#This Row],[Date]],"mmmm")</f>
        <v>October</v>
      </c>
      <c r="F671" t="str">
        <f>TEXT(Table1[[#This Row],[Date]],"dddd")</f>
        <v>Sunday</v>
      </c>
      <c r="G671" s="4">
        <f>Table1[[#This Row],[Clicks]]/Table1[[#This Row],[Impressions]]</f>
        <v>4.1848299912816043E-2</v>
      </c>
      <c r="H671" s="3" t="str">
        <f>IF(OR(WEEKDAY(Table1[[#This Row],[Date]])=1,WEEKDAY(Table1[[#This Row],[Date]])=7),"Weekend","Weekday")</f>
        <v>Weekend</v>
      </c>
    </row>
    <row r="672" spans="1:8" x14ac:dyDescent="0.25">
      <c r="A672" s="1">
        <v>44501</v>
      </c>
      <c r="B672" s="2">
        <v>46430</v>
      </c>
      <c r="C672" s="2">
        <v>2660</v>
      </c>
      <c r="D672">
        <f>YEAR(Table1[[#This Row],[Date]])</f>
        <v>2021</v>
      </c>
      <c r="E672" t="str">
        <f>TEXT(Table1[[#This Row],[Date]],"mmmm")</f>
        <v>November</v>
      </c>
      <c r="F672" t="str">
        <f>TEXT(Table1[[#This Row],[Date]],"dddd")</f>
        <v>Monday</v>
      </c>
      <c r="G672" s="4">
        <f>Table1[[#This Row],[Clicks]]/Table1[[#This Row],[Impressions]]</f>
        <v>5.7290544906310574E-2</v>
      </c>
      <c r="H672" s="3" t="str">
        <f>IF(OR(WEEKDAY(Table1[[#This Row],[Date]])=1,WEEKDAY(Table1[[#This Row],[Date]])=7),"Weekend","Weekday")</f>
        <v>Weekday</v>
      </c>
    </row>
    <row r="673" spans="1:8" x14ac:dyDescent="0.25">
      <c r="A673" s="1">
        <v>44502</v>
      </c>
      <c r="B673" s="2">
        <v>29504</v>
      </c>
      <c r="C673" s="2">
        <v>1573</v>
      </c>
      <c r="D673">
        <f>YEAR(Table1[[#This Row],[Date]])</f>
        <v>2021</v>
      </c>
      <c r="E673" t="str">
        <f>TEXT(Table1[[#This Row],[Date]],"mmmm")</f>
        <v>November</v>
      </c>
      <c r="F673" t="str">
        <f>TEXT(Table1[[#This Row],[Date]],"dddd")</f>
        <v>Tuesday</v>
      </c>
      <c r="G673" s="4">
        <f>Table1[[#This Row],[Clicks]]/Table1[[#This Row],[Impressions]]</f>
        <v>5.331480477223427E-2</v>
      </c>
      <c r="H673" s="3" t="str">
        <f>IF(OR(WEEKDAY(Table1[[#This Row],[Date]])=1,WEEKDAY(Table1[[#This Row],[Date]])=7),"Weekend","Weekday")</f>
        <v>Weekday</v>
      </c>
    </row>
    <row r="674" spans="1:8" x14ac:dyDescent="0.25">
      <c r="A674" s="1">
        <v>44503</v>
      </c>
      <c r="B674" s="2">
        <v>12114</v>
      </c>
      <c r="C674">
        <v>313</v>
      </c>
      <c r="D674">
        <f>YEAR(Table1[[#This Row],[Date]])</f>
        <v>2021</v>
      </c>
      <c r="E674" t="str">
        <f>TEXT(Table1[[#This Row],[Date]],"mmmm")</f>
        <v>November</v>
      </c>
      <c r="F674" t="str">
        <f>TEXT(Table1[[#This Row],[Date]],"dddd")</f>
        <v>Wednesday</v>
      </c>
      <c r="G674" s="4">
        <f>Table1[[#This Row],[Clicks]]/Table1[[#This Row],[Impressions]]</f>
        <v>2.5837873534753177E-2</v>
      </c>
      <c r="H674" s="3" t="str">
        <f>IF(OR(WEEKDAY(Table1[[#This Row],[Date]])=1,WEEKDAY(Table1[[#This Row],[Date]])=7),"Weekend","Weekday")</f>
        <v>Weekday</v>
      </c>
    </row>
    <row r="675" spans="1:8" x14ac:dyDescent="0.25">
      <c r="A675" s="1">
        <v>44504</v>
      </c>
      <c r="B675" s="2">
        <v>18323</v>
      </c>
      <c r="C675">
        <v>821</v>
      </c>
      <c r="D675">
        <f>YEAR(Table1[[#This Row],[Date]])</f>
        <v>2021</v>
      </c>
      <c r="E675" t="str">
        <f>TEXT(Table1[[#This Row],[Date]],"mmmm")</f>
        <v>November</v>
      </c>
      <c r="F675" t="str">
        <f>TEXT(Table1[[#This Row],[Date]],"dddd")</f>
        <v>Thursday</v>
      </c>
      <c r="G675" s="4">
        <f>Table1[[#This Row],[Clicks]]/Table1[[#This Row],[Impressions]]</f>
        <v>4.48070730775528E-2</v>
      </c>
      <c r="H675" s="3" t="str">
        <f>IF(OR(WEEKDAY(Table1[[#This Row],[Date]])=1,WEEKDAY(Table1[[#This Row],[Date]])=7),"Weekend","Weekday")</f>
        <v>Weekday</v>
      </c>
    </row>
    <row r="676" spans="1:8" x14ac:dyDescent="0.25">
      <c r="A676" s="1">
        <v>44505</v>
      </c>
      <c r="B676" s="2">
        <v>39121</v>
      </c>
      <c r="C676" s="2">
        <v>3784</v>
      </c>
      <c r="D676">
        <f>YEAR(Table1[[#This Row],[Date]])</f>
        <v>2021</v>
      </c>
      <c r="E676" t="str">
        <f>TEXT(Table1[[#This Row],[Date]],"mmmm")</f>
        <v>November</v>
      </c>
      <c r="F676" t="str">
        <f>TEXT(Table1[[#This Row],[Date]],"dddd")</f>
        <v>Friday</v>
      </c>
      <c r="G676" s="4">
        <f>Table1[[#This Row],[Clicks]]/Table1[[#This Row],[Impressions]]</f>
        <v>9.6725543825566834E-2</v>
      </c>
      <c r="H676" s="3" t="str">
        <f>IF(OR(WEEKDAY(Table1[[#This Row],[Date]])=1,WEEKDAY(Table1[[#This Row],[Date]])=7),"Weekend","Weekday")</f>
        <v>Weekday</v>
      </c>
    </row>
    <row r="677" spans="1:8" x14ac:dyDescent="0.25">
      <c r="A677" s="1">
        <v>44506</v>
      </c>
      <c r="B677" s="2">
        <v>15975</v>
      </c>
      <c r="C677">
        <v>517</v>
      </c>
      <c r="D677">
        <f>YEAR(Table1[[#This Row],[Date]])</f>
        <v>2021</v>
      </c>
      <c r="E677" t="str">
        <f>TEXT(Table1[[#This Row],[Date]],"mmmm")</f>
        <v>November</v>
      </c>
      <c r="F677" t="str">
        <f>TEXT(Table1[[#This Row],[Date]],"dddd")</f>
        <v>Saturday</v>
      </c>
      <c r="G677" s="4">
        <f>Table1[[#This Row],[Clicks]]/Table1[[#This Row],[Impressions]]</f>
        <v>3.2363067292644758E-2</v>
      </c>
      <c r="H677" s="3" t="str">
        <f>IF(OR(WEEKDAY(Table1[[#This Row],[Date]])=1,WEEKDAY(Table1[[#This Row],[Date]])=7),"Weekend","Weekday")</f>
        <v>Weekend</v>
      </c>
    </row>
    <row r="678" spans="1:8" x14ac:dyDescent="0.25">
      <c r="A678" s="1">
        <v>44507</v>
      </c>
      <c r="B678" s="2">
        <v>16023</v>
      </c>
      <c r="C678">
        <v>353</v>
      </c>
      <c r="D678">
        <f>YEAR(Table1[[#This Row],[Date]])</f>
        <v>2021</v>
      </c>
      <c r="E678" t="str">
        <f>TEXT(Table1[[#This Row],[Date]],"mmmm")</f>
        <v>November</v>
      </c>
      <c r="F678" t="str">
        <f>TEXT(Table1[[#This Row],[Date]],"dddd")</f>
        <v>Sunday</v>
      </c>
      <c r="G678" s="4">
        <f>Table1[[#This Row],[Clicks]]/Table1[[#This Row],[Impressions]]</f>
        <v>2.2030830680896212E-2</v>
      </c>
      <c r="H678" s="3" t="str">
        <f>IF(OR(WEEKDAY(Table1[[#This Row],[Date]])=1,WEEKDAY(Table1[[#This Row],[Date]])=7),"Weekend","Weekday")</f>
        <v>Weekend</v>
      </c>
    </row>
    <row r="679" spans="1:8" x14ac:dyDescent="0.25">
      <c r="A679" s="1">
        <v>44508</v>
      </c>
      <c r="B679" s="2">
        <v>26447</v>
      </c>
      <c r="C679" s="2">
        <v>1260</v>
      </c>
      <c r="D679">
        <f>YEAR(Table1[[#This Row],[Date]])</f>
        <v>2021</v>
      </c>
      <c r="E679" t="str">
        <f>TEXT(Table1[[#This Row],[Date]],"mmmm")</f>
        <v>November</v>
      </c>
      <c r="F679" t="str">
        <f>TEXT(Table1[[#This Row],[Date]],"dddd")</f>
        <v>Monday</v>
      </c>
      <c r="G679" s="4">
        <f>Table1[[#This Row],[Clicks]]/Table1[[#This Row],[Impressions]]</f>
        <v>4.7642454720762277E-2</v>
      </c>
      <c r="H679" s="3" t="str">
        <f>IF(OR(WEEKDAY(Table1[[#This Row],[Date]])=1,WEEKDAY(Table1[[#This Row],[Date]])=7),"Weekend","Weekday")</f>
        <v>Weekday</v>
      </c>
    </row>
    <row r="680" spans="1:8" x14ac:dyDescent="0.25">
      <c r="A680" s="1">
        <v>44509</v>
      </c>
      <c r="B680" s="2">
        <v>29933</v>
      </c>
      <c r="C680" s="2">
        <v>2428</v>
      </c>
      <c r="D680">
        <f>YEAR(Table1[[#This Row],[Date]])</f>
        <v>2021</v>
      </c>
      <c r="E680" t="str">
        <f>TEXT(Table1[[#This Row],[Date]],"mmmm")</f>
        <v>November</v>
      </c>
      <c r="F680" t="str">
        <f>TEXT(Table1[[#This Row],[Date]],"dddd")</f>
        <v>Tuesday</v>
      </c>
      <c r="G680" s="4">
        <f>Table1[[#This Row],[Clicks]]/Table1[[#This Row],[Impressions]]</f>
        <v>8.1114489025490261E-2</v>
      </c>
      <c r="H680" s="3" t="str">
        <f>IF(OR(WEEKDAY(Table1[[#This Row],[Date]])=1,WEEKDAY(Table1[[#This Row],[Date]])=7),"Weekend","Weekday")</f>
        <v>Weekday</v>
      </c>
    </row>
    <row r="681" spans="1:8" x14ac:dyDescent="0.25">
      <c r="A681" s="1">
        <v>44510</v>
      </c>
      <c r="B681" s="2">
        <v>28959</v>
      </c>
      <c r="C681" s="2">
        <v>1806</v>
      </c>
      <c r="D681">
        <f>YEAR(Table1[[#This Row],[Date]])</f>
        <v>2021</v>
      </c>
      <c r="E681" t="str">
        <f>TEXT(Table1[[#This Row],[Date]],"mmmm")</f>
        <v>November</v>
      </c>
      <c r="F681" t="str">
        <f>TEXT(Table1[[#This Row],[Date]],"dddd")</f>
        <v>Wednesday</v>
      </c>
      <c r="G681" s="4">
        <f>Table1[[#This Row],[Clicks]]/Table1[[#This Row],[Impressions]]</f>
        <v>6.2364031907179117E-2</v>
      </c>
      <c r="H681" s="3" t="str">
        <f>IF(OR(WEEKDAY(Table1[[#This Row],[Date]])=1,WEEKDAY(Table1[[#This Row],[Date]])=7),"Weekend","Weekday")</f>
        <v>Weekday</v>
      </c>
    </row>
    <row r="682" spans="1:8" x14ac:dyDescent="0.25">
      <c r="A682" s="1">
        <v>44511</v>
      </c>
      <c r="B682" s="2">
        <v>5667</v>
      </c>
      <c r="C682">
        <v>403</v>
      </c>
      <c r="D682">
        <f>YEAR(Table1[[#This Row],[Date]])</f>
        <v>2021</v>
      </c>
      <c r="E682" t="str">
        <f>TEXT(Table1[[#This Row],[Date]],"mmmm")</f>
        <v>November</v>
      </c>
      <c r="F682" t="str">
        <f>TEXT(Table1[[#This Row],[Date]],"dddd")</f>
        <v>Thursday</v>
      </c>
      <c r="G682" s="4">
        <f>Table1[[#This Row],[Clicks]]/Table1[[#This Row],[Impressions]]</f>
        <v>7.1113463913887412E-2</v>
      </c>
      <c r="H682" s="3" t="str">
        <f>IF(OR(WEEKDAY(Table1[[#This Row],[Date]])=1,WEEKDAY(Table1[[#This Row],[Date]])=7),"Weekend","Weekday")</f>
        <v>Weekday</v>
      </c>
    </row>
    <row r="683" spans="1:8" x14ac:dyDescent="0.25">
      <c r="A683" s="1">
        <v>44512</v>
      </c>
      <c r="B683" s="2">
        <v>34703</v>
      </c>
      <c r="C683">
        <v>939</v>
      </c>
      <c r="D683">
        <f>YEAR(Table1[[#This Row],[Date]])</f>
        <v>2021</v>
      </c>
      <c r="E683" t="str">
        <f>TEXT(Table1[[#This Row],[Date]],"mmmm")</f>
        <v>November</v>
      </c>
      <c r="F683" t="str">
        <f>TEXT(Table1[[#This Row],[Date]],"dddd")</f>
        <v>Friday</v>
      </c>
      <c r="G683" s="4">
        <f>Table1[[#This Row],[Clicks]]/Table1[[#This Row],[Impressions]]</f>
        <v>2.7058179408120334E-2</v>
      </c>
      <c r="H683" s="3" t="str">
        <f>IF(OR(WEEKDAY(Table1[[#This Row],[Date]])=1,WEEKDAY(Table1[[#This Row],[Date]])=7),"Weekend","Weekday")</f>
        <v>Weekday</v>
      </c>
    </row>
    <row r="684" spans="1:8" x14ac:dyDescent="0.25">
      <c r="A684" s="1">
        <v>44513</v>
      </c>
      <c r="B684" s="2">
        <v>14337</v>
      </c>
      <c r="C684">
        <v>942</v>
      </c>
      <c r="D684">
        <f>YEAR(Table1[[#This Row],[Date]])</f>
        <v>2021</v>
      </c>
      <c r="E684" t="str">
        <f>TEXT(Table1[[#This Row],[Date]],"mmmm")</f>
        <v>November</v>
      </c>
      <c r="F684" t="str">
        <f>TEXT(Table1[[#This Row],[Date]],"dddd")</f>
        <v>Saturday</v>
      </c>
      <c r="G684" s="4">
        <f>Table1[[#This Row],[Clicks]]/Table1[[#This Row],[Impressions]]</f>
        <v>6.5704122201297344E-2</v>
      </c>
      <c r="H684" s="3" t="str">
        <f>IF(OR(WEEKDAY(Table1[[#This Row],[Date]])=1,WEEKDAY(Table1[[#This Row],[Date]])=7),"Weekend","Weekday")</f>
        <v>Weekend</v>
      </c>
    </row>
    <row r="685" spans="1:8" x14ac:dyDescent="0.25">
      <c r="A685" s="1">
        <v>44514</v>
      </c>
      <c r="B685" s="2">
        <v>41487</v>
      </c>
      <c r="C685" s="2">
        <v>1622</v>
      </c>
      <c r="D685">
        <f>YEAR(Table1[[#This Row],[Date]])</f>
        <v>2021</v>
      </c>
      <c r="E685" t="str">
        <f>TEXT(Table1[[#This Row],[Date]],"mmmm")</f>
        <v>November</v>
      </c>
      <c r="F685" t="str">
        <f>TEXT(Table1[[#This Row],[Date]],"dddd")</f>
        <v>Sunday</v>
      </c>
      <c r="G685" s="4">
        <f>Table1[[#This Row],[Clicks]]/Table1[[#This Row],[Impressions]]</f>
        <v>3.9096584472244317E-2</v>
      </c>
      <c r="H685" s="3" t="str">
        <f>IF(OR(WEEKDAY(Table1[[#This Row],[Date]])=1,WEEKDAY(Table1[[#This Row],[Date]])=7),"Weekend","Weekday")</f>
        <v>Weekend</v>
      </c>
    </row>
    <row r="686" spans="1:8" x14ac:dyDescent="0.25">
      <c r="A686" s="1">
        <v>44515</v>
      </c>
      <c r="B686" s="2">
        <v>24129</v>
      </c>
      <c r="C686" s="2">
        <v>2053</v>
      </c>
      <c r="D686">
        <f>YEAR(Table1[[#This Row],[Date]])</f>
        <v>2021</v>
      </c>
      <c r="E686" t="str">
        <f>TEXT(Table1[[#This Row],[Date]],"mmmm")</f>
        <v>November</v>
      </c>
      <c r="F686" t="str">
        <f>TEXT(Table1[[#This Row],[Date]],"dddd")</f>
        <v>Monday</v>
      </c>
      <c r="G686" s="4">
        <f>Table1[[#This Row],[Clicks]]/Table1[[#This Row],[Impressions]]</f>
        <v>8.5084338348045921E-2</v>
      </c>
      <c r="H686" s="3" t="str">
        <f>IF(OR(WEEKDAY(Table1[[#This Row],[Date]])=1,WEEKDAY(Table1[[#This Row],[Date]])=7),"Weekend","Weekday")</f>
        <v>Weekday</v>
      </c>
    </row>
    <row r="687" spans="1:8" x14ac:dyDescent="0.25">
      <c r="A687" s="1">
        <v>44516</v>
      </c>
      <c r="B687" s="2">
        <v>45251</v>
      </c>
      <c r="C687" s="2">
        <v>3015</v>
      </c>
      <c r="D687">
        <f>YEAR(Table1[[#This Row],[Date]])</f>
        <v>2021</v>
      </c>
      <c r="E687" t="str">
        <f>TEXT(Table1[[#This Row],[Date]],"mmmm")</f>
        <v>November</v>
      </c>
      <c r="F687" t="str">
        <f>TEXT(Table1[[#This Row],[Date]],"dddd")</f>
        <v>Tuesday</v>
      </c>
      <c r="G687" s="4">
        <f>Table1[[#This Row],[Clicks]]/Table1[[#This Row],[Impressions]]</f>
        <v>6.6628361804159028E-2</v>
      </c>
      <c r="H687" s="3" t="str">
        <f>IF(OR(WEEKDAY(Table1[[#This Row],[Date]])=1,WEEKDAY(Table1[[#This Row],[Date]])=7),"Weekend","Weekday")</f>
        <v>Weekday</v>
      </c>
    </row>
    <row r="688" spans="1:8" x14ac:dyDescent="0.25">
      <c r="A688" s="1">
        <v>44517</v>
      </c>
      <c r="B688" s="2">
        <v>36921</v>
      </c>
      <c r="C688" s="2">
        <v>1029</v>
      </c>
      <c r="D688">
        <f>YEAR(Table1[[#This Row],[Date]])</f>
        <v>2021</v>
      </c>
      <c r="E688" t="str">
        <f>TEXT(Table1[[#This Row],[Date]],"mmmm")</f>
        <v>November</v>
      </c>
      <c r="F688" t="str">
        <f>TEXT(Table1[[#This Row],[Date]],"dddd")</f>
        <v>Wednesday</v>
      </c>
      <c r="G688" s="4">
        <f>Table1[[#This Row],[Clicks]]/Table1[[#This Row],[Impressions]]</f>
        <v>2.7870317705370927E-2</v>
      </c>
      <c r="H688" s="3" t="str">
        <f>IF(OR(WEEKDAY(Table1[[#This Row],[Date]])=1,WEEKDAY(Table1[[#This Row],[Date]])=7),"Weekend","Weekday")</f>
        <v>Weekday</v>
      </c>
    </row>
    <row r="689" spans="1:8" x14ac:dyDescent="0.25">
      <c r="A689" s="1">
        <v>44518</v>
      </c>
      <c r="B689" s="2">
        <v>38307</v>
      </c>
      <c r="C689">
        <v>605</v>
      </c>
      <c r="D689">
        <f>YEAR(Table1[[#This Row],[Date]])</f>
        <v>2021</v>
      </c>
      <c r="E689" t="str">
        <f>TEXT(Table1[[#This Row],[Date]],"mmmm")</f>
        <v>November</v>
      </c>
      <c r="F689" t="str">
        <f>TEXT(Table1[[#This Row],[Date]],"dddd")</f>
        <v>Thursday</v>
      </c>
      <c r="G689" s="4">
        <f>Table1[[#This Row],[Clicks]]/Table1[[#This Row],[Impressions]]</f>
        <v>1.5793458114704884E-2</v>
      </c>
      <c r="H689" s="3" t="str">
        <f>IF(OR(WEEKDAY(Table1[[#This Row],[Date]])=1,WEEKDAY(Table1[[#This Row],[Date]])=7),"Weekend","Weekday")</f>
        <v>Weekday</v>
      </c>
    </row>
    <row r="690" spans="1:8" x14ac:dyDescent="0.25">
      <c r="A690" s="1">
        <v>44519</v>
      </c>
      <c r="B690" s="2">
        <v>32355</v>
      </c>
      <c r="C690">
        <v>447</v>
      </c>
      <c r="D690">
        <f>YEAR(Table1[[#This Row],[Date]])</f>
        <v>2021</v>
      </c>
      <c r="E690" t="str">
        <f>TEXT(Table1[[#This Row],[Date]],"mmmm")</f>
        <v>November</v>
      </c>
      <c r="F690" t="str">
        <f>TEXT(Table1[[#This Row],[Date]],"dddd")</f>
        <v>Friday</v>
      </c>
      <c r="G690" s="4">
        <f>Table1[[#This Row],[Clicks]]/Table1[[#This Row],[Impressions]]</f>
        <v>1.3815484469170143E-2</v>
      </c>
      <c r="H690" s="3" t="str">
        <f>IF(OR(WEEKDAY(Table1[[#This Row],[Date]])=1,WEEKDAY(Table1[[#This Row],[Date]])=7),"Weekend","Weekday")</f>
        <v>Weekday</v>
      </c>
    </row>
    <row r="691" spans="1:8" x14ac:dyDescent="0.25">
      <c r="A691" s="1">
        <v>44520</v>
      </c>
      <c r="B691" s="2">
        <v>42732</v>
      </c>
      <c r="C691" s="2">
        <v>1855</v>
      </c>
      <c r="D691">
        <f>YEAR(Table1[[#This Row],[Date]])</f>
        <v>2021</v>
      </c>
      <c r="E691" t="str">
        <f>TEXT(Table1[[#This Row],[Date]],"mmmm")</f>
        <v>November</v>
      </c>
      <c r="F691" t="str">
        <f>TEXT(Table1[[#This Row],[Date]],"dddd")</f>
        <v>Saturday</v>
      </c>
      <c r="G691" s="4">
        <f>Table1[[#This Row],[Clicks]]/Table1[[#This Row],[Impressions]]</f>
        <v>4.3410090798464848E-2</v>
      </c>
      <c r="H691" s="3" t="str">
        <f>IF(OR(WEEKDAY(Table1[[#This Row],[Date]])=1,WEEKDAY(Table1[[#This Row],[Date]])=7),"Weekend","Weekday")</f>
        <v>Weekend</v>
      </c>
    </row>
    <row r="692" spans="1:8" x14ac:dyDescent="0.25">
      <c r="A692" s="1">
        <v>44521</v>
      </c>
      <c r="B692" s="2">
        <v>9835</v>
      </c>
      <c r="C692">
        <v>333</v>
      </c>
      <c r="D692">
        <f>YEAR(Table1[[#This Row],[Date]])</f>
        <v>2021</v>
      </c>
      <c r="E692" t="str">
        <f>TEXT(Table1[[#This Row],[Date]],"mmmm")</f>
        <v>November</v>
      </c>
      <c r="F692" t="str">
        <f>TEXT(Table1[[#This Row],[Date]],"dddd")</f>
        <v>Sunday</v>
      </c>
      <c r="G692" s="4">
        <f>Table1[[#This Row],[Clicks]]/Table1[[#This Row],[Impressions]]</f>
        <v>3.3858668022369087E-2</v>
      </c>
      <c r="H692" s="3" t="str">
        <f>IF(OR(WEEKDAY(Table1[[#This Row],[Date]])=1,WEEKDAY(Table1[[#This Row],[Date]])=7),"Weekend","Weekday")</f>
        <v>Weekend</v>
      </c>
    </row>
    <row r="693" spans="1:8" x14ac:dyDescent="0.25">
      <c r="A693" s="1">
        <v>44522</v>
      </c>
      <c r="B693" s="2">
        <v>25159</v>
      </c>
      <c r="C693" s="2">
        <v>1714</v>
      </c>
      <c r="D693">
        <f>YEAR(Table1[[#This Row],[Date]])</f>
        <v>2021</v>
      </c>
      <c r="E693" t="str">
        <f>TEXT(Table1[[#This Row],[Date]],"mmmm")</f>
        <v>November</v>
      </c>
      <c r="F693" t="str">
        <f>TEXT(Table1[[#This Row],[Date]],"dddd")</f>
        <v>Monday</v>
      </c>
      <c r="G693" s="4">
        <f>Table1[[#This Row],[Clicks]]/Table1[[#This Row],[Impressions]]</f>
        <v>6.8126714098334595E-2</v>
      </c>
      <c r="H693" s="3" t="str">
        <f>IF(OR(WEEKDAY(Table1[[#This Row],[Date]])=1,WEEKDAY(Table1[[#This Row],[Date]])=7),"Weekend","Weekday")</f>
        <v>Weekday</v>
      </c>
    </row>
    <row r="694" spans="1:8" x14ac:dyDescent="0.25">
      <c r="A694" s="1">
        <v>44523</v>
      </c>
      <c r="B694" s="2">
        <v>43810</v>
      </c>
      <c r="C694" s="2">
        <v>2406</v>
      </c>
      <c r="D694">
        <f>YEAR(Table1[[#This Row],[Date]])</f>
        <v>2021</v>
      </c>
      <c r="E694" t="str">
        <f>TEXT(Table1[[#This Row],[Date]],"mmmm")</f>
        <v>November</v>
      </c>
      <c r="F694" t="str">
        <f>TEXT(Table1[[#This Row],[Date]],"dddd")</f>
        <v>Tuesday</v>
      </c>
      <c r="G694" s="4">
        <f>Table1[[#This Row],[Clicks]]/Table1[[#This Row],[Impressions]]</f>
        <v>5.4918968272084E-2</v>
      </c>
      <c r="H694" s="3" t="str">
        <f>IF(OR(WEEKDAY(Table1[[#This Row],[Date]])=1,WEEKDAY(Table1[[#This Row],[Date]])=7),"Weekend","Weekday")</f>
        <v>Weekday</v>
      </c>
    </row>
    <row r="695" spans="1:8" x14ac:dyDescent="0.25">
      <c r="A695" s="1">
        <v>44524</v>
      </c>
      <c r="B695" s="2">
        <v>45080</v>
      </c>
      <c r="C695" s="2">
        <v>1530</v>
      </c>
      <c r="D695">
        <f>YEAR(Table1[[#This Row],[Date]])</f>
        <v>2021</v>
      </c>
      <c r="E695" t="str">
        <f>TEXT(Table1[[#This Row],[Date]],"mmmm")</f>
        <v>November</v>
      </c>
      <c r="F695" t="str">
        <f>TEXT(Table1[[#This Row],[Date]],"dddd")</f>
        <v>Wednesday</v>
      </c>
      <c r="G695" s="4">
        <f>Table1[[#This Row],[Clicks]]/Table1[[#This Row],[Impressions]]</f>
        <v>3.3939662821650396E-2</v>
      </c>
      <c r="H695" s="3" t="str">
        <f>IF(OR(WEEKDAY(Table1[[#This Row],[Date]])=1,WEEKDAY(Table1[[#This Row],[Date]])=7),"Weekend","Weekday")</f>
        <v>Weekday</v>
      </c>
    </row>
    <row r="696" spans="1:8" x14ac:dyDescent="0.25">
      <c r="A696" s="1">
        <v>44525</v>
      </c>
      <c r="B696" s="2">
        <v>43088</v>
      </c>
      <c r="C696" s="2">
        <v>1009</v>
      </c>
      <c r="D696">
        <f>YEAR(Table1[[#This Row],[Date]])</f>
        <v>2021</v>
      </c>
      <c r="E696" t="str">
        <f>TEXT(Table1[[#This Row],[Date]],"mmmm")</f>
        <v>November</v>
      </c>
      <c r="F696" t="str">
        <f>TEXT(Table1[[#This Row],[Date]],"dddd")</f>
        <v>Thursday</v>
      </c>
      <c r="G696" s="4">
        <f>Table1[[#This Row],[Clicks]]/Table1[[#This Row],[Impressions]]</f>
        <v>2.3417192721871517E-2</v>
      </c>
      <c r="H696" s="3" t="str">
        <f>IF(OR(WEEKDAY(Table1[[#This Row],[Date]])=1,WEEKDAY(Table1[[#This Row],[Date]])=7),"Weekend","Weekday")</f>
        <v>Weekday</v>
      </c>
    </row>
    <row r="697" spans="1:8" x14ac:dyDescent="0.25">
      <c r="A697" s="1">
        <v>44526</v>
      </c>
      <c r="B697" s="2">
        <v>18216</v>
      </c>
      <c r="C697">
        <v>390</v>
      </c>
      <c r="D697">
        <f>YEAR(Table1[[#This Row],[Date]])</f>
        <v>2021</v>
      </c>
      <c r="E697" t="str">
        <f>TEXT(Table1[[#This Row],[Date]],"mmmm")</f>
        <v>November</v>
      </c>
      <c r="F697" t="str">
        <f>TEXT(Table1[[#This Row],[Date]],"dddd")</f>
        <v>Friday</v>
      </c>
      <c r="G697" s="4">
        <f>Table1[[#This Row],[Clicks]]/Table1[[#This Row],[Impressions]]</f>
        <v>2.1409749670619236E-2</v>
      </c>
      <c r="H697" s="3" t="str">
        <f>IF(OR(WEEKDAY(Table1[[#This Row],[Date]])=1,WEEKDAY(Table1[[#This Row],[Date]])=7),"Weekend","Weekday")</f>
        <v>Weekday</v>
      </c>
    </row>
    <row r="698" spans="1:8" x14ac:dyDescent="0.25">
      <c r="A698" s="1">
        <v>44527</v>
      </c>
      <c r="B698" s="2">
        <v>40547</v>
      </c>
      <c r="C698" s="2">
        <v>3560</v>
      </c>
      <c r="D698">
        <f>YEAR(Table1[[#This Row],[Date]])</f>
        <v>2021</v>
      </c>
      <c r="E698" t="str">
        <f>TEXT(Table1[[#This Row],[Date]],"mmmm")</f>
        <v>November</v>
      </c>
      <c r="F698" t="str">
        <f>TEXT(Table1[[#This Row],[Date]],"dddd")</f>
        <v>Saturday</v>
      </c>
      <c r="G698" s="4">
        <f>Table1[[#This Row],[Clicks]]/Table1[[#This Row],[Impressions]]</f>
        <v>8.7799343971193919E-2</v>
      </c>
      <c r="H698" s="3" t="str">
        <f>IF(OR(WEEKDAY(Table1[[#This Row],[Date]])=1,WEEKDAY(Table1[[#This Row],[Date]])=7),"Weekend","Weekday")</f>
        <v>Weekend</v>
      </c>
    </row>
    <row r="699" spans="1:8" x14ac:dyDescent="0.25">
      <c r="A699" s="1">
        <v>44528</v>
      </c>
      <c r="B699" s="2">
        <v>36471</v>
      </c>
      <c r="C699" s="2">
        <v>1163</v>
      </c>
      <c r="D699">
        <f>YEAR(Table1[[#This Row],[Date]])</f>
        <v>2021</v>
      </c>
      <c r="E699" t="str">
        <f>TEXT(Table1[[#This Row],[Date]],"mmmm")</f>
        <v>November</v>
      </c>
      <c r="F699" t="str">
        <f>TEXT(Table1[[#This Row],[Date]],"dddd")</f>
        <v>Sunday</v>
      </c>
      <c r="G699" s="4">
        <f>Table1[[#This Row],[Clicks]]/Table1[[#This Row],[Impressions]]</f>
        <v>3.1888349647665265E-2</v>
      </c>
      <c r="H699" s="3" t="str">
        <f>IF(OR(WEEKDAY(Table1[[#This Row],[Date]])=1,WEEKDAY(Table1[[#This Row],[Date]])=7),"Weekend","Weekday")</f>
        <v>Weekend</v>
      </c>
    </row>
    <row r="700" spans="1:8" x14ac:dyDescent="0.25">
      <c r="A700" s="1">
        <v>44529</v>
      </c>
      <c r="B700" s="2">
        <v>22308</v>
      </c>
      <c r="C700" s="2">
        <v>1531</v>
      </c>
      <c r="D700">
        <f>YEAR(Table1[[#This Row],[Date]])</f>
        <v>2021</v>
      </c>
      <c r="E700" t="str">
        <f>TEXT(Table1[[#This Row],[Date]],"mmmm")</f>
        <v>November</v>
      </c>
      <c r="F700" t="str">
        <f>TEXT(Table1[[#This Row],[Date]],"dddd")</f>
        <v>Monday</v>
      </c>
      <c r="G700" s="4">
        <f>Table1[[#This Row],[Clicks]]/Table1[[#This Row],[Impressions]]</f>
        <v>6.8630087860857086E-2</v>
      </c>
      <c r="H700" s="3" t="str">
        <f>IF(OR(WEEKDAY(Table1[[#This Row],[Date]])=1,WEEKDAY(Table1[[#This Row],[Date]])=7),"Weekend","Weekday")</f>
        <v>Weekday</v>
      </c>
    </row>
    <row r="701" spans="1:8" x14ac:dyDescent="0.25">
      <c r="A701" s="1">
        <v>44530</v>
      </c>
      <c r="B701" s="2">
        <v>32532</v>
      </c>
      <c r="C701" s="2">
        <v>2698</v>
      </c>
      <c r="D701">
        <f>YEAR(Table1[[#This Row],[Date]])</f>
        <v>2021</v>
      </c>
      <c r="E701" t="str">
        <f>TEXT(Table1[[#This Row],[Date]],"mmmm")</f>
        <v>November</v>
      </c>
      <c r="F701" t="str">
        <f>TEXT(Table1[[#This Row],[Date]],"dddd")</f>
        <v>Tuesday</v>
      </c>
      <c r="G701" s="4">
        <f>Table1[[#This Row],[Clicks]]/Table1[[#This Row],[Impressions]]</f>
        <v>8.293372679208165E-2</v>
      </c>
      <c r="H701" s="3" t="str">
        <f>IF(OR(WEEKDAY(Table1[[#This Row],[Date]])=1,WEEKDAY(Table1[[#This Row],[Date]])=7),"Weekend","Weekday")</f>
        <v>Weekday</v>
      </c>
    </row>
    <row r="702" spans="1:8" x14ac:dyDescent="0.25">
      <c r="A702" s="1">
        <v>44531</v>
      </c>
      <c r="B702" s="2">
        <v>39349</v>
      </c>
      <c r="C702" s="2">
        <v>2568</v>
      </c>
      <c r="D702">
        <f>YEAR(Table1[[#This Row],[Date]])</f>
        <v>2021</v>
      </c>
      <c r="E702" t="str">
        <f>TEXT(Table1[[#This Row],[Date]],"mmmm")</f>
        <v>December</v>
      </c>
      <c r="F702" t="str">
        <f>TEXT(Table1[[#This Row],[Date]],"dddd")</f>
        <v>Wednesday</v>
      </c>
      <c r="G702" s="4">
        <f>Table1[[#This Row],[Clicks]]/Table1[[#This Row],[Impressions]]</f>
        <v>6.5262141350479044E-2</v>
      </c>
      <c r="H702" s="3" t="str">
        <f>IF(OR(WEEKDAY(Table1[[#This Row],[Date]])=1,WEEKDAY(Table1[[#This Row],[Date]])=7),"Weekend","Weekday")</f>
        <v>Weekday</v>
      </c>
    </row>
    <row r="703" spans="1:8" x14ac:dyDescent="0.25">
      <c r="A703" s="1">
        <v>44532</v>
      </c>
      <c r="B703" s="2">
        <v>10713</v>
      </c>
      <c r="C703">
        <v>935</v>
      </c>
      <c r="D703">
        <f>YEAR(Table1[[#This Row],[Date]])</f>
        <v>2021</v>
      </c>
      <c r="E703" t="str">
        <f>TEXT(Table1[[#This Row],[Date]],"mmmm")</f>
        <v>December</v>
      </c>
      <c r="F703" t="str">
        <f>TEXT(Table1[[#This Row],[Date]],"dddd")</f>
        <v>Thursday</v>
      </c>
      <c r="G703" s="4">
        <f>Table1[[#This Row],[Clicks]]/Table1[[#This Row],[Impressions]]</f>
        <v>8.7277139923457481E-2</v>
      </c>
      <c r="H703" s="3" t="str">
        <f>IF(OR(WEEKDAY(Table1[[#This Row],[Date]])=1,WEEKDAY(Table1[[#This Row],[Date]])=7),"Weekend","Weekday")</f>
        <v>Weekday</v>
      </c>
    </row>
    <row r="704" spans="1:8" x14ac:dyDescent="0.25">
      <c r="A704" s="1">
        <v>44533</v>
      </c>
      <c r="B704" s="2">
        <v>9804</v>
      </c>
      <c r="C704">
        <v>444</v>
      </c>
      <c r="D704">
        <f>YEAR(Table1[[#This Row],[Date]])</f>
        <v>2021</v>
      </c>
      <c r="E704" t="str">
        <f>TEXT(Table1[[#This Row],[Date]],"mmmm")</f>
        <v>December</v>
      </c>
      <c r="F704" t="str">
        <f>TEXT(Table1[[#This Row],[Date]],"dddd")</f>
        <v>Friday</v>
      </c>
      <c r="G704" s="4">
        <f>Table1[[#This Row],[Clicks]]/Table1[[#This Row],[Impressions]]</f>
        <v>4.528763769889841E-2</v>
      </c>
      <c r="H704" s="3" t="str">
        <f>IF(OR(WEEKDAY(Table1[[#This Row],[Date]])=1,WEEKDAY(Table1[[#This Row],[Date]])=7),"Weekend","Weekday")</f>
        <v>Weekday</v>
      </c>
    </row>
    <row r="705" spans="1:8" x14ac:dyDescent="0.25">
      <c r="A705" s="1">
        <v>44534</v>
      </c>
      <c r="B705" s="2">
        <v>15136</v>
      </c>
      <c r="C705" s="2">
        <v>1453</v>
      </c>
      <c r="D705">
        <f>YEAR(Table1[[#This Row],[Date]])</f>
        <v>2021</v>
      </c>
      <c r="E705" t="str">
        <f>TEXT(Table1[[#This Row],[Date]],"mmmm")</f>
        <v>December</v>
      </c>
      <c r="F705" t="str">
        <f>TEXT(Table1[[#This Row],[Date]],"dddd")</f>
        <v>Saturday</v>
      </c>
      <c r="G705" s="4">
        <f>Table1[[#This Row],[Clicks]]/Table1[[#This Row],[Impressions]]</f>
        <v>9.5996300211416488E-2</v>
      </c>
      <c r="H705" s="3" t="str">
        <f>IF(OR(WEEKDAY(Table1[[#This Row],[Date]])=1,WEEKDAY(Table1[[#This Row],[Date]])=7),"Weekend","Weekday")</f>
        <v>Weekend</v>
      </c>
    </row>
    <row r="706" spans="1:8" x14ac:dyDescent="0.25">
      <c r="A706" s="1">
        <v>44535</v>
      </c>
      <c r="B706" s="2">
        <v>5009</v>
      </c>
      <c r="C706">
        <v>110</v>
      </c>
      <c r="D706">
        <f>YEAR(Table1[[#This Row],[Date]])</f>
        <v>2021</v>
      </c>
      <c r="E706" t="str">
        <f>TEXT(Table1[[#This Row],[Date]],"mmmm")</f>
        <v>December</v>
      </c>
      <c r="F706" t="str">
        <f>TEXT(Table1[[#This Row],[Date]],"dddd")</f>
        <v>Sunday</v>
      </c>
      <c r="G706" s="4">
        <f>Table1[[#This Row],[Clicks]]/Table1[[#This Row],[Impressions]]</f>
        <v>2.1960471151926533E-2</v>
      </c>
      <c r="H706" s="3" t="str">
        <f>IF(OR(WEEKDAY(Table1[[#This Row],[Date]])=1,WEEKDAY(Table1[[#This Row],[Date]])=7),"Weekend","Weekday")</f>
        <v>Weekend</v>
      </c>
    </row>
    <row r="707" spans="1:8" x14ac:dyDescent="0.25">
      <c r="A707" s="1">
        <v>44536</v>
      </c>
      <c r="B707" s="2">
        <v>24255</v>
      </c>
      <c r="C707">
        <v>465</v>
      </c>
      <c r="D707">
        <f>YEAR(Table1[[#This Row],[Date]])</f>
        <v>2021</v>
      </c>
      <c r="E707" t="str">
        <f>TEXT(Table1[[#This Row],[Date]],"mmmm")</f>
        <v>December</v>
      </c>
      <c r="F707" t="str">
        <f>TEXT(Table1[[#This Row],[Date]],"dddd")</f>
        <v>Monday</v>
      </c>
      <c r="G707" s="4">
        <f>Table1[[#This Row],[Clicks]]/Table1[[#This Row],[Impressions]]</f>
        <v>1.9171304885590601E-2</v>
      </c>
      <c r="H707" s="3" t="str">
        <f>IF(OR(WEEKDAY(Table1[[#This Row],[Date]])=1,WEEKDAY(Table1[[#This Row],[Date]])=7),"Weekend","Weekday")</f>
        <v>Weekday</v>
      </c>
    </row>
    <row r="708" spans="1:8" x14ac:dyDescent="0.25">
      <c r="A708" s="1">
        <v>44537</v>
      </c>
      <c r="B708" s="2">
        <v>28793</v>
      </c>
      <c r="C708" s="2">
        <v>1994</v>
      </c>
      <c r="D708">
        <f>YEAR(Table1[[#This Row],[Date]])</f>
        <v>2021</v>
      </c>
      <c r="E708" t="str">
        <f>TEXT(Table1[[#This Row],[Date]],"mmmm")</f>
        <v>December</v>
      </c>
      <c r="F708" t="str">
        <f>TEXT(Table1[[#This Row],[Date]],"dddd")</f>
        <v>Tuesday</v>
      </c>
      <c r="G708" s="4">
        <f>Table1[[#This Row],[Clicks]]/Table1[[#This Row],[Impressions]]</f>
        <v>6.9252943423748825E-2</v>
      </c>
      <c r="H708" s="3" t="str">
        <f>IF(OR(WEEKDAY(Table1[[#This Row],[Date]])=1,WEEKDAY(Table1[[#This Row],[Date]])=7),"Weekend","Weekday")</f>
        <v>Weekday</v>
      </c>
    </row>
    <row r="709" spans="1:8" x14ac:dyDescent="0.25">
      <c r="A709" s="1">
        <v>44538</v>
      </c>
      <c r="B709" s="2">
        <v>34548</v>
      </c>
      <c r="C709" s="2">
        <v>3277</v>
      </c>
      <c r="D709">
        <f>YEAR(Table1[[#This Row],[Date]])</f>
        <v>2021</v>
      </c>
      <c r="E709" t="str">
        <f>TEXT(Table1[[#This Row],[Date]],"mmmm")</f>
        <v>December</v>
      </c>
      <c r="F709" t="str">
        <f>TEXT(Table1[[#This Row],[Date]],"dddd")</f>
        <v>Wednesday</v>
      </c>
      <c r="G709" s="4">
        <f>Table1[[#This Row],[Clicks]]/Table1[[#This Row],[Impressions]]</f>
        <v>9.4853537107792055E-2</v>
      </c>
      <c r="H709" s="3" t="str">
        <f>IF(OR(WEEKDAY(Table1[[#This Row],[Date]])=1,WEEKDAY(Table1[[#This Row],[Date]])=7),"Weekend","Weekday")</f>
        <v>Weekday</v>
      </c>
    </row>
    <row r="710" spans="1:8" x14ac:dyDescent="0.25">
      <c r="A710" s="1">
        <v>44539</v>
      </c>
      <c r="B710" s="2">
        <v>42892</v>
      </c>
      <c r="C710" s="2">
        <v>3551</v>
      </c>
      <c r="D710">
        <f>YEAR(Table1[[#This Row],[Date]])</f>
        <v>2021</v>
      </c>
      <c r="E710" t="str">
        <f>TEXT(Table1[[#This Row],[Date]],"mmmm")</f>
        <v>December</v>
      </c>
      <c r="F710" t="str">
        <f>TEXT(Table1[[#This Row],[Date]],"dddd")</f>
        <v>Thursday</v>
      </c>
      <c r="G710" s="4">
        <f>Table1[[#This Row],[Clicks]]/Table1[[#This Row],[Impressions]]</f>
        <v>8.2789331343840339E-2</v>
      </c>
      <c r="H710" s="3" t="str">
        <f>IF(OR(WEEKDAY(Table1[[#This Row],[Date]])=1,WEEKDAY(Table1[[#This Row],[Date]])=7),"Weekend","Weekday")</f>
        <v>Weekday</v>
      </c>
    </row>
    <row r="711" spans="1:8" x14ac:dyDescent="0.25">
      <c r="A711" s="1">
        <v>44540</v>
      </c>
      <c r="B711" s="2">
        <v>6015</v>
      </c>
      <c r="C711">
        <v>101</v>
      </c>
      <c r="D711">
        <f>YEAR(Table1[[#This Row],[Date]])</f>
        <v>2021</v>
      </c>
      <c r="E711" t="str">
        <f>TEXT(Table1[[#This Row],[Date]],"mmmm")</f>
        <v>December</v>
      </c>
      <c r="F711" t="str">
        <f>TEXT(Table1[[#This Row],[Date]],"dddd")</f>
        <v>Friday</v>
      </c>
      <c r="G711" s="4">
        <f>Table1[[#This Row],[Clicks]]/Table1[[#This Row],[Impressions]]</f>
        <v>1.6791354945968413E-2</v>
      </c>
      <c r="H711" s="3" t="str">
        <f>IF(OR(WEEKDAY(Table1[[#This Row],[Date]])=1,WEEKDAY(Table1[[#This Row],[Date]])=7),"Weekend","Weekday")</f>
        <v>Weekday</v>
      </c>
    </row>
    <row r="712" spans="1:8" x14ac:dyDescent="0.25">
      <c r="A712" s="1">
        <v>44541</v>
      </c>
      <c r="B712" s="2">
        <v>32712</v>
      </c>
      <c r="C712" s="2">
        <v>1149</v>
      </c>
      <c r="D712">
        <f>YEAR(Table1[[#This Row],[Date]])</f>
        <v>2021</v>
      </c>
      <c r="E712" t="str">
        <f>TEXT(Table1[[#This Row],[Date]],"mmmm")</f>
        <v>December</v>
      </c>
      <c r="F712" t="str">
        <f>TEXT(Table1[[#This Row],[Date]],"dddd")</f>
        <v>Saturday</v>
      </c>
      <c r="G712" s="4">
        <f>Table1[[#This Row],[Clicks]]/Table1[[#This Row],[Impressions]]</f>
        <v>3.5124724871606748E-2</v>
      </c>
      <c r="H712" s="3" t="str">
        <f>IF(OR(WEEKDAY(Table1[[#This Row],[Date]])=1,WEEKDAY(Table1[[#This Row],[Date]])=7),"Weekend","Weekday")</f>
        <v>Weekend</v>
      </c>
    </row>
    <row r="713" spans="1:8" x14ac:dyDescent="0.25">
      <c r="A713" s="1">
        <v>44542</v>
      </c>
      <c r="B713" s="2">
        <v>39961</v>
      </c>
      <c r="C713" s="2">
        <v>3745</v>
      </c>
      <c r="D713">
        <f>YEAR(Table1[[#This Row],[Date]])</f>
        <v>2021</v>
      </c>
      <c r="E713" t="str">
        <f>TEXT(Table1[[#This Row],[Date]],"mmmm")</f>
        <v>December</v>
      </c>
      <c r="F713" t="str">
        <f>TEXT(Table1[[#This Row],[Date]],"dddd")</f>
        <v>Sunday</v>
      </c>
      <c r="G713" s="4">
        <f>Table1[[#This Row],[Clicks]]/Table1[[#This Row],[Impressions]]</f>
        <v>9.371637346412752E-2</v>
      </c>
      <c r="H713" s="3" t="str">
        <f>IF(OR(WEEKDAY(Table1[[#This Row],[Date]])=1,WEEKDAY(Table1[[#This Row],[Date]])=7),"Weekend","Weekday")</f>
        <v>Weekend</v>
      </c>
    </row>
    <row r="714" spans="1:8" x14ac:dyDescent="0.25">
      <c r="A714" s="1">
        <v>44543</v>
      </c>
      <c r="B714" s="2">
        <v>13415</v>
      </c>
      <c r="C714">
        <v>439</v>
      </c>
      <c r="D714">
        <f>YEAR(Table1[[#This Row],[Date]])</f>
        <v>2021</v>
      </c>
      <c r="E714" t="str">
        <f>TEXT(Table1[[#This Row],[Date]],"mmmm")</f>
        <v>December</v>
      </c>
      <c r="F714" t="str">
        <f>TEXT(Table1[[#This Row],[Date]],"dddd")</f>
        <v>Monday</v>
      </c>
      <c r="G714" s="4">
        <f>Table1[[#This Row],[Clicks]]/Table1[[#This Row],[Impressions]]</f>
        <v>3.2724562057398432E-2</v>
      </c>
      <c r="H714" s="3" t="str">
        <f>IF(OR(WEEKDAY(Table1[[#This Row],[Date]])=1,WEEKDAY(Table1[[#This Row],[Date]])=7),"Weekend","Weekday")</f>
        <v>Weekday</v>
      </c>
    </row>
    <row r="715" spans="1:8" x14ac:dyDescent="0.25">
      <c r="A715" s="1">
        <v>44544</v>
      </c>
      <c r="B715" s="2">
        <v>28833</v>
      </c>
      <c r="C715" s="2">
        <v>2315</v>
      </c>
      <c r="D715">
        <f>YEAR(Table1[[#This Row],[Date]])</f>
        <v>2021</v>
      </c>
      <c r="E715" t="str">
        <f>TEXT(Table1[[#This Row],[Date]],"mmmm")</f>
        <v>December</v>
      </c>
      <c r="F715" t="str">
        <f>TEXT(Table1[[#This Row],[Date]],"dddd")</f>
        <v>Tuesday</v>
      </c>
      <c r="G715" s="4">
        <f>Table1[[#This Row],[Clicks]]/Table1[[#This Row],[Impressions]]</f>
        <v>8.0289945548503452E-2</v>
      </c>
      <c r="H715" s="3" t="str">
        <f>IF(OR(WEEKDAY(Table1[[#This Row],[Date]])=1,WEEKDAY(Table1[[#This Row],[Date]])=7),"Weekend","Weekday")</f>
        <v>Weekday</v>
      </c>
    </row>
    <row r="716" spans="1:8" x14ac:dyDescent="0.25">
      <c r="A716" s="1">
        <v>44545</v>
      </c>
      <c r="B716" s="2">
        <v>9158</v>
      </c>
      <c r="C716">
        <v>771</v>
      </c>
      <c r="D716">
        <f>YEAR(Table1[[#This Row],[Date]])</f>
        <v>2021</v>
      </c>
      <c r="E716" t="str">
        <f>TEXT(Table1[[#This Row],[Date]],"mmmm")</f>
        <v>December</v>
      </c>
      <c r="F716" t="str">
        <f>TEXT(Table1[[#This Row],[Date]],"dddd")</f>
        <v>Wednesday</v>
      </c>
      <c r="G716" s="4">
        <f>Table1[[#This Row],[Clicks]]/Table1[[#This Row],[Impressions]]</f>
        <v>8.4188687486350736E-2</v>
      </c>
      <c r="H716" s="3" t="str">
        <f>IF(OR(WEEKDAY(Table1[[#This Row],[Date]])=1,WEEKDAY(Table1[[#This Row],[Date]])=7),"Weekend","Weekday")</f>
        <v>Weekday</v>
      </c>
    </row>
    <row r="717" spans="1:8" x14ac:dyDescent="0.25">
      <c r="A717" s="1">
        <v>44546</v>
      </c>
      <c r="B717" s="2">
        <v>25309</v>
      </c>
      <c r="C717" s="2">
        <v>1381</v>
      </c>
      <c r="D717">
        <f>YEAR(Table1[[#This Row],[Date]])</f>
        <v>2021</v>
      </c>
      <c r="E717" t="str">
        <f>TEXT(Table1[[#This Row],[Date]],"mmmm")</f>
        <v>December</v>
      </c>
      <c r="F717" t="str">
        <f>TEXT(Table1[[#This Row],[Date]],"dddd")</f>
        <v>Thursday</v>
      </c>
      <c r="G717" s="4">
        <f>Table1[[#This Row],[Clicks]]/Table1[[#This Row],[Impressions]]</f>
        <v>5.4565569560235491E-2</v>
      </c>
      <c r="H717" s="3" t="str">
        <f>IF(OR(WEEKDAY(Table1[[#This Row],[Date]])=1,WEEKDAY(Table1[[#This Row],[Date]])=7),"Weekend","Weekday")</f>
        <v>Weekday</v>
      </c>
    </row>
    <row r="718" spans="1:8" x14ac:dyDescent="0.25">
      <c r="A718" s="1">
        <v>44547</v>
      </c>
      <c r="B718" s="2">
        <v>11970</v>
      </c>
      <c r="C718">
        <v>535</v>
      </c>
      <c r="D718">
        <f>YEAR(Table1[[#This Row],[Date]])</f>
        <v>2021</v>
      </c>
      <c r="E718" t="str">
        <f>TEXT(Table1[[#This Row],[Date]],"mmmm")</f>
        <v>December</v>
      </c>
      <c r="F718" t="str">
        <f>TEXT(Table1[[#This Row],[Date]],"dddd")</f>
        <v>Friday</v>
      </c>
      <c r="G718" s="4">
        <f>Table1[[#This Row],[Clicks]]/Table1[[#This Row],[Impressions]]</f>
        <v>4.4695071010860482E-2</v>
      </c>
      <c r="H718" s="3" t="str">
        <f>IF(OR(WEEKDAY(Table1[[#This Row],[Date]])=1,WEEKDAY(Table1[[#This Row],[Date]])=7),"Weekend","Weekday")</f>
        <v>Weekday</v>
      </c>
    </row>
    <row r="719" spans="1:8" x14ac:dyDescent="0.25">
      <c r="A719" s="1">
        <v>44548</v>
      </c>
      <c r="B719" s="2">
        <v>11938</v>
      </c>
      <c r="C719">
        <v>603</v>
      </c>
      <c r="D719">
        <f>YEAR(Table1[[#This Row],[Date]])</f>
        <v>2021</v>
      </c>
      <c r="E719" t="str">
        <f>TEXT(Table1[[#This Row],[Date]],"mmmm")</f>
        <v>December</v>
      </c>
      <c r="F719" t="str">
        <f>TEXT(Table1[[#This Row],[Date]],"dddd")</f>
        <v>Saturday</v>
      </c>
      <c r="G719" s="4">
        <f>Table1[[#This Row],[Clicks]]/Table1[[#This Row],[Impressions]]</f>
        <v>5.0510973362372258E-2</v>
      </c>
      <c r="H719" s="3" t="str">
        <f>IF(OR(WEEKDAY(Table1[[#This Row],[Date]])=1,WEEKDAY(Table1[[#This Row],[Date]])=7),"Weekend","Weekday")</f>
        <v>Weekend</v>
      </c>
    </row>
    <row r="720" spans="1:8" x14ac:dyDescent="0.25">
      <c r="A720" s="1">
        <v>44549</v>
      </c>
      <c r="B720" s="2">
        <v>26168</v>
      </c>
      <c r="C720">
        <v>796</v>
      </c>
      <c r="D720">
        <f>YEAR(Table1[[#This Row],[Date]])</f>
        <v>2021</v>
      </c>
      <c r="E720" t="str">
        <f>TEXT(Table1[[#This Row],[Date]],"mmmm")</f>
        <v>December</v>
      </c>
      <c r="F720" t="str">
        <f>TEXT(Table1[[#This Row],[Date]],"dddd")</f>
        <v>Sunday</v>
      </c>
      <c r="G720" s="4">
        <f>Table1[[#This Row],[Clicks]]/Table1[[#This Row],[Impressions]]</f>
        <v>3.0418832161418528E-2</v>
      </c>
      <c r="H720" s="3" t="str">
        <f>IF(OR(WEEKDAY(Table1[[#This Row],[Date]])=1,WEEKDAY(Table1[[#This Row],[Date]])=7),"Weekend","Weekday")</f>
        <v>Weekend</v>
      </c>
    </row>
    <row r="721" spans="1:8" x14ac:dyDescent="0.25">
      <c r="A721" s="1">
        <v>44550</v>
      </c>
      <c r="B721" s="2">
        <v>25384</v>
      </c>
      <c r="C721" s="2">
        <v>2285</v>
      </c>
      <c r="D721">
        <f>YEAR(Table1[[#This Row],[Date]])</f>
        <v>2021</v>
      </c>
      <c r="E721" t="str">
        <f>TEXT(Table1[[#This Row],[Date]],"mmmm")</f>
        <v>December</v>
      </c>
      <c r="F721" t="str">
        <f>TEXT(Table1[[#This Row],[Date]],"dddd")</f>
        <v>Monday</v>
      </c>
      <c r="G721" s="4">
        <f>Table1[[#This Row],[Clicks]]/Table1[[#This Row],[Impressions]]</f>
        <v>9.0017333753545536E-2</v>
      </c>
      <c r="H721" s="3" t="str">
        <f>IF(OR(WEEKDAY(Table1[[#This Row],[Date]])=1,WEEKDAY(Table1[[#This Row],[Date]])=7),"Weekend","Weekday")</f>
        <v>Weekday</v>
      </c>
    </row>
    <row r="722" spans="1:8" x14ac:dyDescent="0.25">
      <c r="A722" s="1">
        <v>44551</v>
      </c>
      <c r="B722" s="2">
        <v>23017</v>
      </c>
      <c r="C722" s="2">
        <v>1163</v>
      </c>
      <c r="D722">
        <f>YEAR(Table1[[#This Row],[Date]])</f>
        <v>2021</v>
      </c>
      <c r="E722" t="str">
        <f>TEXT(Table1[[#This Row],[Date]],"mmmm")</f>
        <v>December</v>
      </c>
      <c r="F722" t="str">
        <f>TEXT(Table1[[#This Row],[Date]],"dddd")</f>
        <v>Tuesday</v>
      </c>
      <c r="G722" s="4">
        <f>Table1[[#This Row],[Clicks]]/Table1[[#This Row],[Impressions]]</f>
        <v>5.0527870704262068E-2</v>
      </c>
      <c r="H722" s="3" t="str">
        <f>IF(OR(WEEKDAY(Table1[[#This Row],[Date]])=1,WEEKDAY(Table1[[#This Row],[Date]])=7),"Weekend","Weekday")</f>
        <v>Weekday</v>
      </c>
    </row>
    <row r="723" spans="1:8" x14ac:dyDescent="0.25">
      <c r="A723" s="1">
        <v>44552</v>
      </c>
      <c r="B723" s="2">
        <v>15344</v>
      </c>
      <c r="C723" s="2">
        <v>1372</v>
      </c>
      <c r="D723">
        <f>YEAR(Table1[[#This Row],[Date]])</f>
        <v>2021</v>
      </c>
      <c r="E723" t="str">
        <f>TEXT(Table1[[#This Row],[Date]],"mmmm")</f>
        <v>December</v>
      </c>
      <c r="F723" t="str">
        <f>TEXT(Table1[[#This Row],[Date]],"dddd")</f>
        <v>Wednesday</v>
      </c>
      <c r="G723" s="4">
        <f>Table1[[#This Row],[Clicks]]/Table1[[#This Row],[Impressions]]</f>
        <v>8.9416058394160586E-2</v>
      </c>
      <c r="H723" s="3" t="str">
        <f>IF(OR(WEEKDAY(Table1[[#This Row],[Date]])=1,WEEKDAY(Table1[[#This Row],[Date]])=7),"Weekend","Weekday")</f>
        <v>Weekday</v>
      </c>
    </row>
    <row r="724" spans="1:8" x14ac:dyDescent="0.25">
      <c r="A724" s="1">
        <v>44553</v>
      </c>
      <c r="B724" s="2">
        <v>45034</v>
      </c>
      <c r="C724">
        <v>878</v>
      </c>
      <c r="D724">
        <f>YEAR(Table1[[#This Row],[Date]])</f>
        <v>2021</v>
      </c>
      <c r="E724" t="str">
        <f>TEXT(Table1[[#This Row],[Date]],"mmmm")</f>
        <v>December</v>
      </c>
      <c r="F724" t="str">
        <f>TEXT(Table1[[#This Row],[Date]],"dddd")</f>
        <v>Thursday</v>
      </c>
      <c r="G724" s="4">
        <f>Table1[[#This Row],[Clicks]]/Table1[[#This Row],[Impressions]]</f>
        <v>1.9496380512501667E-2</v>
      </c>
      <c r="H724" s="3" t="str">
        <f>IF(OR(WEEKDAY(Table1[[#This Row],[Date]])=1,WEEKDAY(Table1[[#This Row],[Date]])=7),"Weekend","Weekday")</f>
        <v>Weekday</v>
      </c>
    </row>
    <row r="725" spans="1:8" x14ac:dyDescent="0.25">
      <c r="A725" s="1">
        <v>44554</v>
      </c>
      <c r="B725" s="2">
        <v>13702</v>
      </c>
      <c r="C725" s="2">
        <v>1355</v>
      </c>
      <c r="D725">
        <f>YEAR(Table1[[#This Row],[Date]])</f>
        <v>2021</v>
      </c>
      <c r="E725" t="str">
        <f>TEXT(Table1[[#This Row],[Date]],"mmmm")</f>
        <v>December</v>
      </c>
      <c r="F725" t="str">
        <f>TEXT(Table1[[#This Row],[Date]],"dddd")</f>
        <v>Friday</v>
      </c>
      <c r="G725" s="4">
        <f>Table1[[#This Row],[Clicks]]/Table1[[#This Row],[Impressions]]</f>
        <v>9.8890672894467957E-2</v>
      </c>
      <c r="H725" s="3" t="str">
        <f>IF(OR(WEEKDAY(Table1[[#This Row],[Date]])=1,WEEKDAY(Table1[[#This Row],[Date]])=7),"Weekend","Weekday")</f>
        <v>Weekday</v>
      </c>
    </row>
    <row r="726" spans="1:8" x14ac:dyDescent="0.25">
      <c r="A726" s="1">
        <v>44555</v>
      </c>
      <c r="B726" s="2">
        <v>5384</v>
      </c>
      <c r="C726">
        <v>268</v>
      </c>
      <c r="D726">
        <f>YEAR(Table1[[#This Row],[Date]])</f>
        <v>2021</v>
      </c>
      <c r="E726" t="str">
        <f>TEXT(Table1[[#This Row],[Date]],"mmmm")</f>
        <v>December</v>
      </c>
      <c r="F726" t="str">
        <f>TEXT(Table1[[#This Row],[Date]],"dddd")</f>
        <v>Saturday</v>
      </c>
      <c r="G726" s="4">
        <f>Table1[[#This Row],[Clicks]]/Table1[[#This Row],[Impressions]]</f>
        <v>4.9777117384843979E-2</v>
      </c>
      <c r="H726" s="3" t="str">
        <f>IF(OR(WEEKDAY(Table1[[#This Row],[Date]])=1,WEEKDAY(Table1[[#This Row],[Date]])=7),"Weekend","Weekday")</f>
        <v>Weekend</v>
      </c>
    </row>
    <row r="727" spans="1:8" x14ac:dyDescent="0.25">
      <c r="A727" s="1">
        <v>44556</v>
      </c>
      <c r="B727" s="2">
        <v>5404</v>
      </c>
      <c r="C727">
        <v>77</v>
      </c>
      <c r="D727">
        <f>YEAR(Table1[[#This Row],[Date]])</f>
        <v>2021</v>
      </c>
      <c r="E727" t="str">
        <f>TEXT(Table1[[#This Row],[Date]],"mmmm")</f>
        <v>December</v>
      </c>
      <c r="F727" t="str">
        <f>TEXT(Table1[[#This Row],[Date]],"dddd")</f>
        <v>Sunday</v>
      </c>
      <c r="G727" s="4">
        <f>Table1[[#This Row],[Clicks]]/Table1[[#This Row],[Impressions]]</f>
        <v>1.4248704663212436E-2</v>
      </c>
      <c r="H727" s="3" t="str">
        <f>IF(OR(WEEKDAY(Table1[[#This Row],[Date]])=1,WEEKDAY(Table1[[#This Row],[Date]])=7),"Weekend","Weekday")</f>
        <v>Weekend</v>
      </c>
    </row>
    <row r="728" spans="1:8" x14ac:dyDescent="0.25">
      <c r="A728" s="1">
        <v>44557</v>
      </c>
      <c r="B728" s="2">
        <v>45943</v>
      </c>
      <c r="C728">
        <v>616</v>
      </c>
      <c r="D728">
        <f>YEAR(Table1[[#This Row],[Date]])</f>
        <v>2021</v>
      </c>
      <c r="E728" t="str">
        <f>TEXT(Table1[[#This Row],[Date]],"mmmm")</f>
        <v>December</v>
      </c>
      <c r="F728" t="str">
        <f>TEXT(Table1[[#This Row],[Date]],"dddd")</f>
        <v>Monday</v>
      </c>
      <c r="G728" s="4">
        <f>Table1[[#This Row],[Clicks]]/Table1[[#This Row],[Impressions]]</f>
        <v>1.3407918507716082E-2</v>
      </c>
      <c r="H728" s="3" t="str">
        <f>IF(OR(WEEKDAY(Table1[[#This Row],[Date]])=1,WEEKDAY(Table1[[#This Row],[Date]])=7),"Weekend","Weekday")</f>
        <v>Weekday</v>
      </c>
    </row>
    <row r="729" spans="1:8" x14ac:dyDescent="0.25">
      <c r="A729" s="1">
        <v>44558</v>
      </c>
      <c r="B729" s="2">
        <v>34189</v>
      </c>
      <c r="C729" s="2">
        <v>2637</v>
      </c>
      <c r="D729">
        <f>YEAR(Table1[[#This Row],[Date]])</f>
        <v>2021</v>
      </c>
      <c r="E729" t="str">
        <f>TEXT(Table1[[#This Row],[Date]],"mmmm")</f>
        <v>December</v>
      </c>
      <c r="F729" t="str">
        <f>TEXT(Table1[[#This Row],[Date]],"dddd")</f>
        <v>Tuesday</v>
      </c>
      <c r="G729" s="4">
        <f>Table1[[#This Row],[Clicks]]/Table1[[#This Row],[Impressions]]</f>
        <v>7.7130071075492121E-2</v>
      </c>
      <c r="H729" s="3" t="str">
        <f>IF(OR(WEEKDAY(Table1[[#This Row],[Date]])=1,WEEKDAY(Table1[[#This Row],[Date]])=7),"Weekend","Weekday")</f>
        <v>Weekday</v>
      </c>
    </row>
    <row r="730" spans="1:8" x14ac:dyDescent="0.25">
      <c r="A730" s="1">
        <v>44559</v>
      </c>
      <c r="B730" s="2">
        <v>17763</v>
      </c>
      <c r="C730" s="2">
        <v>1231</v>
      </c>
      <c r="D730">
        <f>YEAR(Table1[[#This Row],[Date]])</f>
        <v>2021</v>
      </c>
      <c r="E730" t="str">
        <f>TEXT(Table1[[#This Row],[Date]],"mmmm")</f>
        <v>December</v>
      </c>
      <c r="F730" t="str">
        <f>TEXT(Table1[[#This Row],[Date]],"dddd")</f>
        <v>Wednesday</v>
      </c>
      <c r="G730" s="4">
        <f>Table1[[#This Row],[Clicks]]/Table1[[#This Row],[Impressions]]</f>
        <v>6.9301356752800761E-2</v>
      </c>
      <c r="H730" s="3" t="str">
        <f>IF(OR(WEEKDAY(Table1[[#This Row],[Date]])=1,WEEKDAY(Table1[[#This Row],[Date]])=7),"Weekend","Weekday")</f>
        <v>Weekday</v>
      </c>
    </row>
    <row r="731" spans="1:8" x14ac:dyDescent="0.25">
      <c r="A731" s="1">
        <v>44560</v>
      </c>
      <c r="B731" s="2">
        <v>23384</v>
      </c>
      <c r="C731" s="2">
        <v>1921</v>
      </c>
      <c r="D731">
        <f>YEAR(Table1[[#This Row],[Date]])</f>
        <v>2021</v>
      </c>
      <c r="E731" t="str">
        <f>TEXT(Table1[[#This Row],[Date]],"mmmm")</f>
        <v>December</v>
      </c>
      <c r="F731" t="str">
        <f>TEXT(Table1[[#This Row],[Date]],"dddd")</f>
        <v>Thursday</v>
      </c>
      <c r="G731" s="4">
        <f>Table1[[#This Row],[Clicks]]/Table1[[#This Row],[Impressions]]</f>
        <v>8.2150188162846388E-2</v>
      </c>
      <c r="H731" s="3" t="str">
        <f>IF(OR(WEEKDAY(Table1[[#This Row],[Date]])=1,WEEKDAY(Table1[[#This Row],[Date]])=7),"Weekend","Weekday")</f>
        <v>Weekday</v>
      </c>
    </row>
    <row r="732" spans="1:8" x14ac:dyDescent="0.25">
      <c r="A732" s="1">
        <v>44561</v>
      </c>
      <c r="B732" s="2">
        <v>37606</v>
      </c>
      <c r="C732">
        <v>732</v>
      </c>
      <c r="D732">
        <f>YEAR(Table1[[#This Row],[Date]])</f>
        <v>2021</v>
      </c>
      <c r="E732" t="str">
        <f>TEXT(Table1[[#This Row],[Date]],"mmmm")</f>
        <v>December</v>
      </c>
      <c r="F732" t="str">
        <f>TEXT(Table1[[#This Row],[Date]],"dddd")</f>
        <v>Friday</v>
      </c>
      <c r="G732" s="4">
        <f>Table1[[#This Row],[Clicks]]/Table1[[#This Row],[Impressions]]</f>
        <v>1.9464978992713929E-2</v>
      </c>
      <c r="H732" s="3" t="str">
        <f>IF(OR(WEEKDAY(Table1[[#This Row],[Date]])=1,WEEKDAY(Table1[[#This Row],[Date]])=7),"Weekend","Weekday")</f>
        <v>Weekday</v>
      </c>
    </row>
    <row r="733" spans="1:8" x14ac:dyDescent="0.25">
      <c r="A733" s="1">
        <v>44562</v>
      </c>
      <c r="B733" s="2">
        <v>14860</v>
      </c>
      <c r="C733">
        <v>196</v>
      </c>
      <c r="D733">
        <f>YEAR(Table1[[#This Row],[Date]])</f>
        <v>2022</v>
      </c>
      <c r="E733" t="str">
        <f>TEXT(Table1[[#This Row],[Date]],"mmmm")</f>
        <v>January</v>
      </c>
      <c r="F733" t="str">
        <f>TEXT(Table1[[#This Row],[Date]],"dddd")</f>
        <v>Saturday</v>
      </c>
      <c r="G733" s="4">
        <f>Table1[[#This Row],[Clicks]]/Table1[[#This Row],[Impressions]]</f>
        <v>1.3189771197846568E-2</v>
      </c>
      <c r="H733" s="3" t="str">
        <f>IF(OR(WEEKDAY(Table1[[#This Row],[Date]])=1,WEEKDAY(Table1[[#This Row],[Date]])=7),"Weekend","Weekday")</f>
        <v>Weekend</v>
      </c>
    </row>
    <row r="734" spans="1:8" x14ac:dyDescent="0.25">
      <c r="A734" s="1">
        <v>44563</v>
      </c>
      <c r="B734" s="2">
        <v>43757</v>
      </c>
      <c r="C734" s="2">
        <v>2440</v>
      </c>
      <c r="D734">
        <f>YEAR(Table1[[#This Row],[Date]])</f>
        <v>2022</v>
      </c>
      <c r="E734" t="str">
        <f>TEXT(Table1[[#This Row],[Date]],"mmmm")</f>
        <v>January</v>
      </c>
      <c r="F734" t="str">
        <f>TEXT(Table1[[#This Row],[Date]],"dddd")</f>
        <v>Sunday</v>
      </c>
      <c r="G734" s="4">
        <f>Table1[[#This Row],[Clicks]]/Table1[[#This Row],[Impressions]]</f>
        <v>5.5762506570377311E-2</v>
      </c>
      <c r="H734" s="3" t="str">
        <f>IF(OR(WEEKDAY(Table1[[#This Row],[Date]])=1,WEEKDAY(Table1[[#This Row],[Date]])=7),"Weekend","Weekday")</f>
        <v>Weekend</v>
      </c>
    </row>
    <row r="735" spans="1:8" x14ac:dyDescent="0.25">
      <c r="A735" s="1">
        <v>44564</v>
      </c>
      <c r="B735" s="2">
        <v>20106</v>
      </c>
      <c r="C735">
        <v>902</v>
      </c>
      <c r="D735">
        <f>YEAR(Table1[[#This Row],[Date]])</f>
        <v>2022</v>
      </c>
      <c r="E735" t="str">
        <f>TEXT(Table1[[#This Row],[Date]],"mmmm")</f>
        <v>January</v>
      </c>
      <c r="F735" t="str">
        <f>TEXT(Table1[[#This Row],[Date]],"dddd")</f>
        <v>Monday</v>
      </c>
      <c r="G735" s="4">
        <f>Table1[[#This Row],[Clicks]]/Table1[[#This Row],[Impressions]]</f>
        <v>4.4862230180045759E-2</v>
      </c>
      <c r="H735" s="3" t="str">
        <f>IF(OR(WEEKDAY(Table1[[#This Row],[Date]])=1,WEEKDAY(Table1[[#This Row],[Date]])=7),"Weekend","Weekday")</f>
        <v>Weekday</v>
      </c>
    </row>
    <row r="736" spans="1:8" x14ac:dyDescent="0.25">
      <c r="A736" s="1">
        <v>44565</v>
      </c>
      <c r="B736" s="2">
        <v>28574</v>
      </c>
      <c r="C736" s="2">
        <v>1473</v>
      </c>
      <c r="D736">
        <f>YEAR(Table1[[#This Row],[Date]])</f>
        <v>2022</v>
      </c>
      <c r="E736" t="str">
        <f>TEXT(Table1[[#This Row],[Date]],"mmmm")</f>
        <v>January</v>
      </c>
      <c r="F736" t="str">
        <f>TEXT(Table1[[#This Row],[Date]],"dddd")</f>
        <v>Tuesday</v>
      </c>
      <c r="G736" s="4">
        <f>Table1[[#This Row],[Clicks]]/Table1[[#This Row],[Impressions]]</f>
        <v>5.1550360467557919E-2</v>
      </c>
      <c r="H736" s="3" t="str">
        <f>IF(OR(WEEKDAY(Table1[[#This Row],[Date]])=1,WEEKDAY(Table1[[#This Row],[Date]])=7),"Weekend","Weekday")</f>
        <v>Weekday</v>
      </c>
    </row>
    <row r="737" spans="1:8" x14ac:dyDescent="0.25">
      <c r="A737" s="1">
        <v>44566</v>
      </c>
      <c r="B737" s="2">
        <v>28524</v>
      </c>
      <c r="C737" s="2">
        <v>2830</v>
      </c>
      <c r="D737">
        <f>YEAR(Table1[[#This Row],[Date]])</f>
        <v>2022</v>
      </c>
      <c r="E737" t="str">
        <f>TEXT(Table1[[#This Row],[Date]],"mmmm")</f>
        <v>January</v>
      </c>
      <c r="F737" t="str">
        <f>TEXT(Table1[[#This Row],[Date]],"dddd")</f>
        <v>Wednesday</v>
      </c>
      <c r="G737" s="4">
        <f>Table1[[#This Row],[Clicks]]/Table1[[#This Row],[Impressions]]</f>
        <v>9.9214696396017391E-2</v>
      </c>
      <c r="H737" s="3" t="str">
        <f>IF(OR(WEEKDAY(Table1[[#This Row],[Date]])=1,WEEKDAY(Table1[[#This Row],[Date]])=7),"Weekend","Weekday")</f>
        <v>Weekday</v>
      </c>
    </row>
    <row r="738" spans="1:8" x14ac:dyDescent="0.25">
      <c r="A738" s="1">
        <v>44567</v>
      </c>
      <c r="B738" s="2">
        <v>8636</v>
      </c>
      <c r="C738">
        <v>840</v>
      </c>
      <c r="D738">
        <f>YEAR(Table1[[#This Row],[Date]])</f>
        <v>2022</v>
      </c>
      <c r="E738" t="str">
        <f>TEXT(Table1[[#This Row],[Date]],"mmmm")</f>
        <v>January</v>
      </c>
      <c r="F738" t="str">
        <f>TEXT(Table1[[#This Row],[Date]],"dddd")</f>
        <v>Thursday</v>
      </c>
      <c r="G738" s="4">
        <f>Table1[[#This Row],[Clicks]]/Table1[[#This Row],[Impressions]]</f>
        <v>9.7267253358036126E-2</v>
      </c>
      <c r="H738" s="3" t="str">
        <f>IF(OR(WEEKDAY(Table1[[#This Row],[Date]])=1,WEEKDAY(Table1[[#This Row],[Date]])=7),"Weekend","Weekday")</f>
        <v>Weekday</v>
      </c>
    </row>
    <row r="739" spans="1:8" x14ac:dyDescent="0.25">
      <c r="A739" s="1">
        <v>44568</v>
      </c>
      <c r="B739" s="2">
        <v>15916</v>
      </c>
      <c r="C739" s="2">
        <v>1508</v>
      </c>
      <c r="D739">
        <f>YEAR(Table1[[#This Row],[Date]])</f>
        <v>2022</v>
      </c>
      <c r="E739" t="str">
        <f>TEXT(Table1[[#This Row],[Date]],"mmmm")</f>
        <v>January</v>
      </c>
      <c r="F739" t="str">
        <f>TEXT(Table1[[#This Row],[Date]],"dddd")</f>
        <v>Friday</v>
      </c>
      <c r="G739" s="4">
        <f>Table1[[#This Row],[Clicks]]/Table1[[#This Row],[Impressions]]</f>
        <v>9.4747423975873338E-2</v>
      </c>
      <c r="H739" s="3" t="str">
        <f>IF(OR(WEEKDAY(Table1[[#This Row],[Date]])=1,WEEKDAY(Table1[[#This Row],[Date]])=7),"Weekend","Weekday")</f>
        <v>Weekday</v>
      </c>
    </row>
    <row r="740" spans="1:8" x14ac:dyDescent="0.25">
      <c r="A740" s="1">
        <v>44569</v>
      </c>
      <c r="B740" s="2">
        <v>9809</v>
      </c>
      <c r="C740">
        <v>790</v>
      </c>
      <c r="D740">
        <f>YEAR(Table1[[#This Row],[Date]])</f>
        <v>2022</v>
      </c>
      <c r="E740" t="str">
        <f>TEXT(Table1[[#This Row],[Date]],"mmmm")</f>
        <v>January</v>
      </c>
      <c r="F740" t="str">
        <f>TEXT(Table1[[#This Row],[Date]],"dddd")</f>
        <v>Saturday</v>
      </c>
      <c r="G740" s="4">
        <f>Table1[[#This Row],[Clicks]]/Table1[[#This Row],[Impressions]]</f>
        <v>8.0538281170353762E-2</v>
      </c>
      <c r="H740" s="3" t="str">
        <f>IF(OR(WEEKDAY(Table1[[#This Row],[Date]])=1,WEEKDAY(Table1[[#This Row],[Date]])=7),"Weekend","Weekday")</f>
        <v>Weekend</v>
      </c>
    </row>
    <row r="741" spans="1:8" x14ac:dyDescent="0.25">
      <c r="A741" s="1">
        <v>44570</v>
      </c>
      <c r="B741" s="2">
        <v>37201</v>
      </c>
      <c r="C741" s="2">
        <v>1560</v>
      </c>
      <c r="D741">
        <f>YEAR(Table1[[#This Row],[Date]])</f>
        <v>2022</v>
      </c>
      <c r="E741" t="str">
        <f>TEXT(Table1[[#This Row],[Date]],"mmmm")</f>
        <v>January</v>
      </c>
      <c r="F741" t="str">
        <f>TEXT(Table1[[#This Row],[Date]],"dddd")</f>
        <v>Sunday</v>
      </c>
      <c r="G741" s="4">
        <f>Table1[[#This Row],[Clicks]]/Table1[[#This Row],[Impressions]]</f>
        <v>4.1934356603317118E-2</v>
      </c>
      <c r="H741" s="3" t="str">
        <f>IF(OR(WEEKDAY(Table1[[#This Row],[Date]])=1,WEEKDAY(Table1[[#This Row],[Date]])=7),"Weekend","Weekday")</f>
        <v>Weekend</v>
      </c>
    </row>
    <row r="742" spans="1:8" x14ac:dyDescent="0.25">
      <c r="A742" s="1">
        <v>44571</v>
      </c>
      <c r="B742" s="2">
        <v>18456</v>
      </c>
      <c r="C742">
        <v>869</v>
      </c>
      <c r="D742">
        <f>YEAR(Table1[[#This Row],[Date]])</f>
        <v>2022</v>
      </c>
      <c r="E742" t="str">
        <f>TEXT(Table1[[#This Row],[Date]],"mmmm")</f>
        <v>January</v>
      </c>
      <c r="F742" t="str">
        <f>TEXT(Table1[[#This Row],[Date]],"dddd")</f>
        <v>Monday</v>
      </c>
      <c r="G742" s="4">
        <f>Table1[[#This Row],[Clicks]]/Table1[[#This Row],[Impressions]]</f>
        <v>4.7084958820979628E-2</v>
      </c>
      <c r="H742" s="3" t="str">
        <f>IF(OR(WEEKDAY(Table1[[#This Row],[Date]])=1,WEEKDAY(Table1[[#This Row],[Date]])=7),"Weekend","Weekday")</f>
        <v>Weekday</v>
      </c>
    </row>
    <row r="743" spans="1:8" x14ac:dyDescent="0.25">
      <c r="A743" s="1">
        <v>44572</v>
      </c>
      <c r="B743" s="2">
        <v>43765</v>
      </c>
      <c r="C743" s="2">
        <v>2602</v>
      </c>
      <c r="D743">
        <f>YEAR(Table1[[#This Row],[Date]])</f>
        <v>2022</v>
      </c>
      <c r="E743" t="str">
        <f>TEXT(Table1[[#This Row],[Date]],"mmmm")</f>
        <v>January</v>
      </c>
      <c r="F743" t="str">
        <f>TEXT(Table1[[#This Row],[Date]],"dddd")</f>
        <v>Tuesday</v>
      </c>
      <c r="G743" s="4">
        <f>Table1[[#This Row],[Clicks]]/Table1[[#This Row],[Impressions]]</f>
        <v>5.9453901519479033E-2</v>
      </c>
      <c r="H743" s="3" t="str">
        <f>IF(OR(WEEKDAY(Table1[[#This Row],[Date]])=1,WEEKDAY(Table1[[#This Row],[Date]])=7),"Weekend","Weekday")</f>
        <v>Weekday</v>
      </c>
    </row>
    <row r="744" spans="1:8" x14ac:dyDescent="0.25">
      <c r="A744" s="1">
        <v>44573</v>
      </c>
      <c r="B744" s="2">
        <v>39816</v>
      </c>
      <c r="C744" s="2">
        <v>3374</v>
      </c>
      <c r="D744">
        <f>YEAR(Table1[[#This Row],[Date]])</f>
        <v>2022</v>
      </c>
      <c r="E744" t="str">
        <f>TEXT(Table1[[#This Row],[Date]],"mmmm")</f>
        <v>January</v>
      </c>
      <c r="F744" t="str">
        <f>TEXT(Table1[[#This Row],[Date]],"dddd")</f>
        <v>Wednesday</v>
      </c>
      <c r="G744" s="4">
        <f>Table1[[#This Row],[Clicks]]/Table1[[#This Row],[Impressions]]</f>
        <v>8.4739803094233471E-2</v>
      </c>
      <c r="H744" s="3" t="str">
        <f>IF(OR(WEEKDAY(Table1[[#This Row],[Date]])=1,WEEKDAY(Table1[[#This Row],[Date]])=7),"Weekend","Weekday")</f>
        <v>Weekday</v>
      </c>
    </row>
    <row r="745" spans="1:8" x14ac:dyDescent="0.25">
      <c r="A745" s="1">
        <v>44574</v>
      </c>
      <c r="B745" s="2">
        <v>22100</v>
      </c>
      <c r="C745">
        <v>357</v>
      </c>
      <c r="D745">
        <f>YEAR(Table1[[#This Row],[Date]])</f>
        <v>2022</v>
      </c>
      <c r="E745" t="str">
        <f>TEXT(Table1[[#This Row],[Date]],"mmmm")</f>
        <v>January</v>
      </c>
      <c r="F745" t="str">
        <f>TEXT(Table1[[#This Row],[Date]],"dddd")</f>
        <v>Thursday</v>
      </c>
      <c r="G745" s="4">
        <f>Table1[[#This Row],[Clicks]]/Table1[[#This Row],[Impressions]]</f>
        <v>1.6153846153846154E-2</v>
      </c>
      <c r="H745" s="3" t="str">
        <f>IF(OR(WEEKDAY(Table1[[#This Row],[Date]])=1,WEEKDAY(Table1[[#This Row],[Date]])=7),"Weekend","Weekday")</f>
        <v>Weekday</v>
      </c>
    </row>
    <row r="746" spans="1:8" x14ac:dyDescent="0.25">
      <c r="A746" s="1">
        <v>44575</v>
      </c>
      <c r="B746" s="2">
        <v>26949</v>
      </c>
      <c r="C746" s="2">
        <v>1298</v>
      </c>
      <c r="D746">
        <f>YEAR(Table1[[#This Row],[Date]])</f>
        <v>2022</v>
      </c>
      <c r="E746" t="str">
        <f>TEXT(Table1[[#This Row],[Date]],"mmmm")</f>
        <v>January</v>
      </c>
      <c r="F746" t="str">
        <f>TEXT(Table1[[#This Row],[Date]],"dddd")</f>
        <v>Friday</v>
      </c>
      <c r="G746" s="4">
        <f>Table1[[#This Row],[Clicks]]/Table1[[#This Row],[Impressions]]</f>
        <v>4.8165052506586516E-2</v>
      </c>
      <c r="H746" s="3" t="str">
        <f>IF(OR(WEEKDAY(Table1[[#This Row],[Date]])=1,WEEKDAY(Table1[[#This Row],[Date]])=7),"Weekend","Weekday")</f>
        <v>Weekday</v>
      </c>
    </row>
    <row r="747" spans="1:8" x14ac:dyDescent="0.25">
      <c r="A747" s="1">
        <v>44576</v>
      </c>
      <c r="B747" s="2">
        <v>9544</v>
      </c>
      <c r="C747">
        <v>166</v>
      </c>
      <c r="D747">
        <f>YEAR(Table1[[#This Row],[Date]])</f>
        <v>2022</v>
      </c>
      <c r="E747" t="str">
        <f>TEXT(Table1[[#This Row],[Date]],"mmmm")</f>
        <v>January</v>
      </c>
      <c r="F747" t="str">
        <f>TEXT(Table1[[#This Row],[Date]],"dddd")</f>
        <v>Saturday</v>
      </c>
      <c r="G747" s="4">
        <f>Table1[[#This Row],[Clicks]]/Table1[[#This Row],[Impressions]]</f>
        <v>1.7393126571668065E-2</v>
      </c>
      <c r="H747" s="3" t="str">
        <f>IF(OR(WEEKDAY(Table1[[#This Row],[Date]])=1,WEEKDAY(Table1[[#This Row],[Date]])=7),"Weekend","Weekday")</f>
        <v>Weekend</v>
      </c>
    </row>
    <row r="748" spans="1:8" x14ac:dyDescent="0.25">
      <c r="A748" s="1">
        <v>44577</v>
      </c>
      <c r="B748" s="2">
        <v>42744</v>
      </c>
      <c r="C748" s="2">
        <v>2407</v>
      </c>
      <c r="D748">
        <f>YEAR(Table1[[#This Row],[Date]])</f>
        <v>2022</v>
      </c>
      <c r="E748" t="str">
        <f>TEXT(Table1[[#This Row],[Date]],"mmmm")</f>
        <v>January</v>
      </c>
      <c r="F748" t="str">
        <f>TEXT(Table1[[#This Row],[Date]],"dddd")</f>
        <v>Sunday</v>
      </c>
      <c r="G748" s="4">
        <f>Table1[[#This Row],[Clicks]]/Table1[[#This Row],[Impressions]]</f>
        <v>5.6311997005427661E-2</v>
      </c>
      <c r="H748" s="3" t="str">
        <f>IF(OR(WEEKDAY(Table1[[#This Row],[Date]])=1,WEEKDAY(Table1[[#This Row],[Date]])=7),"Weekend","Weekday")</f>
        <v>Weekend</v>
      </c>
    </row>
    <row r="749" spans="1:8" x14ac:dyDescent="0.25">
      <c r="A749" s="1">
        <v>44578</v>
      </c>
      <c r="B749" s="2">
        <v>47783</v>
      </c>
      <c r="C749" s="2">
        <v>4343</v>
      </c>
      <c r="D749">
        <f>YEAR(Table1[[#This Row],[Date]])</f>
        <v>2022</v>
      </c>
      <c r="E749" t="str">
        <f>TEXT(Table1[[#This Row],[Date]],"mmmm")</f>
        <v>January</v>
      </c>
      <c r="F749" t="str">
        <f>TEXT(Table1[[#This Row],[Date]],"dddd")</f>
        <v>Monday</v>
      </c>
      <c r="G749" s="4">
        <f>Table1[[#This Row],[Clicks]]/Table1[[#This Row],[Impressions]]</f>
        <v>9.0890065504468112E-2</v>
      </c>
      <c r="H749" s="3" t="str">
        <f>IF(OR(WEEKDAY(Table1[[#This Row],[Date]])=1,WEEKDAY(Table1[[#This Row],[Date]])=7),"Weekend","Weekday")</f>
        <v>Weekday</v>
      </c>
    </row>
    <row r="750" spans="1:8" x14ac:dyDescent="0.25">
      <c r="A750" s="1">
        <v>44579</v>
      </c>
      <c r="B750" s="2">
        <v>31657</v>
      </c>
      <c r="C750" s="2">
        <v>2545</v>
      </c>
      <c r="D750">
        <f>YEAR(Table1[[#This Row],[Date]])</f>
        <v>2022</v>
      </c>
      <c r="E750" t="str">
        <f>TEXT(Table1[[#This Row],[Date]],"mmmm")</f>
        <v>January</v>
      </c>
      <c r="F750" t="str">
        <f>TEXT(Table1[[#This Row],[Date]],"dddd")</f>
        <v>Tuesday</v>
      </c>
      <c r="G750" s="4">
        <f>Table1[[#This Row],[Clicks]]/Table1[[#This Row],[Impressions]]</f>
        <v>8.0392962062103168E-2</v>
      </c>
      <c r="H750" s="3" t="str">
        <f>IF(OR(WEEKDAY(Table1[[#This Row],[Date]])=1,WEEKDAY(Table1[[#This Row],[Date]])=7),"Weekend","Weekday")</f>
        <v>Weekday</v>
      </c>
    </row>
    <row r="751" spans="1:8" x14ac:dyDescent="0.25">
      <c r="A751" s="1">
        <v>44580</v>
      </c>
      <c r="B751" s="2">
        <v>41187</v>
      </c>
      <c r="C751" s="2">
        <v>1256</v>
      </c>
      <c r="D751">
        <f>YEAR(Table1[[#This Row],[Date]])</f>
        <v>2022</v>
      </c>
      <c r="E751" t="str">
        <f>TEXT(Table1[[#This Row],[Date]],"mmmm")</f>
        <v>January</v>
      </c>
      <c r="F751" t="str">
        <f>TEXT(Table1[[#This Row],[Date]],"dddd")</f>
        <v>Wednesday</v>
      </c>
      <c r="G751" s="4">
        <f>Table1[[#This Row],[Clicks]]/Table1[[#This Row],[Impressions]]</f>
        <v>3.0495059120596305E-2</v>
      </c>
      <c r="H751" s="3" t="str">
        <f>IF(OR(WEEKDAY(Table1[[#This Row],[Date]])=1,WEEKDAY(Table1[[#This Row],[Date]])=7),"Weekend","Weekday")</f>
        <v>Weekday</v>
      </c>
    </row>
    <row r="752" spans="1:8" x14ac:dyDescent="0.25">
      <c r="A752" s="1">
        <v>44581</v>
      </c>
      <c r="B752" s="2">
        <v>12239</v>
      </c>
      <c r="C752" s="2">
        <v>1197</v>
      </c>
      <c r="D752">
        <f>YEAR(Table1[[#This Row],[Date]])</f>
        <v>2022</v>
      </c>
      <c r="E752" t="str">
        <f>TEXT(Table1[[#This Row],[Date]],"mmmm")</f>
        <v>January</v>
      </c>
      <c r="F752" t="str">
        <f>TEXT(Table1[[#This Row],[Date]],"dddd")</f>
        <v>Thursday</v>
      </c>
      <c r="G752" s="4">
        <f>Table1[[#This Row],[Clicks]]/Table1[[#This Row],[Impressions]]</f>
        <v>9.7802108015360725E-2</v>
      </c>
      <c r="H752" s="3" t="str">
        <f>IF(OR(WEEKDAY(Table1[[#This Row],[Date]])=1,WEEKDAY(Table1[[#This Row],[Date]])=7),"Weekend","Weekday")</f>
        <v>Weekday</v>
      </c>
    </row>
    <row r="753" spans="1:8" x14ac:dyDescent="0.25">
      <c r="A753" s="1">
        <v>44582</v>
      </c>
      <c r="B753" s="2">
        <v>19489</v>
      </c>
      <c r="C753" s="2">
        <v>1365</v>
      </c>
      <c r="D753">
        <f>YEAR(Table1[[#This Row],[Date]])</f>
        <v>2022</v>
      </c>
      <c r="E753" t="str">
        <f>TEXT(Table1[[#This Row],[Date]],"mmmm")</f>
        <v>January</v>
      </c>
      <c r="F753" t="str">
        <f>TEXT(Table1[[#This Row],[Date]],"dddd")</f>
        <v>Friday</v>
      </c>
      <c r="G753" s="4">
        <f>Table1[[#This Row],[Clicks]]/Table1[[#This Row],[Impressions]]</f>
        <v>7.0039509466878758E-2</v>
      </c>
      <c r="H753" s="3" t="str">
        <f>IF(OR(WEEKDAY(Table1[[#This Row],[Date]])=1,WEEKDAY(Table1[[#This Row],[Date]])=7),"Weekend","Weekday")</f>
        <v>Weekday</v>
      </c>
    </row>
    <row r="754" spans="1:8" x14ac:dyDescent="0.25">
      <c r="A754" s="1">
        <v>44583</v>
      </c>
      <c r="B754" s="2">
        <v>48125</v>
      </c>
      <c r="C754">
        <v>526</v>
      </c>
      <c r="D754">
        <f>YEAR(Table1[[#This Row],[Date]])</f>
        <v>2022</v>
      </c>
      <c r="E754" t="str">
        <f>TEXT(Table1[[#This Row],[Date]],"mmmm")</f>
        <v>January</v>
      </c>
      <c r="F754" t="str">
        <f>TEXT(Table1[[#This Row],[Date]],"dddd")</f>
        <v>Saturday</v>
      </c>
      <c r="G754" s="4">
        <f>Table1[[#This Row],[Clicks]]/Table1[[#This Row],[Impressions]]</f>
        <v>1.092987012987013E-2</v>
      </c>
      <c r="H754" s="3" t="str">
        <f>IF(OR(WEEKDAY(Table1[[#This Row],[Date]])=1,WEEKDAY(Table1[[#This Row],[Date]])=7),"Weekend","Weekday")</f>
        <v>Weekend</v>
      </c>
    </row>
    <row r="755" spans="1:8" x14ac:dyDescent="0.25">
      <c r="A755" s="1">
        <v>44584</v>
      </c>
      <c r="B755" s="2">
        <v>33538</v>
      </c>
      <c r="C755" s="2">
        <v>1106</v>
      </c>
      <c r="D755">
        <f>YEAR(Table1[[#This Row],[Date]])</f>
        <v>2022</v>
      </c>
      <c r="E755" t="str">
        <f>TEXT(Table1[[#This Row],[Date]],"mmmm")</f>
        <v>January</v>
      </c>
      <c r="F755" t="str">
        <f>TEXT(Table1[[#This Row],[Date]],"dddd")</f>
        <v>Sunday</v>
      </c>
      <c r="G755" s="4">
        <f>Table1[[#This Row],[Clicks]]/Table1[[#This Row],[Impressions]]</f>
        <v>3.2977518039239075E-2</v>
      </c>
      <c r="H755" s="3" t="str">
        <f>IF(OR(WEEKDAY(Table1[[#This Row],[Date]])=1,WEEKDAY(Table1[[#This Row],[Date]])=7),"Weekend","Weekday")</f>
        <v>Weekend</v>
      </c>
    </row>
    <row r="756" spans="1:8" x14ac:dyDescent="0.25">
      <c r="A756" s="1">
        <v>44585</v>
      </c>
      <c r="B756" s="2">
        <v>37049</v>
      </c>
      <c r="C756" s="2">
        <v>1239</v>
      </c>
      <c r="D756">
        <f>YEAR(Table1[[#This Row],[Date]])</f>
        <v>2022</v>
      </c>
      <c r="E756" t="str">
        <f>TEXT(Table1[[#This Row],[Date]],"mmmm")</f>
        <v>January</v>
      </c>
      <c r="F756" t="str">
        <f>TEXT(Table1[[#This Row],[Date]],"dddd")</f>
        <v>Monday</v>
      </c>
      <c r="G756" s="4">
        <f>Table1[[#This Row],[Clicks]]/Table1[[#This Row],[Impressions]]</f>
        <v>3.344219816999109E-2</v>
      </c>
      <c r="H756" s="3" t="str">
        <f>IF(OR(WEEKDAY(Table1[[#This Row],[Date]])=1,WEEKDAY(Table1[[#This Row],[Date]])=7),"Weekend","Weekday")</f>
        <v>Weekday</v>
      </c>
    </row>
    <row r="757" spans="1:8" x14ac:dyDescent="0.25">
      <c r="A757" s="1">
        <v>44586</v>
      </c>
      <c r="B757" s="2">
        <v>42131</v>
      </c>
      <c r="C757">
        <v>683</v>
      </c>
      <c r="D757">
        <f>YEAR(Table1[[#This Row],[Date]])</f>
        <v>2022</v>
      </c>
      <c r="E757" t="str">
        <f>TEXT(Table1[[#This Row],[Date]],"mmmm")</f>
        <v>January</v>
      </c>
      <c r="F757" t="str">
        <f>TEXT(Table1[[#This Row],[Date]],"dddd")</f>
        <v>Tuesday</v>
      </c>
      <c r="G757" s="4">
        <f>Table1[[#This Row],[Clicks]]/Table1[[#This Row],[Impressions]]</f>
        <v>1.6211340817925045E-2</v>
      </c>
      <c r="H757" s="3" t="str">
        <f>IF(OR(WEEKDAY(Table1[[#This Row],[Date]])=1,WEEKDAY(Table1[[#This Row],[Date]])=7),"Weekend","Weekday")</f>
        <v>Weekday</v>
      </c>
    </row>
    <row r="758" spans="1:8" x14ac:dyDescent="0.25">
      <c r="A758" s="1">
        <v>44587</v>
      </c>
      <c r="B758" s="2">
        <v>47944</v>
      </c>
      <c r="C758" s="2">
        <v>1219</v>
      </c>
      <c r="D758">
        <f>YEAR(Table1[[#This Row],[Date]])</f>
        <v>2022</v>
      </c>
      <c r="E758" t="str">
        <f>TEXT(Table1[[#This Row],[Date]],"mmmm")</f>
        <v>January</v>
      </c>
      <c r="F758" t="str">
        <f>TEXT(Table1[[#This Row],[Date]],"dddd")</f>
        <v>Wednesday</v>
      </c>
      <c r="G758" s="4">
        <f>Table1[[#This Row],[Clicks]]/Table1[[#This Row],[Impressions]]</f>
        <v>2.5425496412481229E-2</v>
      </c>
      <c r="H758" s="3" t="str">
        <f>IF(OR(WEEKDAY(Table1[[#This Row],[Date]])=1,WEEKDAY(Table1[[#This Row],[Date]])=7),"Weekend","Weekday")</f>
        <v>Weekday</v>
      </c>
    </row>
    <row r="759" spans="1:8" x14ac:dyDescent="0.25">
      <c r="A759" s="1">
        <v>44588</v>
      </c>
      <c r="B759" s="2">
        <v>13427</v>
      </c>
      <c r="C759">
        <v>712</v>
      </c>
      <c r="D759">
        <f>YEAR(Table1[[#This Row],[Date]])</f>
        <v>2022</v>
      </c>
      <c r="E759" t="str">
        <f>TEXT(Table1[[#This Row],[Date]],"mmmm")</f>
        <v>January</v>
      </c>
      <c r="F759" t="str">
        <f>TEXT(Table1[[#This Row],[Date]],"dddd")</f>
        <v>Thursday</v>
      </c>
      <c r="G759" s="4">
        <f>Table1[[#This Row],[Clicks]]/Table1[[#This Row],[Impressions]]</f>
        <v>5.3027481939375884E-2</v>
      </c>
      <c r="H759" s="3" t="str">
        <f>IF(OR(WEEKDAY(Table1[[#This Row],[Date]])=1,WEEKDAY(Table1[[#This Row],[Date]])=7),"Weekend","Weekday")</f>
        <v>Weekday</v>
      </c>
    </row>
    <row r="760" spans="1:8" x14ac:dyDescent="0.25">
      <c r="A760" s="1">
        <v>44589</v>
      </c>
      <c r="B760" s="2">
        <v>46348</v>
      </c>
      <c r="C760" s="2">
        <v>4200</v>
      </c>
      <c r="D760">
        <f>YEAR(Table1[[#This Row],[Date]])</f>
        <v>2022</v>
      </c>
      <c r="E760" t="str">
        <f>TEXT(Table1[[#This Row],[Date]],"mmmm")</f>
        <v>January</v>
      </c>
      <c r="F760" t="str">
        <f>TEXT(Table1[[#This Row],[Date]],"dddd")</f>
        <v>Friday</v>
      </c>
      <c r="G760" s="4">
        <f>Table1[[#This Row],[Clicks]]/Table1[[#This Row],[Impressions]]</f>
        <v>9.0618796927591269E-2</v>
      </c>
      <c r="H760" s="3" t="str">
        <f>IF(OR(WEEKDAY(Table1[[#This Row],[Date]])=1,WEEKDAY(Table1[[#This Row],[Date]])=7),"Weekend","Weekday")</f>
        <v>Weekday</v>
      </c>
    </row>
    <row r="761" spans="1:8" x14ac:dyDescent="0.25">
      <c r="A761" s="1">
        <v>44590</v>
      </c>
      <c r="B761" s="2">
        <v>29285</v>
      </c>
      <c r="C761" s="2">
        <v>1142</v>
      </c>
      <c r="D761">
        <f>YEAR(Table1[[#This Row],[Date]])</f>
        <v>2022</v>
      </c>
      <c r="E761" t="str">
        <f>TEXT(Table1[[#This Row],[Date]],"mmmm")</f>
        <v>January</v>
      </c>
      <c r="F761" t="str">
        <f>TEXT(Table1[[#This Row],[Date]],"dddd")</f>
        <v>Saturday</v>
      </c>
      <c r="G761" s="4">
        <f>Table1[[#This Row],[Clicks]]/Table1[[#This Row],[Impressions]]</f>
        <v>3.899607307495305E-2</v>
      </c>
      <c r="H761" s="3" t="str">
        <f>IF(OR(WEEKDAY(Table1[[#This Row],[Date]])=1,WEEKDAY(Table1[[#This Row],[Date]])=7),"Weekend","Weekday")</f>
        <v>Weekend</v>
      </c>
    </row>
    <row r="762" spans="1:8" x14ac:dyDescent="0.25">
      <c r="A762" s="1">
        <v>44591</v>
      </c>
      <c r="B762" s="2">
        <v>42626</v>
      </c>
      <c r="C762">
        <v>906</v>
      </c>
      <c r="D762">
        <f>YEAR(Table1[[#This Row],[Date]])</f>
        <v>2022</v>
      </c>
      <c r="E762" t="str">
        <f>TEXT(Table1[[#This Row],[Date]],"mmmm")</f>
        <v>January</v>
      </c>
      <c r="F762" t="str">
        <f>TEXT(Table1[[#This Row],[Date]],"dddd")</f>
        <v>Sunday</v>
      </c>
      <c r="G762" s="4">
        <f>Table1[[#This Row],[Clicks]]/Table1[[#This Row],[Impressions]]</f>
        <v>2.1254633322385398E-2</v>
      </c>
      <c r="H762" s="3" t="str">
        <f>IF(OR(WEEKDAY(Table1[[#This Row],[Date]])=1,WEEKDAY(Table1[[#This Row],[Date]])=7),"Weekend","Weekday")</f>
        <v>Weekend</v>
      </c>
    </row>
    <row r="763" spans="1:8" x14ac:dyDescent="0.25">
      <c r="A763" s="1">
        <v>44592</v>
      </c>
      <c r="B763" s="2">
        <v>47808</v>
      </c>
      <c r="C763" s="2">
        <v>2519</v>
      </c>
      <c r="D763">
        <f>YEAR(Table1[[#This Row],[Date]])</f>
        <v>2022</v>
      </c>
      <c r="E763" t="str">
        <f>TEXT(Table1[[#This Row],[Date]],"mmmm")</f>
        <v>January</v>
      </c>
      <c r="F763" t="str">
        <f>TEXT(Table1[[#This Row],[Date]],"dddd")</f>
        <v>Monday</v>
      </c>
      <c r="G763" s="4">
        <f>Table1[[#This Row],[Clicks]]/Table1[[#This Row],[Impressions]]</f>
        <v>5.2689926372155291E-2</v>
      </c>
      <c r="H763" s="3" t="str">
        <f>IF(OR(WEEKDAY(Table1[[#This Row],[Date]])=1,WEEKDAY(Table1[[#This Row],[Date]])=7),"Weekend","Weekday")</f>
        <v>Weekday</v>
      </c>
    </row>
    <row r="764" spans="1:8" x14ac:dyDescent="0.25">
      <c r="A764" s="1">
        <v>44593</v>
      </c>
      <c r="B764" s="2">
        <v>27928</v>
      </c>
      <c r="C764">
        <v>565</v>
      </c>
      <c r="D764">
        <f>YEAR(Table1[[#This Row],[Date]])</f>
        <v>2022</v>
      </c>
      <c r="E764" t="str">
        <f>TEXT(Table1[[#This Row],[Date]],"mmmm")</f>
        <v>February</v>
      </c>
      <c r="F764" t="str">
        <f>TEXT(Table1[[#This Row],[Date]],"dddd")</f>
        <v>Tuesday</v>
      </c>
      <c r="G764" s="4">
        <f>Table1[[#This Row],[Clicks]]/Table1[[#This Row],[Impressions]]</f>
        <v>2.0230592953308507E-2</v>
      </c>
      <c r="H764" s="3" t="str">
        <f>IF(OR(WEEKDAY(Table1[[#This Row],[Date]])=1,WEEKDAY(Table1[[#This Row],[Date]])=7),"Weekend","Weekday")</f>
        <v>Weekday</v>
      </c>
    </row>
    <row r="765" spans="1:8" x14ac:dyDescent="0.25">
      <c r="A765" s="1">
        <v>44594</v>
      </c>
      <c r="B765" s="2">
        <v>24198</v>
      </c>
      <c r="C765" s="2">
        <v>1300</v>
      </c>
      <c r="D765">
        <f>YEAR(Table1[[#This Row],[Date]])</f>
        <v>2022</v>
      </c>
      <c r="E765" t="str">
        <f>TEXT(Table1[[#This Row],[Date]],"mmmm")</f>
        <v>February</v>
      </c>
      <c r="F765" t="str">
        <f>TEXT(Table1[[#This Row],[Date]],"dddd")</f>
        <v>Wednesday</v>
      </c>
      <c r="G765" s="4">
        <f>Table1[[#This Row],[Clicks]]/Table1[[#This Row],[Impressions]]</f>
        <v>5.3723448218861061E-2</v>
      </c>
      <c r="H765" s="3" t="str">
        <f>IF(OR(WEEKDAY(Table1[[#This Row],[Date]])=1,WEEKDAY(Table1[[#This Row],[Date]])=7),"Weekend","Weekday")</f>
        <v>Weekday</v>
      </c>
    </row>
    <row r="766" spans="1:8" x14ac:dyDescent="0.25">
      <c r="A766" s="1">
        <v>44595</v>
      </c>
      <c r="B766" s="2">
        <v>24758</v>
      </c>
      <c r="C766" s="2">
        <v>2298</v>
      </c>
      <c r="D766">
        <f>YEAR(Table1[[#This Row],[Date]])</f>
        <v>2022</v>
      </c>
      <c r="E766" t="str">
        <f>TEXT(Table1[[#This Row],[Date]],"mmmm")</f>
        <v>February</v>
      </c>
      <c r="F766" t="str">
        <f>TEXT(Table1[[#This Row],[Date]],"dddd")</f>
        <v>Thursday</v>
      </c>
      <c r="G766" s="4">
        <f>Table1[[#This Row],[Clicks]]/Table1[[#This Row],[Impressions]]</f>
        <v>9.2818482914613462E-2</v>
      </c>
      <c r="H766" s="3" t="str">
        <f>IF(OR(WEEKDAY(Table1[[#This Row],[Date]])=1,WEEKDAY(Table1[[#This Row],[Date]])=7),"Weekend","Weekday")</f>
        <v>Weekday</v>
      </c>
    </row>
    <row r="767" spans="1:8" x14ac:dyDescent="0.25">
      <c r="A767" s="1">
        <v>44596</v>
      </c>
      <c r="B767" s="2">
        <v>20254</v>
      </c>
      <c r="C767" s="2">
        <v>1151</v>
      </c>
      <c r="D767">
        <f>YEAR(Table1[[#This Row],[Date]])</f>
        <v>2022</v>
      </c>
      <c r="E767" t="str">
        <f>TEXT(Table1[[#This Row],[Date]],"mmmm")</f>
        <v>February</v>
      </c>
      <c r="F767" t="str">
        <f>TEXT(Table1[[#This Row],[Date]],"dddd")</f>
        <v>Friday</v>
      </c>
      <c r="G767" s="4">
        <f>Table1[[#This Row],[Clicks]]/Table1[[#This Row],[Impressions]]</f>
        <v>5.6828280833415623E-2</v>
      </c>
      <c r="H767" s="3" t="str">
        <f>IF(OR(WEEKDAY(Table1[[#This Row],[Date]])=1,WEEKDAY(Table1[[#This Row],[Date]])=7),"Weekend","Weekday")</f>
        <v>Weekday</v>
      </c>
    </row>
    <row r="768" spans="1:8" x14ac:dyDescent="0.25">
      <c r="A768" s="1">
        <v>44597</v>
      </c>
      <c r="B768" s="2">
        <v>49238</v>
      </c>
      <c r="C768" s="2">
        <v>3224</v>
      </c>
      <c r="D768">
        <f>YEAR(Table1[[#This Row],[Date]])</f>
        <v>2022</v>
      </c>
      <c r="E768" t="str">
        <f>TEXT(Table1[[#This Row],[Date]],"mmmm")</f>
        <v>February</v>
      </c>
      <c r="F768" t="str">
        <f>TEXT(Table1[[#This Row],[Date]],"dddd")</f>
        <v>Saturday</v>
      </c>
      <c r="G768" s="4">
        <f>Table1[[#This Row],[Clicks]]/Table1[[#This Row],[Impressions]]</f>
        <v>6.5477882935943782E-2</v>
      </c>
      <c r="H768" s="3" t="str">
        <f>IF(OR(WEEKDAY(Table1[[#This Row],[Date]])=1,WEEKDAY(Table1[[#This Row],[Date]])=7),"Weekend","Weekday")</f>
        <v>Weekend</v>
      </c>
    </row>
    <row r="769" spans="1:8" x14ac:dyDescent="0.25">
      <c r="A769" s="1">
        <v>44598</v>
      </c>
      <c r="B769" s="2">
        <v>6252</v>
      </c>
      <c r="C769">
        <v>150</v>
      </c>
      <c r="D769">
        <f>YEAR(Table1[[#This Row],[Date]])</f>
        <v>2022</v>
      </c>
      <c r="E769" t="str">
        <f>TEXT(Table1[[#This Row],[Date]],"mmmm")</f>
        <v>February</v>
      </c>
      <c r="F769" t="str">
        <f>TEXT(Table1[[#This Row],[Date]],"dddd")</f>
        <v>Sunday</v>
      </c>
      <c r="G769" s="4">
        <f>Table1[[#This Row],[Clicks]]/Table1[[#This Row],[Impressions]]</f>
        <v>2.3992322456813819E-2</v>
      </c>
      <c r="H769" s="3" t="str">
        <f>IF(OR(WEEKDAY(Table1[[#This Row],[Date]])=1,WEEKDAY(Table1[[#This Row],[Date]])=7),"Weekend","Weekday")</f>
        <v>Weekend</v>
      </c>
    </row>
    <row r="770" spans="1:8" x14ac:dyDescent="0.25">
      <c r="A770" s="1">
        <v>44599</v>
      </c>
      <c r="B770" s="2">
        <v>44764</v>
      </c>
      <c r="C770">
        <v>623</v>
      </c>
      <c r="D770">
        <f>YEAR(Table1[[#This Row],[Date]])</f>
        <v>2022</v>
      </c>
      <c r="E770" t="str">
        <f>TEXT(Table1[[#This Row],[Date]],"mmmm")</f>
        <v>February</v>
      </c>
      <c r="F770" t="str">
        <f>TEXT(Table1[[#This Row],[Date]],"dddd")</f>
        <v>Monday</v>
      </c>
      <c r="G770" s="4">
        <f>Table1[[#This Row],[Clicks]]/Table1[[#This Row],[Impressions]]</f>
        <v>1.391743365204182E-2</v>
      </c>
      <c r="H770" s="3" t="str">
        <f>IF(OR(WEEKDAY(Table1[[#This Row],[Date]])=1,WEEKDAY(Table1[[#This Row],[Date]])=7),"Weekend","Weekday")</f>
        <v>Weekday</v>
      </c>
    </row>
    <row r="771" spans="1:8" x14ac:dyDescent="0.25">
      <c r="A771" s="1">
        <v>44600</v>
      </c>
      <c r="B771" s="2">
        <v>17173</v>
      </c>
      <c r="C771">
        <v>342</v>
      </c>
      <c r="D771">
        <f>YEAR(Table1[[#This Row],[Date]])</f>
        <v>2022</v>
      </c>
      <c r="E771" t="str">
        <f>TEXT(Table1[[#This Row],[Date]],"mmmm")</f>
        <v>February</v>
      </c>
      <c r="F771" t="str">
        <f>TEXT(Table1[[#This Row],[Date]],"dddd")</f>
        <v>Tuesday</v>
      </c>
      <c r="G771" s="4">
        <f>Table1[[#This Row],[Clicks]]/Table1[[#This Row],[Impressions]]</f>
        <v>1.9914982821871544E-2</v>
      </c>
      <c r="H771" s="3" t="str">
        <f>IF(OR(WEEKDAY(Table1[[#This Row],[Date]])=1,WEEKDAY(Table1[[#This Row],[Date]])=7),"Weekend","Weekday")</f>
        <v>Weekday</v>
      </c>
    </row>
    <row r="772" spans="1:8" x14ac:dyDescent="0.25">
      <c r="A772" s="1">
        <v>44601</v>
      </c>
      <c r="B772" s="2">
        <v>42441</v>
      </c>
      <c r="C772" s="2">
        <v>2710</v>
      </c>
      <c r="D772">
        <f>YEAR(Table1[[#This Row],[Date]])</f>
        <v>2022</v>
      </c>
      <c r="E772" t="str">
        <f>TEXT(Table1[[#This Row],[Date]],"mmmm")</f>
        <v>February</v>
      </c>
      <c r="F772" t="str">
        <f>TEXT(Table1[[#This Row],[Date]],"dddd")</f>
        <v>Wednesday</v>
      </c>
      <c r="G772" s="4">
        <f>Table1[[#This Row],[Clicks]]/Table1[[#This Row],[Impressions]]</f>
        <v>6.3853349355575975E-2</v>
      </c>
      <c r="H772" s="3" t="str">
        <f>IF(OR(WEEKDAY(Table1[[#This Row],[Date]])=1,WEEKDAY(Table1[[#This Row],[Date]])=7),"Weekend","Weekday")</f>
        <v>Weekday</v>
      </c>
    </row>
    <row r="773" spans="1:8" x14ac:dyDescent="0.25">
      <c r="A773" s="1">
        <v>44602</v>
      </c>
      <c r="B773" s="2">
        <v>31698</v>
      </c>
      <c r="C773">
        <v>588</v>
      </c>
      <c r="D773">
        <f>YEAR(Table1[[#This Row],[Date]])</f>
        <v>2022</v>
      </c>
      <c r="E773" t="str">
        <f>TEXT(Table1[[#This Row],[Date]],"mmmm")</f>
        <v>February</v>
      </c>
      <c r="F773" t="str">
        <f>TEXT(Table1[[#This Row],[Date]],"dddd")</f>
        <v>Thursday</v>
      </c>
      <c r="G773" s="4">
        <f>Table1[[#This Row],[Clicks]]/Table1[[#This Row],[Impressions]]</f>
        <v>1.855006625023661E-2</v>
      </c>
      <c r="H773" s="3" t="str">
        <f>IF(OR(WEEKDAY(Table1[[#This Row],[Date]])=1,WEEKDAY(Table1[[#This Row],[Date]])=7),"Weekend","Weekday")</f>
        <v>Weekday</v>
      </c>
    </row>
    <row r="774" spans="1:8" x14ac:dyDescent="0.25">
      <c r="A774" s="1">
        <v>44603</v>
      </c>
      <c r="B774" s="2">
        <v>20781</v>
      </c>
      <c r="C774">
        <v>911</v>
      </c>
      <c r="D774">
        <f>YEAR(Table1[[#This Row],[Date]])</f>
        <v>2022</v>
      </c>
      <c r="E774" t="str">
        <f>TEXT(Table1[[#This Row],[Date]],"mmmm")</f>
        <v>February</v>
      </c>
      <c r="F774" t="str">
        <f>TEXT(Table1[[#This Row],[Date]],"dddd")</f>
        <v>Friday</v>
      </c>
      <c r="G774" s="4">
        <f>Table1[[#This Row],[Clicks]]/Table1[[#This Row],[Impressions]]</f>
        <v>4.3838121360858476E-2</v>
      </c>
      <c r="H774" s="3" t="str">
        <f>IF(OR(WEEKDAY(Table1[[#This Row],[Date]])=1,WEEKDAY(Table1[[#This Row],[Date]])=7),"Weekend","Weekday")</f>
        <v>Weekday</v>
      </c>
    </row>
    <row r="775" spans="1:8" x14ac:dyDescent="0.25">
      <c r="A775" s="1">
        <v>44604</v>
      </c>
      <c r="B775" s="2">
        <v>18051</v>
      </c>
      <c r="C775" s="2">
        <v>1074</v>
      </c>
      <c r="D775">
        <f>YEAR(Table1[[#This Row],[Date]])</f>
        <v>2022</v>
      </c>
      <c r="E775" t="str">
        <f>TEXT(Table1[[#This Row],[Date]],"mmmm")</f>
        <v>February</v>
      </c>
      <c r="F775" t="str">
        <f>TEXT(Table1[[#This Row],[Date]],"dddd")</f>
        <v>Saturday</v>
      </c>
      <c r="G775" s="4">
        <f>Table1[[#This Row],[Clicks]]/Table1[[#This Row],[Impressions]]</f>
        <v>5.9498088748545785E-2</v>
      </c>
      <c r="H775" s="3" t="str">
        <f>IF(OR(WEEKDAY(Table1[[#This Row],[Date]])=1,WEEKDAY(Table1[[#This Row],[Date]])=7),"Weekend","Weekday")</f>
        <v>Weekend</v>
      </c>
    </row>
    <row r="776" spans="1:8" x14ac:dyDescent="0.25">
      <c r="A776" s="1">
        <v>44605</v>
      </c>
      <c r="B776" s="2">
        <v>44649</v>
      </c>
      <c r="C776" s="2">
        <v>2008</v>
      </c>
      <c r="D776">
        <f>YEAR(Table1[[#This Row],[Date]])</f>
        <v>2022</v>
      </c>
      <c r="E776" t="str">
        <f>TEXT(Table1[[#This Row],[Date]],"mmmm")</f>
        <v>February</v>
      </c>
      <c r="F776" t="str">
        <f>TEXT(Table1[[#This Row],[Date]],"dddd")</f>
        <v>Sunday</v>
      </c>
      <c r="G776" s="4">
        <f>Table1[[#This Row],[Clicks]]/Table1[[#This Row],[Impressions]]</f>
        <v>4.497301171358821E-2</v>
      </c>
      <c r="H776" s="3" t="str">
        <f>IF(OR(WEEKDAY(Table1[[#This Row],[Date]])=1,WEEKDAY(Table1[[#This Row],[Date]])=7),"Weekend","Weekday")</f>
        <v>Weekend</v>
      </c>
    </row>
    <row r="777" spans="1:8" x14ac:dyDescent="0.25">
      <c r="A777" s="1">
        <v>44606</v>
      </c>
      <c r="B777" s="2">
        <v>11949</v>
      </c>
      <c r="C777">
        <v>295</v>
      </c>
      <c r="D777">
        <f>YEAR(Table1[[#This Row],[Date]])</f>
        <v>2022</v>
      </c>
      <c r="E777" t="str">
        <f>TEXT(Table1[[#This Row],[Date]],"mmmm")</f>
        <v>February</v>
      </c>
      <c r="F777" t="str">
        <f>TEXT(Table1[[#This Row],[Date]],"dddd")</f>
        <v>Monday</v>
      </c>
      <c r="G777" s="4">
        <f>Table1[[#This Row],[Clicks]]/Table1[[#This Row],[Impressions]]</f>
        <v>2.4688258431667921E-2</v>
      </c>
      <c r="H777" s="3" t="str">
        <f>IF(OR(WEEKDAY(Table1[[#This Row],[Date]])=1,WEEKDAY(Table1[[#This Row],[Date]])=7),"Weekend","Weekday")</f>
        <v>Weekday</v>
      </c>
    </row>
    <row r="778" spans="1:8" x14ac:dyDescent="0.25">
      <c r="A778" s="1">
        <v>44607</v>
      </c>
      <c r="B778" s="2">
        <v>47289</v>
      </c>
      <c r="C778" s="2">
        <v>1638</v>
      </c>
      <c r="D778">
        <f>YEAR(Table1[[#This Row],[Date]])</f>
        <v>2022</v>
      </c>
      <c r="E778" t="str">
        <f>TEXT(Table1[[#This Row],[Date]],"mmmm")</f>
        <v>February</v>
      </c>
      <c r="F778" t="str">
        <f>TEXT(Table1[[#This Row],[Date]],"dddd")</f>
        <v>Tuesday</v>
      </c>
      <c r="G778" s="4">
        <f>Table1[[#This Row],[Clicks]]/Table1[[#This Row],[Impressions]]</f>
        <v>3.4638076508278881E-2</v>
      </c>
      <c r="H778" s="3" t="str">
        <f>IF(OR(WEEKDAY(Table1[[#This Row],[Date]])=1,WEEKDAY(Table1[[#This Row],[Date]])=7),"Weekend","Weekday")</f>
        <v>Weekday</v>
      </c>
    </row>
    <row r="779" spans="1:8" x14ac:dyDescent="0.25">
      <c r="A779" s="1">
        <v>44608</v>
      </c>
      <c r="B779" s="2">
        <v>13017</v>
      </c>
      <c r="C779" s="2">
        <v>1217</v>
      </c>
      <c r="D779">
        <f>YEAR(Table1[[#This Row],[Date]])</f>
        <v>2022</v>
      </c>
      <c r="E779" t="str">
        <f>TEXT(Table1[[#This Row],[Date]],"mmmm")</f>
        <v>February</v>
      </c>
      <c r="F779" t="str">
        <f>TEXT(Table1[[#This Row],[Date]],"dddd")</f>
        <v>Wednesday</v>
      </c>
      <c r="G779" s="4">
        <f>Table1[[#This Row],[Clicks]]/Table1[[#This Row],[Impressions]]</f>
        <v>9.3493124375816236E-2</v>
      </c>
      <c r="H779" s="3" t="str">
        <f>IF(OR(WEEKDAY(Table1[[#This Row],[Date]])=1,WEEKDAY(Table1[[#This Row],[Date]])=7),"Weekend","Weekday")</f>
        <v>Weekday</v>
      </c>
    </row>
    <row r="780" spans="1:8" x14ac:dyDescent="0.25">
      <c r="A780" s="1">
        <v>44609</v>
      </c>
      <c r="B780" s="2">
        <v>11941</v>
      </c>
      <c r="C780">
        <v>845</v>
      </c>
      <c r="D780">
        <f>YEAR(Table1[[#This Row],[Date]])</f>
        <v>2022</v>
      </c>
      <c r="E780" t="str">
        <f>TEXT(Table1[[#This Row],[Date]],"mmmm")</f>
        <v>February</v>
      </c>
      <c r="F780" t="str">
        <f>TEXT(Table1[[#This Row],[Date]],"dddd")</f>
        <v>Thursday</v>
      </c>
      <c r="G780" s="4">
        <f>Table1[[#This Row],[Clicks]]/Table1[[#This Row],[Impressions]]</f>
        <v>7.0764592580185914E-2</v>
      </c>
      <c r="H780" s="3" t="str">
        <f>IF(OR(WEEKDAY(Table1[[#This Row],[Date]])=1,WEEKDAY(Table1[[#This Row],[Date]])=7),"Weekend","Weekday")</f>
        <v>Weekday</v>
      </c>
    </row>
    <row r="781" spans="1:8" x14ac:dyDescent="0.25">
      <c r="A781" s="1">
        <v>44610</v>
      </c>
      <c r="B781" s="2">
        <v>30934</v>
      </c>
      <c r="C781" s="2">
        <v>1690</v>
      </c>
      <c r="D781">
        <f>YEAR(Table1[[#This Row],[Date]])</f>
        <v>2022</v>
      </c>
      <c r="E781" t="str">
        <f>TEXT(Table1[[#This Row],[Date]],"mmmm")</f>
        <v>February</v>
      </c>
      <c r="F781" t="str">
        <f>TEXT(Table1[[#This Row],[Date]],"dddd")</f>
        <v>Friday</v>
      </c>
      <c r="G781" s="4">
        <f>Table1[[#This Row],[Clicks]]/Table1[[#This Row],[Impressions]]</f>
        <v>5.4632443266308915E-2</v>
      </c>
      <c r="H781" s="3" t="str">
        <f>IF(OR(WEEKDAY(Table1[[#This Row],[Date]])=1,WEEKDAY(Table1[[#This Row],[Date]])=7),"Weekend","Weekday")</f>
        <v>Weekday</v>
      </c>
    </row>
    <row r="782" spans="1:8" x14ac:dyDescent="0.25">
      <c r="A782" s="1">
        <v>44611</v>
      </c>
      <c r="B782" s="2">
        <v>28386</v>
      </c>
      <c r="C782">
        <v>316</v>
      </c>
      <c r="D782">
        <f>YEAR(Table1[[#This Row],[Date]])</f>
        <v>2022</v>
      </c>
      <c r="E782" t="str">
        <f>TEXT(Table1[[#This Row],[Date]],"mmmm")</f>
        <v>February</v>
      </c>
      <c r="F782" t="str">
        <f>TEXT(Table1[[#This Row],[Date]],"dddd")</f>
        <v>Saturday</v>
      </c>
      <c r="G782" s="4">
        <f>Table1[[#This Row],[Clicks]]/Table1[[#This Row],[Impressions]]</f>
        <v>1.1132248291411259E-2</v>
      </c>
      <c r="H782" s="3" t="str">
        <f>IF(OR(WEEKDAY(Table1[[#This Row],[Date]])=1,WEEKDAY(Table1[[#This Row],[Date]])=7),"Weekend","Weekday")</f>
        <v>Weekend</v>
      </c>
    </row>
    <row r="783" spans="1:8" x14ac:dyDescent="0.25">
      <c r="A783" s="1">
        <v>44612</v>
      </c>
      <c r="B783" s="2">
        <v>15209</v>
      </c>
      <c r="C783" s="2">
        <v>1510</v>
      </c>
      <c r="D783">
        <f>YEAR(Table1[[#This Row],[Date]])</f>
        <v>2022</v>
      </c>
      <c r="E783" t="str">
        <f>TEXT(Table1[[#This Row],[Date]],"mmmm")</f>
        <v>February</v>
      </c>
      <c r="F783" t="str">
        <f>TEXT(Table1[[#This Row],[Date]],"dddd")</f>
        <v>Sunday</v>
      </c>
      <c r="G783" s="4">
        <f>Table1[[#This Row],[Clicks]]/Table1[[#This Row],[Impressions]]</f>
        <v>9.9283319087382471E-2</v>
      </c>
      <c r="H783" s="3" t="str">
        <f>IF(OR(WEEKDAY(Table1[[#This Row],[Date]])=1,WEEKDAY(Table1[[#This Row],[Date]])=7),"Weekend","Weekday")</f>
        <v>Weekend</v>
      </c>
    </row>
    <row r="784" spans="1:8" x14ac:dyDescent="0.25">
      <c r="A784" s="1">
        <v>44613</v>
      </c>
      <c r="B784" s="2">
        <v>22715</v>
      </c>
      <c r="C784" s="2">
        <v>1599</v>
      </c>
      <c r="D784">
        <f>YEAR(Table1[[#This Row],[Date]])</f>
        <v>2022</v>
      </c>
      <c r="E784" t="str">
        <f>TEXT(Table1[[#This Row],[Date]],"mmmm")</f>
        <v>February</v>
      </c>
      <c r="F784" t="str">
        <f>TEXT(Table1[[#This Row],[Date]],"dddd")</f>
        <v>Monday</v>
      </c>
      <c r="G784" s="4">
        <f>Table1[[#This Row],[Clicks]]/Table1[[#This Row],[Impressions]]</f>
        <v>7.0394012766894123E-2</v>
      </c>
      <c r="H784" s="3" t="str">
        <f>IF(OR(WEEKDAY(Table1[[#This Row],[Date]])=1,WEEKDAY(Table1[[#This Row],[Date]])=7),"Weekend","Weekday")</f>
        <v>Weekday</v>
      </c>
    </row>
    <row r="785" spans="1:8" x14ac:dyDescent="0.25">
      <c r="A785" s="1">
        <v>44614</v>
      </c>
      <c r="B785" s="2">
        <v>33920</v>
      </c>
      <c r="C785" s="2">
        <v>1306</v>
      </c>
      <c r="D785">
        <f>YEAR(Table1[[#This Row],[Date]])</f>
        <v>2022</v>
      </c>
      <c r="E785" t="str">
        <f>TEXT(Table1[[#This Row],[Date]],"mmmm")</f>
        <v>February</v>
      </c>
      <c r="F785" t="str">
        <f>TEXT(Table1[[#This Row],[Date]],"dddd")</f>
        <v>Tuesday</v>
      </c>
      <c r="G785" s="4">
        <f>Table1[[#This Row],[Clicks]]/Table1[[#This Row],[Impressions]]</f>
        <v>3.850235849056604E-2</v>
      </c>
      <c r="H785" s="3" t="str">
        <f>IF(OR(WEEKDAY(Table1[[#This Row],[Date]])=1,WEEKDAY(Table1[[#This Row],[Date]])=7),"Weekend","Weekday")</f>
        <v>Weekday</v>
      </c>
    </row>
    <row r="786" spans="1:8" x14ac:dyDescent="0.25">
      <c r="A786" s="1">
        <v>44615</v>
      </c>
      <c r="B786" s="2">
        <v>36703</v>
      </c>
      <c r="C786" s="2">
        <v>3271</v>
      </c>
      <c r="D786">
        <f>YEAR(Table1[[#This Row],[Date]])</f>
        <v>2022</v>
      </c>
      <c r="E786" t="str">
        <f>TEXT(Table1[[#This Row],[Date]],"mmmm")</f>
        <v>February</v>
      </c>
      <c r="F786" t="str">
        <f>TEXT(Table1[[#This Row],[Date]],"dddd")</f>
        <v>Wednesday</v>
      </c>
      <c r="G786" s="4">
        <f>Table1[[#This Row],[Clicks]]/Table1[[#This Row],[Impressions]]</f>
        <v>8.9120780317685208E-2</v>
      </c>
      <c r="H786" s="3" t="str">
        <f>IF(OR(WEEKDAY(Table1[[#This Row],[Date]])=1,WEEKDAY(Table1[[#This Row],[Date]])=7),"Weekend","Weekday")</f>
        <v>Weekday</v>
      </c>
    </row>
    <row r="787" spans="1:8" x14ac:dyDescent="0.25">
      <c r="A787" s="1">
        <v>44616</v>
      </c>
      <c r="B787" s="2">
        <v>47318</v>
      </c>
      <c r="C787" s="2">
        <v>1573</v>
      </c>
      <c r="D787">
        <f>YEAR(Table1[[#This Row],[Date]])</f>
        <v>2022</v>
      </c>
      <c r="E787" t="str">
        <f>TEXT(Table1[[#This Row],[Date]],"mmmm")</f>
        <v>February</v>
      </c>
      <c r="F787" t="str">
        <f>TEXT(Table1[[#This Row],[Date]],"dddd")</f>
        <v>Thursday</v>
      </c>
      <c r="G787" s="4">
        <f>Table1[[#This Row],[Clicks]]/Table1[[#This Row],[Impressions]]</f>
        <v>3.3243163278245065E-2</v>
      </c>
      <c r="H787" s="3" t="str">
        <f>IF(OR(WEEKDAY(Table1[[#This Row],[Date]])=1,WEEKDAY(Table1[[#This Row],[Date]])=7),"Weekend","Weekday")</f>
        <v>Weekday</v>
      </c>
    </row>
    <row r="788" spans="1:8" x14ac:dyDescent="0.25">
      <c r="A788" s="1">
        <v>44617</v>
      </c>
      <c r="B788" s="2">
        <v>9637</v>
      </c>
      <c r="C788">
        <v>568</v>
      </c>
      <c r="D788">
        <f>YEAR(Table1[[#This Row],[Date]])</f>
        <v>2022</v>
      </c>
      <c r="E788" t="str">
        <f>TEXT(Table1[[#This Row],[Date]],"mmmm")</f>
        <v>February</v>
      </c>
      <c r="F788" t="str">
        <f>TEXT(Table1[[#This Row],[Date]],"dddd")</f>
        <v>Friday</v>
      </c>
      <c r="G788" s="4">
        <f>Table1[[#This Row],[Clicks]]/Table1[[#This Row],[Impressions]]</f>
        <v>5.8939503995019196E-2</v>
      </c>
      <c r="H788" s="3" t="str">
        <f>IF(OR(WEEKDAY(Table1[[#This Row],[Date]])=1,WEEKDAY(Table1[[#This Row],[Date]])=7),"Weekend","Weekday")</f>
        <v>Weekday</v>
      </c>
    </row>
    <row r="789" spans="1:8" x14ac:dyDescent="0.25">
      <c r="A789" s="1">
        <v>44618</v>
      </c>
      <c r="B789" s="2">
        <v>9854</v>
      </c>
      <c r="C789">
        <v>662</v>
      </c>
      <c r="D789">
        <f>YEAR(Table1[[#This Row],[Date]])</f>
        <v>2022</v>
      </c>
      <c r="E789" t="str">
        <f>TEXT(Table1[[#This Row],[Date]],"mmmm")</f>
        <v>February</v>
      </c>
      <c r="F789" t="str">
        <f>TEXT(Table1[[#This Row],[Date]],"dddd")</f>
        <v>Saturday</v>
      </c>
      <c r="G789" s="4">
        <f>Table1[[#This Row],[Clicks]]/Table1[[#This Row],[Impressions]]</f>
        <v>6.7180840267911504E-2</v>
      </c>
      <c r="H789" s="3" t="str">
        <f>IF(OR(WEEKDAY(Table1[[#This Row],[Date]])=1,WEEKDAY(Table1[[#This Row],[Date]])=7),"Weekend","Weekday")</f>
        <v>Weekend</v>
      </c>
    </row>
    <row r="790" spans="1:8" x14ac:dyDescent="0.25">
      <c r="A790" s="1">
        <v>44619</v>
      </c>
      <c r="B790" s="2">
        <v>48088</v>
      </c>
      <c r="C790" s="2">
        <v>1437</v>
      </c>
      <c r="D790">
        <f>YEAR(Table1[[#This Row],[Date]])</f>
        <v>2022</v>
      </c>
      <c r="E790" t="str">
        <f>TEXT(Table1[[#This Row],[Date]],"mmmm")</f>
        <v>February</v>
      </c>
      <c r="F790" t="str">
        <f>TEXT(Table1[[#This Row],[Date]],"dddd")</f>
        <v>Sunday</v>
      </c>
      <c r="G790" s="4">
        <f>Table1[[#This Row],[Clicks]]/Table1[[#This Row],[Impressions]]</f>
        <v>2.9882715022458827E-2</v>
      </c>
      <c r="H790" s="3" t="str">
        <f>IF(OR(WEEKDAY(Table1[[#This Row],[Date]])=1,WEEKDAY(Table1[[#This Row],[Date]])=7),"Weekend","Weekday")</f>
        <v>Weekend</v>
      </c>
    </row>
    <row r="791" spans="1:8" x14ac:dyDescent="0.25">
      <c r="A791" s="1">
        <v>44620</v>
      </c>
      <c r="B791" s="2">
        <v>42660</v>
      </c>
      <c r="C791" s="2">
        <v>4183</v>
      </c>
      <c r="D791">
        <f>YEAR(Table1[[#This Row],[Date]])</f>
        <v>2022</v>
      </c>
      <c r="E791" t="str">
        <f>TEXT(Table1[[#This Row],[Date]],"mmmm")</f>
        <v>February</v>
      </c>
      <c r="F791" t="str">
        <f>TEXT(Table1[[#This Row],[Date]],"dddd")</f>
        <v>Monday</v>
      </c>
      <c r="G791" s="4">
        <f>Table1[[#This Row],[Clicks]]/Table1[[#This Row],[Impressions]]</f>
        <v>9.8054383497421474E-2</v>
      </c>
      <c r="H791" s="3" t="str">
        <f>IF(OR(WEEKDAY(Table1[[#This Row],[Date]])=1,WEEKDAY(Table1[[#This Row],[Date]])=7),"Weekend","Weekday")</f>
        <v>Weekday</v>
      </c>
    </row>
    <row r="792" spans="1:8" x14ac:dyDescent="0.25">
      <c r="A792" s="1">
        <v>44621</v>
      </c>
      <c r="B792" s="2">
        <v>44811</v>
      </c>
      <c r="C792" s="2">
        <v>3465</v>
      </c>
      <c r="D792">
        <f>YEAR(Table1[[#This Row],[Date]])</f>
        <v>2022</v>
      </c>
      <c r="E792" t="str">
        <f>TEXT(Table1[[#This Row],[Date]],"mmmm")</f>
        <v>March</v>
      </c>
      <c r="F792" t="str">
        <f>TEXT(Table1[[#This Row],[Date]],"dddd")</f>
        <v>Tuesday</v>
      </c>
      <c r="G792" s="4">
        <f>Table1[[#This Row],[Clicks]]/Table1[[#This Row],[Impressions]]</f>
        <v>7.7324764008837116E-2</v>
      </c>
      <c r="H792" s="3" t="str">
        <f>IF(OR(WEEKDAY(Table1[[#This Row],[Date]])=1,WEEKDAY(Table1[[#This Row],[Date]])=7),"Weekend","Weekday")</f>
        <v>Weekday</v>
      </c>
    </row>
    <row r="793" spans="1:8" x14ac:dyDescent="0.25">
      <c r="A793" s="1">
        <v>44622</v>
      </c>
      <c r="B793" s="2">
        <v>24856</v>
      </c>
      <c r="C793" s="2">
        <v>1496</v>
      </c>
      <c r="D793">
        <f>YEAR(Table1[[#This Row],[Date]])</f>
        <v>2022</v>
      </c>
      <c r="E793" t="str">
        <f>TEXT(Table1[[#This Row],[Date]],"mmmm")</f>
        <v>March</v>
      </c>
      <c r="F793" t="str">
        <f>TEXT(Table1[[#This Row],[Date]],"dddd")</f>
        <v>Wednesday</v>
      </c>
      <c r="G793" s="4">
        <f>Table1[[#This Row],[Clicks]]/Table1[[#This Row],[Impressions]]</f>
        <v>6.0186675249436758E-2</v>
      </c>
      <c r="H793" s="3" t="str">
        <f>IF(OR(WEEKDAY(Table1[[#This Row],[Date]])=1,WEEKDAY(Table1[[#This Row],[Date]])=7),"Weekend","Weekday")</f>
        <v>Weekday</v>
      </c>
    </row>
    <row r="794" spans="1:8" x14ac:dyDescent="0.25">
      <c r="A794" s="1">
        <v>44623</v>
      </c>
      <c r="B794" s="2">
        <v>26833</v>
      </c>
      <c r="C794">
        <v>704</v>
      </c>
      <c r="D794">
        <f>YEAR(Table1[[#This Row],[Date]])</f>
        <v>2022</v>
      </c>
      <c r="E794" t="str">
        <f>TEXT(Table1[[#This Row],[Date]],"mmmm")</f>
        <v>March</v>
      </c>
      <c r="F794" t="str">
        <f>TEXT(Table1[[#This Row],[Date]],"dddd")</f>
        <v>Thursday</v>
      </c>
      <c r="G794" s="4">
        <f>Table1[[#This Row],[Clicks]]/Table1[[#This Row],[Impressions]]</f>
        <v>2.6236350762121267E-2</v>
      </c>
      <c r="H794" s="3" t="str">
        <f>IF(OR(WEEKDAY(Table1[[#This Row],[Date]])=1,WEEKDAY(Table1[[#This Row],[Date]])=7),"Weekend","Weekday")</f>
        <v>Weekday</v>
      </c>
    </row>
    <row r="795" spans="1:8" x14ac:dyDescent="0.25">
      <c r="A795" s="1">
        <v>44624</v>
      </c>
      <c r="B795" s="2">
        <v>24963</v>
      </c>
      <c r="C795">
        <v>370</v>
      </c>
      <c r="D795">
        <f>YEAR(Table1[[#This Row],[Date]])</f>
        <v>2022</v>
      </c>
      <c r="E795" t="str">
        <f>TEXT(Table1[[#This Row],[Date]],"mmmm")</f>
        <v>March</v>
      </c>
      <c r="F795" t="str">
        <f>TEXT(Table1[[#This Row],[Date]],"dddd")</f>
        <v>Friday</v>
      </c>
      <c r="G795" s="4">
        <f>Table1[[#This Row],[Clicks]]/Table1[[#This Row],[Impressions]]</f>
        <v>1.4821936465969635E-2</v>
      </c>
      <c r="H795" s="3" t="str">
        <f>IF(OR(WEEKDAY(Table1[[#This Row],[Date]])=1,WEEKDAY(Table1[[#This Row],[Date]])=7),"Weekend","Weekday")</f>
        <v>Weekday</v>
      </c>
    </row>
    <row r="796" spans="1:8" x14ac:dyDescent="0.25">
      <c r="A796" s="1">
        <v>44625</v>
      </c>
      <c r="B796" s="2">
        <v>41932</v>
      </c>
      <c r="C796" s="2">
        <v>1627</v>
      </c>
      <c r="D796">
        <f>YEAR(Table1[[#This Row],[Date]])</f>
        <v>2022</v>
      </c>
      <c r="E796" t="str">
        <f>TEXT(Table1[[#This Row],[Date]],"mmmm")</f>
        <v>March</v>
      </c>
      <c r="F796" t="str">
        <f>TEXT(Table1[[#This Row],[Date]],"dddd")</f>
        <v>Saturday</v>
      </c>
      <c r="G796" s="4">
        <f>Table1[[#This Row],[Clicks]]/Table1[[#This Row],[Impressions]]</f>
        <v>3.8800915768386915E-2</v>
      </c>
      <c r="H796" s="3" t="str">
        <f>IF(OR(WEEKDAY(Table1[[#This Row],[Date]])=1,WEEKDAY(Table1[[#This Row],[Date]])=7),"Weekend","Weekday")</f>
        <v>Weekend</v>
      </c>
    </row>
    <row r="797" spans="1:8" x14ac:dyDescent="0.25">
      <c r="A797" s="1">
        <v>44626</v>
      </c>
      <c r="B797" s="2">
        <v>32169</v>
      </c>
      <c r="C797" s="2">
        <v>2502</v>
      </c>
      <c r="D797">
        <f>YEAR(Table1[[#This Row],[Date]])</f>
        <v>2022</v>
      </c>
      <c r="E797" t="str">
        <f>TEXT(Table1[[#This Row],[Date]],"mmmm")</f>
        <v>March</v>
      </c>
      <c r="F797" t="str">
        <f>TEXT(Table1[[#This Row],[Date]],"dddd")</f>
        <v>Sunday</v>
      </c>
      <c r="G797" s="4">
        <f>Table1[[#This Row],[Clicks]]/Table1[[#This Row],[Impressions]]</f>
        <v>7.7776741583512082E-2</v>
      </c>
      <c r="H797" s="3" t="str">
        <f>IF(OR(WEEKDAY(Table1[[#This Row],[Date]])=1,WEEKDAY(Table1[[#This Row],[Date]])=7),"Weekend","Weekday")</f>
        <v>Weekend</v>
      </c>
    </row>
    <row r="798" spans="1:8" x14ac:dyDescent="0.25">
      <c r="A798" s="1">
        <v>44627</v>
      </c>
      <c r="B798" s="2">
        <v>12941</v>
      </c>
      <c r="C798">
        <v>443</v>
      </c>
      <c r="D798">
        <f>YEAR(Table1[[#This Row],[Date]])</f>
        <v>2022</v>
      </c>
      <c r="E798" t="str">
        <f>TEXT(Table1[[#This Row],[Date]],"mmmm")</f>
        <v>March</v>
      </c>
      <c r="F798" t="str">
        <f>TEXT(Table1[[#This Row],[Date]],"dddd")</f>
        <v>Monday</v>
      </c>
      <c r="G798" s="4">
        <f>Table1[[#This Row],[Clicks]]/Table1[[#This Row],[Impressions]]</f>
        <v>3.4232284985704353E-2</v>
      </c>
      <c r="H798" s="3" t="str">
        <f>IF(OR(WEEKDAY(Table1[[#This Row],[Date]])=1,WEEKDAY(Table1[[#This Row],[Date]])=7),"Weekend","Weekday")</f>
        <v>Weekday</v>
      </c>
    </row>
    <row r="799" spans="1:8" x14ac:dyDescent="0.25">
      <c r="A799" s="1">
        <v>44628</v>
      </c>
      <c r="B799" s="2">
        <v>19388</v>
      </c>
      <c r="C799" s="2">
        <v>1135</v>
      </c>
      <c r="D799">
        <f>YEAR(Table1[[#This Row],[Date]])</f>
        <v>2022</v>
      </c>
      <c r="E799" t="str">
        <f>TEXT(Table1[[#This Row],[Date]],"mmmm")</f>
        <v>March</v>
      </c>
      <c r="F799" t="str">
        <f>TEXT(Table1[[#This Row],[Date]],"dddd")</f>
        <v>Tuesday</v>
      </c>
      <c r="G799" s="4">
        <f>Table1[[#This Row],[Clicks]]/Table1[[#This Row],[Impressions]]</f>
        <v>5.8541365793274187E-2</v>
      </c>
      <c r="H799" s="3" t="str">
        <f>IF(OR(WEEKDAY(Table1[[#This Row],[Date]])=1,WEEKDAY(Table1[[#This Row],[Date]])=7),"Weekend","Weekday")</f>
        <v>Weekday</v>
      </c>
    </row>
    <row r="800" spans="1:8" x14ac:dyDescent="0.25">
      <c r="A800" s="1">
        <v>44629</v>
      </c>
      <c r="B800" s="2">
        <v>10569</v>
      </c>
      <c r="C800">
        <v>798</v>
      </c>
      <c r="D800">
        <f>YEAR(Table1[[#This Row],[Date]])</f>
        <v>2022</v>
      </c>
      <c r="E800" t="str">
        <f>TEXT(Table1[[#This Row],[Date]],"mmmm")</f>
        <v>March</v>
      </c>
      <c r="F800" t="str">
        <f>TEXT(Table1[[#This Row],[Date]],"dddd")</f>
        <v>Wednesday</v>
      </c>
      <c r="G800" s="4">
        <f>Table1[[#This Row],[Clicks]]/Table1[[#This Row],[Impressions]]</f>
        <v>7.5503831961396539E-2</v>
      </c>
      <c r="H800" s="3" t="str">
        <f>IF(OR(WEEKDAY(Table1[[#This Row],[Date]])=1,WEEKDAY(Table1[[#This Row],[Date]])=7),"Weekend","Weekday")</f>
        <v>Weekday</v>
      </c>
    </row>
    <row r="801" spans="1:8" x14ac:dyDescent="0.25">
      <c r="A801" s="1">
        <v>44630</v>
      </c>
      <c r="B801" s="2">
        <v>9300</v>
      </c>
      <c r="C801">
        <v>183</v>
      </c>
      <c r="D801">
        <f>YEAR(Table1[[#This Row],[Date]])</f>
        <v>2022</v>
      </c>
      <c r="E801" t="str">
        <f>TEXT(Table1[[#This Row],[Date]],"mmmm")</f>
        <v>March</v>
      </c>
      <c r="F801" t="str">
        <f>TEXT(Table1[[#This Row],[Date]],"dddd")</f>
        <v>Thursday</v>
      </c>
      <c r="G801" s="4">
        <f>Table1[[#This Row],[Clicks]]/Table1[[#This Row],[Impressions]]</f>
        <v>1.9677419354838709E-2</v>
      </c>
      <c r="H801" s="3" t="str">
        <f>IF(OR(WEEKDAY(Table1[[#This Row],[Date]])=1,WEEKDAY(Table1[[#This Row],[Date]])=7),"Weekend","Weekday")</f>
        <v>Weekday</v>
      </c>
    </row>
    <row r="802" spans="1:8" x14ac:dyDescent="0.25">
      <c r="A802" s="1">
        <v>44631</v>
      </c>
      <c r="B802" s="2">
        <v>44037</v>
      </c>
      <c r="C802" s="2">
        <v>3156</v>
      </c>
      <c r="D802">
        <f>YEAR(Table1[[#This Row],[Date]])</f>
        <v>2022</v>
      </c>
      <c r="E802" t="str">
        <f>TEXT(Table1[[#This Row],[Date]],"mmmm")</f>
        <v>March</v>
      </c>
      <c r="F802" t="str">
        <f>TEXT(Table1[[#This Row],[Date]],"dddd")</f>
        <v>Friday</v>
      </c>
      <c r="G802" s="4">
        <f>Table1[[#This Row],[Clicks]]/Table1[[#This Row],[Impressions]]</f>
        <v>7.1667007289324888E-2</v>
      </c>
      <c r="H802" s="3" t="str">
        <f>IF(OR(WEEKDAY(Table1[[#This Row],[Date]])=1,WEEKDAY(Table1[[#This Row],[Date]])=7),"Weekend","Weekday")</f>
        <v>Weekday</v>
      </c>
    </row>
    <row r="803" spans="1:8" x14ac:dyDescent="0.25">
      <c r="A803" s="1">
        <v>44632</v>
      </c>
      <c r="B803" s="2">
        <v>41586</v>
      </c>
      <c r="C803">
        <v>759</v>
      </c>
      <c r="D803">
        <f>YEAR(Table1[[#This Row],[Date]])</f>
        <v>2022</v>
      </c>
      <c r="E803" t="str">
        <f>TEXT(Table1[[#This Row],[Date]],"mmmm")</f>
        <v>March</v>
      </c>
      <c r="F803" t="str">
        <f>TEXT(Table1[[#This Row],[Date]],"dddd")</f>
        <v>Saturday</v>
      </c>
      <c r="G803" s="4">
        <f>Table1[[#This Row],[Clicks]]/Table1[[#This Row],[Impressions]]</f>
        <v>1.8251334583754147E-2</v>
      </c>
      <c r="H803" s="3" t="str">
        <f>IF(OR(WEEKDAY(Table1[[#This Row],[Date]])=1,WEEKDAY(Table1[[#This Row],[Date]])=7),"Weekend","Weekday")</f>
        <v>Weekend</v>
      </c>
    </row>
    <row r="804" spans="1:8" x14ac:dyDescent="0.25">
      <c r="A804" s="1">
        <v>44633</v>
      </c>
      <c r="B804" s="2">
        <v>17015</v>
      </c>
      <c r="C804" s="2">
        <v>1648</v>
      </c>
      <c r="D804">
        <f>YEAR(Table1[[#This Row],[Date]])</f>
        <v>2022</v>
      </c>
      <c r="E804" t="str">
        <f>TEXT(Table1[[#This Row],[Date]],"mmmm")</f>
        <v>March</v>
      </c>
      <c r="F804" t="str">
        <f>TEXT(Table1[[#This Row],[Date]],"dddd")</f>
        <v>Sunday</v>
      </c>
      <c r="G804" s="4">
        <f>Table1[[#This Row],[Clicks]]/Table1[[#This Row],[Impressions]]</f>
        <v>9.685571554510726E-2</v>
      </c>
      <c r="H804" s="3" t="str">
        <f>IF(OR(WEEKDAY(Table1[[#This Row],[Date]])=1,WEEKDAY(Table1[[#This Row],[Date]])=7),"Weekend","Weekday")</f>
        <v>Weekend</v>
      </c>
    </row>
    <row r="805" spans="1:8" x14ac:dyDescent="0.25">
      <c r="A805" s="1">
        <v>44634</v>
      </c>
      <c r="B805" s="2">
        <v>11254</v>
      </c>
      <c r="C805">
        <v>607</v>
      </c>
      <c r="D805">
        <f>YEAR(Table1[[#This Row],[Date]])</f>
        <v>2022</v>
      </c>
      <c r="E805" t="str">
        <f>TEXT(Table1[[#This Row],[Date]],"mmmm")</f>
        <v>March</v>
      </c>
      <c r="F805" t="str">
        <f>TEXT(Table1[[#This Row],[Date]],"dddd")</f>
        <v>Monday</v>
      </c>
      <c r="G805" s="4">
        <f>Table1[[#This Row],[Clicks]]/Table1[[#This Row],[Impressions]]</f>
        <v>5.39363781766483E-2</v>
      </c>
      <c r="H805" s="3" t="str">
        <f>IF(OR(WEEKDAY(Table1[[#This Row],[Date]])=1,WEEKDAY(Table1[[#This Row],[Date]])=7),"Weekend","Weekday")</f>
        <v>Weekday</v>
      </c>
    </row>
    <row r="806" spans="1:8" x14ac:dyDescent="0.25">
      <c r="A806" s="1">
        <v>44635</v>
      </c>
      <c r="B806" s="2">
        <v>22144</v>
      </c>
      <c r="C806">
        <v>521</v>
      </c>
      <c r="D806">
        <f>YEAR(Table1[[#This Row],[Date]])</f>
        <v>2022</v>
      </c>
      <c r="E806" t="str">
        <f>TEXT(Table1[[#This Row],[Date]],"mmmm")</f>
        <v>March</v>
      </c>
      <c r="F806" t="str">
        <f>TEXT(Table1[[#This Row],[Date]],"dddd")</f>
        <v>Tuesday</v>
      </c>
      <c r="G806" s="4">
        <f>Table1[[#This Row],[Clicks]]/Table1[[#This Row],[Impressions]]</f>
        <v>2.3527817919075145E-2</v>
      </c>
      <c r="H806" s="3" t="str">
        <f>IF(OR(WEEKDAY(Table1[[#This Row],[Date]])=1,WEEKDAY(Table1[[#This Row],[Date]])=7),"Weekend","Weekday")</f>
        <v>Weekday</v>
      </c>
    </row>
    <row r="807" spans="1:8" x14ac:dyDescent="0.25">
      <c r="A807" s="1">
        <v>44636</v>
      </c>
      <c r="B807" s="2">
        <v>29214</v>
      </c>
      <c r="C807" s="2">
        <v>1192</v>
      </c>
      <c r="D807">
        <f>YEAR(Table1[[#This Row],[Date]])</f>
        <v>2022</v>
      </c>
      <c r="E807" t="str">
        <f>TEXT(Table1[[#This Row],[Date]],"mmmm")</f>
        <v>March</v>
      </c>
      <c r="F807" t="str">
        <f>TEXT(Table1[[#This Row],[Date]],"dddd")</f>
        <v>Wednesday</v>
      </c>
      <c r="G807" s="4">
        <f>Table1[[#This Row],[Clicks]]/Table1[[#This Row],[Impressions]]</f>
        <v>4.0802355035257067E-2</v>
      </c>
      <c r="H807" s="3" t="str">
        <f>IF(OR(WEEKDAY(Table1[[#This Row],[Date]])=1,WEEKDAY(Table1[[#This Row],[Date]])=7),"Weekend","Weekday")</f>
        <v>Weekday</v>
      </c>
    </row>
    <row r="808" spans="1:8" x14ac:dyDescent="0.25">
      <c r="A808" s="1">
        <v>44637</v>
      </c>
      <c r="B808" s="2">
        <v>45118</v>
      </c>
      <c r="C808" s="2">
        <v>2129</v>
      </c>
      <c r="D808">
        <f>YEAR(Table1[[#This Row],[Date]])</f>
        <v>2022</v>
      </c>
      <c r="E808" t="str">
        <f>TEXT(Table1[[#This Row],[Date]],"mmmm")</f>
        <v>March</v>
      </c>
      <c r="F808" t="str">
        <f>TEXT(Table1[[#This Row],[Date]],"dddd")</f>
        <v>Thursday</v>
      </c>
      <c r="G808" s="4">
        <f>Table1[[#This Row],[Clicks]]/Table1[[#This Row],[Impressions]]</f>
        <v>4.7187375326920522E-2</v>
      </c>
      <c r="H808" s="3" t="str">
        <f>IF(OR(WEEKDAY(Table1[[#This Row],[Date]])=1,WEEKDAY(Table1[[#This Row],[Date]])=7),"Weekend","Weekday")</f>
        <v>Weekday</v>
      </c>
    </row>
    <row r="809" spans="1:8" x14ac:dyDescent="0.25">
      <c r="A809" s="1">
        <v>44638</v>
      </c>
      <c r="B809" s="2">
        <v>20183</v>
      </c>
      <c r="C809" s="2">
        <v>1579</v>
      </c>
      <c r="D809">
        <f>YEAR(Table1[[#This Row],[Date]])</f>
        <v>2022</v>
      </c>
      <c r="E809" t="str">
        <f>TEXT(Table1[[#This Row],[Date]],"mmmm")</f>
        <v>March</v>
      </c>
      <c r="F809" t="str">
        <f>TEXT(Table1[[#This Row],[Date]],"dddd")</f>
        <v>Friday</v>
      </c>
      <c r="G809" s="4">
        <f>Table1[[#This Row],[Clicks]]/Table1[[#This Row],[Impressions]]</f>
        <v>7.8234157459247888E-2</v>
      </c>
      <c r="H809" s="3" t="str">
        <f>IF(OR(WEEKDAY(Table1[[#This Row],[Date]])=1,WEEKDAY(Table1[[#This Row],[Date]])=7),"Weekend","Weekday")</f>
        <v>Weekday</v>
      </c>
    </row>
    <row r="810" spans="1:8" x14ac:dyDescent="0.25">
      <c r="A810" s="1">
        <v>44639</v>
      </c>
      <c r="B810" s="2">
        <v>11238</v>
      </c>
      <c r="C810">
        <v>864</v>
      </c>
      <c r="D810">
        <f>YEAR(Table1[[#This Row],[Date]])</f>
        <v>2022</v>
      </c>
      <c r="E810" t="str">
        <f>TEXT(Table1[[#This Row],[Date]],"mmmm")</f>
        <v>March</v>
      </c>
      <c r="F810" t="str">
        <f>TEXT(Table1[[#This Row],[Date]],"dddd")</f>
        <v>Saturday</v>
      </c>
      <c r="G810" s="4">
        <f>Table1[[#This Row],[Clicks]]/Table1[[#This Row],[Impressions]]</f>
        <v>7.6882007474639621E-2</v>
      </c>
      <c r="H810" s="3" t="str">
        <f>IF(OR(WEEKDAY(Table1[[#This Row],[Date]])=1,WEEKDAY(Table1[[#This Row],[Date]])=7),"Weekend","Weekday")</f>
        <v>Weekend</v>
      </c>
    </row>
    <row r="811" spans="1:8" x14ac:dyDescent="0.25">
      <c r="A811" s="1">
        <v>44640</v>
      </c>
      <c r="B811" s="2">
        <v>11090</v>
      </c>
      <c r="C811">
        <v>721</v>
      </c>
      <c r="D811">
        <f>YEAR(Table1[[#This Row],[Date]])</f>
        <v>2022</v>
      </c>
      <c r="E811" t="str">
        <f>TEXT(Table1[[#This Row],[Date]],"mmmm")</f>
        <v>March</v>
      </c>
      <c r="F811" t="str">
        <f>TEXT(Table1[[#This Row],[Date]],"dddd")</f>
        <v>Sunday</v>
      </c>
      <c r="G811" s="4">
        <f>Table1[[#This Row],[Clicks]]/Table1[[#This Row],[Impressions]]</f>
        <v>6.5013525698827776E-2</v>
      </c>
      <c r="H811" s="3" t="str">
        <f>IF(OR(WEEKDAY(Table1[[#This Row],[Date]])=1,WEEKDAY(Table1[[#This Row],[Date]])=7),"Weekend","Weekday")</f>
        <v>Weekend</v>
      </c>
    </row>
    <row r="812" spans="1:8" x14ac:dyDescent="0.25">
      <c r="A812" s="1">
        <v>44641</v>
      </c>
      <c r="B812" s="2">
        <v>16637</v>
      </c>
      <c r="C812">
        <v>324</v>
      </c>
      <c r="D812">
        <f>YEAR(Table1[[#This Row],[Date]])</f>
        <v>2022</v>
      </c>
      <c r="E812" t="str">
        <f>TEXT(Table1[[#This Row],[Date]],"mmmm")</f>
        <v>March</v>
      </c>
      <c r="F812" t="str">
        <f>TEXT(Table1[[#This Row],[Date]],"dddd")</f>
        <v>Monday</v>
      </c>
      <c r="G812" s="4">
        <f>Table1[[#This Row],[Clicks]]/Table1[[#This Row],[Impressions]]</f>
        <v>1.9474664903528279E-2</v>
      </c>
      <c r="H812" s="3" t="str">
        <f>IF(OR(WEEKDAY(Table1[[#This Row],[Date]])=1,WEEKDAY(Table1[[#This Row],[Date]])=7),"Weekend","Weekday")</f>
        <v>Weekday</v>
      </c>
    </row>
    <row r="813" spans="1:8" x14ac:dyDescent="0.25">
      <c r="A813" s="1">
        <v>44642</v>
      </c>
      <c r="B813" s="2">
        <v>27415</v>
      </c>
      <c r="C813">
        <v>648</v>
      </c>
      <c r="D813">
        <f>YEAR(Table1[[#This Row],[Date]])</f>
        <v>2022</v>
      </c>
      <c r="E813" t="str">
        <f>TEXT(Table1[[#This Row],[Date]],"mmmm")</f>
        <v>March</v>
      </c>
      <c r="F813" t="str">
        <f>TEXT(Table1[[#This Row],[Date]],"dddd")</f>
        <v>Tuesday</v>
      </c>
      <c r="G813" s="4">
        <f>Table1[[#This Row],[Clicks]]/Table1[[#This Row],[Impressions]]</f>
        <v>2.3636695239832209E-2</v>
      </c>
      <c r="H813" s="3" t="str">
        <f>IF(OR(WEEKDAY(Table1[[#This Row],[Date]])=1,WEEKDAY(Table1[[#This Row],[Date]])=7),"Weekend","Weekday")</f>
        <v>Weekday</v>
      </c>
    </row>
    <row r="814" spans="1:8" x14ac:dyDescent="0.25">
      <c r="A814" s="1">
        <v>44643</v>
      </c>
      <c r="B814" s="2">
        <v>29071</v>
      </c>
      <c r="C814">
        <v>536</v>
      </c>
      <c r="D814">
        <f>YEAR(Table1[[#This Row],[Date]])</f>
        <v>2022</v>
      </c>
      <c r="E814" t="str">
        <f>TEXT(Table1[[#This Row],[Date]],"mmmm")</f>
        <v>March</v>
      </c>
      <c r="F814" t="str">
        <f>TEXT(Table1[[#This Row],[Date]],"dddd")</f>
        <v>Wednesday</v>
      </c>
      <c r="G814" s="4">
        <f>Table1[[#This Row],[Clicks]]/Table1[[#This Row],[Impressions]]</f>
        <v>1.8437618244986412E-2</v>
      </c>
      <c r="H814" s="3" t="str">
        <f>IF(OR(WEEKDAY(Table1[[#This Row],[Date]])=1,WEEKDAY(Table1[[#This Row],[Date]])=7),"Weekend","Weekday")</f>
        <v>Weekday</v>
      </c>
    </row>
    <row r="815" spans="1:8" x14ac:dyDescent="0.25">
      <c r="A815" s="1">
        <v>44644</v>
      </c>
      <c r="B815" s="2">
        <v>47679</v>
      </c>
      <c r="C815" s="2">
        <v>2953</v>
      </c>
      <c r="D815">
        <f>YEAR(Table1[[#This Row],[Date]])</f>
        <v>2022</v>
      </c>
      <c r="E815" t="str">
        <f>TEXT(Table1[[#This Row],[Date]],"mmmm")</f>
        <v>March</v>
      </c>
      <c r="F815" t="str">
        <f>TEXT(Table1[[#This Row],[Date]],"dddd")</f>
        <v>Thursday</v>
      </c>
      <c r="G815" s="4">
        <f>Table1[[#This Row],[Clicks]]/Table1[[#This Row],[Impressions]]</f>
        <v>6.1935023805029465E-2</v>
      </c>
      <c r="H815" s="3" t="str">
        <f>IF(OR(WEEKDAY(Table1[[#This Row],[Date]])=1,WEEKDAY(Table1[[#This Row],[Date]])=7),"Weekend","Weekday")</f>
        <v>Weekday</v>
      </c>
    </row>
    <row r="816" spans="1:8" x14ac:dyDescent="0.25">
      <c r="A816" s="1">
        <v>44645</v>
      </c>
      <c r="B816" s="2">
        <v>46240</v>
      </c>
      <c r="C816" s="2">
        <v>4112</v>
      </c>
      <c r="D816">
        <f>YEAR(Table1[[#This Row],[Date]])</f>
        <v>2022</v>
      </c>
      <c r="E816" t="str">
        <f>TEXT(Table1[[#This Row],[Date]],"mmmm")</f>
        <v>March</v>
      </c>
      <c r="F816" t="str">
        <f>TEXT(Table1[[#This Row],[Date]],"dddd")</f>
        <v>Friday</v>
      </c>
      <c r="G816" s="4">
        <f>Table1[[#This Row],[Clicks]]/Table1[[#This Row],[Impressions]]</f>
        <v>8.8927335640138411E-2</v>
      </c>
      <c r="H816" s="3" t="str">
        <f>IF(OR(WEEKDAY(Table1[[#This Row],[Date]])=1,WEEKDAY(Table1[[#This Row],[Date]])=7),"Weekend","Weekday")</f>
        <v>Weekday</v>
      </c>
    </row>
    <row r="817" spans="1:8" x14ac:dyDescent="0.25">
      <c r="A817" s="1">
        <v>44646</v>
      </c>
      <c r="B817" s="2">
        <v>23271</v>
      </c>
      <c r="C817" s="2">
        <v>1141</v>
      </c>
      <c r="D817">
        <f>YEAR(Table1[[#This Row],[Date]])</f>
        <v>2022</v>
      </c>
      <c r="E817" t="str">
        <f>TEXT(Table1[[#This Row],[Date]],"mmmm")</f>
        <v>March</v>
      </c>
      <c r="F817" t="str">
        <f>TEXT(Table1[[#This Row],[Date]],"dddd")</f>
        <v>Saturday</v>
      </c>
      <c r="G817" s="4">
        <f>Table1[[#This Row],[Clicks]]/Table1[[#This Row],[Impressions]]</f>
        <v>4.9030982768252331E-2</v>
      </c>
      <c r="H817" s="3" t="str">
        <f>IF(OR(WEEKDAY(Table1[[#This Row],[Date]])=1,WEEKDAY(Table1[[#This Row],[Date]])=7),"Weekend","Weekday")</f>
        <v>Weekend</v>
      </c>
    </row>
    <row r="818" spans="1:8" x14ac:dyDescent="0.25">
      <c r="A818" s="1">
        <v>44647</v>
      </c>
      <c r="B818" s="2">
        <v>41034</v>
      </c>
      <c r="C818" s="2">
        <v>1004</v>
      </c>
      <c r="D818">
        <f>YEAR(Table1[[#This Row],[Date]])</f>
        <v>2022</v>
      </c>
      <c r="E818" t="str">
        <f>TEXT(Table1[[#This Row],[Date]],"mmmm")</f>
        <v>March</v>
      </c>
      <c r="F818" t="str">
        <f>TEXT(Table1[[#This Row],[Date]],"dddd")</f>
        <v>Sunday</v>
      </c>
      <c r="G818" s="4">
        <f>Table1[[#This Row],[Clicks]]/Table1[[#This Row],[Impressions]]</f>
        <v>2.4467514743870936E-2</v>
      </c>
      <c r="H818" s="3" t="str">
        <f>IF(OR(WEEKDAY(Table1[[#This Row],[Date]])=1,WEEKDAY(Table1[[#This Row],[Date]])=7),"Weekend","Weekday")</f>
        <v>Weekend</v>
      </c>
    </row>
    <row r="819" spans="1:8" x14ac:dyDescent="0.25">
      <c r="A819" s="1">
        <v>44648</v>
      </c>
      <c r="B819" s="2">
        <v>38434</v>
      </c>
      <c r="C819" s="2">
        <v>2314</v>
      </c>
      <c r="D819">
        <f>YEAR(Table1[[#This Row],[Date]])</f>
        <v>2022</v>
      </c>
      <c r="E819" t="str">
        <f>TEXT(Table1[[#This Row],[Date]],"mmmm")</f>
        <v>March</v>
      </c>
      <c r="F819" t="str">
        <f>TEXT(Table1[[#This Row],[Date]],"dddd")</f>
        <v>Monday</v>
      </c>
      <c r="G819" s="4">
        <f>Table1[[#This Row],[Clicks]]/Table1[[#This Row],[Impressions]]</f>
        <v>6.0207108289535308E-2</v>
      </c>
      <c r="H819" s="3" t="str">
        <f>IF(OR(WEEKDAY(Table1[[#This Row],[Date]])=1,WEEKDAY(Table1[[#This Row],[Date]])=7),"Weekend","Weekday")</f>
        <v>Weekday</v>
      </c>
    </row>
    <row r="820" spans="1:8" x14ac:dyDescent="0.25">
      <c r="A820" s="1">
        <v>44649</v>
      </c>
      <c r="B820" s="2">
        <v>9188</v>
      </c>
      <c r="C820">
        <v>763</v>
      </c>
      <c r="D820">
        <f>YEAR(Table1[[#This Row],[Date]])</f>
        <v>2022</v>
      </c>
      <c r="E820" t="str">
        <f>TEXT(Table1[[#This Row],[Date]],"mmmm")</f>
        <v>March</v>
      </c>
      <c r="F820" t="str">
        <f>TEXT(Table1[[#This Row],[Date]],"dddd")</f>
        <v>Tuesday</v>
      </c>
      <c r="G820" s="4">
        <f>Table1[[#This Row],[Clicks]]/Table1[[#This Row],[Impressions]]</f>
        <v>8.3043099695254682E-2</v>
      </c>
      <c r="H820" s="3" t="str">
        <f>IF(OR(WEEKDAY(Table1[[#This Row],[Date]])=1,WEEKDAY(Table1[[#This Row],[Date]])=7),"Weekend","Weekday")</f>
        <v>Weekday</v>
      </c>
    </row>
    <row r="821" spans="1:8" x14ac:dyDescent="0.25">
      <c r="A821" s="1">
        <v>44650</v>
      </c>
      <c r="B821" s="2">
        <v>15161</v>
      </c>
      <c r="C821" s="2">
        <v>1163</v>
      </c>
      <c r="D821">
        <f>YEAR(Table1[[#This Row],[Date]])</f>
        <v>2022</v>
      </c>
      <c r="E821" t="str">
        <f>TEXT(Table1[[#This Row],[Date]],"mmmm")</f>
        <v>March</v>
      </c>
      <c r="F821" t="str">
        <f>TEXT(Table1[[#This Row],[Date]],"dddd")</f>
        <v>Wednesday</v>
      </c>
      <c r="G821" s="4">
        <f>Table1[[#This Row],[Clicks]]/Table1[[#This Row],[Impressions]]</f>
        <v>7.6709979552799942E-2</v>
      </c>
      <c r="H821" s="3" t="str">
        <f>IF(OR(WEEKDAY(Table1[[#This Row],[Date]])=1,WEEKDAY(Table1[[#This Row],[Date]])=7),"Weekend","Weekday")</f>
        <v>Weekday</v>
      </c>
    </row>
    <row r="822" spans="1:8" x14ac:dyDescent="0.25">
      <c r="A822" s="1">
        <v>44651</v>
      </c>
      <c r="B822" s="2">
        <v>33732</v>
      </c>
      <c r="C822" s="2">
        <v>3013</v>
      </c>
      <c r="D822">
        <f>YEAR(Table1[[#This Row],[Date]])</f>
        <v>2022</v>
      </c>
      <c r="E822" t="str">
        <f>TEXT(Table1[[#This Row],[Date]],"mmmm")</f>
        <v>March</v>
      </c>
      <c r="F822" t="str">
        <f>TEXT(Table1[[#This Row],[Date]],"dddd")</f>
        <v>Thursday</v>
      </c>
      <c r="G822" s="4">
        <f>Table1[[#This Row],[Clicks]]/Table1[[#This Row],[Impressions]]</f>
        <v>8.9321712320645091E-2</v>
      </c>
      <c r="H822" s="3" t="str">
        <f>IF(OR(WEEKDAY(Table1[[#This Row],[Date]])=1,WEEKDAY(Table1[[#This Row],[Date]])=7),"Weekend","Weekday")</f>
        <v>Weekday</v>
      </c>
    </row>
    <row r="823" spans="1:8" x14ac:dyDescent="0.25">
      <c r="A823" s="1">
        <v>44652</v>
      </c>
      <c r="B823" s="2">
        <v>16314</v>
      </c>
      <c r="C823">
        <v>571</v>
      </c>
      <c r="D823">
        <f>YEAR(Table1[[#This Row],[Date]])</f>
        <v>2022</v>
      </c>
      <c r="E823" t="str">
        <f>TEXT(Table1[[#This Row],[Date]],"mmmm")</f>
        <v>April</v>
      </c>
      <c r="F823" t="str">
        <f>TEXT(Table1[[#This Row],[Date]],"dddd")</f>
        <v>Friday</v>
      </c>
      <c r="G823" s="4">
        <f>Table1[[#This Row],[Clicks]]/Table1[[#This Row],[Impressions]]</f>
        <v>3.5000612970454821E-2</v>
      </c>
      <c r="H823" s="3" t="str">
        <f>IF(OR(WEEKDAY(Table1[[#This Row],[Date]])=1,WEEKDAY(Table1[[#This Row],[Date]])=7),"Weekend","Weekday")</f>
        <v>Weekday</v>
      </c>
    </row>
    <row r="824" spans="1:8" x14ac:dyDescent="0.25">
      <c r="A824" s="1">
        <v>44653</v>
      </c>
      <c r="B824" s="2">
        <v>28954</v>
      </c>
      <c r="C824">
        <v>794</v>
      </c>
      <c r="D824">
        <f>YEAR(Table1[[#This Row],[Date]])</f>
        <v>2022</v>
      </c>
      <c r="E824" t="str">
        <f>TEXT(Table1[[#This Row],[Date]],"mmmm")</f>
        <v>April</v>
      </c>
      <c r="F824" t="str">
        <f>TEXT(Table1[[#This Row],[Date]],"dddd")</f>
        <v>Saturday</v>
      </c>
      <c r="G824" s="4">
        <f>Table1[[#This Row],[Clicks]]/Table1[[#This Row],[Impressions]]</f>
        <v>2.7422808592940526E-2</v>
      </c>
      <c r="H824" s="3" t="str">
        <f>IF(OR(WEEKDAY(Table1[[#This Row],[Date]])=1,WEEKDAY(Table1[[#This Row],[Date]])=7),"Weekend","Weekday")</f>
        <v>Weekend</v>
      </c>
    </row>
    <row r="825" spans="1:8" x14ac:dyDescent="0.25">
      <c r="A825" s="1">
        <v>44654</v>
      </c>
      <c r="B825" s="2">
        <v>26508</v>
      </c>
      <c r="C825" s="2">
        <v>2364</v>
      </c>
      <c r="D825">
        <f>YEAR(Table1[[#This Row],[Date]])</f>
        <v>2022</v>
      </c>
      <c r="E825" t="str">
        <f>TEXT(Table1[[#This Row],[Date]],"mmmm")</f>
        <v>April</v>
      </c>
      <c r="F825" t="str">
        <f>TEXT(Table1[[#This Row],[Date]],"dddd")</f>
        <v>Sunday</v>
      </c>
      <c r="G825" s="4">
        <f>Table1[[#This Row],[Clicks]]/Table1[[#This Row],[Impressions]]</f>
        <v>8.9180624717066545E-2</v>
      </c>
      <c r="H825" s="3" t="str">
        <f>IF(OR(WEEKDAY(Table1[[#This Row],[Date]])=1,WEEKDAY(Table1[[#This Row],[Date]])=7),"Weekend","Weekday")</f>
        <v>Weekend</v>
      </c>
    </row>
    <row r="826" spans="1:8" x14ac:dyDescent="0.25">
      <c r="A826" s="1">
        <v>44655</v>
      </c>
      <c r="B826" s="2">
        <v>26969</v>
      </c>
      <c r="C826" s="2">
        <v>1865</v>
      </c>
      <c r="D826">
        <f>YEAR(Table1[[#This Row],[Date]])</f>
        <v>2022</v>
      </c>
      <c r="E826" t="str">
        <f>TEXT(Table1[[#This Row],[Date]],"mmmm")</f>
        <v>April</v>
      </c>
      <c r="F826" t="str">
        <f>TEXT(Table1[[#This Row],[Date]],"dddd")</f>
        <v>Monday</v>
      </c>
      <c r="G826" s="4">
        <f>Table1[[#This Row],[Clicks]]/Table1[[#This Row],[Impressions]]</f>
        <v>6.9153472505469243E-2</v>
      </c>
      <c r="H826" s="3" t="str">
        <f>IF(OR(WEEKDAY(Table1[[#This Row],[Date]])=1,WEEKDAY(Table1[[#This Row],[Date]])=7),"Weekend","Weekday")</f>
        <v>Weekday</v>
      </c>
    </row>
    <row r="827" spans="1:8" x14ac:dyDescent="0.25">
      <c r="A827" s="1">
        <v>44656</v>
      </c>
      <c r="B827" s="2">
        <v>42545</v>
      </c>
      <c r="C827" s="2">
        <v>1616</v>
      </c>
      <c r="D827">
        <f>YEAR(Table1[[#This Row],[Date]])</f>
        <v>2022</v>
      </c>
      <c r="E827" t="str">
        <f>TEXT(Table1[[#This Row],[Date]],"mmmm")</f>
        <v>April</v>
      </c>
      <c r="F827" t="str">
        <f>TEXT(Table1[[#This Row],[Date]],"dddd")</f>
        <v>Tuesday</v>
      </c>
      <c r="G827" s="4">
        <f>Table1[[#This Row],[Clicks]]/Table1[[#This Row],[Impressions]]</f>
        <v>3.7983311787519097E-2</v>
      </c>
      <c r="H827" s="3" t="str">
        <f>IF(OR(WEEKDAY(Table1[[#This Row],[Date]])=1,WEEKDAY(Table1[[#This Row],[Date]])=7),"Weekend","Weekday")</f>
        <v>Weekday</v>
      </c>
    </row>
    <row r="828" spans="1:8" x14ac:dyDescent="0.25">
      <c r="A828" s="1">
        <v>44657</v>
      </c>
      <c r="B828" s="2">
        <v>41668</v>
      </c>
      <c r="C828" s="2">
        <v>3200</v>
      </c>
      <c r="D828">
        <f>YEAR(Table1[[#This Row],[Date]])</f>
        <v>2022</v>
      </c>
      <c r="E828" t="str">
        <f>TEXT(Table1[[#This Row],[Date]],"mmmm")</f>
        <v>April</v>
      </c>
      <c r="F828" t="str">
        <f>TEXT(Table1[[#This Row],[Date]],"dddd")</f>
        <v>Wednesday</v>
      </c>
      <c r="G828" s="4">
        <f>Table1[[#This Row],[Clicks]]/Table1[[#This Row],[Impressions]]</f>
        <v>7.6797542478640679E-2</v>
      </c>
      <c r="H828" s="3" t="str">
        <f>IF(OR(WEEKDAY(Table1[[#This Row],[Date]])=1,WEEKDAY(Table1[[#This Row],[Date]])=7),"Weekend","Weekday")</f>
        <v>Weekday</v>
      </c>
    </row>
    <row r="829" spans="1:8" x14ac:dyDescent="0.25">
      <c r="A829" s="1">
        <v>44658</v>
      </c>
      <c r="B829" s="2">
        <v>28061</v>
      </c>
      <c r="C829" s="2">
        <v>2339</v>
      </c>
      <c r="D829">
        <f>YEAR(Table1[[#This Row],[Date]])</f>
        <v>2022</v>
      </c>
      <c r="E829" t="str">
        <f>TEXT(Table1[[#This Row],[Date]],"mmmm")</f>
        <v>April</v>
      </c>
      <c r="F829" t="str">
        <f>TEXT(Table1[[#This Row],[Date]],"dddd")</f>
        <v>Thursday</v>
      </c>
      <c r="G829" s="4">
        <f>Table1[[#This Row],[Clicks]]/Table1[[#This Row],[Impressions]]</f>
        <v>8.3354121378425572E-2</v>
      </c>
      <c r="H829" s="3" t="str">
        <f>IF(OR(WEEKDAY(Table1[[#This Row],[Date]])=1,WEEKDAY(Table1[[#This Row],[Date]])=7),"Weekend","Weekday")</f>
        <v>Weekday</v>
      </c>
    </row>
    <row r="830" spans="1:8" x14ac:dyDescent="0.25">
      <c r="A830" s="1">
        <v>44659</v>
      </c>
      <c r="B830" s="2">
        <v>18716</v>
      </c>
      <c r="C830" s="2">
        <v>1223</v>
      </c>
      <c r="D830">
        <f>YEAR(Table1[[#This Row],[Date]])</f>
        <v>2022</v>
      </c>
      <c r="E830" t="str">
        <f>TEXT(Table1[[#This Row],[Date]],"mmmm")</f>
        <v>April</v>
      </c>
      <c r="F830" t="str">
        <f>TEXT(Table1[[#This Row],[Date]],"dddd")</f>
        <v>Friday</v>
      </c>
      <c r="G830" s="4">
        <f>Table1[[#This Row],[Clicks]]/Table1[[#This Row],[Impressions]]</f>
        <v>6.5345159222055998E-2</v>
      </c>
      <c r="H830" s="3" t="str">
        <f>IF(OR(WEEKDAY(Table1[[#This Row],[Date]])=1,WEEKDAY(Table1[[#This Row],[Date]])=7),"Weekend","Weekday")</f>
        <v>Weekday</v>
      </c>
    </row>
    <row r="831" spans="1:8" x14ac:dyDescent="0.25">
      <c r="A831" s="1">
        <v>44660</v>
      </c>
      <c r="B831" s="2">
        <v>44749</v>
      </c>
      <c r="C831" s="2">
        <v>3217</v>
      </c>
      <c r="D831">
        <f>YEAR(Table1[[#This Row],[Date]])</f>
        <v>2022</v>
      </c>
      <c r="E831" t="str">
        <f>TEXT(Table1[[#This Row],[Date]],"mmmm")</f>
        <v>April</v>
      </c>
      <c r="F831" t="str">
        <f>TEXT(Table1[[#This Row],[Date]],"dddd")</f>
        <v>Saturday</v>
      </c>
      <c r="G831" s="4">
        <f>Table1[[#This Row],[Clicks]]/Table1[[#This Row],[Impressions]]</f>
        <v>7.1889874634070039E-2</v>
      </c>
      <c r="H831" s="3" t="str">
        <f>IF(OR(WEEKDAY(Table1[[#This Row],[Date]])=1,WEEKDAY(Table1[[#This Row],[Date]])=7),"Weekend","Weekday")</f>
        <v>Weekend</v>
      </c>
    </row>
    <row r="832" spans="1:8" x14ac:dyDescent="0.25">
      <c r="A832" s="1">
        <v>44661</v>
      </c>
      <c r="B832" s="2">
        <v>44144</v>
      </c>
      <c r="C832" s="2">
        <v>1932</v>
      </c>
      <c r="D832">
        <f>YEAR(Table1[[#This Row],[Date]])</f>
        <v>2022</v>
      </c>
      <c r="E832" t="str">
        <f>TEXT(Table1[[#This Row],[Date]],"mmmm")</f>
        <v>April</v>
      </c>
      <c r="F832" t="str">
        <f>TEXT(Table1[[#This Row],[Date]],"dddd")</f>
        <v>Sunday</v>
      </c>
      <c r="G832" s="4">
        <f>Table1[[#This Row],[Clicks]]/Table1[[#This Row],[Impressions]]</f>
        <v>4.3765857194635736E-2</v>
      </c>
      <c r="H832" s="3" t="str">
        <f>IF(OR(WEEKDAY(Table1[[#This Row],[Date]])=1,WEEKDAY(Table1[[#This Row],[Date]])=7),"Weekend","Weekday")</f>
        <v>Weekend</v>
      </c>
    </row>
    <row r="833" spans="1:8" x14ac:dyDescent="0.25">
      <c r="A833" s="1">
        <v>44662</v>
      </c>
      <c r="B833" s="2">
        <v>21907</v>
      </c>
      <c r="C833" s="2">
        <v>1281</v>
      </c>
      <c r="D833">
        <f>YEAR(Table1[[#This Row],[Date]])</f>
        <v>2022</v>
      </c>
      <c r="E833" t="str">
        <f>TEXT(Table1[[#This Row],[Date]],"mmmm")</f>
        <v>April</v>
      </c>
      <c r="F833" t="str">
        <f>TEXT(Table1[[#This Row],[Date]],"dddd")</f>
        <v>Monday</v>
      </c>
      <c r="G833" s="4">
        <f>Table1[[#This Row],[Clicks]]/Table1[[#This Row],[Impressions]]</f>
        <v>5.84744602181951E-2</v>
      </c>
      <c r="H833" s="3" t="str">
        <f>IF(OR(WEEKDAY(Table1[[#This Row],[Date]])=1,WEEKDAY(Table1[[#This Row],[Date]])=7),"Weekend","Weekday")</f>
        <v>Weekday</v>
      </c>
    </row>
    <row r="834" spans="1:8" x14ac:dyDescent="0.25">
      <c r="A834" s="1">
        <v>44663</v>
      </c>
      <c r="B834" s="2">
        <v>23777</v>
      </c>
      <c r="C834" s="2">
        <v>1359</v>
      </c>
      <c r="D834">
        <f>YEAR(Table1[[#This Row],[Date]])</f>
        <v>2022</v>
      </c>
      <c r="E834" t="str">
        <f>TEXT(Table1[[#This Row],[Date]],"mmmm")</f>
        <v>April</v>
      </c>
      <c r="F834" t="str">
        <f>TEXT(Table1[[#This Row],[Date]],"dddd")</f>
        <v>Tuesday</v>
      </c>
      <c r="G834" s="4">
        <f>Table1[[#This Row],[Clicks]]/Table1[[#This Row],[Impressions]]</f>
        <v>5.7156075198721457E-2</v>
      </c>
      <c r="H834" s="3" t="str">
        <f>IF(OR(WEEKDAY(Table1[[#This Row],[Date]])=1,WEEKDAY(Table1[[#This Row],[Date]])=7),"Weekend","Weekday")</f>
        <v>Weekday</v>
      </c>
    </row>
    <row r="835" spans="1:8" x14ac:dyDescent="0.25">
      <c r="A835" s="1">
        <v>44664</v>
      </c>
      <c r="B835" s="2">
        <v>32693</v>
      </c>
      <c r="C835" s="2">
        <v>2822</v>
      </c>
      <c r="D835">
        <f>YEAR(Table1[[#This Row],[Date]])</f>
        <v>2022</v>
      </c>
      <c r="E835" t="str">
        <f>TEXT(Table1[[#This Row],[Date]],"mmmm")</f>
        <v>April</v>
      </c>
      <c r="F835" t="str">
        <f>TEXT(Table1[[#This Row],[Date]],"dddd")</f>
        <v>Wednesday</v>
      </c>
      <c r="G835" s="4">
        <f>Table1[[#This Row],[Clicks]]/Table1[[#This Row],[Impressions]]</f>
        <v>8.63181720857676E-2</v>
      </c>
      <c r="H835" s="3" t="str">
        <f>IF(OR(WEEKDAY(Table1[[#This Row],[Date]])=1,WEEKDAY(Table1[[#This Row],[Date]])=7),"Weekend","Weekday")</f>
        <v>Weekday</v>
      </c>
    </row>
    <row r="836" spans="1:8" x14ac:dyDescent="0.25">
      <c r="A836" s="1">
        <v>44665</v>
      </c>
      <c r="B836" s="2">
        <v>47928</v>
      </c>
      <c r="C836" s="2">
        <v>4102</v>
      </c>
      <c r="D836">
        <f>YEAR(Table1[[#This Row],[Date]])</f>
        <v>2022</v>
      </c>
      <c r="E836" t="str">
        <f>TEXT(Table1[[#This Row],[Date]],"mmmm")</f>
        <v>April</v>
      </c>
      <c r="F836" t="str">
        <f>TEXT(Table1[[#This Row],[Date]],"dddd")</f>
        <v>Thursday</v>
      </c>
      <c r="G836" s="4">
        <f>Table1[[#This Row],[Clicks]]/Table1[[#This Row],[Impressions]]</f>
        <v>8.5586713403438486E-2</v>
      </c>
      <c r="H836" s="3" t="str">
        <f>IF(OR(WEEKDAY(Table1[[#This Row],[Date]])=1,WEEKDAY(Table1[[#This Row],[Date]])=7),"Weekend","Weekday")</f>
        <v>Weekday</v>
      </c>
    </row>
    <row r="837" spans="1:8" x14ac:dyDescent="0.25">
      <c r="A837" s="1">
        <v>44666</v>
      </c>
      <c r="B837" s="2">
        <v>31329</v>
      </c>
      <c r="C837" s="2">
        <v>2661</v>
      </c>
      <c r="D837">
        <f>YEAR(Table1[[#This Row],[Date]])</f>
        <v>2022</v>
      </c>
      <c r="E837" t="str">
        <f>TEXT(Table1[[#This Row],[Date]],"mmmm")</f>
        <v>April</v>
      </c>
      <c r="F837" t="str">
        <f>TEXT(Table1[[#This Row],[Date]],"dddd")</f>
        <v>Friday</v>
      </c>
      <c r="G837" s="4">
        <f>Table1[[#This Row],[Clicks]]/Table1[[#This Row],[Impressions]]</f>
        <v>8.4937278559800822E-2</v>
      </c>
      <c r="H837" s="3" t="str">
        <f>IF(OR(WEEKDAY(Table1[[#This Row],[Date]])=1,WEEKDAY(Table1[[#This Row],[Date]])=7),"Weekend","Weekday")</f>
        <v>Weekday</v>
      </c>
    </row>
    <row r="838" spans="1:8" x14ac:dyDescent="0.25">
      <c r="A838" s="1">
        <v>44667</v>
      </c>
      <c r="B838" s="2">
        <v>21282</v>
      </c>
      <c r="C838">
        <v>233</v>
      </c>
      <c r="D838">
        <f>YEAR(Table1[[#This Row],[Date]])</f>
        <v>2022</v>
      </c>
      <c r="E838" t="str">
        <f>TEXT(Table1[[#This Row],[Date]],"mmmm")</f>
        <v>April</v>
      </c>
      <c r="F838" t="str">
        <f>TEXT(Table1[[#This Row],[Date]],"dddd")</f>
        <v>Saturday</v>
      </c>
      <c r="G838" s="4">
        <f>Table1[[#This Row],[Clicks]]/Table1[[#This Row],[Impressions]]</f>
        <v>1.0948219152335306E-2</v>
      </c>
      <c r="H838" s="3" t="str">
        <f>IF(OR(WEEKDAY(Table1[[#This Row],[Date]])=1,WEEKDAY(Table1[[#This Row],[Date]])=7),"Weekend","Weekday")</f>
        <v>Weekend</v>
      </c>
    </row>
    <row r="839" spans="1:8" x14ac:dyDescent="0.25">
      <c r="A839" s="1">
        <v>44668</v>
      </c>
      <c r="B839" s="2">
        <v>28624</v>
      </c>
      <c r="C839" s="2">
        <v>2217</v>
      </c>
      <c r="D839">
        <f>YEAR(Table1[[#This Row],[Date]])</f>
        <v>2022</v>
      </c>
      <c r="E839" t="str">
        <f>TEXT(Table1[[#This Row],[Date]],"mmmm")</f>
        <v>April</v>
      </c>
      <c r="F839" t="str">
        <f>TEXT(Table1[[#This Row],[Date]],"dddd")</f>
        <v>Sunday</v>
      </c>
      <c r="G839" s="4">
        <f>Table1[[#This Row],[Clicks]]/Table1[[#This Row],[Impressions]]</f>
        <v>7.7452487423141425E-2</v>
      </c>
      <c r="H839" s="3" t="str">
        <f>IF(OR(WEEKDAY(Table1[[#This Row],[Date]])=1,WEEKDAY(Table1[[#This Row],[Date]])=7),"Weekend","Weekday")</f>
        <v>Weekend</v>
      </c>
    </row>
    <row r="840" spans="1:8" x14ac:dyDescent="0.25">
      <c r="A840" s="1">
        <v>44669</v>
      </c>
      <c r="B840" s="2">
        <v>28321</v>
      </c>
      <c r="C840" s="2">
        <v>2216</v>
      </c>
      <c r="D840">
        <f>YEAR(Table1[[#This Row],[Date]])</f>
        <v>2022</v>
      </c>
      <c r="E840" t="str">
        <f>TEXT(Table1[[#This Row],[Date]],"mmmm")</f>
        <v>April</v>
      </c>
      <c r="F840" t="str">
        <f>TEXT(Table1[[#This Row],[Date]],"dddd")</f>
        <v>Monday</v>
      </c>
      <c r="G840" s="4">
        <f>Table1[[#This Row],[Clicks]]/Table1[[#This Row],[Impressions]]</f>
        <v>7.8245824653084287E-2</v>
      </c>
      <c r="H840" s="3" t="str">
        <f>IF(OR(WEEKDAY(Table1[[#This Row],[Date]])=1,WEEKDAY(Table1[[#This Row],[Date]])=7),"Weekend","Weekday")</f>
        <v>Weekday</v>
      </c>
    </row>
    <row r="841" spans="1:8" x14ac:dyDescent="0.25">
      <c r="A841" s="1">
        <v>44670</v>
      </c>
      <c r="B841" s="2">
        <v>15488</v>
      </c>
      <c r="C841" s="2">
        <v>1100</v>
      </c>
      <c r="D841">
        <f>YEAR(Table1[[#This Row],[Date]])</f>
        <v>2022</v>
      </c>
      <c r="E841" t="str">
        <f>TEXT(Table1[[#This Row],[Date]],"mmmm")</f>
        <v>April</v>
      </c>
      <c r="F841" t="str">
        <f>TEXT(Table1[[#This Row],[Date]],"dddd")</f>
        <v>Tuesday</v>
      </c>
      <c r="G841" s="4">
        <f>Table1[[#This Row],[Clicks]]/Table1[[#This Row],[Impressions]]</f>
        <v>7.1022727272727279E-2</v>
      </c>
      <c r="H841" s="3" t="str">
        <f>IF(OR(WEEKDAY(Table1[[#This Row],[Date]])=1,WEEKDAY(Table1[[#This Row],[Date]])=7),"Weekend","Weekday")</f>
        <v>Weekday</v>
      </c>
    </row>
    <row r="842" spans="1:8" x14ac:dyDescent="0.25">
      <c r="A842" s="1">
        <v>44671</v>
      </c>
      <c r="B842" s="2">
        <v>27574</v>
      </c>
      <c r="C842" s="2">
        <v>2152</v>
      </c>
      <c r="D842">
        <f>YEAR(Table1[[#This Row],[Date]])</f>
        <v>2022</v>
      </c>
      <c r="E842" t="str">
        <f>TEXT(Table1[[#This Row],[Date]],"mmmm")</f>
        <v>April</v>
      </c>
      <c r="F842" t="str">
        <f>TEXT(Table1[[#This Row],[Date]],"dddd")</f>
        <v>Wednesday</v>
      </c>
      <c r="G842" s="4">
        <f>Table1[[#This Row],[Clicks]]/Table1[[#This Row],[Impressions]]</f>
        <v>7.8044534706607674E-2</v>
      </c>
      <c r="H842" s="3" t="str">
        <f>IF(OR(WEEKDAY(Table1[[#This Row],[Date]])=1,WEEKDAY(Table1[[#This Row],[Date]])=7),"Weekend","Weekday")</f>
        <v>Weekday</v>
      </c>
    </row>
    <row r="843" spans="1:8" x14ac:dyDescent="0.25">
      <c r="A843" s="1">
        <v>44672</v>
      </c>
      <c r="B843" s="2">
        <v>10240</v>
      </c>
      <c r="C843">
        <v>878</v>
      </c>
      <c r="D843">
        <f>YEAR(Table1[[#This Row],[Date]])</f>
        <v>2022</v>
      </c>
      <c r="E843" t="str">
        <f>TEXT(Table1[[#This Row],[Date]],"mmmm")</f>
        <v>April</v>
      </c>
      <c r="F843" t="str">
        <f>TEXT(Table1[[#This Row],[Date]],"dddd")</f>
        <v>Thursday</v>
      </c>
      <c r="G843" s="4">
        <f>Table1[[#This Row],[Clicks]]/Table1[[#This Row],[Impressions]]</f>
        <v>8.5742187499999997E-2</v>
      </c>
      <c r="H843" s="3" t="str">
        <f>IF(OR(WEEKDAY(Table1[[#This Row],[Date]])=1,WEEKDAY(Table1[[#This Row],[Date]])=7),"Weekend","Weekday")</f>
        <v>Weekday</v>
      </c>
    </row>
    <row r="844" spans="1:8" x14ac:dyDescent="0.25">
      <c r="A844" s="1">
        <v>44673</v>
      </c>
      <c r="B844" s="2">
        <v>48221</v>
      </c>
      <c r="C844" s="2">
        <v>2523</v>
      </c>
      <c r="D844">
        <f>YEAR(Table1[[#This Row],[Date]])</f>
        <v>2022</v>
      </c>
      <c r="E844" t="str">
        <f>TEXT(Table1[[#This Row],[Date]],"mmmm")</f>
        <v>April</v>
      </c>
      <c r="F844" t="str">
        <f>TEXT(Table1[[#This Row],[Date]],"dddd")</f>
        <v>Friday</v>
      </c>
      <c r="G844" s="4">
        <f>Table1[[#This Row],[Clicks]]/Table1[[#This Row],[Impressions]]</f>
        <v>5.2321602621264597E-2</v>
      </c>
      <c r="H844" s="3" t="str">
        <f>IF(OR(WEEKDAY(Table1[[#This Row],[Date]])=1,WEEKDAY(Table1[[#This Row],[Date]])=7),"Weekend","Weekday")</f>
        <v>Weekday</v>
      </c>
    </row>
    <row r="845" spans="1:8" x14ac:dyDescent="0.25">
      <c r="A845" s="1">
        <v>44674</v>
      </c>
      <c r="B845" s="2">
        <v>15478</v>
      </c>
      <c r="C845">
        <v>854</v>
      </c>
      <c r="D845">
        <f>YEAR(Table1[[#This Row],[Date]])</f>
        <v>2022</v>
      </c>
      <c r="E845" t="str">
        <f>TEXT(Table1[[#This Row],[Date]],"mmmm")</f>
        <v>April</v>
      </c>
      <c r="F845" t="str">
        <f>TEXT(Table1[[#This Row],[Date]],"dddd")</f>
        <v>Saturday</v>
      </c>
      <c r="G845" s="4">
        <f>Table1[[#This Row],[Clicks]]/Table1[[#This Row],[Impressions]]</f>
        <v>5.5175087220571135E-2</v>
      </c>
      <c r="H845" s="3" t="str">
        <f>IF(OR(WEEKDAY(Table1[[#This Row],[Date]])=1,WEEKDAY(Table1[[#This Row],[Date]])=7),"Weekend","Weekday")</f>
        <v>Weekend</v>
      </c>
    </row>
    <row r="846" spans="1:8" x14ac:dyDescent="0.25">
      <c r="A846" s="1">
        <v>44675</v>
      </c>
      <c r="B846" s="2">
        <v>24262</v>
      </c>
      <c r="C846">
        <v>514</v>
      </c>
      <c r="D846">
        <f>YEAR(Table1[[#This Row],[Date]])</f>
        <v>2022</v>
      </c>
      <c r="E846" t="str">
        <f>TEXT(Table1[[#This Row],[Date]],"mmmm")</f>
        <v>April</v>
      </c>
      <c r="F846" t="str">
        <f>TEXT(Table1[[#This Row],[Date]],"dddd")</f>
        <v>Sunday</v>
      </c>
      <c r="G846" s="4">
        <f>Table1[[#This Row],[Clicks]]/Table1[[#This Row],[Impressions]]</f>
        <v>2.1185392795317781E-2</v>
      </c>
      <c r="H846" s="3" t="str">
        <f>IF(OR(WEEKDAY(Table1[[#This Row],[Date]])=1,WEEKDAY(Table1[[#This Row],[Date]])=7),"Weekend","Weekday")</f>
        <v>Weekend</v>
      </c>
    </row>
    <row r="847" spans="1:8" x14ac:dyDescent="0.25">
      <c r="A847" s="1">
        <v>44676</v>
      </c>
      <c r="B847" s="2">
        <v>9432</v>
      </c>
      <c r="C847">
        <v>421</v>
      </c>
      <c r="D847">
        <f>YEAR(Table1[[#This Row],[Date]])</f>
        <v>2022</v>
      </c>
      <c r="E847" t="str">
        <f>TEXT(Table1[[#This Row],[Date]],"mmmm")</f>
        <v>April</v>
      </c>
      <c r="F847" t="str">
        <f>TEXT(Table1[[#This Row],[Date]],"dddd")</f>
        <v>Monday</v>
      </c>
      <c r="G847" s="4">
        <f>Table1[[#This Row],[Clicks]]/Table1[[#This Row],[Impressions]]</f>
        <v>4.4635284139100936E-2</v>
      </c>
      <c r="H847" s="3" t="str">
        <f>IF(OR(WEEKDAY(Table1[[#This Row],[Date]])=1,WEEKDAY(Table1[[#This Row],[Date]])=7),"Weekend","Weekday")</f>
        <v>Weekday</v>
      </c>
    </row>
    <row r="848" spans="1:8" x14ac:dyDescent="0.25">
      <c r="A848" s="1">
        <v>44677</v>
      </c>
      <c r="B848" s="2">
        <v>34721</v>
      </c>
      <c r="C848" s="2">
        <v>2357</v>
      </c>
      <c r="D848">
        <f>YEAR(Table1[[#This Row],[Date]])</f>
        <v>2022</v>
      </c>
      <c r="E848" t="str">
        <f>TEXT(Table1[[#This Row],[Date]],"mmmm")</f>
        <v>April</v>
      </c>
      <c r="F848" t="str">
        <f>TEXT(Table1[[#This Row],[Date]],"dddd")</f>
        <v>Tuesday</v>
      </c>
      <c r="G848" s="4">
        <f>Table1[[#This Row],[Clicks]]/Table1[[#This Row],[Impressions]]</f>
        <v>6.7883989516430973E-2</v>
      </c>
      <c r="H848" s="3" t="str">
        <f>IF(OR(WEEKDAY(Table1[[#This Row],[Date]])=1,WEEKDAY(Table1[[#This Row],[Date]])=7),"Weekend","Weekday")</f>
        <v>Weekday</v>
      </c>
    </row>
    <row r="849" spans="1:8" x14ac:dyDescent="0.25">
      <c r="A849" s="1">
        <v>44678</v>
      </c>
      <c r="B849" s="2">
        <v>18568</v>
      </c>
      <c r="C849" s="2">
        <v>1489</v>
      </c>
      <c r="D849">
        <f>YEAR(Table1[[#This Row],[Date]])</f>
        <v>2022</v>
      </c>
      <c r="E849" t="str">
        <f>TEXT(Table1[[#This Row],[Date]],"mmmm")</f>
        <v>April</v>
      </c>
      <c r="F849" t="str">
        <f>TEXT(Table1[[#This Row],[Date]],"dddd")</f>
        <v>Wednesday</v>
      </c>
      <c r="G849" s="4">
        <f>Table1[[#This Row],[Clicks]]/Table1[[#This Row],[Impressions]]</f>
        <v>8.0191727703576049E-2</v>
      </c>
      <c r="H849" s="3" t="str">
        <f>IF(OR(WEEKDAY(Table1[[#This Row],[Date]])=1,WEEKDAY(Table1[[#This Row],[Date]])=7),"Weekend","Weekday")</f>
        <v>Weekday</v>
      </c>
    </row>
    <row r="850" spans="1:8" x14ac:dyDescent="0.25">
      <c r="A850" s="1">
        <v>44679</v>
      </c>
      <c r="B850" s="2">
        <v>19178</v>
      </c>
      <c r="C850">
        <v>566</v>
      </c>
      <c r="D850">
        <f>YEAR(Table1[[#This Row],[Date]])</f>
        <v>2022</v>
      </c>
      <c r="E850" t="str">
        <f>TEXT(Table1[[#This Row],[Date]],"mmmm")</f>
        <v>April</v>
      </c>
      <c r="F850" t="str">
        <f>TEXT(Table1[[#This Row],[Date]],"dddd")</f>
        <v>Thursday</v>
      </c>
      <c r="G850" s="4">
        <f>Table1[[#This Row],[Clicks]]/Table1[[#This Row],[Impressions]]</f>
        <v>2.9512983627072688E-2</v>
      </c>
      <c r="H850" s="3" t="str">
        <f>IF(OR(WEEKDAY(Table1[[#This Row],[Date]])=1,WEEKDAY(Table1[[#This Row],[Date]])=7),"Weekend","Weekday")</f>
        <v>Weekday</v>
      </c>
    </row>
    <row r="851" spans="1:8" x14ac:dyDescent="0.25">
      <c r="A851" s="1">
        <v>44680</v>
      </c>
      <c r="B851" s="2">
        <v>27195</v>
      </c>
      <c r="C851">
        <v>609</v>
      </c>
      <c r="D851">
        <f>YEAR(Table1[[#This Row],[Date]])</f>
        <v>2022</v>
      </c>
      <c r="E851" t="str">
        <f>TEXT(Table1[[#This Row],[Date]],"mmmm")</f>
        <v>April</v>
      </c>
      <c r="F851" t="str">
        <f>TEXT(Table1[[#This Row],[Date]],"dddd")</f>
        <v>Friday</v>
      </c>
      <c r="G851" s="4">
        <f>Table1[[#This Row],[Clicks]]/Table1[[#This Row],[Impressions]]</f>
        <v>2.2393822393822392E-2</v>
      </c>
      <c r="H851" s="3" t="str">
        <f>IF(OR(WEEKDAY(Table1[[#This Row],[Date]])=1,WEEKDAY(Table1[[#This Row],[Date]])=7),"Weekend","Weekday")</f>
        <v>Weekday</v>
      </c>
    </row>
    <row r="852" spans="1:8" x14ac:dyDescent="0.25">
      <c r="A852" s="1">
        <v>44681</v>
      </c>
      <c r="B852" s="2">
        <v>5302</v>
      </c>
      <c r="C852">
        <v>369</v>
      </c>
      <c r="D852">
        <f>YEAR(Table1[[#This Row],[Date]])</f>
        <v>2022</v>
      </c>
      <c r="E852" t="str">
        <f>TEXT(Table1[[#This Row],[Date]],"mmmm")</f>
        <v>April</v>
      </c>
      <c r="F852" t="str">
        <f>TEXT(Table1[[#This Row],[Date]],"dddd")</f>
        <v>Saturday</v>
      </c>
      <c r="G852" s="4">
        <f>Table1[[#This Row],[Clicks]]/Table1[[#This Row],[Impressions]]</f>
        <v>6.9596378725009428E-2</v>
      </c>
      <c r="H852" s="3" t="str">
        <f>IF(OR(WEEKDAY(Table1[[#This Row],[Date]])=1,WEEKDAY(Table1[[#This Row],[Date]])=7),"Weekend","Weekday")</f>
        <v>Weekend</v>
      </c>
    </row>
    <row r="853" spans="1:8" x14ac:dyDescent="0.25">
      <c r="A853" s="1">
        <v>44682</v>
      </c>
      <c r="B853" s="2">
        <v>22022</v>
      </c>
      <c r="C853">
        <v>223</v>
      </c>
      <c r="D853">
        <f>YEAR(Table1[[#This Row],[Date]])</f>
        <v>2022</v>
      </c>
      <c r="E853" t="str">
        <f>TEXT(Table1[[#This Row],[Date]],"mmmm")</f>
        <v>May</v>
      </c>
      <c r="F853" t="str">
        <f>TEXT(Table1[[#This Row],[Date]],"dddd")</f>
        <v>Sunday</v>
      </c>
      <c r="G853" s="4">
        <f>Table1[[#This Row],[Clicks]]/Table1[[#This Row],[Impressions]]</f>
        <v>1.0126237398964672E-2</v>
      </c>
      <c r="H853" s="3" t="str">
        <f>IF(OR(WEEKDAY(Table1[[#This Row],[Date]])=1,WEEKDAY(Table1[[#This Row],[Date]])=7),"Weekend","Weekday")</f>
        <v>Weekend</v>
      </c>
    </row>
    <row r="854" spans="1:8" x14ac:dyDescent="0.25">
      <c r="A854" s="1">
        <v>44683</v>
      </c>
      <c r="B854" s="2">
        <v>5055</v>
      </c>
      <c r="C854">
        <v>131</v>
      </c>
      <c r="D854">
        <f>YEAR(Table1[[#This Row],[Date]])</f>
        <v>2022</v>
      </c>
      <c r="E854" t="str">
        <f>TEXT(Table1[[#This Row],[Date]],"mmmm")</f>
        <v>May</v>
      </c>
      <c r="F854" t="str">
        <f>TEXT(Table1[[#This Row],[Date]],"dddd")</f>
        <v>Monday</v>
      </c>
      <c r="G854" s="4">
        <f>Table1[[#This Row],[Clicks]]/Table1[[#This Row],[Impressions]]</f>
        <v>2.5914935707220574E-2</v>
      </c>
      <c r="H854" s="3" t="str">
        <f>IF(OR(WEEKDAY(Table1[[#This Row],[Date]])=1,WEEKDAY(Table1[[#This Row],[Date]])=7),"Weekend","Weekday")</f>
        <v>Weekday</v>
      </c>
    </row>
    <row r="855" spans="1:8" x14ac:dyDescent="0.25">
      <c r="A855" s="1">
        <v>44684</v>
      </c>
      <c r="B855" s="2">
        <v>13717</v>
      </c>
      <c r="C855">
        <v>173</v>
      </c>
      <c r="D855">
        <f>YEAR(Table1[[#This Row],[Date]])</f>
        <v>2022</v>
      </c>
      <c r="E855" t="str">
        <f>TEXT(Table1[[#This Row],[Date]],"mmmm")</f>
        <v>May</v>
      </c>
      <c r="F855" t="str">
        <f>TEXT(Table1[[#This Row],[Date]],"dddd")</f>
        <v>Tuesday</v>
      </c>
      <c r="G855" s="4">
        <f>Table1[[#This Row],[Clicks]]/Table1[[#This Row],[Impressions]]</f>
        <v>1.2612087191076767E-2</v>
      </c>
      <c r="H855" s="3" t="str">
        <f>IF(OR(WEEKDAY(Table1[[#This Row],[Date]])=1,WEEKDAY(Table1[[#This Row],[Date]])=7),"Weekend","Weekday")</f>
        <v>Weekday</v>
      </c>
    </row>
    <row r="856" spans="1:8" x14ac:dyDescent="0.25">
      <c r="A856" s="1">
        <v>44685</v>
      </c>
      <c r="B856" s="2">
        <v>33699</v>
      </c>
      <c r="C856">
        <v>843</v>
      </c>
      <c r="D856">
        <f>YEAR(Table1[[#This Row],[Date]])</f>
        <v>2022</v>
      </c>
      <c r="E856" t="str">
        <f>TEXT(Table1[[#This Row],[Date]],"mmmm")</f>
        <v>May</v>
      </c>
      <c r="F856" t="str">
        <f>TEXT(Table1[[#This Row],[Date]],"dddd")</f>
        <v>Wednesday</v>
      </c>
      <c r="G856" s="4">
        <f>Table1[[#This Row],[Clicks]]/Table1[[#This Row],[Impressions]]</f>
        <v>2.5015579097302589E-2</v>
      </c>
      <c r="H856" s="3" t="str">
        <f>IF(OR(WEEKDAY(Table1[[#This Row],[Date]])=1,WEEKDAY(Table1[[#This Row],[Date]])=7),"Weekend","Weekday")</f>
        <v>Weekday</v>
      </c>
    </row>
    <row r="857" spans="1:8" x14ac:dyDescent="0.25">
      <c r="A857" s="1">
        <v>44686</v>
      </c>
      <c r="B857" s="2">
        <v>13150</v>
      </c>
      <c r="C857">
        <v>346</v>
      </c>
      <c r="D857">
        <f>YEAR(Table1[[#This Row],[Date]])</f>
        <v>2022</v>
      </c>
      <c r="E857" t="str">
        <f>TEXT(Table1[[#This Row],[Date]],"mmmm")</f>
        <v>May</v>
      </c>
      <c r="F857" t="str">
        <f>TEXT(Table1[[#This Row],[Date]],"dddd")</f>
        <v>Thursday</v>
      </c>
      <c r="G857" s="4">
        <f>Table1[[#This Row],[Clicks]]/Table1[[#This Row],[Impressions]]</f>
        <v>2.6311787072243346E-2</v>
      </c>
      <c r="H857" s="3" t="str">
        <f>IF(OR(WEEKDAY(Table1[[#This Row],[Date]])=1,WEEKDAY(Table1[[#This Row],[Date]])=7),"Weekend","Weekday")</f>
        <v>Weekday</v>
      </c>
    </row>
    <row r="858" spans="1:8" x14ac:dyDescent="0.25">
      <c r="A858" s="1">
        <v>44687</v>
      </c>
      <c r="B858" s="2">
        <v>7125</v>
      </c>
      <c r="C858">
        <v>319</v>
      </c>
      <c r="D858">
        <f>YEAR(Table1[[#This Row],[Date]])</f>
        <v>2022</v>
      </c>
      <c r="E858" t="str">
        <f>TEXT(Table1[[#This Row],[Date]],"mmmm")</f>
        <v>May</v>
      </c>
      <c r="F858" t="str">
        <f>TEXT(Table1[[#This Row],[Date]],"dddd")</f>
        <v>Friday</v>
      </c>
      <c r="G858" s="4">
        <f>Table1[[#This Row],[Clicks]]/Table1[[#This Row],[Impressions]]</f>
        <v>4.47719298245614E-2</v>
      </c>
      <c r="H858" s="3" t="str">
        <f>IF(OR(WEEKDAY(Table1[[#This Row],[Date]])=1,WEEKDAY(Table1[[#This Row],[Date]])=7),"Weekend","Weekday")</f>
        <v>Weekday</v>
      </c>
    </row>
    <row r="859" spans="1:8" x14ac:dyDescent="0.25">
      <c r="A859" s="1">
        <v>44688</v>
      </c>
      <c r="B859" s="2">
        <v>49247</v>
      </c>
      <c r="C859" s="2">
        <v>2275</v>
      </c>
      <c r="D859">
        <f>YEAR(Table1[[#This Row],[Date]])</f>
        <v>2022</v>
      </c>
      <c r="E859" t="str">
        <f>TEXT(Table1[[#This Row],[Date]],"mmmm")</f>
        <v>May</v>
      </c>
      <c r="F859" t="str">
        <f>TEXT(Table1[[#This Row],[Date]],"dddd")</f>
        <v>Saturday</v>
      </c>
      <c r="G859" s="4">
        <f>Table1[[#This Row],[Clicks]]/Table1[[#This Row],[Impressions]]</f>
        <v>4.6195707352732145E-2</v>
      </c>
      <c r="H859" s="3" t="str">
        <f>IF(OR(WEEKDAY(Table1[[#This Row],[Date]])=1,WEEKDAY(Table1[[#This Row],[Date]])=7),"Weekend","Weekday")</f>
        <v>Weekend</v>
      </c>
    </row>
    <row r="860" spans="1:8" x14ac:dyDescent="0.25">
      <c r="A860" s="1">
        <v>44689</v>
      </c>
      <c r="B860" s="2">
        <v>21748</v>
      </c>
      <c r="C860" s="2">
        <v>1928</v>
      </c>
      <c r="D860">
        <f>YEAR(Table1[[#This Row],[Date]])</f>
        <v>2022</v>
      </c>
      <c r="E860" t="str">
        <f>TEXT(Table1[[#This Row],[Date]],"mmmm")</f>
        <v>May</v>
      </c>
      <c r="F860" t="str">
        <f>TEXT(Table1[[#This Row],[Date]],"dddd")</f>
        <v>Sunday</v>
      </c>
      <c r="G860" s="4">
        <f>Table1[[#This Row],[Clicks]]/Table1[[#This Row],[Impressions]]</f>
        <v>8.8651830053338238E-2</v>
      </c>
      <c r="H860" s="3" t="str">
        <f>IF(OR(WEEKDAY(Table1[[#This Row],[Date]])=1,WEEKDAY(Table1[[#This Row],[Date]])=7),"Weekend","Weekday")</f>
        <v>Weekend</v>
      </c>
    </row>
    <row r="861" spans="1:8" x14ac:dyDescent="0.25">
      <c r="A861" s="1">
        <v>44690</v>
      </c>
      <c r="B861" s="2">
        <v>44577</v>
      </c>
      <c r="C861" s="2">
        <v>2492</v>
      </c>
      <c r="D861">
        <f>YEAR(Table1[[#This Row],[Date]])</f>
        <v>2022</v>
      </c>
      <c r="E861" t="str">
        <f>TEXT(Table1[[#This Row],[Date]],"mmmm")</f>
        <v>May</v>
      </c>
      <c r="F861" t="str">
        <f>TEXT(Table1[[#This Row],[Date]],"dddd")</f>
        <v>Monday</v>
      </c>
      <c r="G861" s="4">
        <f>Table1[[#This Row],[Clicks]]/Table1[[#This Row],[Impressions]]</f>
        <v>5.5903268501693699E-2</v>
      </c>
      <c r="H861" s="3" t="str">
        <f>IF(OR(WEEKDAY(Table1[[#This Row],[Date]])=1,WEEKDAY(Table1[[#This Row],[Date]])=7),"Weekend","Weekday")</f>
        <v>Weekday</v>
      </c>
    </row>
    <row r="862" spans="1:8" x14ac:dyDescent="0.25">
      <c r="A862" s="1">
        <v>44691</v>
      </c>
      <c r="B862" s="2">
        <v>9621</v>
      </c>
      <c r="C862">
        <v>722</v>
      </c>
      <c r="D862">
        <f>YEAR(Table1[[#This Row],[Date]])</f>
        <v>2022</v>
      </c>
      <c r="E862" t="str">
        <f>TEXT(Table1[[#This Row],[Date]],"mmmm")</f>
        <v>May</v>
      </c>
      <c r="F862" t="str">
        <f>TEXT(Table1[[#This Row],[Date]],"dddd")</f>
        <v>Tuesday</v>
      </c>
      <c r="G862" s="4">
        <f>Table1[[#This Row],[Clicks]]/Table1[[#This Row],[Impressions]]</f>
        <v>7.5044174202265876E-2</v>
      </c>
      <c r="H862" s="3" t="str">
        <f>IF(OR(WEEKDAY(Table1[[#This Row],[Date]])=1,WEEKDAY(Table1[[#This Row],[Date]])=7),"Weekend","Weekday")</f>
        <v>Weekday</v>
      </c>
    </row>
    <row r="863" spans="1:8" x14ac:dyDescent="0.25">
      <c r="A863" s="1">
        <v>44692</v>
      </c>
      <c r="B863" s="2">
        <v>20034</v>
      </c>
      <c r="C863">
        <v>388</v>
      </c>
      <c r="D863">
        <f>YEAR(Table1[[#This Row],[Date]])</f>
        <v>2022</v>
      </c>
      <c r="E863" t="str">
        <f>TEXT(Table1[[#This Row],[Date]],"mmmm")</f>
        <v>May</v>
      </c>
      <c r="F863" t="str">
        <f>TEXT(Table1[[#This Row],[Date]],"dddd")</f>
        <v>Wednesday</v>
      </c>
      <c r="G863" s="4">
        <f>Table1[[#This Row],[Clicks]]/Table1[[#This Row],[Impressions]]</f>
        <v>1.9367075970849554E-2</v>
      </c>
      <c r="H863" s="3" t="str">
        <f>IF(OR(WEEKDAY(Table1[[#This Row],[Date]])=1,WEEKDAY(Table1[[#This Row],[Date]])=7),"Weekend","Weekday")</f>
        <v>Weekday</v>
      </c>
    </row>
    <row r="864" spans="1:8" x14ac:dyDescent="0.25">
      <c r="A864" s="1">
        <v>44693</v>
      </c>
      <c r="B864" s="2">
        <v>10126</v>
      </c>
      <c r="C864">
        <v>306</v>
      </c>
      <c r="D864">
        <f>YEAR(Table1[[#This Row],[Date]])</f>
        <v>2022</v>
      </c>
      <c r="E864" t="str">
        <f>TEXT(Table1[[#This Row],[Date]],"mmmm")</f>
        <v>May</v>
      </c>
      <c r="F864" t="str">
        <f>TEXT(Table1[[#This Row],[Date]],"dddd")</f>
        <v>Thursday</v>
      </c>
      <c r="G864" s="4">
        <f>Table1[[#This Row],[Clicks]]/Table1[[#This Row],[Impressions]]</f>
        <v>3.0219237606162356E-2</v>
      </c>
      <c r="H864" s="3" t="str">
        <f>IF(OR(WEEKDAY(Table1[[#This Row],[Date]])=1,WEEKDAY(Table1[[#This Row],[Date]])=7),"Weekend","Weekday")</f>
        <v>Weekday</v>
      </c>
    </row>
    <row r="865" spans="1:8" x14ac:dyDescent="0.25">
      <c r="A865" s="1">
        <v>44694</v>
      </c>
      <c r="B865" s="2">
        <v>10122</v>
      </c>
      <c r="C865">
        <v>741</v>
      </c>
      <c r="D865">
        <f>YEAR(Table1[[#This Row],[Date]])</f>
        <v>2022</v>
      </c>
      <c r="E865" t="str">
        <f>TEXT(Table1[[#This Row],[Date]],"mmmm")</f>
        <v>May</v>
      </c>
      <c r="F865" t="str">
        <f>TEXT(Table1[[#This Row],[Date]],"dddd")</f>
        <v>Friday</v>
      </c>
      <c r="G865" s="4">
        <f>Table1[[#This Row],[Clicks]]/Table1[[#This Row],[Impressions]]</f>
        <v>7.320687611144043E-2</v>
      </c>
      <c r="H865" s="3" t="str">
        <f>IF(OR(WEEKDAY(Table1[[#This Row],[Date]])=1,WEEKDAY(Table1[[#This Row],[Date]])=7),"Weekend","Weekday")</f>
        <v>Weekday</v>
      </c>
    </row>
    <row r="866" spans="1:8" x14ac:dyDescent="0.25">
      <c r="A866" s="1">
        <v>44695</v>
      </c>
      <c r="B866" s="2">
        <v>23030</v>
      </c>
      <c r="C866">
        <v>339</v>
      </c>
      <c r="D866">
        <f>YEAR(Table1[[#This Row],[Date]])</f>
        <v>2022</v>
      </c>
      <c r="E866" t="str">
        <f>TEXT(Table1[[#This Row],[Date]],"mmmm")</f>
        <v>May</v>
      </c>
      <c r="F866" t="str">
        <f>TEXT(Table1[[#This Row],[Date]],"dddd")</f>
        <v>Saturday</v>
      </c>
      <c r="G866" s="4">
        <f>Table1[[#This Row],[Clicks]]/Table1[[#This Row],[Impressions]]</f>
        <v>1.471993052540165E-2</v>
      </c>
      <c r="H866" s="3" t="str">
        <f>IF(OR(WEEKDAY(Table1[[#This Row],[Date]])=1,WEEKDAY(Table1[[#This Row],[Date]])=7),"Weekend","Weekday")</f>
        <v>Weekend</v>
      </c>
    </row>
    <row r="867" spans="1:8" x14ac:dyDescent="0.25">
      <c r="A867" s="1">
        <v>44696</v>
      </c>
      <c r="B867" s="2">
        <v>22302</v>
      </c>
      <c r="C867" s="2">
        <v>1199</v>
      </c>
      <c r="D867">
        <f>YEAR(Table1[[#This Row],[Date]])</f>
        <v>2022</v>
      </c>
      <c r="E867" t="str">
        <f>TEXT(Table1[[#This Row],[Date]],"mmmm")</f>
        <v>May</v>
      </c>
      <c r="F867" t="str">
        <f>TEXT(Table1[[#This Row],[Date]],"dddd")</f>
        <v>Sunday</v>
      </c>
      <c r="G867" s="4">
        <f>Table1[[#This Row],[Clicks]]/Table1[[#This Row],[Impressions]]</f>
        <v>5.3761994439960541E-2</v>
      </c>
      <c r="H867" s="3" t="str">
        <f>IF(OR(WEEKDAY(Table1[[#This Row],[Date]])=1,WEEKDAY(Table1[[#This Row],[Date]])=7),"Weekend","Weekday")</f>
        <v>Weekend</v>
      </c>
    </row>
    <row r="868" spans="1:8" x14ac:dyDescent="0.25">
      <c r="A868" s="1">
        <v>44697</v>
      </c>
      <c r="B868" s="2">
        <v>24181</v>
      </c>
      <c r="C868" s="2">
        <v>1546</v>
      </c>
      <c r="D868">
        <f>YEAR(Table1[[#This Row],[Date]])</f>
        <v>2022</v>
      </c>
      <c r="E868" t="str">
        <f>TEXT(Table1[[#This Row],[Date]],"mmmm")</f>
        <v>May</v>
      </c>
      <c r="F868" t="str">
        <f>TEXT(Table1[[#This Row],[Date]],"dddd")</f>
        <v>Monday</v>
      </c>
      <c r="G868" s="4">
        <f>Table1[[#This Row],[Clicks]]/Table1[[#This Row],[Impressions]]</f>
        <v>6.3934494024233901E-2</v>
      </c>
      <c r="H868" s="3" t="str">
        <f>IF(OR(WEEKDAY(Table1[[#This Row],[Date]])=1,WEEKDAY(Table1[[#This Row],[Date]])=7),"Weekend","Weekday")</f>
        <v>Weekday</v>
      </c>
    </row>
    <row r="869" spans="1:8" x14ac:dyDescent="0.25">
      <c r="A869" s="1">
        <v>44698</v>
      </c>
      <c r="B869" s="2">
        <v>43638</v>
      </c>
      <c r="C869" s="2">
        <v>2801</v>
      </c>
      <c r="D869">
        <f>YEAR(Table1[[#This Row],[Date]])</f>
        <v>2022</v>
      </c>
      <c r="E869" t="str">
        <f>TEXT(Table1[[#This Row],[Date]],"mmmm")</f>
        <v>May</v>
      </c>
      <c r="F869" t="str">
        <f>TEXT(Table1[[#This Row],[Date]],"dddd")</f>
        <v>Tuesday</v>
      </c>
      <c r="G869" s="4">
        <f>Table1[[#This Row],[Clicks]]/Table1[[#This Row],[Impressions]]</f>
        <v>6.418717631422155E-2</v>
      </c>
      <c r="H869" s="3" t="str">
        <f>IF(OR(WEEKDAY(Table1[[#This Row],[Date]])=1,WEEKDAY(Table1[[#This Row],[Date]])=7),"Weekend","Weekday")</f>
        <v>Weekday</v>
      </c>
    </row>
    <row r="870" spans="1:8" x14ac:dyDescent="0.25">
      <c r="A870" s="1">
        <v>44699</v>
      </c>
      <c r="B870" s="2">
        <v>6531</v>
      </c>
      <c r="C870">
        <v>78</v>
      </c>
      <c r="D870">
        <f>YEAR(Table1[[#This Row],[Date]])</f>
        <v>2022</v>
      </c>
      <c r="E870" t="str">
        <f>TEXT(Table1[[#This Row],[Date]],"mmmm")</f>
        <v>May</v>
      </c>
      <c r="F870" t="str">
        <f>TEXT(Table1[[#This Row],[Date]],"dddd")</f>
        <v>Wednesday</v>
      </c>
      <c r="G870" s="4">
        <f>Table1[[#This Row],[Clicks]]/Table1[[#This Row],[Impressions]]</f>
        <v>1.1943040881947635E-2</v>
      </c>
      <c r="H870" s="3" t="str">
        <f>IF(OR(WEEKDAY(Table1[[#This Row],[Date]])=1,WEEKDAY(Table1[[#This Row],[Date]])=7),"Weekend","Weekday")</f>
        <v>Weekday</v>
      </c>
    </row>
    <row r="871" spans="1:8" x14ac:dyDescent="0.25">
      <c r="A871" s="1">
        <v>44700</v>
      </c>
      <c r="B871" s="2">
        <v>45940</v>
      </c>
      <c r="C871" s="2">
        <v>1791</v>
      </c>
      <c r="D871">
        <f>YEAR(Table1[[#This Row],[Date]])</f>
        <v>2022</v>
      </c>
      <c r="E871" t="str">
        <f>TEXT(Table1[[#This Row],[Date]],"mmmm")</f>
        <v>May</v>
      </c>
      <c r="F871" t="str">
        <f>TEXT(Table1[[#This Row],[Date]],"dddd")</f>
        <v>Thursday</v>
      </c>
      <c r="G871" s="4">
        <f>Table1[[#This Row],[Clicks]]/Table1[[#This Row],[Impressions]]</f>
        <v>3.898563343491511E-2</v>
      </c>
      <c r="H871" s="3" t="str">
        <f>IF(OR(WEEKDAY(Table1[[#This Row],[Date]])=1,WEEKDAY(Table1[[#This Row],[Date]])=7),"Weekend","Weekday")</f>
        <v>Weekday</v>
      </c>
    </row>
    <row r="872" spans="1:8" x14ac:dyDescent="0.25">
      <c r="A872" s="1">
        <v>44701</v>
      </c>
      <c r="B872" s="2">
        <v>45441</v>
      </c>
      <c r="C872" s="2">
        <v>3057</v>
      </c>
      <c r="D872">
        <f>YEAR(Table1[[#This Row],[Date]])</f>
        <v>2022</v>
      </c>
      <c r="E872" t="str">
        <f>TEXT(Table1[[#This Row],[Date]],"mmmm")</f>
        <v>May</v>
      </c>
      <c r="F872" t="str">
        <f>TEXT(Table1[[#This Row],[Date]],"dddd")</f>
        <v>Friday</v>
      </c>
      <c r="G872" s="4">
        <f>Table1[[#This Row],[Clicks]]/Table1[[#This Row],[Impressions]]</f>
        <v>6.7274047666204526E-2</v>
      </c>
      <c r="H872" s="3" t="str">
        <f>IF(OR(WEEKDAY(Table1[[#This Row],[Date]])=1,WEEKDAY(Table1[[#This Row],[Date]])=7),"Weekend","Weekday")</f>
        <v>Weekday</v>
      </c>
    </row>
    <row r="873" spans="1:8" x14ac:dyDescent="0.25">
      <c r="A873" s="1">
        <v>44702</v>
      </c>
      <c r="B873" s="2">
        <v>28333</v>
      </c>
      <c r="C873">
        <v>663</v>
      </c>
      <c r="D873">
        <f>YEAR(Table1[[#This Row],[Date]])</f>
        <v>2022</v>
      </c>
      <c r="E873" t="str">
        <f>TEXT(Table1[[#This Row],[Date]],"mmmm")</f>
        <v>May</v>
      </c>
      <c r="F873" t="str">
        <f>TEXT(Table1[[#This Row],[Date]],"dddd")</f>
        <v>Saturday</v>
      </c>
      <c r="G873" s="4">
        <f>Table1[[#This Row],[Clicks]]/Table1[[#This Row],[Impressions]]</f>
        <v>2.340027529735644E-2</v>
      </c>
      <c r="H873" s="3" t="str">
        <f>IF(OR(WEEKDAY(Table1[[#This Row],[Date]])=1,WEEKDAY(Table1[[#This Row],[Date]])=7),"Weekend","Weekday")</f>
        <v>Weekend</v>
      </c>
    </row>
    <row r="874" spans="1:8" x14ac:dyDescent="0.25">
      <c r="A874" s="1">
        <v>44703</v>
      </c>
      <c r="B874" s="2">
        <v>44650</v>
      </c>
      <c r="C874" s="2">
        <v>3241</v>
      </c>
      <c r="D874">
        <f>YEAR(Table1[[#This Row],[Date]])</f>
        <v>2022</v>
      </c>
      <c r="E874" t="str">
        <f>TEXT(Table1[[#This Row],[Date]],"mmmm")</f>
        <v>May</v>
      </c>
      <c r="F874" t="str">
        <f>TEXT(Table1[[#This Row],[Date]],"dddd")</f>
        <v>Sunday</v>
      </c>
      <c r="G874" s="4">
        <f>Table1[[#This Row],[Clicks]]/Table1[[#This Row],[Impressions]]</f>
        <v>7.258678611422173E-2</v>
      </c>
      <c r="H874" s="3" t="str">
        <f>IF(OR(WEEKDAY(Table1[[#This Row],[Date]])=1,WEEKDAY(Table1[[#This Row],[Date]])=7),"Weekend","Weekday")</f>
        <v>Weekend</v>
      </c>
    </row>
    <row r="875" spans="1:8" x14ac:dyDescent="0.25">
      <c r="A875" s="1">
        <v>44704</v>
      </c>
      <c r="B875" s="2">
        <v>39674</v>
      </c>
      <c r="C875" s="2">
        <v>3060</v>
      </c>
      <c r="D875">
        <f>YEAR(Table1[[#This Row],[Date]])</f>
        <v>2022</v>
      </c>
      <c r="E875" t="str">
        <f>TEXT(Table1[[#This Row],[Date]],"mmmm")</f>
        <v>May</v>
      </c>
      <c r="F875" t="str">
        <f>TEXT(Table1[[#This Row],[Date]],"dddd")</f>
        <v>Monday</v>
      </c>
      <c r="G875" s="4">
        <f>Table1[[#This Row],[Clicks]]/Table1[[#This Row],[Impressions]]</f>
        <v>7.7128598074305596E-2</v>
      </c>
      <c r="H875" s="3" t="str">
        <f>IF(OR(WEEKDAY(Table1[[#This Row],[Date]])=1,WEEKDAY(Table1[[#This Row],[Date]])=7),"Weekend","Weekday")</f>
        <v>Weekday</v>
      </c>
    </row>
    <row r="876" spans="1:8" x14ac:dyDescent="0.25">
      <c r="A876" s="1">
        <v>44705</v>
      </c>
      <c r="B876" s="2">
        <v>40854</v>
      </c>
      <c r="C876" s="2">
        <v>4019</v>
      </c>
      <c r="D876">
        <f>YEAR(Table1[[#This Row],[Date]])</f>
        <v>2022</v>
      </c>
      <c r="E876" t="str">
        <f>TEXT(Table1[[#This Row],[Date]],"mmmm")</f>
        <v>May</v>
      </c>
      <c r="F876" t="str">
        <f>TEXT(Table1[[#This Row],[Date]],"dddd")</f>
        <v>Tuesday</v>
      </c>
      <c r="G876" s="4">
        <f>Table1[[#This Row],[Clicks]]/Table1[[#This Row],[Impressions]]</f>
        <v>9.837470015175992E-2</v>
      </c>
      <c r="H876" s="3" t="str">
        <f>IF(OR(WEEKDAY(Table1[[#This Row],[Date]])=1,WEEKDAY(Table1[[#This Row],[Date]])=7),"Weekend","Weekday")</f>
        <v>Weekday</v>
      </c>
    </row>
    <row r="877" spans="1:8" x14ac:dyDescent="0.25">
      <c r="A877" s="1">
        <v>44706</v>
      </c>
      <c r="B877" s="2">
        <v>13152</v>
      </c>
      <c r="C877">
        <v>379</v>
      </c>
      <c r="D877">
        <f>YEAR(Table1[[#This Row],[Date]])</f>
        <v>2022</v>
      </c>
      <c r="E877" t="str">
        <f>TEXT(Table1[[#This Row],[Date]],"mmmm")</f>
        <v>May</v>
      </c>
      <c r="F877" t="str">
        <f>TEXT(Table1[[#This Row],[Date]],"dddd")</f>
        <v>Wednesday</v>
      </c>
      <c r="G877" s="4">
        <f>Table1[[#This Row],[Clicks]]/Table1[[#This Row],[Impressions]]</f>
        <v>2.8816909975669099E-2</v>
      </c>
      <c r="H877" s="3" t="str">
        <f>IF(OR(WEEKDAY(Table1[[#This Row],[Date]])=1,WEEKDAY(Table1[[#This Row],[Date]])=7),"Weekend","Weekday")</f>
        <v>Weekday</v>
      </c>
    </row>
    <row r="878" spans="1:8" x14ac:dyDescent="0.25">
      <c r="A878" s="1">
        <v>44707</v>
      </c>
      <c r="B878" s="2">
        <v>43518</v>
      </c>
      <c r="C878" s="2">
        <v>3666</v>
      </c>
      <c r="D878">
        <f>YEAR(Table1[[#This Row],[Date]])</f>
        <v>2022</v>
      </c>
      <c r="E878" t="str">
        <f>TEXT(Table1[[#This Row],[Date]],"mmmm")</f>
        <v>May</v>
      </c>
      <c r="F878" t="str">
        <f>TEXT(Table1[[#This Row],[Date]],"dddd")</f>
        <v>Thursday</v>
      </c>
      <c r="G878" s="4">
        <f>Table1[[#This Row],[Clicks]]/Table1[[#This Row],[Impressions]]</f>
        <v>8.4241003722597546E-2</v>
      </c>
      <c r="H878" s="3" t="str">
        <f>IF(OR(WEEKDAY(Table1[[#This Row],[Date]])=1,WEEKDAY(Table1[[#This Row],[Date]])=7),"Weekend","Weekday")</f>
        <v>Weekday</v>
      </c>
    </row>
    <row r="879" spans="1:8" x14ac:dyDescent="0.25">
      <c r="A879" s="1">
        <v>44708</v>
      </c>
      <c r="B879" s="2">
        <v>15267</v>
      </c>
      <c r="C879">
        <v>867</v>
      </c>
      <c r="D879">
        <f>YEAR(Table1[[#This Row],[Date]])</f>
        <v>2022</v>
      </c>
      <c r="E879" t="str">
        <f>TEXT(Table1[[#This Row],[Date]],"mmmm")</f>
        <v>May</v>
      </c>
      <c r="F879" t="str">
        <f>TEXT(Table1[[#This Row],[Date]],"dddd")</f>
        <v>Friday</v>
      </c>
      <c r="G879" s="4">
        <f>Table1[[#This Row],[Clicks]]/Table1[[#This Row],[Impressions]]</f>
        <v>5.6789153075260362E-2</v>
      </c>
      <c r="H879" s="3" t="str">
        <f>IF(OR(WEEKDAY(Table1[[#This Row],[Date]])=1,WEEKDAY(Table1[[#This Row],[Date]])=7),"Weekend","Weekday")</f>
        <v>Weekday</v>
      </c>
    </row>
    <row r="880" spans="1:8" x14ac:dyDescent="0.25">
      <c r="A880" s="1">
        <v>44709</v>
      </c>
      <c r="B880" s="2">
        <v>30289</v>
      </c>
      <c r="C880" s="2">
        <v>1320</v>
      </c>
      <c r="D880">
        <f>YEAR(Table1[[#This Row],[Date]])</f>
        <v>2022</v>
      </c>
      <c r="E880" t="str">
        <f>TEXT(Table1[[#This Row],[Date]],"mmmm")</f>
        <v>May</v>
      </c>
      <c r="F880" t="str">
        <f>TEXT(Table1[[#This Row],[Date]],"dddd")</f>
        <v>Saturday</v>
      </c>
      <c r="G880" s="4">
        <f>Table1[[#This Row],[Clicks]]/Table1[[#This Row],[Impressions]]</f>
        <v>4.3580177622239098E-2</v>
      </c>
      <c r="H880" s="3" t="str">
        <f>IF(OR(WEEKDAY(Table1[[#This Row],[Date]])=1,WEEKDAY(Table1[[#This Row],[Date]])=7),"Weekend","Weekday")</f>
        <v>Weekend</v>
      </c>
    </row>
    <row r="881" spans="1:8" x14ac:dyDescent="0.25">
      <c r="A881" s="1">
        <v>44710</v>
      </c>
      <c r="B881" s="2">
        <v>6062</v>
      </c>
      <c r="C881">
        <v>127</v>
      </c>
      <c r="D881">
        <f>YEAR(Table1[[#This Row],[Date]])</f>
        <v>2022</v>
      </c>
      <c r="E881" t="str">
        <f>TEXT(Table1[[#This Row],[Date]],"mmmm")</f>
        <v>May</v>
      </c>
      <c r="F881" t="str">
        <f>TEXT(Table1[[#This Row],[Date]],"dddd")</f>
        <v>Sunday</v>
      </c>
      <c r="G881" s="4">
        <f>Table1[[#This Row],[Clicks]]/Table1[[#This Row],[Impressions]]</f>
        <v>2.0950181458264598E-2</v>
      </c>
      <c r="H881" s="3" t="str">
        <f>IF(OR(WEEKDAY(Table1[[#This Row],[Date]])=1,WEEKDAY(Table1[[#This Row],[Date]])=7),"Weekend","Weekday")</f>
        <v>Weekend</v>
      </c>
    </row>
    <row r="882" spans="1:8" x14ac:dyDescent="0.25">
      <c r="A882" s="1">
        <v>44711</v>
      </c>
      <c r="B882" s="2">
        <v>34926</v>
      </c>
      <c r="C882" s="2">
        <v>2661</v>
      </c>
      <c r="D882">
        <f>YEAR(Table1[[#This Row],[Date]])</f>
        <v>2022</v>
      </c>
      <c r="E882" t="str">
        <f>TEXT(Table1[[#This Row],[Date]],"mmmm")</f>
        <v>May</v>
      </c>
      <c r="F882" t="str">
        <f>TEXT(Table1[[#This Row],[Date]],"dddd")</f>
        <v>Monday</v>
      </c>
      <c r="G882" s="4">
        <f>Table1[[#This Row],[Clicks]]/Table1[[#This Row],[Impressions]]</f>
        <v>7.6189658134341184E-2</v>
      </c>
      <c r="H882" s="3" t="str">
        <f>IF(OR(WEEKDAY(Table1[[#This Row],[Date]])=1,WEEKDAY(Table1[[#This Row],[Date]])=7),"Weekend","Weekday")</f>
        <v>Weekday</v>
      </c>
    </row>
    <row r="883" spans="1:8" x14ac:dyDescent="0.25">
      <c r="A883" s="1">
        <v>44712</v>
      </c>
      <c r="B883" s="2">
        <v>11229</v>
      </c>
      <c r="C883">
        <v>350</v>
      </c>
      <c r="D883">
        <f>YEAR(Table1[[#This Row],[Date]])</f>
        <v>2022</v>
      </c>
      <c r="E883" t="str">
        <f>TEXT(Table1[[#This Row],[Date]],"mmmm")</f>
        <v>May</v>
      </c>
      <c r="F883" t="str">
        <f>TEXT(Table1[[#This Row],[Date]],"dddd")</f>
        <v>Tuesday</v>
      </c>
      <c r="G883" s="4">
        <f>Table1[[#This Row],[Clicks]]/Table1[[#This Row],[Impressions]]</f>
        <v>3.116929379285778E-2</v>
      </c>
      <c r="H883" s="3" t="str">
        <f>IF(OR(WEEKDAY(Table1[[#This Row],[Date]])=1,WEEKDAY(Table1[[#This Row],[Date]])=7),"Weekend","Weekday")</f>
        <v>Weekday</v>
      </c>
    </row>
    <row r="884" spans="1:8" x14ac:dyDescent="0.25">
      <c r="A884" s="1">
        <v>44713</v>
      </c>
      <c r="B884" s="2">
        <v>9632</v>
      </c>
      <c r="C884">
        <v>418</v>
      </c>
      <c r="D884">
        <f>YEAR(Table1[[#This Row],[Date]])</f>
        <v>2022</v>
      </c>
      <c r="E884" t="str">
        <f>TEXT(Table1[[#This Row],[Date]],"mmmm")</f>
        <v>June</v>
      </c>
      <c r="F884" t="str">
        <f>TEXT(Table1[[#This Row],[Date]],"dddd")</f>
        <v>Wednesday</v>
      </c>
      <c r="G884" s="4">
        <f>Table1[[#This Row],[Clicks]]/Table1[[#This Row],[Impressions]]</f>
        <v>4.3397009966777408E-2</v>
      </c>
      <c r="H884" s="3" t="str">
        <f>IF(OR(WEEKDAY(Table1[[#This Row],[Date]])=1,WEEKDAY(Table1[[#This Row],[Date]])=7),"Weekend","Weekday")</f>
        <v>Weekday</v>
      </c>
    </row>
    <row r="885" spans="1:8" x14ac:dyDescent="0.25">
      <c r="A885" s="1">
        <v>44714</v>
      </c>
      <c r="B885" s="2">
        <v>44056</v>
      </c>
      <c r="C885">
        <v>688</v>
      </c>
      <c r="D885">
        <f>YEAR(Table1[[#This Row],[Date]])</f>
        <v>2022</v>
      </c>
      <c r="E885" t="str">
        <f>TEXT(Table1[[#This Row],[Date]],"mmmm")</f>
        <v>June</v>
      </c>
      <c r="F885" t="str">
        <f>TEXT(Table1[[#This Row],[Date]],"dddd")</f>
        <v>Thursday</v>
      </c>
      <c r="G885" s="4">
        <f>Table1[[#This Row],[Clicks]]/Table1[[#This Row],[Impressions]]</f>
        <v>1.561648810604685E-2</v>
      </c>
      <c r="H885" s="3" t="str">
        <f>IF(OR(WEEKDAY(Table1[[#This Row],[Date]])=1,WEEKDAY(Table1[[#This Row],[Date]])=7),"Weekend","Weekday")</f>
        <v>Weekday</v>
      </c>
    </row>
    <row r="886" spans="1:8" x14ac:dyDescent="0.25">
      <c r="A886" s="1">
        <v>44715</v>
      </c>
      <c r="B886" s="2">
        <v>8596</v>
      </c>
      <c r="C886">
        <v>705</v>
      </c>
      <c r="D886">
        <f>YEAR(Table1[[#This Row],[Date]])</f>
        <v>2022</v>
      </c>
      <c r="E886" t="str">
        <f>TEXT(Table1[[#This Row],[Date]],"mmmm")</f>
        <v>June</v>
      </c>
      <c r="F886" t="str">
        <f>TEXT(Table1[[#This Row],[Date]],"dddd")</f>
        <v>Friday</v>
      </c>
      <c r="G886" s="4">
        <f>Table1[[#This Row],[Clicks]]/Table1[[#This Row],[Impressions]]</f>
        <v>8.2014890646812472E-2</v>
      </c>
      <c r="H886" s="3" t="str">
        <f>IF(OR(WEEKDAY(Table1[[#This Row],[Date]])=1,WEEKDAY(Table1[[#This Row],[Date]])=7),"Weekend","Weekday")</f>
        <v>Weekday</v>
      </c>
    </row>
    <row r="887" spans="1:8" x14ac:dyDescent="0.25">
      <c r="A887" s="1">
        <v>44716</v>
      </c>
      <c r="B887" s="2">
        <v>49243</v>
      </c>
      <c r="C887" s="2">
        <v>3889</v>
      </c>
      <c r="D887">
        <f>YEAR(Table1[[#This Row],[Date]])</f>
        <v>2022</v>
      </c>
      <c r="E887" t="str">
        <f>TEXT(Table1[[#This Row],[Date]],"mmmm")</f>
        <v>June</v>
      </c>
      <c r="F887" t="str">
        <f>TEXT(Table1[[#This Row],[Date]],"dddd")</f>
        <v>Saturday</v>
      </c>
      <c r="G887" s="4">
        <f>Table1[[#This Row],[Clicks]]/Table1[[#This Row],[Impressions]]</f>
        <v>7.8975691976524584E-2</v>
      </c>
      <c r="H887" s="3" t="str">
        <f>IF(OR(WEEKDAY(Table1[[#This Row],[Date]])=1,WEEKDAY(Table1[[#This Row],[Date]])=7),"Weekend","Weekday")</f>
        <v>Weekend</v>
      </c>
    </row>
    <row r="888" spans="1:8" x14ac:dyDescent="0.25">
      <c r="A888" s="1">
        <v>44717</v>
      </c>
      <c r="B888" s="2">
        <v>11168</v>
      </c>
      <c r="C888">
        <v>849</v>
      </c>
      <c r="D888">
        <f>YEAR(Table1[[#This Row],[Date]])</f>
        <v>2022</v>
      </c>
      <c r="E888" t="str">
        <f>TEXT(Table1[[#This Row],[Date]],"mmmm")</f>
        <v>June</v>
      </c>
      <c r="F888" t="str">
        <f>TEXT(Table1[[#This Row],[Date]],"dddd")</f>
        <v>Sunday</v>
      </c>
      <c r="G888" s="4">
        <f>Table1[[#This Row],[Clicks]]/Table1[[#This Row],[Impressions]]</f>
        <v>7.6020773638968475E-2</v>
      </c>
      <c r="H888" s="3" t="str">
        <f>IF(OR(WEEKDAY(Table1[[#This Row],[Date]])=1,WEEKDAY(Table1[[#This Row],[Date]])=7),"Weekend","Weekday")</f>
        <v>Weekend</v>
      </c>
    </row>
    <row r="889" spans="1:8" x14ac:dyDescent="0.25">
      <c r="A889" s="1">
        <v>44718</v>
      </c>
      <c r="B889" s="2">
        <v>47563</v>
      </c>
      <c r="C889" s="2">
        <v>1757</v>
      </c>
      <c r="D889">
        <f>YEAR(Table1[[#This Row],[Date]])</f>
        <v>2022</v>
      </c>
      <c r="E889" t="str">
        <f>TEXT(Table1[[#This Row],[Date]],"mmmm")</f>
        <v>June</v>
      </c>
      <c r="F889" t="str">
        <f>TEXT(Table1[[#This Row],[Date]],"dddd")</f>
        <v>Monday</v>
      </c>
      <c r="G889" s="4">
        <f>Table1[[#This Row],[Clicks]]/Table1[[#This Row],[Impressions]]</f>
        <v>3.6940478943716756E-2</v>
      </c>
      <c r="H889" s="3" t="str">
        <f>IF(OR(WEEKDAY(Table1[[#This Row],[Date]])=1,WEEKDAY(Table1[[#This Row],[Date]])=7),"Weekend","Weekday")</f>
        <v>Weekday</v>
      </c>
    </row>
    <row r="890" spans="1:8" x14ac:dyDescent="0.25">
      <c r="A890" s="1">
        <v>44719</v>
      </c>
      <c r="B890" s="2">
        <v>12561</v>
      </c>
      <c r="C890">
        <v>321</v>
      </c>
      <c r="D890">
        <f>YEAR(Table1[[#This Row],[Date]])</f>
        <v>2022</v>
      </c>
      <c r="E890" t="str">
        <f>TEXT(Table1[[#This Row],[Date]],"mmmm")</f>
        <v>June</v>
      </c>
      <c r="F890" t="str">
        <f>TEXT(Table1[[#This Row],[Date]],"dddd")</f>
        <v>Tuesday</v>
      </c>
      <c r="G890" s="4">
        <f>Table1[[#This Row],[Clicks]]/Table1[[#This Row],[Impressions]]</f>
        <v>2.5555290183902554E-2</v>
      </c>
      <c r="H890" s="3" t="str">
        <f>IF(OR(WEEKDAY(Table1[[#This Row],[Date]])=1,WEEKDAY(Table1[[#This Row],[Date]])=7),"Weekend","Weekday")</f>
        <v>Weekday</v>
      </c>
    </row>
    <row r="891" spans="1:8" x14ac:dyDescent="0.25">
      <c r="A891" s="1">
        <v>44720</v>
      </c>
      <c r="B891" s="2">
        <v>13258</v>
      </c>
      <c r="C891">
        <v>893</v>
      </c>
      <c r="D891">
        <f>YEAR(Table1[[#This Row],[Date]])</f>
        <v>2022</v>
      </c>
      <c r="E891" t="str">
        <f>TEXT(Table1[[#This Row],[Date]],"mmmm")</f>
        <v>June</v>
      </c>
      <c r="F891" t="str">
        <f>TEXT(Table1[[#This Row],[Date]],"dddd")</f>
        <v>Wednesday</v>
      </c>
      <c r="G891" s="4">
        <f>Table1[[#This Row],[Clicks]]/Table1[[#This Row],[Impressions]]</f>
        <v>6.7355558907829238E-2</v>
      </c>
      <c r="H891" s="3" t="str">
        <f>IF(OR(WEEKDAY(Table1[[#This Row],[Date]])=1,WEEKDAY(Table1[[#This Row],[Date]])=7),"Weekend","Weekday")</f>
        <v>Weekday</v>
      </c>
    </row>
    <row r="892" spans="1:8" x14ac:dyDescent="0.25">
      <c r="A892" s="1">
        <v>44721</v>
      </c>
      <c r="B892" s="2">
        <v>21616</v>
      </c>
      <c r="C892" s="2">
        <v>1181</v>
      </c>
      <c r="D892">
        <f>YEAR(Table1[[#This Row],[Date]])</f>
        <v>2022</v>
      </c>
      <c r="E892" t="str">
        <f>TEXT(Table1[[#This Row],[Date]],"mmmm")</f>
        <v>June</v>
      </c>
      <c r="F892" t="str">
        <f>TEXT(Table1[[#This Row],[Date]],"dddd")</f>
        <v>Thursday</v>
      </c>
      <c r="G892" s="4">
        <f>Table1[[#This Row],[Clicks]]/Table1[[#This Row],[Impressions]]</f>
        <v>5.463545521835677E-2</v>
      </c>
      <c r="H892" s="3" t="str">
        <f>IF(OR(WEEKDAY(Table1[[#This Row],[Date]])=1,WEEKDAY(Table1[[#This Row],[Date]])=7),"Weekend","Weekday")</f>
        <v>Weekday</v>
      </c>
    </row>
    <row r="893" spans="1:8" x14ac:dyDescent="0.25">
      <c r="A893" s="1">
        <v>44722</v>
      </c>
      <c r="B893" s="2">
        <v>31734</v>
      </c>
      <c r="C893">
        <v>826</v>
      </c>
      <c r="D893">
        <f>YEAR(Table1[[#This Row],[Date]])</f>
        <v>2022</v>
      </c>
      <c r="E893" t="str">
        <f>TEXT(Table1[[#This Row],[Date]],"mmmm")</f>
        <v>June</v>
      </c>
      <c r="F893" t="str">
        <f>TEXT(Table1[[#This Row],[Date]],"dddd")</f>
        <v>Friday</v>
      </c>
      <c r="G893" s="4">
        <f>Table1[[#This Row],[Clicks]]/Table1[[#This Row],[Impressions]]</f>
        <v>2.6028864939812189E-2</v>
      </c>
      <c r="H893" s="3" t="str">
        <f>IF(OR(WEEKDAY(Table1[[#This Row],[Date]])=1,WEEKDAY(Table1[[#This Row],[Date]])=7),"Weekend","Weekday")</f>
        <v>Weekday</v>
      </c>
    </row>
    <row r="894" spans="1:8" x14ac:dyDescent="0.25">
      <c r="A894" s="1">
        <v>44723</v>
      </c>
      <c r="B894" s="2">
        <v>11371</v>
      </c>
      <c r="C894">
        <v>815</v>
      </c>
      <c r="D894">
        <f>YEAR(Table1[[#This Row],[Date]])</f>
        <v>2022</v>
      </c>
      <c r="E894" t="str">
        <f>TEXT(Table1[[#This Row],[Date]],"mmmm")</f>
        <v>June</v>
      </c>
      <c r="F894" t="str">
        <f>TEXT(Table1[[#This Row],[Date]],"dddd")</f>
        <v>Saturday</v>
      </c>
      <c r="G894" s="4">
        <f>Table1[[#This Row],[Clicks]]/Table1[[#This Row],[Impressions]]</f>
        <v>7.1673555536012665E-2</v>
      </c>
      <c r="H894" s="3" t="str">
        <f>IF(OR(WEEKDAY(Table1[[#This Row],[Date]])=1,WEEKDAY(Table1[[#This Row],[Date]])=7),"Weekend","Weekday")</f>
        <v>Weekend</v>
      </c>
    </row>
    <row r="895" spans="1:8" x14ac:dyDescent="0.25">
      <c r="A895" s="1">
        <v>44724</v>
      </c>
      <c r="B895" s="2">
        <v>31069</v>
      </c>
      <c r="C895" s="2">
        <v>3082</v>
      </c>
      <c r="D895">
        <f>YEAR(Table1[[#This Row],[Date]])</f>
        <v>2022</v>
      </c>
      <c r="E895" t="str">
        <f>TEXT(Table1[[#This Row],[Date]],"mmmm")</f>
        <v>June</v>
      </c>
      <c r="F895" t="str">
        <f>TEXT(Table1[[#This Row],[Date]],"dddd")</f>
        <v>Sunday</v>
      </c>
      <c r="G895" s="4">
        <f>Table1[[#This Row],[Clicks]]/Table1[[#This Row],[Impressions]]</f>
        <v>9.9198558048215257E-2</v>
      </c>
      <c r="H895" s="3" t="str">
        <f>IF(OR(WEEKDAY(Table1[[#This Row],[Date]])=1,WEEKDAY(Table1[[#This Row],[Date]])=7),"Weekend","Weekday")</f>
        <v>Weekend</v>
      </c>
    </row>
    <row r="896" spans="1:8" x14ac:dyDescent="0.25">
      <c r="A896" s="1">
        <v>44725</v>
      </c>
      <c r="B896" s="2">
        <v>19369</v>
      </c>
      <c r="C896" s="2">
        <v>1496</v>
      </c>
      <c r="D896">
        <f>YEAR(Table1[[#This Row],[Date]])</f>
        <v>2022</v>
      </c>
      <c r="E896" t="str">
        <f>TEXT(Table1[[#This Row],[Date]],"mmmm")</f>
        <v>June</v>
      </c>
      <c r="F896" t="str">
        <f>TEXT(Table1[[#This Row],[Date]],"dddd")</f>
        <v>Monday</v>
      </c>
      <c r="G896" s="4">
        <f>Table1[[#This Row],[Clicks]]/Table1[[#This Row],[Impressions]]</f>
        <v>7.7236821725437554E-2</v>
      </c>
      <c r="H896" s="3" t="str">
        <f>IF(OR(WEEKDAY(Table1[[#This Row],[Date]])=1,WEEKDAY(Table1[[#This Row],[Date]])=7),"Weekend","Weekday")</f>
        <v>Weekday</v>
      </c>
    </row>
    <row r="897" spans="1:8" x14ac:dyDescent="0.25">
      <c r="A897" s="1">
        <v>44726</v>
      </c>
      <c r="B897" s="2">
        <v>17910</v>
      </c>
      <c r="C897" s="2">
        <v>1371</v>
      </c>
      <c r="D897">
        <f>YEAR(Table1[[#This Row],[Date]])</f>
        <v>2022</v>
      </c>
      <c r="E897" t="str">
        <f>TEXT(Table1[[#This Row],[Date]],"mmmm")</f>
        <v>June</v>
      </c>
      <c r="F897" t="str">
        <f>TEXT(Table1[[#This Row],[Date]],"dddd")</f>
        <v>Tuesday</v>
      </c>
      <c r="G897" s="4">
        <f>Table1[[#This Row],[Clicks]]/Table1[[#This Row],[Impressions]]</f>
        <v>7.654941373534338E-2</v>
      </c>
      <c r="H897" s="3" t="str">
        <f>IF(OR(WEEKDAY(Table1[[#This Row],[Date]])=1,WEEKDAY(Table1[[#This Row],[Date]])=7),"Weekend","Weekday")</f>
        <v>Weekday</v>
      </c>
    </row>
    <row r="898" spans="1:8" x14ac:dyDescent="0.25">
      <c r="A898" s="1">
        <v>44727</v>
      </c>
      <c r="B898" s="2">
        <v>12943</v>
      </c>
      <c r="C898" s="2">
        <v>1236</v>
      </c>
      <c r="D898">
        <f>YEAR(Table1[[#This Row],[Date]])</f>
        <v>2022</v>
      </c>
      <c r="E898" t="str">
        <f>TEXT(Table1[[#This Row],[Date]],"mmmm")</f>
        <v>June</v>
      </c>
      <c r="F898" t="str">
        <f>TEXT(Table1[[#This Row],[Date]],"dddd")</f>
        <v>Wednesday</v>
      </c>
      <c r="G898" s="4">
        <f>Table1[[#This Row],[Clicks]]/Table1[[#This Row],[Impressions]]</f>
        <v>9.5495634706018698E-2</v>
      </c>
      <c r="H898" s="3" t="str">
        <f>IF(OR(WEEKDAY(Table1[[#This Row],[Date]])=1,WEEKDAY(Table1[[#This Row],[Date]])=7),"Weekend","Weekday")</f>
        <v>Weekday</v>
      </c>
    </row>
    <row r="899" spans="1:8" x14ac:dyDescent="0.25">
      <c r="A899" s="1">
        <v>44728</v>
      </c>
      <c r="B899" s="2">
        <v>17199</v>
      </c>
      <c r="C899">
        <v>486</v>
      </c>
      <c r="D899">
        <f>YEAR(Table1[[#This Row],[Date]])</f>
        <v>2022</v>
      </c>
      <c r="E899" t="str">
        <f>TEXT(Table1[[#This Row],[Date]],"mmmm")</f>
        <v>June</v>
      </c>
      <c r="F899" t="str">
        <f>TEXT(Table1[[#This Row],[Date]],"dddd")</f>
        <v>Thursday</v>
      </c>
      <c r="G899" s="4">
        <f>Table1[[#This Row],[Clicks]]/Table1[[#This Row],[Impressions]]</f>
        <v>2.8257456828885402E-2</v>
      </c>
      <c r="H899" s="3" t="str">
        <f>IF(OR(WEEKDAY(Table1[[#This Row],[Date]])=1,WEEKDAY(Table1[[#This Row],[Date]])=7),"Weekend","Weekday")</f>
        <v>Weekday</v>
      </c>
    </row>
    <row r="900" spans="1:8" x14ac:dyDescent="0.25">
      <c r="A900" s="1">
        <v>44729</v>
      </c>
      <c r="B900" s="2">
        <v>20728</v>
      </c>
      <c r="C900" s="2">
        <v>1262</v>
      </c>
      <c r="D900">
        <f>YEAR(Table1[[#This Row],[Date]])</f>
        <v>2022</v>
      </c>
      <c r="E900" t="str">
        <f>TEXT(Table1[[#This Row],[Date]],"mmmm")</f>
        <v>June</v>
      </c>
      <c r="F900" t="str">
        <f>TEXT(Table1[[#This Row],[Date]],"dddd")</f>
        <v>Friday</v>
      </c>
      <c r="G900" s="4">
        <f>Table1[[#This Row],[Clicks]]/Table1[[#This Row],[Impressions]]</f>
        <v>6.0883828637591661E-2</v>
      </c>
      <c r="H900" s="3" t="str">
        <f>IF(OR(WEEKDAY(Table1[[#This Row],[Date]])=1,WEEKDAY(Table1[[#This Row],[Date]])=7),"Weekend","Weekday")</f>
        <v>Weekday</v>
      </c>
    </row>
    <row r="901" spans="1:8" x14ac:dyDescent="0.25">
      <c r="A901" s="1">
        <v>44730</v>
      </c>
      <c r="B901" s="2">
        <v>28275</v>
      </c>
      <c r="C901" s="2">
        <v>2775</v>
      </c>
      <c r="D901">
        <f>YEAR(Table1[[#This Row],[Date]])</f>
        <v>2022</v>
      </c>
      <c r="E901" t="str">
        <f>TEXT(Table1[[#This Row],[Date]],"mmmm")</f>
        <v>June</v>
      </c>
      <c r="F901" t="str">
        <f>TEXT(Table1[[#This Row],[Date]],"dddd")</f>
        <v>Saturday</v>
      </c>
      <c r="G901" s="4">
        <f>Table1[[#This Row],[Clicks]]/Table1[[#This Row],[Impressions]]</f>
        <v>9.8143236074270557E-2</v>
      </c>
      <c r="H901" s="3" t="str">
        <f>IF(OR(WEEKDAY(Table1[[#This Row],[Date]])=1,WEEKDAY(Table1[[#This Row],[Date]])=7),"Weekend","Weekday")</f>
        <v>Weekend</v>
      </c>
    </row>
    <row r="902" spans="1:8" x14ac:dyDescent="0.25">
      <c r="A902" s="1">
        <v>44731</v>
      </c>
      <c r="B902" s="2">
        <v>11738</v>
      </c>
      <c r="C902">
        <v>292</v>
      </c>
      <c r="D902">
        <f>YEAR(Table1[[#This Row],[Date]])</f>
        <v>2022</v>
      </c>
      <c r="E902" t="str">
        <f>TEXT(Table1[[#This Row],[Date]],"mmmm")</f>
        <v>June</v>
      </c>
      <c r="F902" t="str">
        <f>TEXT(Table1[[#This Row],[Date]],"dddd")</f>
        <v>Sunday</v>
      </c>
      <c r="G902" s="4">
        <f>Table1[[#This Row],[Clicks]]/Table1[[#This Row],[Impressions]]</f>
        <v>2.4876469585960129E-2</v>
      </c>
      <c r="H902" s="3" t="str">
        <f>IF(OR(WEEKDAY(Table1[[#This Row],[Date]])=1,WEEKDAY(Table1[[#This Row],[Date]])=7),"Weekend","Weekday")</f>
        <v>Weekend</v>
      </c>
    </row>
    <row r="903" spans="1:8" x14ac:dyDescent="0.25">
      <c r="A903" s="1">
        <v>44732</v>
      </c>
      <c r="B903" s="2">
        <v>20913</v>
      </c>
      <c r="C903" s="2">
        <v>1527</v>
      </c>
      <c r="D903">
        <f>YEAR(Table1[[#This Row],[Date]])</f>
        <v>2022</v>
      </c>
      <c r="E903" t="str">
        <f>TEXT(Table1[[#This Row],[Date]],"mmmm")</f>
        <v>June</v>
      </c>
      <c r="F903" t="str">
        <f>TEXT(Table1[[#This Row],[Date]],"dddd")</f>
        <v>Monday</v>
      </c>
      <c r="G903" s="4">
        <f>Table1[[#This Row],[Clicks]]/Table1[[#This Row],[Impressions]]</f>
        <v>7.3016783818677378E-2</v>
      </c>
      <c r="H903" s="3" t="str">
        <f>IF(OR(WEEKDAY(Table1[[#This Row],[Date]])=1,WEEKDAY(Table1[[#This Row],[Date]])=7),"Weekend","Weekday")</f>
        <v>Weekday</v>
      </c>
    </row>
    <row r="904" spans="1:8" x14ac:dyDescent="0.25">
      <c r="A904" s="1">
        <v>44733</v>
      </c>
      <c r="B904" s="2">
        <v>40240</v>
      </c>
      <c r="C904" s="2">
        <v>2523</v>
      </c>
      <c r="D904">
        <f>YEAR(Table1[[#This Row],[Date]])</f>
        <v>2022</v>
      </c>
      <c r="E904" t="str">
        <f>TEXT(Table1[[#This Row],[Date]],"mmmm")</f>
        <v>June</v>
      </c>
      <c r="F904" t="str">
        <f>TEXT(Table1[[#This Row],[Date]],"dddd")</f>
        <v>Tuesday</v>
      </c>
      <c r="G904" s="4">
        <f>Table1[[#This Row],[Clicks]]/Table1[[#This Row],[Impressions]]</f>
        <v>6.2698807157057654E-2</v>
      </c>
      <c r="H904" s="3" t="str">
        <f>IF(OR(WEEKDAY(Table1[[#This Row],[Date]])=1,WEEKDAY(Table1[[#This Row],[Date]])=7),"Weekend","Weekday")</f>
        <v>Weekday</v>
      </c>
    </row>
    <row r="905" spans="1:8" x14ac:dyDescent="0.25">
      <c r="A905" s="1">
        <v>44734</v>
      </c>
      <c r="B905" s="2">
        <v>24123</v>
      </c>
      <c r="C905" s="2">
        <v>1514</v>
      </c>
      <c r="D905">
        <f>YEAR(Table1[[#This Row],[Date]])</f>
        <v>2022</v>
      </c>
      <c r="E905" t="str">
        <f>TEXT(Table1[[#This Row],[Date]],"mmmm")</f>
        <v>June</v>
      </c>
      <c r="F905" t="str">
        <f>TEXT(Table1[[#This Row],[Date]],"dddd")</f>
        <v>Wednesday</v>
      </c>
      <c r="G905" s="4">
        <f>Table1[[#This Row],[Clicks]]/Table1[[#This Row],[Impressions]]</f>
        <v>6.2761679724744016E-2</v>
      </c>
      <c r="H905" s="3" t="str">
        <f>IF(OR(WEEKDAY(Table1[[#This Row],[Date]])=1,WEEKDAY(Table1[[#This Row],[Date]])=7),"Weekend","Weekday")</f>
        <v>Weekday</v>
      </c>
    </row>
    <row r="906" spans="1:8" x14ac:dyDescent="0.25">
      <c r="A906" s="1">
        <v>44735</v>
      </c>
      <c r="B906" s="2">
        <v>39529</v>
      </c>
      <c r="C906" s="2">
        <v>2877</v>
      </c>
      <c r="D906">
        <f>YEAR(Table1[[#This Row],[Date]])</f>
        <v>2022</v>
      </c>
      <c r="E906" t="str">
        <f>TEXT(Table1[[#This Row],[Date]],"mmmm")</f>
        <v>June</v>
      </c>
      <c r="F906" t="str">
        <f>TEXT(Table1[[#This Row],[Date]],"dddd")</f>
        <v>Thursday</v>
      </c>
      <c r="G906" s="4">
        <f>Table1[[#This Row],[Clicks]]/Table1[[#This Row],[Impressions]]</f>
        <v>7.2782008145918189E-2</v>
      </c>
      <c r="H906" s="3" t="str">
        <f>IF(OR(WEEKDAY(Table1[[#This Row],[Date]])=1,WEEKDAY(Table1[[#This Row],[Date]])=7),"Weekend","Weekday")</f>
        <v>Weekday</v>
      </c>
    </row>
    <row r="907" spans="1:8" x14ac:dyDescent="0.25">
      <c r="A907" s="1">
        <v>44736</v>
      </c>
      <c r="B907" s="2">
        <v>15167</v>
      </c>
      <c r="C907" s="2">
        <v>1420</v>
      </c>
      <c r="D907">
        <f>YEAR(Table1[[#This Row],[Date]])</f>
        <v>2022</v>
      </c>
      <c r="E907" t="str">
        <f>TEXT(Table1[[#This Row],[Date]],"mmmm")</f>
        <v>June</v>
      </c>
      <c r="F907" t="str">
        <f>TEXT(Table1[[#This Row],[Date]],"dddd")</f>
        <v>Friday</v>
      </c>
      <c r="G907" s="4">
        <f>Table1[[#This Row],[Clicks]]/Table1[[#This Row],[Impressions]]</f>
        <v>9.362431594910002E-2</v>
      </c>
      <c r="H907" s="3" t="str">
        <f>IF(OR(WEEKDAY(Table1[[#This Row],[Date]])=1,WEEKDAY(Table1[[#This Row],[Date]])=7),"Weekend","Weekday")</f>
        <v>Weekday</v>
      </c>
    </row>
    <row r="908" spans="1:8" x14ac:dyDescent="0.25">
      <c r="A908" s="1">
        <v>44737</v>
      </c>
      <c r="B908" s="2">
        <v>15554</v>
      </c>
      <c r="C908" s="2">
        <v>1251</v>
      </c>
      <c r="D908">
        <f>YEAR(Table1[[#This Row],[Date]])</f>
        <v>2022</v>
      </c>
      <c r="E908" t="str">
        <f>TEXT(Table1[[#This Row],[Date]],"mmmm")</f>
        <v>June</v>
      </c>
      <c r="F908" t="str">
        <f>TEXT(Table1[[#This Row],[Date]],"dddd")</f>
        <v>Saturday</v>
      </c>
      <c r="G908" s="4">
        <f>Table1[[#This Row],[Clicks]]/Table1[[#This Row],[Impressions]]</f>
        <v>8.0429471518580431E-2</v>
      </c>
      <c r="H908" s="3" t="str">
        <f>IF(OR(WEEKDAY(Table1[[#This Row],[Date]])=1,WEEKDAY(Table1[[#This Row],[Date]])=7),"Weekend","Weekday")</f>
        <v>Weekend</v>
      </c>
    </row>
    <row r="909" spans="1:8" x14ac:dyDescent="0.25">
      <c r="A909" s="1">
        <v>44738</v>
      </c>
      <c r="B909" s="2">
        <v>22260</v>
      </c>
      <c r="C909">
        <v>335</v>
      </c>
      <c r="D909">
        <f>YEAR(Table1[[#This Row],[Date]])</f>
        <v>2022</v>
      </c>
      <c r="E909" t="str">
        <f>TEXT(Table1[[#This Row],[Date]],"mmmm")</f>
        <v>June</v>
      </c>
      <c r="F909" t="str">
        <f>TEXT(Table1[[#This Row],[Date]],"dddd")</f>
        <v>Sunday</v>
      </c>
      <c r="G909" s="4">
        <f>Table1[[#This Row],[Clicks]]/Table1[[#This Row],[Impressions]]</f>
        <v>1.504941599281222E-2</v>
      </c>
      <c r="H909" s="3" t="str">
        <f>IF(OR(WEEKDAY(Table1[[#This Row],[Date]])=1,WEEKDAY(Table1[[#This Row],[Date]])=7),"Weekend","Weekday")</f>
        <v>Weekend</v>
      </c>
    </row>
    <row r="910" spans="1:8" x14ac:dyDescent="0.25">
      <c r="A910" s="1">
        <v>44739</v>
      </c>
      <c r="B910" s="2">
        <v>8812</v>
      </c>
      <c r="C910">
        <v>764</v>
      </c>
      <c r="D910">
        <f>YEAR(Table1[[#This Row],[Date]])</f>
        <v>2022</v>
      </c>
      <c r="E910" t="str">
        <f>TEXT(Table1[[#This Row],[Date]],"mmmm")</f>
        <v>June</v>
      </c>
      <c r="F910" t="str">
        <f>TEXT(Table1[[#This Row],[Date]],"dddd")</f>
        <v>Monday</v>
      </c>
      <c r="G910" s="4">
        <f>Table1[[#This Row],[Clicks]]/Table1[[#This Row],[Impressions]]</f>
        <v>8.6699954607353608E-2</v>
      </c>
      <c r="H910" s="3" t="str">
        <f>IF(OR(WEEKDAY(Table1[[#This Row],[Date]])=1,WEEKDAY(Table1[[#This Row],[Date]])=7),"Weekend","Weekday")</f>
        <v>Weekday</v>
      </c>
    </row>
    <row r="911" spans="1:8" x14ac:dyDescent="0.25">
      <c r="A911" s="1">
        <v>44740</v>
      </c>
      <c r="B911" s="2">
        <v>33024</v>
      </c>
      <c r="C911" s="2">
        <v>1000</v>
      </c>
      <c r="D911">
        <f>YEAR(Table1[[#This Row],[Date]])</f>
        <v>2022</v>
      </c>
      <c r="E911" t="str">
        <f>TEXT(Table1[[#This Row],[Date]],"mmmm")</f>
        <v>June</v>
      </c>
      <c r="F911" t="str">
        <f>TEXT(Table1[[#This Row],[Date]],"dddd")</f>
        <v>Tuesday</v>
      </c>
      <c r="G911" s="4">
        <f>Table1[[#This Row],[Clicks]]/Table1[[#This Row],[Impressions]]</f>
        <v>3.0281007751937983E-2</v>
      </c>
      <c r="H911" s="3" t="str">
        <f>IF(OR(WEEKDAY(Table1[[#This Row],[Date]])=1,WEEKDAY(Table1[[#This Row],[Date]])=7),"Weekend","Weekday")</f>
        <v>Weekday</v>
      </c>
    </row>
    <row r="912" spans="1:8" x14ac:dyDescent="0.25">
      <c r="A912" s="1">
        <v>44741</v>
      </c>
      <c r="B912" s="2">
        <v>32285</v>
      </c>
      <c r="C912" s="2">
        <v>1418</v>
      </c>
      <c r="D912">
        <f>YEAR(Table1[[#This Row],[Date]])</f>
        <v>2022</v>
      </c>
      <c r="E912" t="str">
        <f>TEXT(Table1[[#This Row],[Date]],"mmmm")</f>
        <v>June</v>
      </c>
      <c r="F912" t="str">
        <f>TEXT(Table1[[#This Row],[Date]],"dddd")</f>
        <v>Wednesday</v>
      </c>
      <c r="G912" s="4">
        <f>Table1[[#This Row],[Clicks]]/Table1[[#This Row],[Impressions]]</f>
        <v>4.3921325693046305E-2</v>
      </c>
      <c r="H912" s="3" t="str">
        <f>IF(OR(WEEKDAY(Table1[[#This Row],[Date]])=1,WEEKDAY(Table1[[#This Row],[Date]])=7),"Weekend","Weekday")</f>
        <v>Weekday</v>
      </c>
    </row>
    <row r="913" spans="1:8" x14ac:dyDescent="0.25">
      <c r="A913" s="1">
        <v>44742</v>
      </c>
      <c r="B913" s="2">
        <v>31900</v>
      </c>
      <c r="C913" s="2">
        <v>1644</v>
      </c>
      <c r="D913">
        <f>YEAR(Table1[[#This Row],[Date]])</f>
        <v>2022</v>
      </c>
      <c r="E913" t="str">
        <f>TEXT(Table1[[#This Row],[Date]],"mmmm")</f>
        <v>June</v>
      </c>
      <c r="F913" t="str">
        <f>TEXT(Table1[[#This Row],[Date]],"dddd")</f>
        <v>Thursday</v>
      </c>
      <c r="G913" s="4">
        <f>Table1[[#This Row],[Clicks]]/Table1[[#This Row],[Impressions]]</f>
        <v>5.1536050156739809E-2</v>
      </c>
      <c r="H913" s="3" t="str">
        <f>IF(OR(WEEKDAY(Table1[[#This Row],[Date]])=1,WEEKDAY(Table1[[#This Row],[Date]])=7),"Weekend","Weekday")</f>
        <v>Weekday</v>
      </c>
    </row>
    <row r="914" spans="1:8" x14ac:dyDescent="0.25">
      <c r="A914" s="1">
        <v>44743</v>
      </c>
      <c r="B914" s="2">
        <v>6605</v>
      </c>
      <c r="C914">
        <v>351</v>
      </c>
      <c r="D914">
        <f>YEAR(Table1[[#This Row],[Date]])</f>
        <v>2022</v>
      </c>
      <c r="E914" t="str">
        <f>TEXT(Table1[[#This Row],[Date]],"mmmm")</f>
        <v>July</v>
      </c>
      <c r="F914" t="str">
        <f>TEXT(Table1[[#This Row],[Date]],"dddd")</f>
        <v>Friday</v>
      </c>
      <c r="G914" s="4">
        <f>Table1[[#This Row],[Clicks]]/Table1[[#This Row],[Impressions]]</f>
        <v>5.3141559424678277E-2</v>
      </c>
      <c r="H914" s="3" t="str">
        <f>IF(OR(WEEKDAY(Table1[[#This Row],[Date]])=1,WEEKDAY(Table1[[#This Row],[Date]])=7),"Weekend","Weekday")</f>
        <v>Weekday</v>
      </c>
    </row>
    <row r="915" spans="1:8" x14ac:dyDescent="0.25">
      <c r="A915" s="1">
        <v>44744</v>
      </c>
      <c r="B915" s="2">
        <v>10622</v>
      </c>
      <c r="C915">
        <v>522</v>
      </c>
      <c r="D915">
        <f>YEAR(Table1[[#This Row],[Date]])</f>
        <v>2022</v>
      </c>
      <c r="E915" t="str">
        <f>TEXT(Table1[[#This Row],[Date]],"mmmm")</f>
        <v>July</v>
      </c>
      <c r="F915" t="str">
        <f>TEXT(Table1[[#This Row],[Date]],"dddd")</f>
        <v>Saturday</v>
      </c>
      <c r="G915" s="4">
        <f>Table1[[#This Row],[Clicks]]/Table1[[#This Row],[Impressions]]</f>
        <v>4.9143287516475238E-2</v>
      </c>
      <c r="H915" s="3" t="str">
        <f>IF(OR(WEEKDAY(Table1[[#This Row],[Date]])=1,WEEKDAY(Table1[[#This Row],[Date]])=7),"Weekend","Weekday")</f>
        <v>Weekend</v>
      </c>
    </row>
    <row r="916" spans="1:8" x14ac:dyDescent="0.25">
      <c r="A916" s="1">
        <v>44745</v>
      </c>
      <c r="B916" s="2">
        <v>11767</v>
      </c>
      <c r="C916" s="2">
        <v>1110</v>
      </c>
      <c r="D916">
        <f>YEAR(Table1[[#This Row],[Date]])</f>
        <v>2022</v>
      </c>
      <c r="E916" t="str">
        <f>TEXT(Table1[[#This Row],[Date]],"mmmm")</f>
        <v>July</v>
      </c>
      <c r="F916" t="str">
        <f>TEXT(Table1[[#This Row],[Date]],"dddd")</f>
        <v>Sunday</v>
      </c>
      <c r="G916" s="4">
        <f>Table1[[#This Row],[Clicks]]/Table1[[#This Row],[Impressions]]</f>
        <v>9.4331605336959293E-2</v>
      </c>
      <c r="H916" s="3" t="str">
        <f>IF(OR(WEEKDAY(Table1[[#This Row],[Date]])=1,WEEKDAY(Table1[[#This Row],[Date]])=7),"Weekend","Weekday")</f>
        <v>Weekend</v>
      </c>
    </row>
    <row r="917" spans="1:8" x14ac:dyDescent="0.25">
      <c r="A917" s="1">
        <v>44746</v>
      </c>
      <c r="B917" s="2">
        <v>32139</v>
      </c>
      <c r="C917" s="2">
        <v>2363</v>
      </c>
      <c r="D917">
        <f>YEAR(Table1[[#This Row],[Date]])</f>
        <v>2022</v>
      </c>
      <c r="E917" t="str">
        <f>TEXT(Table1[[#This Row],[Date]],"mmmm")</f>
        <v>July</v>
      </c>
      <c r="F917" t="str">
        <f>TEXT(Table1[[#This Row],[Date]],"dddd")</f>
        <v>Monday</v>
      </c>
      <c r="G917" s="4">
        <f>Table1[[#This Row],[Clicks]]/Table1[[#This Row],[Impressions]]</f>
        <v>7.3524378480973276E-2</v>
      </c>
      <c r="H917" s="3" t="str">
        <f>IF(OR(WEEKDAY(Table1[[#This Row],[Date]])=1,WEEKDAY(Table1[[#This Row],[Date]])=7),"Weekend","Weekday")</f>
        <v>Weekday</v>
      </c>
    </row>
    <row r="918" spans="1:8" x14ac:dyDescent="0.25">
      <c r="A918" s="1">
        <v>44747</v>
      </c>
      <c r="B918" s="2">
        <v>16613</v>
      </c>
      <c r="C918" s="2">
        <v>1109</v>
      </c>
      <c r="D918">
        <f>YEAR(Table1[[#This Row],[Date]])</f>
        <v>2022</v>
      </c>
      <c r="E918" t="str">
        <f>TEXT(Table1[[#This Row],[Date]],"mmmm")</f>
        <v>July</v>
      </c>
      <c r="F918" t="str">
        <f>TEXT(Table1[[#This Row],[Date]],"dddd")</f>
        <v>Tuesday</v>
      </c>
      <c r="G918" s="4">
        <f>Table1[[#This Row],[Clicks]]/Table1[[#This Row],[Impressions]]</f>
        <v>6.6754950942033348E-2</v>
      </c>
      <c r="H918" s="3" t="str">
        <f>IF(OR(WEEKDAY(Table1[[#This Row],[Date]])=1,WEEKDAY(Table1[[#This Row],[Date]])=7),"Weekend","Weekday")</f>
        <v>Weekday</v>
      </c>
    </row>
    <row r="919" spans="1:8" x14ac:dyDescent="0.25">
      <c r="A919" s="1">
        <v>44748</v>
      </c>
      <c r="B919" s="2">
        <v>15589</v>
      </c>
      <c r="C919">
        <v>225</v>
      </c>
      <c r="D919">
        <f>YEAR(Table1[[#This Row],[Date]])</f>
        <v>2022</v>
      </c>
      <c r="E919" t="str">
        <f>TEXT(Table1[[#This Row],[Date]],"mmmm")</f>
        <v>July</v>
      </c>
      <c r="F919" t="str">
        <f>TEXT(Table1[[#This Row],[Date]],"dddd")</f>
        <v>Wednesday</v>
      </c>
      <c r="G919" s="4">
        <f>Table1[[#This Row],[Clicks]]/Table1[[#This Row],[Impressions]]</f>
        <v>1.4433254217717621E-2</v>
      </c>
      <c r="H919" s="3" t="str">
        <f>IF(OR(WEEKDAY(Table1[[#This Row],[Date]])=1,WEEKDAY(Table1[[#This Row],[Date]])=7),"Weekend","Weekday")</f>
        <v>Weekday</v>
      </c>
    </row>
    <row r="920" spans="1:8" x14ac:dyDescent="0.25">
      <c r="A920" s="1">
        <v>44749</v>
      </c>
      <c r="B920" s="2">
        <v>18918</v>
      </c>
      <c r="C920" s="2">
        <v>1728</v>
      </c>
      <c r="D920">
        <f>YEAR(Table1[[#This Row],[Date]])</f>
        <v>2022</v>
      </c>
      <c r="E920" t="str">
        <f>TEXT(Table1[[#This Row],[Date]],"mmmm")</f>
        <v>July</v>
      </c>
      <c r="F920" t="str">
        <f>TEXT(Table1[[#This Row],[Date]],"dddd")</f>
        <v>Thursday</v>
      </c>
      <c r="G920" s="4">
        <f>Table1[[#This Row],[Clicks]]/Table1[[#This Row],[Impressions]]</f>
        <v>9.1341579448144625E-2</v>
      </c>
      <c r="H920" s="3" t="str">
        <f>IF(OR(WEEKDAY(Table1[[#This Row],[Date]])=1,WEEKDAY(Table1[[#This Row],[Date]])=7),"Weekend","Weekday")</f>
        <v>Weekday</v>
      </c>
    </row>
    <row r="921" spans="1:8" x14ac:dyDescent="0.25">
      <c r="A921" s="1">
        <v>44750</v>
      </c>
      <c r="B921" s="2">
        <v>25119</v>
      </c>
      <c r="C921" s="2">
        <v>2307</v>
      </c>
      <c r="D921">
        <f>YEAR(Table1[[#This Row],[Date]])</f>
        <v>2022</v>
      </c>
      <c r="E921" t="str">
        <f>TEXT(Table1[[#This Row],[Date]],"mmmm")</f>
        <v>July</v>
      </c>
      <c r="F921" t="str">
        <f>TEXT(Table1[[#This Row],[Date]],"dddd")</f>
        <v>Friday</v>
      </c>
      <c r="G921" s="4">
        <f>Table1[[#This Row],[Clicks]]/Table1[[#This Row],[Impressions]]</f>
        <v>9.1842828138062826E-2</v>
      </c>
      <c r="H921" s="3" t="str">
        <f>IF(OR(WEEKDAY(Table1[[#This Row],[Date]])=1,WEEKDAY(Table1[[#This Row],[Date]])=7),"Weekend","Weekday")</f>
        <v>Weekday</v>
      </c>
    </row>
    <row r="922" spans="1:8" x14ac:dyDescent="0.25">
      <c r="A922" s="1">
        <v>44751</v>
      </c>
      <c r="B922" s="2">
        <v>32446</v>
      </c>
      <c r="C922" s="2">
        <v>2602</v>
      </c>
      <c r="D922">
        <f>YEAR(Table1[[#This Row],[Date]])</f>
        <v>2022</v>
      </c>
      <c r="E922" t="str">
        <f>TEXT(Table1[[#This Row],[Date]],"mmmm")</f>
        <v>July</v>
      </c>
      <c r="F922" t="str">
        <f>TEXT(Table1[[#This Row],[Date]],"dddd")</f>
        <v>Saturday</v>
      </c>
      <c r="G922" s="4">
        <f>Table1[[#This Row],[Clicks]]/Table1[[#This Row],[Impressions]]</f>
        <v>8.0194785181532391E-2</v>
      </c>
      <c r="H922" s="3" t="str">
        <f>IF(OR(WEEKDAY(Table1[[#This Row],[Date]])=1,WEEKDAY(Table1[[#This Row],[Date]])=7),"Weekend","Weekday")</f>
        <v>Weekend</v>
      </c>
    </row>
    <row r="923" spans="1:8" x14ac:dyDescent="0.25">
      <c r="A923" s="1">
        <v>44752</v>
      </c>
      <c r="B923" s="2">
        <v>18046</v>
      </c>
      <c r="C923">
        <v>191</v>
      </c>
      <c r="D923">
        <f>YEAR(Table1[[#This Row],[Date]])</f>
        <v>2022</v>
      </c>
      <c r="E923" t="str">
        <f>TEXT(Table1[[#This Row],[Date]],"mmmm")</f>
        <v>July</v>
      </c>
      <c r="F923" t="str">
        <f>TEXT(Table1[[#This Row],[Date]],"dddd")</f>
        <v>Sunday</v>
      </c>
      <c r="G923" s="4">
        <f>Table1[[#This Row],[Clicks]]/Table1[[#This Row],[Impressions]]</f>
        <v>1.058406295023828E-2</v>
      </c>
      <c r="H923" s="3" t="str">
        <f>IF(OR(WEEKDAY(Table1[[#This Row],[Date]])=1,WEEKDAY(Table1[[#This Row],[Date]])=7),"Weekend","Weekday")</f>
        <v>Weekend</v>
      </c>
    </row>
    <row r="924" spans="1:8" x14ac:dyDescent="0.25">
      <c r="A924" s="1">
        <v>44753</v>
      </c>
      <c r="B924" s="2">
        <v>29818</v>
      </c>
      <c r="C924">
        <v>451</v>
      </c>
      <c r="D924">
        <f>YEAR(Table1[[#This Row],[Date]])</f>
        <v>2022</v>
      </c>
      <c r="E924" t="str">
        <f>TEXT(Table1[[#This Row],[Date]],"mmmm")</f>
        <v>July</v>
      </c>
      <c r="F924" t="str">
        <f>TEXT(Table1[[#This Row],[Date]],"dddd")</f>
        <v>Monday</v>
      </c>
      <c r="G924" s="4">
        <f>Table1[[#This Row],[Clicks]]/Table1[[#This Row],[Impressions]]</f>
        <v>1.512509222617211E-2</v>
      </c>
      <c r="H924" s="3" t="str">
        <f>IF(OR(WEEKDAY(Table1[[#This Row],[Date]])=1,WEEKDAY(Table1[[#This Row],[Date]])=7),"Weekend","Weekday")</f>
        <v>Weekday</v>
      </c>
    </row>
    <row r="925" spans="1:8" x14ac:dyDescent="0.25">
      <c r="A925" s="1">
        <v>44754</v>
      </c>
      <c r="B925" s="2">
        <v>40358</v>
      </c>
      <c r="C925" s="2">
        <v>1221</v>
      </c>
      <c r="D925">
        <f>YEAR(Table1[[#This Row],[Date]])</f>
        <v>2022</v>
      </c>
      <c r="E925" t="str">
        <f>TEXT(Table1[[#This Row],[Date]],"mmmm")</f>
        <v>July</v>
      </c>
      <c r="F925" t="str">
        <f>TEXT(Table1[[#This Row],[Date]],"dddd")</f>
        <v>Tuesday</v>
      </c>
      <c r="G925" s="4">
        <f>Table1[[#This Row],[Clicks]]/Table1[[#This Row],[Impressions]]</f>
        <v>3.0254224689033153E-2</v>
      </c>
      <c r="H925" s="3" t="str">
        <f>IF(OR(WEEKDAY(Table1[[#This Row],[Date]])=1,WEEKDAY(Table1[[#This Row],[Date]])=7),"Weekend","Weekday")</f>
        <v>Weekday</v>
      </c>
    </row>
    <row r="926" spans="1:8" x14ac:dyDescent="0.25">
      <c r="A926" s="1">
        <v>44755</v>
      </c>
      <c r="B926" s="2">
        <v>9324</v>
      </c>
      <c r="C926">
        <v>203</v>
      </c>
      <c r="D926">
        <f>YEAR(Table1[[#This Row],[Date]])</f>
        <v>2022</v>
      </c>
      <c r="E926" t="str">
        <f>TEXT(Table1[[#This Row],[Date]],"mmmm")</f>
        <v>July</v>
      </c>
      <c r="F926" t="str">
        <f>TEXT(Table1[[#This Row],[Date]],"dddd")</f>
        <v>Wednesday</v>
      </c>
      <c r="G926" s="4">
        <f>Table1[[#This Row],[Clicks]]/Table1[[#This Row],[Impressions]]</f>
        <v>2.177177177177177E-2</v>
      </c>
      <c r="H926" s="3" t="str">
        <f>IF(OR(WEEKDAY(Table1[[#This Row],[Date]])=1,WEEKDAY(Table1[[#This Row],[Date]])=7),"Weekend","Weekday")</f>
        <v>Weekday</v>
      </c>
    </row>
    <row r="927" spans="1:8" x14ac:dyDescent="0.25">
      <c r="A927" s="1">
        <v>44756</v>
      </c>
      <c r="B927" s="2">
        <v>15787</v>
      </c>
      <c r="C927">
        <v>724</v>
      </c>
      <c r="D927">
        <f>YEAR(Table1[[#This Row],[Date]])</f>
        <v>2022</v>
      </c>
      <c r="E927" t="str">
        <f>TEXT(Table1[[#This Row],[Date]],"mmmm")</f>
        <v>July</v>
      </c>
      <c r="F927" t="str">
        <f>TEXT(Table1[[#This Row],[Date]],"dddd")</f>
        <v>Thursday</v>
      </c>
      <c r="G927" s="4">
        <f>Table1[[#This Row],[Clicks]]/Table1[[#This Row],[Impressions]]</f>
        <v>4.5860518147843164E-2</v>
      </c>
      <c r="H927" s="3" t="str">
        <f>IF(OR(WEEKDAY(Table1[[#This Row],[Date]])=1,WEEKDAY(Table1[[#This Row],[Date]])=7),"Weekend","Weekday")</f>
        <v>Weekday</v>
      </c>
    </row>
    <row r="928" spans="1:8" x14ac:dyDescent="0.25">
      <c r="A928" s="1">
        <v>44757</v>
      </c>
      <c r="B928" s="2">
        <v>14111</v>
      </c>
      <c r="C928" s="2">
        <v>1312</v>
      </c>
      <c r="D928">
        <f>YEAR(Table1[[#This Row],[Date]])</f>
        <v>2022</v>
      </c>
      <c r="E928" t="str">
        <f>TEXT(Table1[[#This Row],[Date]],"mmmm")</f>
        <v>July</v>
      </c>
      <c r="F928" t="str">
        <f>TEXT(Table1[[#This Row],[Date]],"dddd")</f>
        <v>Friday</v>
      </c>
      <c r="G928" s="4">
        <f>Table1[[#This Row],[Clicks]]/Table1[[#This Row],[Impressions]]</f>
        <v>9.2977110055984691E-2</v>
      </c>
      <c r="H928" s="3" t="str">
        <f>IF(OR(WEEKDAY(Table1[[#This Row],[Date]])=1,WEEKDAY(Table1[[#This Row],[Date]])=7),"Weekend","Weekday")</f>
        <v>Weekday</v>
      </c>
    </row>
    <row r="929" spans="1:8" x14ac:dyDescent="0.25">
      <c r="A929" s="1">
        <v>44758</v>
      </c>
      <c r="B929" s="2">
        <v>43110</v>
      </c>
      <c r="C929" s="2">
        <v>2262</v>
      </c>
      <c r="D929">
        <f>YEAR(Table1[[#This Row],[Date]])</f>
        <v>2022</v>
      </c>
      <c r="E929" t="str">
        <f>TEXT(Table1[[#This Row],[Date]],"mmmm")</f>
        <v>July</v>
      </c>
      <c r="F929" t="str">
        <f>TEXT(Table1[[#This Row],[Date]],"dddd")</f>
        <v>Saturday</v>
      </c>
      <c r="G929" s="4">
        <f>Table1[[#This Row],[Clicks]]/Table1[[#This Row],[Impressions]]</f>
        <v>5.2470424495476689E-2</v>
      </c>
      <c r="H929" s="3" t="str">
        <f>IF(OR(WEEKDAY(Table1[[#This Row],[Date]])=1,WEEKDAY(Table1[[#This Row],[Date]])=7),"Weekend","Weekday")</f>
        <v>Weekend</v>
      </c>
    </row>
    <row r="930" spans="1:8" x14ac:dyDescent="0.25">
      <c r="A930" s="1">
        <v>44759</v>
      </c>
      <c r="B930" s="2">
        <v>21389</v>
      </c>
      <c r="C930">
        <v>239</v>
      </c>
      <c r="D930">
        <f>YEAR(Table1[[#This Row],[Date]])</f>
        <v>2022</v>
      </c>
      <c r="E930" t="str">
        <f>TEXT(Table1[[#This Row],[Date]],"mmmm")</f>
        <v>July</v>
      </c>
      <c r="F930" t="str">
        <f>TEXT(Table1[[#This Row],[Date]],"dddd")</f>
        <v>Sunday</v>
      </c>
      <c r="G930" s="4">
        <f>Table1[[#This Row],[Clicks]]/Table1[[#This Row],[Impressions]]</f>
        <v>1.1173967927439339E-2</v>
      </c>
      <c r="H930" s="3" t="str">
        <f>IF(OR(WEEKDAY(Table1[[#This Row],[Date]])=1,WEEKDAY(Table1[[#This Row],[Date]])=7),"Weekend","Weekday")</f>
        <v>Weekend</v>
      </c>
    </row>
    <row r="931" spans="1:8" x14ac:dyDescent="0.25">
      <c r="A931" s="1">
        <v>44760</v>
      </c>
      <c r="B931" s="2">
        <v>46427</v>
      </c>
      <c r="C931" s="2">
        <v>1645</v>
      </c>
      <c r="D931">
        <f>YEAR(Table1[[#This Row],[Date]])</f>
        <v>2022</v>
      </c>
      <c r="E931" t="str">
        <f>TEXT(Table1[[#This Row],[Date]],"mmmm")</f>
        <v>July</v>
      </c>
      <c r="F931" t="str">
        <f>TEXT(Table1[[#This Row],[Date]],"dddd")</f>
        <v>Monday</v>
      </c>
      <c r="G931" s="4">
        <f>Table1[[#This Row],[Clicks]]/Table1[[#This Row],[Impressions]]</f>
        <v>3.5431968466625025E-2</v>
      </c>
      <c r="H931" s="3" t="str">
        <f>IF(OR(WEEKDAY(Table1[[#This Row],[Date]])=1,WEEKDAY(Table1[[#This Row],[Date]])=7),"Weekend","Weekday")</f>
        <v>Weekday</v>
      </c>
    </row>
    <row r="932" spans="1:8" x14ac:dyDescent="0.25">
      <c r="A932" s="1">
        <v>44761</v>
      </c>
      <c r="B932" s="2">
        <v>19043</v>
      </c>
      <c r="C932">
        <v>266</v>
      </c>
      <c r="D932">
        <f>YEAR(Table1[[#This Row],[Date]])</f>
        <v>2022</v>
      </c>
      <c r="E932" t="str">
        <f>TEXT(Table1[[#This Row],[Date]],"mmmm")</f>
        <v>July</v>
      </c>
      <c r="F932" t="str">
        <f>TEXT(Table1[[#This Row],[Date]],"dddd")</f>
        <v>Tuesday</v>
      </c>
      <c r="G932" s="4">
        <f>Table1[[#This Row],[Clicks]]/Table1[[#This Row],[Impressions]]</f>
        <v>1.3968387333928477E-2</v>
      </c>
      <c r="H932" s="3" t="str">
        <f>IF(OR(WEEKDAY(Table1[[#This Row],[Date]])=1,WEEKDAY(Table1[[#This Row],[Date]])=7),"Weekend","Weekday")</f>
        <v>Weekday</v>
      </c>
    </row>
    <row r="933" spans="1:8" x14ac:dyDescent="0.25">
      <c r="A933" s="1">
        <v>44762</v>
      </c>
      <c r="B933" s="2">
        <v>33746</v>
      </c>
      <c r="C933">
        <v>447</v>
      </c>
      <c r="D933">
        <f>YEAR(Table1[[#This Row],[Date]])</f>
        <v>2022</v>
      </c>
      <c r="E933" t="str">
        <f>TEXT(Table1[[#This Row],[Date]],"mmmm")</f>
        <v>July</v>
      </c>
      <c r="F933" t="str">
        <f>TEXT(Table1[[#This Row],[Date]],"dddd")</f>
        <v>Wednesday</v>
      </c>
      <c r="G933" s="4">
        <f>Table1[[#This Row],[Clicks]]/Table1[[#This Row],[Impressions]]</f>
        <v>1.3246014342440585E-2</v>
      </c>
      <c r="H933" s="3" t="str">
        <f>IF(OR(WEEKDAY(Table1[[#This Row],[Date]])=1,WEEKDAY(Table1[[#This Row],[Date]])=7),"Weekend","Weekday")</f>
        <v>Weekday</v>
      </c>
    </row>
    <row r="934" spans="1:8" x14ac:dyDescent="0.25">
      <c r="A934" s="1">
        <v>44763</v>
      </c>
      <c r="B934" s="2">
        <v>27350</v>
      </c>
      <c r="C934">
        <v>952</v>
      </c>
      <c r="D934">
        <f>YEAR(Table1[[#This Row],[Date]])</f>
        <v>2022</v>
      </c>
      <c r="E934" t="str">
        <f>TEXT(Table1[[#This Row],[Date]],"mmmm")</f>
        <v>July</v>
      </c>
      <c r="F934" t="str">
        <f>TEXT(Table1[[#This Row],[Date]],"dddd")</f>
        <v>Thursday</v>
      </c>
      <c r="G934" s="4">
        <f>Table1[[#This Row],[Clicks]]/Table1[[#This Row],[Impressions]]</f>
        <v>3.4808043875685556E-2</v>
      </c>
      <c r="H934" s="3" t="str">
        <f>IF(OR(WEEKDAY(Table1[[#This Row],[Date]])=1,WEEKDAY(Table1[[#This Row],[Date]])=7),"Weekend","Weekday")</f>
        <v>Weekday</v>
      </c>
    </row>
    <row r="935" spans="1:8" x14ac:dyDescent="0.25">
      <c r="A935" s="1">
        <v>44764</v>
      </c>
      <c r="B935" s="2">
        <v>46605</v>
      </c>
      <c r="C935" s="2">
        <v>1622</v>
      </c>
      <c r="D935">
        <f>YEAR(Table1[[#This Row],[Date]])</f>
        <v>2022</v>
      </c>
      <c r="E935" t="str">
        <f>TEXT(Table1[[#This Row],[Date]],"mmmm")</f>
        <v>July</v>
      </c>
      <c r="F935" t="str">
        <f>TEXT(Table1[[#This Row],[Date]],"dddd")</f>
        <v>Friday</v>
      </c>
      <c r="G935" s="4">
        <f>Table1[[#This Row],[Clicks]]/Table1[[#This Row],[Impressions]]</f>
        <v>3.4803132711082499E-2</v>
      </c>
      <c r="H935" s="3" t="str">
        <f>IF(OR(WEEKDAY(Table1[[#This Row],[Date]])=1,WEEKDAY(Table1[[#This Row],[Date]])=7),"Weekend","Weekday")</f>
        <v>Weekday</v>
      </c>
    </row>
    <row r="936" spans="1:8" x14ac:dyDescent="0.25">
      <c r="A936" s="1">
        <v>44765</v>
      </c>
      <c r="B936" s="2">
        <v>5117</v>
      </c>
      <c r="C936">
        <v>413</v>
      </c>
      <c r="D936">
        <f>YEAR(Table1[[#This Row],[Date]])</f>
        <v>2022</v>
      </c>
      <c r="E936" t="str">
        <f>TEXT(Table1[[#This Row],[Date]],"mmmm")</f>
        <v>July</v>
      </c>
      <c r="F936" t="str">
        <f>TEXT(Table1[[#This Row],[Date]],"dddd")</f>
        <v>Saturday</v>
      </c>
      <c r="G936" s="4">
        <f>Table1[[#This Row],[Clicks]]/Table1[[#This Row],[Impressions]]</f>
        <v>8.0711354309165526E-2</v>
      </c>
      <c r="H936" s="3" t="str">
        <f>IF(OR(WEEKDAY(Table1[[#This Row],[Date]])=1,WEEKDAY(Table1[[#This Row],[Date]])=7),"Weekend","Weekday")</f>
        <v>Weekend</v>
      </c>
    </row>
    <row r="937" spans="1:8" x14ac:dyDescent="0.25">
      <c r="A937" s="1">
        <v>44766</v>
      </c>
      <c r="B937" s="2">
        <v>23935</v>
      </c>
      <c r="C937" s="2">
        <v>2339</v>
      </c>
      <c r="D937">
        <f>YEAR(Table1[[#This Row],[Date]])</f>
        <v>2022</v>
      </c>
      <c r="E937" t="str">
        <f>TEXT(Table1[[#This Row],[Date]],"mmmm")</f>
        <v>July</v>
      </c>
      <c r="F937" t="str">
        <f>TEXT(Table1[[#This Row],[Date]],"dddd")</f>
        <v>Sunday</v>
      </c>
      <c r="G937" s="4">
        <f>Table1[[#This Row],[Clicks]]/Table1[[#This Row],[Impressions]]</f>
        <v>9.7722999791100898E-2</v>
      </c>
      <c r="H937" s="3" t="str">
        <f>IF(OR(WEEKDAY(Table1[[#This Row],[Date]])=1,WEEKDAY(Table1[[#This Row],[Date]])=7),"Weekend","Weekday")</f>
        <v>Weekend</v>
      </c>
    </row>
    <row r="938" spans="1:8" x14ac:dyDescent="0.25">
      <c r="A938" s="1">
        <v>44767</v>
      </c>
      <c r="B938" s="2">
        <v>18234</v>
      </c>
      <c r="C938">
        <v>791</v>
      </c>
      <c r="D938">
        <f>YEAR(Table1[[#This Row],[Date]])</f>
        <v>2022</v>
      </c>
      <c r="E938" t="str">
        <f>TEXT(Table1[[#This Row],[Date]],"mmmm")</f>
        <v>July</v>
      </c>
      <c r="F938" t="str">
        <f>TEXT(Table1[[#This Row],[Date]],"dddd")</f>
        <v>Monday</v>
      </c>
      <c r="G938" s="4">
        <f>Table1[[#This Row],[Clicks]]/Table1[[#This Row],[Impressions]]</f>
        <v>4.3380497970823738E-2</v>
      </c>
      <c r="H938" s="3" t="str">
        <f>IF(OR(WEEKDAY(Table1[[#This Row],[Date]])=1,WEEKDAY(Table1[[#This Row],[Date]])=7),"Weekend","Weekday")</f>
        <v>Weekday</v>
      </c>
    </row>
    <row r="939" spans="1:8" x14ac:dyDescent="0.25">
      <c r="A939" s="1">
        <v>44768</v>
      </c>
      <c r="B939" s="2">
        <v>43328</v>
      </c>
      <c r="C939" s="2">
        <v>2105</v>
      </c>
      <c r="D939">
        <f>YEAR(Table1[[#This Row],[Date]])</f>
        <v>2022</v>
      </c>
      <c r="E939" t="str">
        <f>TEXT(Table1[[#This Row],[Date]],"mmmm")</f>
        <v>July</v>
      </c>
      <c r="F939" t="str">
        <f>TEXT(Table1[[#This Row],[Date]],"dddd")</f>
        <v>Tuesday</v>
      </c>
      <c r="G939" s="4">
        <f>Table1[[#This Row],[Clicks]]/Table1[[#This Row],[Impressions]]</f>
        <v>4.8582902511078288E-2</v>
      </c>
      <c r="H939" s="3" t="str">
        <f>IF(OR(WEEKDAY(Table1[[#This Row],[Date]])=1,WEEKDAY(Table1[[#This Row],[Date]])=7),"Weekend","Weekday")</f>
        <v>Weekday</v>
      </c>
    </row>
    <row r="940" spans="1:8" x14ac:dyDescent="0.25">
      <c r="A940" s="1">
        <v>44769</v>
      </c>
      <c r="B940" s="2">
        <v>5846</v>
      </c>
      <c r="C940">
        <v>502</v>
      </c>
      <c r="D940">
        <f>YEAR(Table1[[#This Row],[Date]])</f>
        <v>2022</v>
      </c>
      <c r="E940" t="str">
        <f>TEXT(Table1[[#This Row],[Date]],"mmmm")</f>
        <v>July</v>
      </c>
      <c r="F940" t="str">
        <f>TEXT(Table1[[#This Row],[Date]],"dddd")</f>
        <v>Wednesday</v>
      </c>
      <c r="G940" s="4">
        <f>Table1[[#This Row],[Clicks]]/Table1[[#This Row],[Impressions]]</f>
        <v>8.5870680807389674E-2</v>
      </c>
      <c r="H940" s="3" t="str">
        <f>IF(OR(WEEKDAY(Table1[[#This Row],[Date]])=1,WEEKDAY(Table1[[#This Row],[Date]])=7),"Weekend","Weekday")</f>
        <v>Weekday</v>
      </c>
    </row>
    <row r="941" spans="1:8" x14ac:dyDescent="0.25">
      <c r="A941" s="1">
        <v>44770</v>
      </c>
      <c r="B941" s="2">
        <v>15954</v>
      </c>
      <c r="C941">
        <v>544</v>
      </c>
      <c r="D941">
        <f>YEAR(Table1[[#This Row],[Date]])</f>
        <v>2022</v>
      </c>
      <c r="E941" t="str">
        <f>TEXT(Table1[[#This Row],[Date]],"mmmm")</f>
        <v>July</v>
      </c>
      <c r="F941" t="str">
        <f>TEXT(Table1[[#This Row],[Date]],"dddd")</f>
        <v>Thursday</v>
      </c>
      <c r="G941" s="4">
        <f>Table1[[#This Row],[Clicks]]/Table1[[#This Row],[Impressions]]</f>
        <v>3.4098031841544439E-2</v>
      </c>
      <c r="H941" s="3" t="str">
        <f>IF(OR(WEEKDAY(Table1[[#This Row],[Date]])=1,WEEKDAY(Table1[[#This Row],[Date]])=7),"Weekend","Weekday")</f>
        <v>Weekday</v>
      </c>
    </row>
    <row r="942" spans="1:8" x14ac:dyDescent="0.25">
      <c r="A942" s="1">
        <v>44771</v>
      </c>
      <c r="B942" s="2">
        <v>18703</v>
      </c>
      <c r="C942">
        <v>450</v>
      </c>
      <c r="D942">
        <f>YEAR(Table1[[#This Row],[Date]])</f>
        <v>2022</v>
      </c>
      <c r="E942" t="str">
        <f>TEXT(Table1[[#This Row],[Date]],"mmmm")</f>
        <v>July</v>
      </c>
      <c r="F942" t="str">
        <f>TEXT(Table1[[#This Row],[Date]],"dddd")</f>
        <v>Friday</v>
      </c>
      <c r="G942" s="4">
        <f>Table1[[#This Row],[Clicks]]/Table1[[#This Row],[Impressions]]</f>
        <v>2.4060311180024593E-2</v>
      </c>
      <c r="H942" s="3" t="str">
        <f>IF(OR(WEEKDAY(Table1[[#This Row],[Date]])=1,WEEKDAY(Table1[[#This Row],[Date]])=7),"Weekend","Weekday")</f>
        <v>Weekday</v>
      </c>
    </row>
    <row r="943" spans="1:8" x14ac:dyDescent="0.25">
      <c r="A943" s="1">
        <v>44772</v>
      </c>
      <c r="B943" s="2">
        <v>27700</v>
      </c>
      <c r="C943" s="2">
        <v>2403</v>
      </c>
      <c r="D943">
        <f>YEAR(Table1[[#This Row],[Date]])</f>
        <v>2022</v>
      </c>
      <c r="E943" t="str">
        <f>TEXT(Table1[[#This Row],[Date]],"mmmm")</f>
        <v>July</v>
      </c>
      <c r="F943" t="str">
        <f>TEXT(Table1[[#This Row],[Date]],"dddd")</f>
        <v>Saturday</v>
      </c>
      <c r="G943" s="4">
        <f>Table1[[#This Row],[Clicks]]/Table1[[#This Row],[Impressions]]</f>
        <v>8.6750902527075818E-2</v>
      </c>
      <c r="H943" s="3" t="str">
        <f>IF(OR(WEEKDAY(Table1[[#This Row],[Date]])=1,WEEKDAY(Table1[[#This Row],[Date]])=7),"Weekend","Weekday")</f>
        <v>Weekend</v>
      </c>
    </row>
    <row r="944" spans="1:8" x14ac:dyDescent="0.25">
      <c r="A944" s="1">
        <v>44773</v>
      </c>
      <c r="B944" s="2">
        <v>37043</v>
      </c>
      <c r="C944">
        <v>525</v>
      </c>
      <c r="D944">
        <f>YEAR(Table1[[#This Row],[Date]])</f>
        <v>2022</v>
      </c>
      <c r="E944" t="str">
        <f>TEXT(Table1[[#This Row],[Date]],"mmmm")</f>
        <v>July</v>
      </c>
      <c r="F944" t="str">
        <f>TEXT(Table1[[#This Row],[Date]],"dddd")</f>
        <v>Sunday</v>
      </c>
      <c r="G944" s="4">
        <f>Table1[[#This Row],[Clicks]]/Table1[[#This Row],[Impressions]]</f>
        <v>1.4172718192371028E-2</v>
      </c>
      <c r="H944" s="3" t="str">
        <f>IF(OR(WEEKDAY(Table1[[#This Row],[Date]])=1,WEEKDAY(Table1[[#This Row],[Date]])=7),"Weekend","Weekday")</f>
        <v>Weekend</v>
      </c>
    </row>
    <row r="945" spans="1:8" x14ac:dyDescent="0.25">
      <c r="A945" s="1">
        <v>44774</v>
      </c>
      <c r="B945" s="2">
        <v>11469</v>
      </c>
      <c r="C945">
        <v>754</v>
      </c>
      <c r="D945">
        <f>YEAR(Table1[[#This Row],[Date]])</f>
        <v>2022</v>
      </c>
      <c r="E945" t="str">
        <f>TEXT(Table1[[#This Row],[Date]],"mmmm")</f>
        <v>August</v>
      </c>
      <c r="F945" t="str">
        <f>TEXT(Table1[[#This Row],[Date]],"dddd")</f>
        <v>Monday</v>
      </c>
      <c r="G945" s="4">
        <f>Table1[[#This Row],[Clicks]]/Table1[[#This Row],[Impressions]]</f>
        <v>6.5742436132182405E-2</v>
      </c>
      <c r="H945" s="3" t="str">
        <f>IF(OR(WEEKDAY(Table1[[#This Row],[Date]])=1,WEEKDAY(Table1[[#This Row],[Date]])=7),"Weekend","Weekday")</f>
        <v>Weekday</v>
      </c>
    </row>
    <row r="946" spans="1:8" x14ac:dyDescent="0.25">
      <c r="A946" s="1">
        <v>44775</v>
      </c>
      <c r="B946" s="2">
        <v>35105</v>
      </c>
      <c r="C946" s="2">
        <v>2126</v>
      </c>
      <c r="D946">
        <f>YEAR(Table1[[#This Row],[Date]])</f>
        <v>2022</v>
      </c>
      <c r="E946" t="str">
        <f>TEXT(Table1[[#This Row],[Date]],"mmmm")</f>
        <v>August</v>
      </c>
      <c r="F946" t="str">
        <f>TEXT(Table1[[#This Row],[Date]],"dddd")</f>
        <v>Tuesday</v>
      </c>
      <c r="G946" s="4">
        <f>Table1[[#This Row],[Clicks]]/Table1[[#This Row],[Impressions]]</f>
        <v>6.056117362199117E-2</v>
      </c>
      <c r="H946" s="3" t="str">
        <f>IF(OR(WEEKDAY(Table1[[#This Row],[Date]])=1,WEEKDAY(Table1[[#This Row],[Date]])=7),"Weekend","Weekday")</f>
        <v>Weekday</v>
      </c>
    </row>
    <row r="947" spans="1:8" x14ac:dyDescent="0.25">
      <c r="A947" s="1">
        <v>44776</v>
      </c>
      <c r="B947" s="2">
        <v>47101</v>
      </c>
      <c r="C947" s="2">
        <v>1937</v>
      </c>
      <c r="D947">
        <f>YEAR(Table1[[#This Row],[Date]])</f>
        <v>2022</v>
      </c>
      <c r="E947" t="str">
        <f>TEXT(Table1[[#This Row],[Date]],"mmmm")</f>
        <v>August</v>
      </c>
      <c r="F947" t="str">
        <f>TEXT(Table1[[#This Row],[Date]],"dddd")</f>
        <v>Wednesday</v>
      </c>
      <c r="G947" s="4">
        <f>Table1[[#This Row],[Clicks]]/Table1[[#This Row],[Impressions]]</f>
        <v>4.1124392263433895E-2</v>
      </c>
      <c r="H947" s="3" t="str">
        <f>IF(OR(WEEKDAY(Table1[[#This Row],[Date]])=1,WEEKDAY(Table1[[#This Row],[Date]])=7),"Weekend","Weekday")</f>
        <v>Weekday</v>
      </c>
    </row>
    <row r="948" spans="1:8" x14ac:dyDescent="0.25">
      <c r="A948" s="1">
        <v>44777</v>
      </c>
      <c r="B948" s="2">
        <v>31386</v>
      </c>
      <c r="C948" s="2">
        <v>1204</v>
      </c>
      <c r="D948">
        <f>YEAR(Table1[[#This Row],[Date]])</f>
        <v>2022</v>
      </c>
      <c r="E948" t="str">
        <f>TEXT(Table1[[#This Row],[Date]],"mmmm")</f>
        <v>August</v>
      </c>
      <c r="F948" t="str">
        <f>TEXT(Table1[[#This Row],[Date]],"dddd")</f>
        <v>Thursday</v>
      </c>
      <c r="G948" s="4">
        <f>Table1[[#This Row],[Clicks]]/Table1[[#This Row],[Impressions]]</f>
        <v>3.8361052698655453E-2</v>
      </c>
      <c r="H948" s="3" t="str">
        <f>IF(OR(WEEKDAY(Table1[[#This Row],[Date]])=1,WEEKDAY(Table1[[#This Row],[Date]])=7),"Weekend","Weekday")</f>
        <v>Weekday</v>
      </c>
    </row>
    <row r="949" spans="1:8" x14ac:dyDescent="0.25">
      <c r="A949" s="1">
        <v>44778</v>
      </c>
      <c r="B949" s="2">
        <v>41976</v>
      </c>
      <c r="C949" s="2">
        <v>3335</v>
      </c>
      <c r="D949">
        <f>YEAR(Table1[[#This Row],[Date]])</f>
        <v>2022</v>
      </c>
      <c r="E949" t="str">
        <f>TEXT(Table1[[#This Row],[Date]],"mmmm")</f>
        <v>August</v>
      </c>
      <c r="F949" t="str">
        <f>TEXT(Table1[[#This Row],[Date]],"dddd")</f>
        <v>Friday</v>
      </c>
      <c r="G949" s="4">
        <f>Table1[[#This Row],[Clicks]]/Table1[[#This Row],[Impressions]]</f>
        <v>7.9450161997331806E-2</v>
      </c>
      <c r="H949" s="3" t="str">
        <f>IF(OR(WEEKDAY(Table1[[#This Row],[Date]])=1,WEEKDAY(Table1[[#This Row],[Date]])=7),"Weekend","Weekday")</f>
        <v>Weekday</v>
      </c>
    </row>
    <row r="950" spans="1:8" x14ac:dyDescent="0.25">
      <c r="A950" s="1">
        <v>44779</v>
      </c>
      <c r="B950" s="2">
        <v>44051</v>
      </c>
      <c r="C950">
        <v>783</v>
      </c>
      <c r="D950">
        <f>YEAR(Table1[[#This Row],[Date]])</f>
        <v>2022</v>
      </c>
      <c r="E950" t="str">
        <f>TEXT(Table1[[#This Row],[Date]],"mmmm")</f>
        <v>August</v>
      </c>
      <c r="F950" t="str">
        <f>TEXT(Table1[[#This Row],[Date]],"dddd")</f>
        <v>Saturday</v>
      </c>
      <c r="G950" s="4">
        <f>Table1[[#This Row],[Clicks]]/Table1[[#This Row],[Impressions]]</f>
        <v>1.7774851876234364E-2</v>
      </c>
      <c r="H950" s="3" t="str">
        <f>IF(OR(WEEKDAY(Table1[[#This Row],[Date]])=1,WEEKDAY(Table1[[#This Row],[Date]])=7),"Weekend","Weekday")</f>
        <v>Weekend</v>
      </c>
    </row>
    <row r="951" spans="1:8" x14ac:dyDescent="0.25">
      <c r="A951" s="1">
        <v>44780</v>
      </c>
      <c r="B951" s="2">
        <v>7048</v>
      </c>
      <c r="C951">
        <v>220</v>
      </c>
      <c r="D951">
        <f>YEAR(Table1[[#This Row],[Date]])</f>
        <v>2022</v>
      </c>
      <c r="E951" t="str">
        <f>TEXT(Table1[[#This Row],[Date]],"mmmm")</f>
        <v>August</v>
      </c>
      <c r="F951" t="str">
        <f>TEXT(Table1[[#This Row],[Date]],"dddd")</f>
        <v>Sunday</v>
      </c>
      <c r="G951" s="4">
        <f>Table1[[#This Row],[Clicks]]/Table1[[#This Row],[Impressions]]</f>
        <v>3.1214528944381384E-2</v>
      </c>
      <c r="H951" s="3" t="str">
        <f>IF(OR(WEEKDAY(Table1[[#This Row],[Date]])=1,WEEKDAY(Table1[[#This Row],[Date]])=7),"Weekend","Weekday")</f>
        <v>Weekend</v>
      </c>
    </row>
    <row r="952" spans="1:8" x14ac:dyDescent="0.25">
      <c r="A952" s="1">
        <v>44781</v>
      </c>
      <c r="B952" s="2">
        <v>44001</v>
      </c>
      <c r="C952" s="2">
        <v>3340</v>
      </c>
      <c r="D952">
        <f>YEAR(Table1[[#This Row],[Date]])</f>
        <v>2022</v>
      </c>
      <c r="E952" t="str">
        <f>TEXT(Table1[[#This Row],[Date]],"mmmm")</f>
        <v>August</v>
      </c>
      <c r="F952" t="str">
        <f>TEXT(Table1[[#This Row],[Date]],"dddd")</f>
        <v>Monday</v>
      </c>
      <c r="G952" s="4">
        <f>Table1[[#This Row],[Clicks]]/Table1[[#This Row],[Impressions]]</f>
        <v>7.5907365741687688E-2</v>
      </c>
      <c r="H952" s="3" t="str">
        <f>IF(OR(WEEKDAY(Table1[[#This Row],[Date]])=1,WEEKDAY(Table1[[#This Row],[Date]])=7),"Weekend","Weekday")</f>
        <v>Weekday</v>
      </c>
    </row>
    <row r="953" spans="1:8" x14ac:dyDescent="0.25">
      <c r="A953" s="1">
        <v>44782</v>
      </c>
      <c r="B953" s="2">
        <v>17941</v>
      </c>
      <c r="C953" s="2">
        <v>1064</v>
      </c>
      <c r="D953">
        <f>YEAR(Table1[[#This Row],[Date]])</f>
        <v>2022</v>
      </c>
      <c r="E953" t="str">
        <f>TEXT(Table1[[#This Row],[Date]],"mmmm")</f>
        <v>August</v>
      </c>
      <c r="F953" t="str">
        <f>TEXT(Table1[[#This Row],[Date]],"dddd")</f>
        <v>Tuesday</v>
      </c>
      <c r="G953" s="4">
        <f>Table1[[#This Row],[Clicks]]/Table1[[#This Row],[Impressions]]</f>
        <v>5.9305501365587203E-2</v>
      </c>
      <c r="H953" s="3" t="str">
        <f>IF(OR(WEEKDAY(Table1[[#This Row],[Date]])=1,WEEKDAY(Table1[[#This Row],[Date]])=7),"Weekend","Weekday")</f>
        <v>Weekday</v>
      </c>
    </row>
    <row r="954" spans="1:8" x14ac:dyDescent="0.25">
      <c r="A954" s="1">
        <v>44783</v>
      </c>
      <c r="B954" s="2">
        <v>47533</v>
      </c>
      <c r="C954" s="2">
        <v>1022</v>
      </c>
      <c r="D954">
        <f>YEAR(Table1[[#This Row],[Date]])</f>
        <v>2022</v>
      </c>
      <c r="E954" t="str">
        <f>TEXT(Table1[[#This Row],[Date]],"mmmm")</f>
        <v>August</v>
      </c>
      <c r="F954" t="str">
        <f>TEXT(Table1[[#This Row],[Date]],"dddd")</f>
        <v>Wednesday</v>
      </c>
      <c r="G954" s="4">
        <f>Table1[[#This Row],[Clicks]]/Table1[[#This Row],[Impressions]]</f>
        <v>2.1500852039635622E-2</v>
      </c>
      <c r="H954" s="3" t="str">
        <f>IF(OR(WEEKDAY(Table1[[#This Row],[Date]])=1,WEEKDAY(Table1[[#This Row],[Date]])=7),"Weekend","Weekday")</f>
        <v>Weekday</v>
      </c>
    </row>
    <row r="955" spans="1:8" x14ac:dyDescent="0.25">
      <c r="A955" s="1">
        <v>44784</v>
      </c>
      <c r="B955" s="2">
        <v>6828</v>
      </c>
      <c r="C955">
        <v>610</v>
      </c>
      <c r="D955">
        <f>YEAR(Table1[[#This Row],[Date]])</f>
        <v>2022</v>
      </c>
      <c r="E955" t="str">
        <f>TEXT(Table1[[#This Row],[Date]],"mmmm")</f>
        <v>August</v>
      </c>
      <c r="F955" t="str">
        <f>TEXT(Table1[[#This Row],[Date]],"dddd")</f>
        <v>Thursday</v>
      </c>
      <c r="G955" s="4">
        <f>Table1[[#This Row],[Clicks]]/Table1[[#This Row],[Impressions]]</f>
        <v>8.9338019917984762E-2</v>
      </c>
      <c r="H955" s="3" t="str">
        <f>IF(OR(WEEKDAY(Table1[[#This Row],[Date]])=1,WEEKDAY(Table1[[#This Row],[Date]])=7),"Weekend","Weekday")</f>
        <v>Weekday</v>
      </c>
    </row>
    <row r="956" spans="1:8" x14ac:dyDescent="0.25">
      <c r="A956" s="1">
        <v>44785</v>
      </c>
      <c r="B956" s="2">
        <v>6917</v>
      </c>
      <c r="C956">
        <v>314</v>
      </c>
      <c r="D956">
        <f>YEAR(Table1[[#This Row],[Date]])</f>
        <v>2022</v>
      </c>
      <c r="E956" t="str">
        <f>TEXT(Table1[[#This Row],[Date]],"mmmm")</f>
        <v>August</v>
      </c>
      <c r="F956" t="str">
        <f>TEXT(Table1[[#This Row],[Date]],"dddd")</f>
        <v>Friday</v>
      </c>
      <c r="G956" s="4">
        <f>Table1[[#This Row],[Clicks]]/Table1[[#This Row],[Impressions]]</f>
        <v>4.5395402631198498E-2</v>
      </c>
      <c r="H956" s="3" t="str">
        <f>IF(OR(WEEKDAY(Table1[[#This Row],[Date]])=1,WEEKDAY(Table1[[#This Row],[Date]])=7),"Weekend","Weekday")</f>
        <v>Weekday</v>
      </c>
    </row>
    <row r="957" spans="1:8" x14ac:dyDescent="0.25">
      <c r="A957" s="1">
        <v>44786</v>
      </c>
      <c r="B957" s="2">
        <v>25618</v>
      </c>
      <c r="C957" s="2">
        <v>2164</v>
      </c>
      <c r="D957">
        <f>YEAR(Table1[[#This Row],[Date]])</f>
        <v>2022</v>
      </c>
      <c r="E957" t="str">
        <f>TEXT(Table1[[#This Row],[Date]],"mmmm")</f>
        <v>August</v>
      </c>
      <c r="F957" t="str">
        <f>TEXT(Table1[[#This Row],[Date]],"dddd")</f>
        <v>Saturday</v>
      </c>
      <c r="G957" s="4">
        <f>Table1[[#This Row],[Clicks]]/Table1[[#This Row],[Impressions]]</f>
        <v>8.4471855726442349E-2</v>
      </c>
      <c r="H957" s="3" t="str">
        <f>IF(OR(WEEKDAY(Table1[[#This Row],[Date]])=1,WEEKDAY(Table1[[#This Row],[Date]])=7),"Weekend","Weekday")</f>
        <v>Weekend</v>
      </c>
    </row>
    <row r="958" spans="1:8" x14ac:dyDescent="0.25">
      <c r="A958" s="1">
        <v>44787</v>
      </c>
      <c r="B958" s="2">
        <v>37254</v>
      </c>
      <c r="C958" s="2">
        <v>3013</v>
      </c>
      <c r="D958">
        <f>YEAR(Table1[[#This Row],[Date]])</f>
        <v>2022</v>
      </c>
      <c r="E958" t="str">
        <f>TEXT(Table1[[#This Row],[Date]],"mmmm")</f>
        <v>August</v>
      </c>
      <c r="F958" t="str">
        <f>TEXT(Table1[[#This Row],[Date]],"dddd")</f>
        <v>Sunday</v>
      </c>
      <c r="G958" s="4">
        <f>Table1[[#This Row],[Clicks]]/Table1[[#This Row],[Impressions]]</f>
        <v>8.0877221237987865E-2</v>
      </c>
      <c r="H958" s="3" t="str">
        <f>IF(OR(WEEKDAY(Table1[[#This Row],[Date]])=1,WEEKDAY(Table1[[#This Row],[Date]])=7),"Weekend","Weekday")</f>
        <v>Weekend</v>
      </c>
    </row>
    <row r="959" spans="1:8" x14ac:dyDescent="0.25">
      <c r="A959" s="1">
        <v>44788</v>
      </c>
      <c r="B959" s="2">
        <v>44756</v>
      </c>
      <c r="C959" s="2">
        <v>2962</v>
      </c>
      <c r="D959">
        <f>YEAR(Table1[[#This Row],[Date]])</f>
        <v>2022</v>
      </c>
      <c r="E959" t="str">
        <f>TEXT(Table1[[#This Row],[Date]],"mmmm")</f>
        <v>August</v>
      </c>
      <c r="F959" t="str">
        <f>TEXT(Table1[[#This Row],[Date]],"dddd")</f>
        <v>Monday</v>
      </c>
      <c r="G959" s="4">
        <f>Table1[[#This Row],[Clicks]]/Table1[[#This Row],[Impressions]]</f>
        <v>6.6181070694432034E-2</v>
      </c>
      <c r="H959" s="3" t="str">
        <f>IF(OR(WEEKDAY(Table1[[#This Row],[Date]])=1,WEEKDAY(Table1[[#This Row],[Date]])=7),"Weekend","Weekday")</f>
        <v>Weekday</v>
      </c>
    </row>
    <row r="960" spans="1:8" x14ac:dyDescent="0.25">
      <c r="A960" s="1">
        <v>44789</v>
      </c>
      <c r="B960" s="2">
        <v>25128</v>
      </c>
      <c r="C960" s="2">
        <v>1369</v>
      </c>
      <c r="D960">
        <f>YEAR(Table1[[#This Row],[Date]])</f>
        <v>2022</v>
      </c>
      <c r="E960" t="str">
        <f>TEXT(Table1[[#This Row],[Date]],"mmmm")</f>
        <v>August</v>
      </c>
      <c r="F960" t="str">
        <f>TEXT(Table1[[#This Row],[Date]],"dddd")</f>
        <v>Tuesday</v>
      </c>
      <c r="G960" s="4">
        <f>Table1[[#This Row],[Clicks]]/Table1[[#This Row],[Impressions]]</f>
        <v>5.4481056988220311E-2</v>
      </c>
      <c r="H960" s="3" t="str">
        <f>IF(OR(WEEKDAY(Table1[[#This Row],[Date]])=1,WEEKDAY(Table1[[#This Row],[Date]])=7),"Weekend","Weekday")</f>
        <v>Weekday</v>
      </c>
    </row>
    <row r="961" spans="1:8" x14ac:dyDescent="0.25">
      <c r="A961" s="1">
        <v>44790</v>
      </c>
      <c r="B961" s="2">
        <v>5009</v>
      </c>
      <c r="C961">
        <v>491</v>
      </c>
      <c r="D961">
        <f>YEAR(Table1[[#This Row],[Date]])</f>
        <v>2022</v>
      </c>
      <c r="E961" t="str">
        <f>TEXT(Table1[[#This Row],[Date]],"mmmm")</f>
        <v>August</v>
      </c>
      <c r="F961" t="str">
        <f>TEXT(Table1[[#This Row],[Date]],"dddd")</f>
        <v>Wednesday</v>
      </c>
      <c r="G961" s="4">
        <f>Table1[[#This Row],[Clicks]]/Table1[[#This Row],[Impressions]]</f>
        <v>9.802355759632661E-2</v>
      </c>
      <c r="H961" s="3" t="str">
        <f>IF(OR(WEEKDAY(Table1[[#This Row],[Date]])=1,WEEKDAY(Table1[[#This Row],[Date]])=7),"Weekend","Weekday")</f>
        <v>Weekday</v>
      </c>
    </row>
    <row r="962" spans="1:8" x14ac:dyDescent="0.25">
      <c r="A962" s="1">
        <v>44791</v>
      </c>
      <c r="B962" s="2">
        <v>21644</v>
      </c>
      <c r="C962">
        <v>498</v>
      </c>
      <c r="D962">
        <f>YEAR(Table1[[#This Row],[Date]])</f>
        <v>2022</v>
      </c>
      <c r="E962" t="str">
        <f>TEXT(Table1[[#This Row],[Date]],"mmmm")</f>
        <v>August</v>
      </c>
      <c r="F962" t="str">
        <f>TEXT(Table1[[#This Row],[Date]],"dddd")</f>
        <v>Thursday</v>
      </c>
      <c r="G962" s="4">
        <f>Table1[[#This Row],[Clicks]]/Table1[[#This Row],[Impressions]]</f>
        <v>2.300868600997967E-2</v>
      </c>
      <c r="H962" s="3" t="str">
        <f>IF(OR(WEEKDAY(Table1[[#This Row],[Date]])=1,WEEKDAY(Table1[[#This Row],[Date]])=7),"Weekend","Weekday")</f>
        <v>Weekday</v>
      </c>
    </row>
    <row r="963" spans="1:8" x14ac:dyDescent="0.25">
      <c r="A963" s="1">
        <v>44792</v>
      </c>
      <c r="B963" s="2">
        <v>27422</v>
      </c>
      <c r="C963" s="2">
        <v>2063</v>
      </c>
      <c r="D963">
        <f>YEAR(Table1[[#This Row],[Date]])</f>
        <v>2022</v>
      </c>
      <c r="E963" t="str">
        <f>TEXT(Table1[[#This Row],[Date]],"mmmm")</f>
        <v>August</v>
      </c>
      <c r="F963" t="str">
        <f>TEXT(Table1[[#This Row],[Date]],"dddd")</f>
        <v>Friday</v>
      </c>
      <c r="G963" s="4">
        <f>Table1[[#This Row],[Clicks]]/Table1[[#This Row],[Impressions]]</f>
        <v>7.5231565895995917E-2</v>
      </c>
      <c r="H963" s="3" t="str">
        <f>IF(OR(WEEKDAY(Table1[[#This Row],[Date]])=1,WEEKDAY(Table1[[#This Row],[Date]])=7),"Weekend","Weekday")</f>
        <v>Weekday</v>
      </c>
    </row>
    <row r="964" spans="1:8" x14ac:dyDescent="0.25">
      <c r="A964" s="1">
        <v>44793</v>
      </c>
      <c r="B964" s="2">
        <v>14865</v>
      </c>
      <c r="C964">
        <v>404</v>
      </c>
      <c r="D964">
        <f>YEAR(Table1[[#This Row],[Date]])</f>
        <v>2022</v>
      </c>
      <c r="E964" t="str">
        <f>TEXT(Table1[[#This Row],[Date]],"mmmm")</f>
        <v>August</v>
      </c>
      <c r="F964" t="str">
        <f>TEXT(Table1[[#This Row],[Date]],"dddd")</f>
        <v>Saturday</v>
      </c>
      <c r="G964" s="4">
        <f>Table1[[#This Row],[Clicks]]/Table1[[#This Row],[Impressions]]</f>
        <v>2.7177934746047763E-2</v>
      </c>
      <c r="H964" s="3" t="str">
        <f>IF(OR(WEEKDAY(Table1[[#This Row],[Date]])=1,WEEKDAY(Table1[[#This Row],[Date]])=7),"Weekend","Weekday")</f>
        <v>Weekend</v>
      </c>
    </row>
    <row r="965" spans="1:8" x14ac:dyDescent="0.25">
      <c r="A965" s="1">
        <v>44794</v>
      </c>
      <c r="B965" s="2">
        <v>7219</v>
      </c>
      <c r="C965">
        <v>291</v>
      </c>
      <c r="D965">
        <f>YEAR(Table1[[#This Row],[Date]])</f>
        <v>2022</v>
      </c>
      <c r="E965" t="str">
        <f>TEXT(Table1[[#This Row],[Date]],"mmmm")</f>
        <v>August</v>
      </c>
      <c r="F965" t="str">
        <f>TEXT(Table1[[#This Row],[Date]],"dddd")</f>
        <v>Sunday</v>
      </c>
      <c r="G965" s="4">
        <f>Table1[[#This Row],[Clicks]]/Table1[[#This Row],[Impressions]]</f>
        <v>4.0310292284249899E-2</v>
      </c>
      <c r="H965" s="3" t="str">
        <f>IF(OR(WEEKDAY(Table1[[#This Row],[Date]])=1,WEEKDAY(Table1[[#This Row],[Date]])=7),"Weekend","Weekday")</f>
        <v>Weekend</v>
      </c>
    </row>
    <row r="966" spans="1:8" x14ac:dyDescent="0.25">
      <c r="A966" s="1">
        <v>44795</v>
      </c>
      <c r="B966" s="2">
        <v>44809</v>
      </c>
      <c r="C966" s="2">
        <v>1693</v>
      </c>
      <c r="D966">
        <f>YEAR(Table1[[#This Row],[Date]])</f>
        <v>2022</v>
      </c>
      <c r="E966" t="str">
        <f>TEXT(Table1[[#This Row],[Date]],"mmmm")</f>
        <v>August</v>
      </c>
      <c r="F966" t="str">
        <f>TEXT(Table1[[#This Row],[Date]],"dddd")</f>
        <v>Monday</v>
      </c>
      <c r="G966" s="4">
        <f>Table1[[#This Row],[Clicks]]/Table1[[#This Row],[Impressions]]</f>
        <v>3.7782588319310854E-2</v>
      </c>
      <c r="H966" s="3" t="str">
        <f>IF(OR(WEEKDAY(Table1[[#This Row],[Date]])=1,WEEKDAY(Table1[[#This Row],[Date]])=7),"Weekend","Weekday")</f>
        <v>Weekday</v>
      </c>
    </row>
    <row r="967" spans="1:8" x14ac:dyDescent="0.25">
      <c r="A967" s="1">
        <v>44796</v>
      </c>
      <c r="B967" s="2">
        <v>10287</v>
      </c>
      <c r="C967">
        <v>979</v>
      </c>
      <c r="D967">
        <f>YEAR(Table1[[#This Row],[Date]])</f>
        <v>2022</v>
      </c>
      <c r="E967" t="str">
        <f>TEXT(Table1[[#This Row],[Date]],"mmmm")</f>
        <v>August</v>
      </c>
      <c r="F967" t="str">
        <f>TEXT(Table1[[#This Row],[Date]],"dddd")</f>
        <v>Tuesday</v>
      </c>
      <c r="G967" s="4">
        <f>Table1[[#This Row],[Clicks]]/Table1[[#This Row],[Impressions]]</f>
        <v>9.516865947312142E-2</v>
      </c>
      <c r="H967" s="3" t="str">
        <f>IF(OR(WEEKDAY(Table1[[#This Row],[Date]])=1,WEEKDAY(Table1[[#This Row],[Date]])=7),"Weekend","Weekday")</f>
        <v>Weekday</v>
      </c>
    </row>
    <row r="968" spans="1:8" x14ac:dyDescent="0.25">
      <c r="A968" s="1">
        <v>44797</v>
      </c>
      <c r="B968" s="2">
        <v>39387</v>
      </c>
      <c r="C968" s="2">
        <v>3822</v>
      </c>
      <c r="D968">
        <f>YEAR(Table1[[#This Row],[Date]])</f>
        <v>2022</v>
      </c>
      <c r="E968" t="str">
        <f>TEXT(Table1[[#This Row],[Date]],"mmmm")</f>
        <v>August</v>
      </c>
      <c r="F968" t="str">
        <f>TEXT(Table1[[#This Row],[Date]],"dddd")</f>
        <v>Wednesday</v>
      </c>
      <c r="G968" s="4">
        <f>Table1[[#This Row],[Clicks]]/Table1[[#This Row],[Impressions]]</f>
        <v>9.7037093457232076E-2</v>
      </c>
      <c r="H968" s="3" t="str">
        <f>IF(OR(WEEKDAY(Table1[[#This Row],[Date]])=1,WEEKDAY(Table1[[#This Row],[Date]])=7),"Weekend","Weekday")</f>
        <v>Weekday</v>
      </c>
    </row>
    <row r="969" spans="1:8" x14ac:dyDescent="0.25">
      <c r="A969" s="1">
        <v>44798</v>
      </c>
      <c r="B969" s="2">
        <v>13512</v>
      </c>
      <c r="C969">
        <v>357</v>
      </c>
      <c r="D969">
        <f>YEAR(Table1[[#This Row],[Date]])</f>
        <v>2022</v>
      </c>
      <c r="E969" t="str">
        <f>TEXT(Table1[[#This Row],[Date]],"mmmm")</f>
        <v>August</v>
      </c>
      <c r="F969" t="str">
        <f>TEXT(Table1[[#This Row],[Date]],"dddd")</f>
        <v>Thursday</v>
      </c>
      <c r="G969" s="4">
        <f>Table1[[#This Row],[Clicks]]/Table1[[#This Row],[Impressions]]</f>
        <v>2.6420959147424511E-2</v>
      </c>
      <c r="H969" s="3" t="str">
        <f>IF(OR(WEEKDAY(Table1[[#This Row],[Date]])=1,WEEKDAY(Table1[[#This Row],[Date]])=7),"Weekend","Weekday")</f>
        <v>Weekday</v>
      </c>
    </row>
    <row r="970" spans="1:8" x14ac:dyDescent="0.25">
      <c r="A970" s="1">
        <v>44799</v>
      </c>
      <c r="B970" s="2">
        <v>6342</v>
      </c>
      <c r="C970">
        <v>75</v>
      </c>
      <c r="D970">
        <f>YEAR(Table1[[#This Row],[Date]])</f>
        <v>2022</v>
      </c>
      <c r="E970" t="str">
        <f>TEXT(Table1[[#This Row],[Date]],"mmmm")</f>
        <v>August</v>
      </c>
      <c r="F970" t="str">
        <f>TEXT(Table1[[#This Row],[Date]],"dddd")</f>
        <v>Friday</v>
      </c>
      <c r="G970" s="4">
        <f>Table1[[#This Row],[Clicks]]/Table1[[#This Row],[Impressions]]</f>
        <v>1.1825922421948912E-2</v>
      </c>
      <c r="H970" s="3" t="str">
        <f>IF(OR(WEEKDAY(Table1[[#This Row],[Date]])=1,WEEKDAY(Table1[[#This Row],[Date]])=7),"Weekend","Weekday")</f>
        <v>Weekday</v>
      </c>
    </row>
    <row r="971" spans="1:8" x14ac:dyDescent="0.25">
      <c r="A971" s="1">
        <v>44800</v>
      </c>
      <c r="B971" s="2">
        <v>48336</v>
      </c>
      <c r="C971" s="2">
        <v>3615</v>
      </c>
      <c r="D971">
        <f>YEAR(Table1[[#This Row],[Date]])</f>
        <v>2022</v>
      </c>
      <c r="E971" t="str">
        <f>TEXT(Table1[[#This Row],[Date]],"mmmm")</f>
        <v>August</v>
      </c>
      <c r="F971" t="str">
        <f>TEXT(Table1[[#This Row],[Date]],"dddd")</f>
        <v>Saturday</v>
      </c>
      <c r="G971" s="4">
        <f>Table1[[#This Row],[Clicks]]/Table1[[#This Row],[Impressions]]</f>
        <v>7.4788977159880837E-2</v>
      </c>
      <c r="H971" s="3" t="str">
        <f>IF(OR(WEEKDAY(Table1[[#This Row],[Date]])=1,WEEKDAY(Table1[[#This Row],[Date]])=7),"Weekend","Weekday")</f>
        <v>Weekend</v>
      </c>
    </row>
    <row r="972" spans="1:8" x14ac:dyDescent="0.25">
      <c r="A972" s="1">
        <v>44801</v>
      </c>
      <c r="B972" s="2">
        <v>24216</v>
      </c>
      <c r="C972" s="2">
        <v>1153</v>
      </c>
      <c r="D972">
        <f>YEAR(Table1[[#This Row],[Date]])</f>
        <v>2022</v>
      </c>
      <c r="E972" t="str">
        <f>TEXT(Table1[[#This Row],[Date]],"mmmm")</f>
        <v>August</v>
      </c>
      <c r="F972" t="str">
        <f>TEXT(Table1[[#This Row],[Date]],"dddd")</f>
        <v>Sunday</v>
      </c>
      <c r="G972" s="4">
        <f>Table1[[#This Row],[Clicks]]/Table1[[#This Row],[Impressions]]</f>
        <v>4.761314833168153E-2</v>
      </c>
      <c r="H972" s="3" t="str">
        <f>IF(OR(WEEKDAY(Table1[[#This Row],[Date]])=1,WEEKDAY(Table1[[#This Row],[Date]])=7),"Weekend","Weekday")</f>
        <v>Weekend</v>
      </c>
    </row>
    <row r="973" spans="1:8" x14ac:dyDescent="0.25">
      <c r="A973" s="1">
        <v>44802</v>
      </c>
      <c r="B973" s="2">
        <v>32534</v>
      </c>
      <c r="C973">
        <v>585</v>
      </c>
      <c r="D973">
        <f>YEAR(Table1[[#This Row],[Date]])</f>
        <v>2022</v>
      </c>
      <c r="E973" t="str">
        <f>TEXT(Table1[[#This Row],[Date]],"mmmm")</f>
        <v>August</v>
      </c>
      <c r="F973" t="str">
        <f>TEXT(Table1[[#This Row],[Date]],"dddd")</f>
        <v>Monday</v>
      </c>
      <c r="G973" s="4">
        <f>Table1[[#This Row],[Clicks]]/Table1[[#This Row],[Impressions]]</f>
        <v>1.7981188910063318E-2</v>
      </c>
      <c r="H973" s="3" t="str">
        <f>IF(OR(WEEKDAY(Table1[[#This Row],[Date]])=1,WEEKDAY(Table1[[#This Row],[Date]])=7),"Weekend","Weekday")</f>
        <v>Weekday</v>
      </c>
    </row>
    <row r="974" spans="1:8" x14ac:dyDescent="0.25">
      <c r="A974" s="1">
        <v>44803</v>
      </c>
      <c r="B974" s="2">
        <v>19231</v>
      </c>
      <c r="C974" s="2">
        <v>1375</v>
      </c>
      <c r="D974">
        <f>YEAR(Table1[[#This Row],[Date]])</f>
        <v>2022</v>
      </c>
      <c r="E974" t="str">
        <f>TEXT(Table1[[#This Row],[Date]],"mmmm")</f>
        <v>August</v>
      </c>
      <c r="F974" t="str">
        <f>TEXT(Table1[[#This Row],[Date]],"dddd")</f>
        <v>Tuesday</v>
      </c>
      <c r="G974" s="4">
        <f>Table1[[#This Row],[Clicks]]/Table1[[#This Row],[Impressions]]</f>
        <v>7.1499142010295877E-2</v>
      </c>
      <c r="H974" s="3" t="str">
        <f>IF(OR(WEEKDAY(Table1[[#This Row],[Date]])=1,WEEKDAY(Table1[[#This Row],[Date]])=7),"Weekend","Weekday")</f>
        <v>Weekday</v>
      </c>
    </row>
    <row r="975" spans="1:8" x14ac:dyDescent="0.25">
      <c r="A975" s="1">
        <v>44804</v>
      </c>
      <c r="B975" s="2">
        <v>37293</v>
      </c>
      <c r="C975" s="2">
        <v>2202</v>
      </c>
      <c r="D975">
        <f>YEAR(Table1[[#This Row],[Date]])</f>
        <v>2022</v>
      </c>
      <c r="E975" t="str">
        <f>TEXT(Table1[[#This Row],[Date]],"mmmm")</f>
        <v>August</v>
      </c>
      <c r="F975" t="str">
        <f>TEXT(Table1[[#This Row],[Date]],"dddd")</f>
        <v>Wednesday</v>
      </c>
      <c r="G975" s="4">
        <f>Table1[[#This Row],[Clicks]]/Table1[[#This Row],[Impressions]]</f>
        <v>5.9045933553213741E-2</v>
      </c>
      <c r="H975" s="3" t="str">
        <f>IF(OR(WEEKDAY(Table1[[#This Row],[Date]])=1,WEEKDAY(Table1[[#This Row],[Date]])=7),"Weekend","Weekday")</f>
        <v>Weekday</v>
      </c>
    </row>
    <row r="976" spans="1:8" x14ac:dyDescent="0.25">
      <c r="A976" s="1">
        <v>44805</v>
      </c>
      <c r="B976" s="2">
        <v>31614</v>
      </c>
      <c r="C976" s="2">
        <v>3105</v>
      </c>
      <c r="D976">
        <f>YEAR(Table1[[#This Row],[Date]])</f>
        <v>2022</v>
      </c>
      <c r="E976" t="str">
        <f>TEXT(Table1[[#This Row],[Date]],"mmmm")</f>
        <v>September</v>
      </c>
      <c r="F976" t="str">
        <f>TEXT(Table1[[#This Row],[Date]],"dddd")</f>
        <v>Thursday</v>
      </c>
      <c r="G976" s="4">
        <f>Table1[[#This Row],[Clicks]]/Table1[[#This Row],[Impressions]]</f>
        <v>9.821598026190928E-2</v>
      </c>
      <c r="H976" s="3" t="str">
        <f>IF(OR(WEEKDAY(Table1[[#This Row],[Date]])=1,WEEKDAY(Table1[[#This Row],[Date]])=7),"Weekend","Weekday")</f>
        <v>Weekday</v>
      </c>
    </row>
    <row r="977" spans="1:8" x14ac:dyDescent="0.25">
      <c r="A977" s="1">
        <v>44806</v>
      </c>
      <c r="B977" s="2">
        <v>41258</v>
      </c>
      <c r="C977" s="2">
        <v>1257</v>
      </c>
      <c r="D977">
        <f>YEAR(Table1[[#This Row],[Date]])</f>
        <v>2022</v>
      </c>
      <c r="E977" t="str">
        <f>TEXT(Table1[[#This Row],[Date]],"mmmm")</f>
        <v>September</v>
      </c>
      <c r="F977" t="str">
        <f>TEXT(Table1[[#This Row],[Date]],"dddd")</f>
        <v>Friday</v>
      </c>
      <c r="G977" s="4">
        <f>Table1[[#This Row],[Clicks]]/Table1[[#This Row],[Impressions]]</f>
        <v>3.0466818556401182E-2</v>
      </c>
      <c r="H977" s="3" t="str">
        <f>IF(OR(WEEKDAY(Table1[[#This Row],[Date]])=1,WEEKDAY(Table1[[#This Row],[Date]])=7),"Weekend","Weekday")</f>
        <v>Weekday</v>
      </c>
    </row>
    <row r="978" spans="1:8" x14ac:dyDescent="0.25">
      <c r="A978" s="1">
        <v>44807</v>
      </c>
      <c r="B978" s="2">
        <v>33253</v>
      </c>
      <c r="C978" s="2">
        <v>1541</v>
      </c>
      <c r="D978">
        <f>YEAR(Table1[[#This Row],[Date]])</f>
        <v>2022</v>
      </c>
      <c r="E978" t="str">
        <f>TEXT(Table1[[#This Row],[Date]],"mmmm")</f>
        <v>September</v>
      </c>
      <c r="F978" t="str">
        <f>TEXT(Table1[[#This Row],[Date]],"dddd")</f>
        <v>Saturday</v>
      </c>
      <c r="G978" s="4">
        <f>Table1[[#This Row],[Clicks]]/Table1[[#This Row],[Impressions]]</f>
        <v>4.6341683457131688E-2</v>
      </c>
      <c r="H978" s="3" t="str">
        <f>IF(OR(WEEKDAY(Table1[[#This Row],[Date]])=1,WEEKDAY(Table1[[#This Row],[Date]])=7),"Weekend","Weekday")</f>
        <v>Weekend</v>
      </c>
    </row>
    <row r="979" spans="1:8" x14ac:dyDescent="0.25">
      <c r="A979" s="1">
        <v>44808</v>
      </c>
      <c r="B979" s="2">
        <v>47078</v>
      </c>
      <c r="C979" s="2">
        <v>2769</v>
      </c>
      <c r="D979">
        <f>YEAR(Table1[[#This Row],[Date]])</f>
        <v>2022</v>
      </c>
      <c r="E979" t="str">
        <f>TEXT(Table1[[#This Row],[Date]],"mmmm")</f>
        <v>September</v>
      </c>
      <c r="F979" t="str">
        <f>TEXT(Table1[[#This Row],[Date]],"dddd")</f>
        <v>Sunday</v>
      </c>
      <c r="G979" s="4">
        <f>Table1[[#This Row],[Clicks]]/Table1[[#This Row],[Impressions]]</f>
        <v>5.8817281957602274E-2</v>
      </c>
      <c r="H979" s="3" t="str">
        <f>IF(OR(WEEKDAY(Table1[[#This Row],[Date]])=1,WEEKDAY(Table1[[#This Row],[Date]])=7),"Weekend","Weekday")</f>
        <v>Weekend</v>
      </c>
    </row>
    <row r="980" spans="1:8" x14ac:dyDescent="0.25">
      <c r="A980" s="1">
        <v>44809</v>
      </c>
      <c r="B980" s="2">
        <v>45752</v>
      </c>
      <c r="C980" s="2">
        <v>3717</v>
      </c>
      <c r="D980">
        <f>YEAR(Table1[[#This Row],[Date]])</f>
        <v>2022</v>
      </c>
      <c r="E980" t="str">
        <f>TEXT(Table1[[#This Row],[Date]],"mmmm")</f>
        <v>September</v>
      </c>
      <c r="F980" t="str">
        <f>TEXT(Table1[[#This Row],[Date]],"dddd")</f>
        <v>Monday</v>
      </c>
      <c r="G980" s="4">
        <f>Table1[[#This Row],[Clicks]]/Table1[[#This Row],[Impressions]]</f>
        <v>8.1242350061199509E-2</v>
      </c>
      <c r="H980" s="3" t="str">
        <f>IF(OR(WEEKDAY(Table1[[#This Row],[Date]])=1,WEEKDAY(Table1[[#This Row],[Date]])=7),"Weekend","Weekday")</f>
        <v>Weekday</v>
      </c>
    </row>
    <row r="981" spans="1:8" x14ac:dyDescent="0.25">
      <c r="A981" s="1">
        <v>44810</v>
      </c>
      <c r="B981" s="2">
        <v>22988</v>
      </c>
      <c r="C981" s="2">
        <v>1365</v>
      </c>
      <c r="D981">
        <f>YEAR(Table1[[#This Row],[Date]])</f>
        <v>2022</v>
      </c>
      <c r="E981" t="str">
        <f>TEXT(Table1[[#This Row],[Date]],"mmmm")</f>
        <v>September</v>
      </c>
      <c r="F981" t="str">
        <f>TEXT(Table1[[#This Row],[Date]],"dddd")</f>
        <v>Tuesday</v>
      </c>
      <c r="G981" s="4">
        <f>Table1[[#This Row],[Clicks]]/Table1[[#This Row],[Impressions]]</f>
        <v>5.9378806333739341E-2</v>
      </c>
      <c r="H981" s="3" t="str">
        <f>IF(OR(WEEKDAY(Table1[[#This Row],[Date]])=1,WEEKDAY(Table1[[#This Row],[Date]])=7),"Weekend","Weekday")</f>
        <v>Weekday</v>
      </c>
    </row>
    <row r="982" spans="1:8" x14ac:dyDescent="0.25">
      <c r="A982" s="1">
        <v>44811</v>
      </c>
      <c r="B982" s="2">
        <v>36037</v>
      </c>
      <c r="C982" s="2">
        <v>2348</v>
      </c>
      <c r="D982">
        <f>YEAR(Table1[[#This Row],[Date]])</f>
        <v>2022</v>
      </c>
      <c r="E982" t="str">
        <f>TEXT(Table1[[#This Row],[Date]],"mmmm")</f>
        <v>September</v>
      </c>
      <c r="F982" t="str">
        <f>TEXT(Table1[[#This Row],[Date]],"dddd")</f>
        <v>Wednesday</v>
      </c>
      <c r="G982" s="4">
        <f>Table1[[#This Row],[Clicks]]/Table1[[#This Row],[Impressions]]</f>
        <v>6.5155257096872657E-2</v>
      </c>
      <c r="H982" s="3" t="str">
        <f>IF(OR(WEEKDAY(Table1[[#This Row],[Date]])=1,WEEKDAY(Table1[[#This Row],[Date]])=7),"Weekend","Weekday")</f>
        <v>Weekday</v>
      </c>
    </row>
    <row r="983" spans="1:8" x14ac:dyDescent="0.25">
      <c r="A983" s="1">
        <v>44812</v>
      </c>
      <c r="B983" s="2">
        <v>17219</v>
      </c>
      <c r="C983">
        <v>522</v>
      </c>
      <c r="D983">
        <f>YEAR(Table1[[#This Row],[Date]])</f>
        <v>2022</v>
      </c>
      <c r="E983" t="str">
        <f>TEXT(Table1[[#This Row],[Date]],"mmmm")</f>
        <v>September</v>
      </c>
      <c r="F983" t="str">
        <f>TEXT(Table1[[#This Row],[Date]],"dddd")</f>
        <v>Thursday</v>
      </c>
      <c r="G983" s="4">
        <f>Table1[[#This Row],[Clicks]]/Table1[[#This Row],[Impressions]]</f>
        <v>3.0315349323421802E-2</v>
      </c>
      <c r="H983" s="3" t="str">
        <f>IF(OR(WEEKDAY(Table1[[#This Row],[Date]])=1,WEEKDAY(Table1[[#This Row],[Date]])=7),"Weekend","Weekday")</f>
        <v>Weekday</v>
      </c>
    </row>
    <row r="984" spans="1:8" x14ac:dyDescent="0.25">
      <c r="A984" s="1">
        <v>44813</v>
      </c>
      <c r="B984" s="2">
        <v>5235</v>
      </c>
      <c r="C984">
        <v>451</v>
      </c>
      <c r="D984">
        <f>YEAR(Table1[[#This Row],[Date]])</f>
        <v>2022</v>
      </c>
      <c r="E984" t="str">
        <f>TEXT(Table1[[#This Row],[Date]],"mmmm")</f>
        <v>September</v>
      </c>
      <c r="F984" t="str">
        <f>TEXT(Table1[[#This Row],[Date]],"dddd")</f>
        <v>Friday</v>
      </c>
      <c r="G984" s="4">
        <f>Table1[[#This Row],[Clicks]]/Table1[[#This Row],[Impressions]]</f>
        <v>8.6150907354345746E-2</v>
      </c>
      <c r="H984" s="3" t="str">
        <f>IF(OR(WEEKDAY(Table1[[#This Row],[Date]])=1,WEEKDAY(Table1[[#This Row],[Date]])=7),"Weekend","Weekday")</f>
        <v>Weekday</v>
      </c>
    </row>
    <row r="985" spans="1:8" x14ac:dyDescent="0.25">
      <c r="A985" s="1">
        <v>44814</v>
      </c>
      <c r="B985" s="2">
        <v>47929</v>
      </c>
      <c r="C985" s="2">
        <v>2328</v>
      </c>
      <c r="D985">
        <f>YEAR(Table1[[#This Row],[Date]])</f>
        <v>2022</v>
      </c>
      <c r="E985" t="str">
        <f>TEXT(Table1[[#This Row],[Date]],"mmmm")</f>
        <v>September</v>
      </c>
      <c r="F985" t="str">
        <f>TEXT(Table1[[#This Row],[Date]],"dddd")</f>
        <v>Saturday</v>
      </c>
      <c r="G985" s="4">
        <f>Table1[[#This Row],[Clicks]]/Table1[[#This Row],[Impressions]]</f>
        <v>4.8571845855327672E-2</v>
      </c>
      <c r="H985" s="3" t="str">
        <f>IF(OR(WEEKDAY(Table1[[#This Row],[Date]])=1,WEEKDAY(Table1[[#This Row],[Date]])=7),"Weekend","Weekday")</f>
        <v>Weekend</v>
      </c>
    </row>
    <row r="986" spans="1:8" x14ac:dyDescent="0.25">
      <c r="A986" s="1">
        <v>44815</v>
      </c>
      <c r="B986" s="2">
        <v>6908</v>
      </c>
      <c r="C986">
        <v>156</v>
      </c>
      <c r="D986">
        <f>YEAR(Table1[[#This Row],[Date]])</f>
        <v>2022</v>
      </c>
      <c r="E986" t="str">
        <f>TEXT(Table1[[#This Row],[Date]],"mmmm")</f>
        <v>September</v>
      </c>
      <c r="F986" t="str">
        <f>TEXT(Table1[[#This Row],[Date]],"dddd")</f>
        <v>Sunday</v>
      </c>
      <c r="G986" s="4">
        <f>Table1[[#This Row],[Clicks]]/Table1[[#This Row],[Impressions]]</f>
        <v>2.25825130283729E-2</v>
      </c>
      <c r="H986" s="3" t="str">
        <f>IF(OR(WEEKDAY(Table1[[#This Row],[Date]])=1,WEEKDAY(Table1[[#This Row],[Date]])=7),"Weekend","Weekday")</f>
        <v>Weekend</v>
      </c>
    </row>
    <row r="987" spans="1:8" x14ac:dyDescent="0.25">
      <c r="A987" s="1">
        <v>44816</v>
      </c>
      <c r="B987" s="2">
        <v>13567</v>
      </c>
      <c r="C987">
        <v>946</v>
      </c>
      <c r="D987">
        <f>YEAR(Table1[[#This Row],[Date]])</f>
        <v>2022</v>
      </c>
      <c r="E987" t="str">
        <f>TEXT(Table1[[#This Row],[Date]],"mmmm")</f>
        <v>September</v>
      </c>
      <c r="F987" t="str">
        <f>TEXT(Table1[[#This Row],[Date]],"dddd")</f>
        <v>Monday</v>
      </c>
      <c r="G987" s="4">
        <f>Table1[[#This Row],[Clicks]]/Table1[[#This Row],[Impressions]]</f>
        <v>6.9728016510650845E-2</v>
      </c>
      <c r="H987" s="3" t="str">
        <f>IF(OR(WEEKDAY(Table1[[#This Row],[Date]])=1,WEEKDAY(Table1[[#This Row],[Date]])=7),"Weekend","Weekday")</f>
        <v>Weekday</v>
      </c>
    </row>
    <row r="988" spans="1:8" x14ac:dyDescent="0.25">
      <c r="A988" s="1">
        <v>44817</v>
      </c>
      <c r="B988" s="2">
        <v>41298</v>
      </c>
      <c r="C988" s="2">
        <v>1216</v>
      </c>
      <c r="D988">
        <f>YEAR(Table1[[#This Row],[Date]])</f>
        <v>2022</v>
      </c>
      <c r="E988" t="str">
        <f>TEXT(Table1[[#This Row],[Date]],"mmmm")</f>
        <v>September</v>
      </c>
      <c r="F988" t="str">
        <f>TEXT(Table1[[#This Row],[Date]],"dddd")</f>
        <v>Tuesday</v>
      </c>
      <c r="G988" s="4">
        <f>Table1[[#This Row],[Clicks]]/Table1[[#This Row],[Impressions]]</f>
        <v>2.9444525158603321E-2</v>
      </c>
      <c r="H988" s="3" t="str">
        <f>IF(OR(WEEKDAY(Table1[[#This Row],[Date]])=1,WEEKDAY(Table1[[#This Row],[Date]])=7),"Weekend","Weekday")</f>
        <v>Weekday</v>
      </c>
    </row>
    <row r="989" spans="1:8" x14ac:dyDescent="0.25">
      <c r="A989" s="1">
        <v>44818</v>
      </c>
      <c r="B989" s="2">
        <v>10256</v>
      </c>
      <c r="C989">
        <v>192</v>
      </c>
      <c r="D989">
        <f>YEAR(Table1[[#This Row],[Date]])</f>
        <v>2022</v>
      </c>
      <c r="E989" t="str">
        <f>TEXT(Table1[[#This Row],[Date]],"mmmm")</f>
        <v>September</v>
      </c>
      <c r="F989" t="str">
        <f>TEXT(Table1[[#This Row],[Date]],"dddd")</f>
        <v>Wednesday</v>
      </c>
      <c r="G989" s="4">
        <f>Table1[[#This Row],[Clicks]]/Table1[[#This Row],[Impressions]]</f>
        <v>1.8720748829953199E-2</v>
      </c>
      <c r="H989" s="3" t="str">
        <f>IF(OR(WEEKDAY(Table1[[#This Row],[Date]])=1,WEEKDAY(Table1[[#This Row],[Date]])=7),"Weekend","Weekday")</f>
        <v>Weekday</v>
      </c>
    </row>
    <row r="990" spans="1:8" x14ac:dyDescent="0.25">
      <c r="A990" s="1">
        <v>44819</v>
      </c>
      <c r="B990" s="2">
        <v>24019</v>
      </c>
      <c r="C990" s="2">
        <v>2103</v>
      </c>
      <c r="D990">
        <f>YEAR(Table1[[#This Row],[Date]])</f>
        <v>2022</v>
      </c>
      <c r="E990" t="str">
        <f>TEXT(Table1[[#This Row],[Date]],"mmmm")</f>
        <v>September</v>
      </c>
      <c r="F990" t="str">
        <f>TEXT(Table1[[#This Row],[Date]],"dddd")</f>
        <v>Thursday</v>
      </c>
      <c r="G990" s="4">
        <f>Table1[[#This Row],[Clicks]]/Table1[[#This Row],[Impressions]]</f>
        <v>8.7555685082642914E-2</v>
      </c>
      <c r="H990" s="3" t="str">
        <f>IF(OR(WEEKDAY(Table1[[#This Row],[Date]])=1,WEEKDAY(Table1[[#This Row],[Date]])=7),"Weekend","Weekday")</f>
        <v>Weekday</v>
      </c>
    </row>
    <row r="991" spans="1:8" x14ac:dyDescent="0.25">
      <c r="A991" s="1">
        <v>44820</v>
      </c>
      <c r="B991" s="2">
        <v>13162</v>
      </c>
      <c r="C991">
        <v>676</v>
      </c>
      <c r="D991">
        <f>YEAR(Table1[[#This Row],[Date]])</f>
        <v>2022</v>
      </c>
      <c r="E991" t="str">
        <f>TEXT(Table1[[#This Row],[Date]],"mmmm")</f>
        <v>September</v>
      </c>
      <c r="F991" t="str">
        <f>TEXT(Table1[[#This Row],[Date]],"dddd")</f>
        <v>Friday</v>
      </c>
      <c r="G991" s="4">
        <f>Table1[[#This Row],[Clicks]]/Table1[[#This Row],[Impressions]]</f>
        <v>5.135997568758547E-2</v>
      </c>
      <c r="H991" s="3" t="str">
        <f>IF(OR(WEEKDAY(Table1[[#This Row],[Date]])=1,WEEKDAY(Table1[[#This Row],[Date]])=7),"Weekend","Weekday")</f>
        <v>Weekday</v>
      </c>
    </row>
    <row r="992" spans="1:8" x14ac:dyDescent="0.25">
      <c r="A992" s="1">
        <v>44821</v>
      </c>
      <c r="B992" s="2">
        <v>10415</v>
      </c>
      <c r="C992">
        <v>806</v>
      </c>
      <c r="D992">
        <f>YEAR(Table1[[#This Row],[Date]])</f>
        <v>2022</v>
      </c>
      <c r="E992" t="str">
        <f>TEXT(Table1[[#This Row],[Date]],"mmmm")</f>
        <v>September</v>
      </c>
      <c r="F992" t="str">
        <f>TEXT(Table1[[#This Row],[Date]],"dddd")</f>
        <v>Saturday</v>
      </c>
      <c r="G992" s="4">
        <f>Table1[[#This Row],[Clicks]]/Table1[[#This Row],[Impressions]]</f>
        <v>7.7388382141142589E-2</v>
      </c>
      <c r="H992" s="3" t="str">
        <f>IF(OR(WEEKDAY(Table1[[#This Row],[Date]])=1,WEEKDAY(Table1[[#This Row],[Date]])=7),"Weekend","Weekday")</f>
        <v>Weekend</v>
      </c>
    </row>
    <row r="993" spans="1:8" x14ac:dyDescent="0.25">
      <c r="A993" s="1">
        <v>44822</v>
      </c>
      <c r="B993" s="2">
        <v>41159</v>
      </c>
      <c r="C993" s="2">
        <v>1488</v>
      </c>
      <c r="D993">
        <f>YEAR(Table1[[#This Row],[Date]])</f>
        <v>2022</v>
      </c>
      <c r="E993" t="str">
        <f>TEXT(Table1[[#This Row],[Date]],"mmmm")</f>
        <v>September</v>
      </c>
      <c r="F993" t="str">
        <f>TEXT(Table1[[#This Row],[Date]],"dddd")</f>
        <v>Sunday</v>
      </c>
      <c r="G993" s="4">
        <f>Table1[[#This Row],[Clicks]]/Table1[[#This Row],[Impressions]]</f>
        <v>3.6152481838723001E-2</v>
      </c>
      <c r="H993" s="3" t="str">
        <f>IF(OR(WEEKDAY(Table1[[#This Row],[Date]])=1,WEEKDAY(Table1[[#This Row],[Date]])=7),"Weekend","Weekday")</f>
        <v>Weekend</v>
      </c>
    </row>
    <row r="994" spans="1:8" x14ac:dyDescent="0.25">
      <c r="A994" s="1">
        <v>44823</v>
      </c>
      <c r="B994" s="2">
        <v>48925</v>
      </c>
      <c r="C994" s="2">
        <v>3954</v>
      </c>
      <c r="D994">
        <f>YEAR(Table1[[#This Row],[Date]])</f>
        <v>2022</v>
      </c>
      <c r="E994" t="str">
        <f>TEXT(Table1[[#This Row],[Date]],"mmmm")</f>
        <v>September</v>
      </c>
      <c r="F994" t="str">
        <f>TEXT(Table1[[#This Row],[Date]],"dddd")</f>
        <v>Monday</v>
      </c>
      <c r="G994" s="4">
        <f>Table1[[#This Row],[Clicks]]/Table1[[#This Row],[Impressions]]</f>
        <v>8.0817577925396011E-2</v>
      </c>
      <c r="H994" s="3" t="str">
        <f>IF(OR(WEEKDAY(Table1[[#This Row],[Date]])=1,WEEKDAY(Table1[[#This Row],[Date]])=7),"Weekend","Weekday")</f>
        <v>Weekday</v>
      </c>
    </row>
    <row r="995" spans="1:8" x14ac:dyDescent="0.25">
      <c r="A995" s="1">
        <v>44824</v>
      </c>
      <c r="B995" s="2">
        <v>10951</v>
      </c>
      <c r="C995">
        <v>219</v>
      </c>
      <c r="D995">
        <f>YEAR(Table1[[#This Row],[Date]])</f>
        <v>2022</v>
      </c>
      <c r="E995" t="str">
        <f>TEXT(Table1[[#This Row],[Date]],"mmmm")</f>
        <v>September</v>
      </c>
      <c r="F995" t="str">
        <f>TEXT(Table1[[#This Row],[Date]],"dddd")</f>
        <v>Tuesday</v>
      </c>
      <c r="G995" s="4">
        <f>Table1[[#This Row],[Clicks]]/Table1[[#This Row],[Impressions]]</f>
        <v>1.9998173682768697E-2</v>
      </c>
      <c r="H995" s="3" t="str">
        <f>IF(OR(WEEKDAY(Table1[[#This Row],[Date]])=1,WEEKDAY(Table1[[#This Row],[Date]])=7),"Weekend","Weekday")</f>
        <v>Weekday</v>
      </c>
    </row>
    <row r="996" spans="1:8" x14ac:dyDescent="0.25">
      <c r="A996" s="1">
        <v>44825</v>
      </c>
      <c r="B996" s="2">
        <v>26852</v>
      </c>
      <c r="C996" s="2">
        <v>1128</v>
      </c>
      <c r="D996">
        <f>YEAR(Table1[[#This Row],[Date]])</f>
        <v>2022</v>
      </c>
      <c r="E996" t="str">
        <f>TEXT(Table1[[#This Row],[Date]],"mmmm")</f>
        <v>September</v>
      </c>
      <c r="F996" t="str">
        <f>TEXT(Table1[[#This Row],[Date]],"dddd")</f>
        <v>Wednesday</v>
      </c>
      <c r="G996" s="4">
        <f>Table1[[#This Row],[Clicks]]/Table1[[#This Row],[Impressions]]</f>
        <v>4.2008044093549829E-2</v>
      </c>
      <c r="H996" s="3" t="str">
        <f>IF(OR(WEEKDAY(Table1[[#This Row],[Date]])=1,WEEKDAY(Table1[[#This Row],[Date]])=7),"Weekend","Weekday")</f>
        <v>Weekday</v>
      </c>
    </row>
    <row r="997" spans="1:8" x14ac:dyDescent="0.25">
      <c r="A997" s="1">
        <v>44826</v>
      </c>
      <c r="B997" s="2">
        <v>13007</v>
      </c>
      <c r="C997" s="2">
        <v>1275</v>
      </c>
      <c r="D997">
        <f>YEAR(Table1[[#This Row],[Date]])</f>
        <v>2022</v>
      </c>
      <c r="E997" t="str">
        <f>TEXT(Table1[[#This Row],[Date]],"mmmm")</f>
        <v>September</v>
      </c>
      <c r="F997" t="str">
        <f>TEXT(Table1[[#This Row],[Date]],"dddd")</f>
        <v>Thursday</v>
      </c>
      <c r="G997" s="4">
        <f>Table1[[#This Row],[Clicks]]/Table1[[#This Row],[Impressions]]</f>
        <v>9.802414084723611E-2</v>
      </c>
      <c r="H997" s="3" t="str">
        <f>IF(OR(WEEKDAY(Table1[[#This Row],[Date]])=1,WEEKDAY(Table1[[#This Row],[Date]])=7),"Weekend","Weekday")</f>
        <v>Weekday</v>
      </c>
    </row>
    <row r="998" spans="1:8" x14ac:dyDescent="0.25">
      <c r="A998" s="1">
        <v>44827</v>
      </c>
      <c r="B998" s="2">
        <v>46832</v>
      </c>
      <c r="C998" s="2">
        <v>3814</v>
      </c>
      <c r="D998">
        <f>YEAR(Table1[[#This Row],[Date]])</f>
        <v>2022</v>
      </c>
      <c r="E998" t="str">
        <f>TEXT(Table1[[#This Row],[Date]],"mmmm")</f>
        <v>September</v>
      </c>
      <c r="F998" t="str">
        <f>TEXT(Table1[[#This Row],[Date]],"dddd")</f>
        <v>Friday</v>
      </c>
      <c r="G998" s="4">
        <f>Table1[[#This Row],[Clicks]]/Table1[[#This Row],[Impressions]]</f>
        <v>8.1440040997608473E-2</v>
      </c>
      <c r="H998" s="3" t="str">
        <f>IF(OR(WEEKDAY(Table1[[#This Row],[Date]])=1,WEEKDAY(Table1[[#This Row],[Date]])=7),"Weekend","Weekday")</f>
        <v>Weekday</v>
      </c>
    </row>
    <row r="999" spans="1:8" x14ac:dyDescent="0.25">
      <c r="A999" s="1">
        <v>44828</v>
      </c>
      <c r="B999" s="2">
        <v>35523</v>
      </c>
      <c r="C999" s="2">
        <v>1944</v>
      </c>
      <c r="D999">
        <f>YEAR(Table1[[#This Row],[Date]])</f>
        <v>2022</v>
      </c>
      <c r="E999" t="str">
        <f>TEXT(Table1[[#This Row],[Date]],"mmmm")</f>
        <v>September</v>
      </c>
      <c r="F999" t="str">
        <f>TEXT(Table1[[#This Row],[Date]],"dddd")</f>
        <v>Saturday</v>
      </c>
      <c r="G999" s="4">
        <f>Table1[[#This Row],[Clicks]]/Table1[[#This Row],[Impressions]]</f>
        <v>5.472510767671649E-2</v>
      </c>
      <c r="H999" s="3" t="str">
        <f>IF(OR(WEEKDAY(Table1[[#This Row],[Date]])=1,WEEKDAY(Table1[[#This Row],[Date]])=7),"Weekend","Weekday")</f>
        <v>Weekend</v>
      </c>
    </row>
    <row r="1000" spans="1:8" x14ac:dyDescent="0.25">
      <c r="A1000" s="1">
        <v>44829</v>
      </c>
      <c r="B1000" s="2">
        <v>28325</v>
      </c>
      <c r="C1000" s="2">
        <v>1149</v>
      </c>
      <c r="D1000">
        <f>YEAR(Table1[[#This Row],[Date]])</f>
        <v>2022</v>
      </c>
      <c r="E1000" t="str">
        <f>TEXT(Table1[[#This Row],[Date]],"mmmm")</f>
        <v>September</v>
      </c>
      <c r="F1000" t="str">
        <f>TEXT(Table1[[#This Row],[Date]],"dddd")</f>
        <v>Sunday</v>
      </c>
      <c r="G1000" s="4">
        <f>Table1[[#This Row],[Clicks]]/Table1[[#This Row],[Impressions]]</f>
        <v>4.0564872021182703E-2</v>
      </c>
      <c r="H1000" s="3" t="str">
        <f>IF(OR(WEEKDAY(Table1[[#This Row],[Date]])=1,WEEKDAY(Table1[[#This Row],[Date]])=7),"Weekend","Weekday")</f>
        <v>Weekend</v>
      </c>
    </row>
    <row r="1001" spans="1:8" x14ac:dyDescent="0.25">
      <c r="A1001" s="1">
        <v>44830</v>
      </c>
      <c r="B1001" s="2">
        <v>26204</v>
      </c>
      <c r="C1001" s="2">
        <v>2318</v>
      </c>
      <c r="D1001">
        <f>YEAR(Table1[[#This Row],[Date]])</f>
        <v>2022</v>
      </c>
      <c r="E1001" t="str">
        <f>TEXT(Table1[[#This Row],[Date]],"mmmm")</f>
        <v>September</v>
      </c>
      <c r="F1001" t="str">
        <f>TEXT(Table1[[#This Row],[Date]],"dddd")</f>
        <v>Monday</v>
      </c>
      <c r="G1001" s="4">
        <f>Table1[[#This Row],[Clicks]]/Table1[[#This Row],[Impressions]]</f>
        <v>8.8459777133262099E-2</v>
      </c>
      <c r="H1001" s="3" t="str">
        <f>IF(OR(WEEKDAY(Table1[[#This Row],[Date]])=1,WEEKDAY(Table1[[#This Row],[Date]])=7),"Weekend","Weekday")</f>
        <v>Weekday</v>
      </c>
    </row>
    <row r="1002" spans="1:8" x14ac:dyDescent="0.25">
      <c r="A1002" s="1">
        <v>44831</v>
      </c>
      <c r="B1002" s="2">
        <v>20524</v>
      </c>
      <c r="C1002" s="2">
        <v>1211</v>
      </c>
      <c r="D1002">
        <f>YEAR(Table1[[#This Row],[Date]])</f>
        <v>2022</v>
      </c>
      <c r="E1002" t="str">
        <f>TEXT(Table1[[#This Row],[Date]],"mmmm")</f>
        <v>September</v>
      </c>
      <c r="F1002" t="str">
        <f>TEXT(Table1[[#This Row],[Date]],"dddd")</f>
        <v>Tuesday</v>
      </c>
      <c r="G1002" s="4">
        <f>Table1[[#This Row],[Clicks]]/Table1[[#This Row],[Impressions]]</f>
        <v>5.9004092769440658E-2</v>
      </c>
      <c r="H1002" s="3" t="str">
        <f>IF(OR(WEEKDAY(Table1[[#This Row],[Date]])=1,WEEKDAY(Table1[[#This Row],[Date]])=7),"Weekend","Weekday")</f>
        <v>Weekday</v>
      </c>
    </row>
    <row r="1003" spans="1:8" x14ac:dyDescent="0.25">
      <c r="A1003" s="1">
        <v>44832</v>
      </c>
      <c r="B1003" s="2">
        <v>24282</v>
      </c>
      <c r="C1003" s="2">
        <v>1900</v>
      </c>
      <c r="D1003">
        <f>YEAR(Table1[[#This Row],[Date]])</f>
        <v>2022</v>
      </c>
      <c r="E1003" t="str">
        <f>TEXT(Table1[[#This Row],[Date]],"mmmm")</f>
        <v>September</v>
      </c>
      <c r="F1003" t="str">
        <f>TEXT(Table1[[#This Row],[Date]],"dddd")</f>
        <v>Wednesday</v>
      </c>
      <c r="G1003" s="4">
        <f>Table1[[#This Row],[Clicks]]/Table1[[#This Row],[Impressions]]</f>
        <v>7.82472613458529E-2</v>
      </c>
      <c r="H1003" s="3" t="str">
        <f>IF(OR(WEEKDAY(Table1[[#This Row],[Date]])=1,WEEKDAY(Table1[[#This Row],[Date]])=7),"Weekend","Weekday")</f>
        <v>Weekday</v>
      </c>
    </row>
    <row r="1004" spans="1:8" x14ac:dyDescent="0.25">
      <c r="A1004" s="1">
        <v>44833</v>
      </c>
      <c r="B1004" s="2">
        <v>28930</v>
      </c>
      <c r="C1004" s="2">
        <v>2252</v>
      </c>
      <c r="D1004">
        <f>YEAR(Table1[[#This Row],[Date]])</f>
        <v>2022</v>
      </c>
      <c r="E1004" t="str">
        <f>TEXT(Table1[[#This Row],[Date]],"mmmm")</f>
        <v>September</v>
      </c>
      <c r="F1004" t="str">
        <f>TEXT(Table1[[#This Row],[Date]],"dddd")</f>
        <v>Thursday</v>
      </c>
      <c r="G1004" s="4">
        <f>Table1[[#This Row],[Clicks]]/Table1[[#This Row],[Impressions]]</f>
        <v>7.7843069478050461E-2</v>
      </c>
      <c r="H1004" s="3" t="str">
        <f>IF(OR(WEEKDAY(Table1[[#This Row],[Date]])=1,WEEKDAY(Table1[[#This Row],[Date]])=7),"Weekend","Weekday")</f>
        <v>Weekday</v>
      </c>
    </row>
    <row r="1005" spans="1:8" x14ac:dyDescent="0.25">
      <c r="A1005" s="1">
        <v>44834</v>
      </c>
      <c r="B1005" s="2">
        <v>5077</v>
      </c>
      <c r="C1005">
        <v>58</v>
      </c>
      <c r="D1005">
        <f>YEAR(Table1[[#This Row],[Date]])</f>
        <v>2022</v>
      </c>
      <c r="E1005" t="str">
        <f>TEXT(Table1[[#This Row],[Date]],"mmmm")</f>
        <v>September</v>
      </c>
      <c r="F1005" t="str">
        <f>TEXT(Table1[[#This Row],[Date]],"dddd")</f>
        <v>Friday</v>
      </c>
      <c r="G1005" s="4">
        <f>Table1[[#This Row],[Clicks]]/Table1[[#This Row],[Impressions]]</f>
        <v>1.1424069332282844E-2</v>
      </c>
      <c r="H1005" s="3" t="str">
        <f>IF(OR(WEEKDAY(Table1[[#This Row],[Date]])=1,WEEKDAY(Table1[[#This Row],[Date]])=7),"Weekend","Weekday")</f>
        <v>Weekday</v>
      </c>
    </row>
    <row r="1006" spans="1:8" x14ac:dyDescent="0.25">
      <c r="A1006" s="1">
        <v>44835</v>
      </c>
      <c r="B1006" s="2">
        <v>45345</v>
      </c>
      <c r="C1006">
        <v>968</v>
      </c>
      <c r="D1006">
        <f>YEAR(Table1[[#This Row],[Date]])</f>
        <v>2022</v>
      </c>
      <c r="E1006" t="str">
        <f>TEXT(Table1[[#This Row],[Date]],"mmmm")</f>
        <v>October</v>
      </c>
      <c r="F1006" t="str">
        <f>TEXT(Table1[[#This Row],[Date]],"dddd")</f>
        <v>Saturday</v>
      </c>
      <c r="G1006" s="4">
        <f>Table1[[#This Row],[Clicks]]/Table1[[#This Row],[Impressions]]</f>
        <v>2.1347447348108943E-2</v>
      </c>
      <c r="H1006" s="3" t="str">
        <f>IF(OR(WEEKDAY(Table1[[#This Row],[Date]])=1,WEEKDAY(Table1[[#This Row],[Date]])=7),"Weekend","Weekday")</f>
        <v>Weekend</v>
      </c>
    </row>
    <row r="1007" spans="1:8" x14ac:dyDescent="0.25">
      <c r="A1007" s="1">
        <v>44836</v>
      </c>
      <c r="B1007" s="2">
        <v>25611</v>
      </c>
      <c r="C1007" s="2">
        <v>1776</v>
      </c>
      <c r="D1007">
        <f>YEAR(Table1[[#This Row],[Date]])</f>
        <v>2022</v>
      </c>
      <c r="E1007" t="str">
        <f>TEXT(Table1[[#This Row],[Date]],"mmmm")</f>
        <v>October</v>
      </c>
      <c r="F1007" t="str">
        <f>TEXT(Table1[[#This Row],[Date]],"dddd")</f>
        <v>Sunday</v>
      </c>
      <c r="G1007" s="4">
        <f>Table1[[#This Row],[Clicks]]/Table1[[#This Row],[Impressions]]</f>
        <v>6.9345203232985833E-2</v>
      </c>
      <c r="H1007" s="3" t="str">
        <f>IF(OR(WEEKDAY(Table1[[#This Row],[Date]])=1,WEEKDAY(Table1[[#This Row],[Date]])=7),"Weekend","Weekday")</f>
        <v>Weekend</v>
      </c>
    </row>
    <row r="1008" spans="1:8" x14ac:dyDescent="0.25">
      <c r="A1008" s="1">
        <v>44837</v>
      </c>
      <c r="B1008" s="2">
        <v>21984</v>
      </c>
      <c r="C1008">
        <v>539</v>
      </c>
      <c r="D1008">
        <f>YEAR(Table1[[#This Row],[Date]])</f>
        <v>2022</v>
      </c>
      <c r="E1008" t="str">
        <f>TEXT(Table1[[#This Row],[Date]],"mmmm")</f>
        <v>October</v>
      </c>
      <c r="F1008" t="str">
        <f>TEXT(Table1[[#This Row],[Date]],"dddd")</f>
        <v>Monday</v>
      </c>
      <c r="G1008" s="4">
        <f>Table1[[#This Row],[Clicks]]/Table1[[#This Row],[Impressions]]</f>
        <v>2.451783114992722E-2</v>
      </c>
      <c r="H1008" s="3" t="str">
        <f>IF(OR(WEEKDAY(Table1[[#This Row],[Date]])=1,WEEKDAY(Table1[[#This Row],[Date]])=7),"Weekend","Weekday")</f>
        <v>Weekday</v>
      </c>
    </row>
    <row r="1009" spans="1:8" x14ac:dyDescent="0.25">
      <c r="A1009" s="1">
        <v>44838</v>
      </c>
      <c r="B1009" s="2">
        <v>19060</v>
      </c>
      <c r="C1009">
        <v>628</v>
      </c>
      <c r="D1009">
        <f>YEAR(Table1[[#This Row],[Date]])</f>
        <v>2022</v>
      </c>
      <c r="E1009" t="str">
        <f>TEXT(Table1[[#This Row],[Date]],"mmmm")</f>
        <v>October</v>
      </c>
      <c r="F1009" t="str">
        <f>TEXT(Table1[[#This Row],[Date]],"dddd")</f>
        <v>Tuesday</v>
      </c>
      <c r="G1009" s="4">
        <f>Table1[[#This Row],[Clicks]]/Table1[[#This Row],[Impressions]]</f>
        <v>3.2948583420776494E-2</v>
      </c>
      <c r="H1009" s="3" t="str">
        <f>IF(OR(WEEKDAY(Table1[[#This Row],[Date]])=1,WEEKDAY(Table1[[#This Row],[Date]])=7),"Weekend","Weekday")</f>
        <v>Weekday</v>
      </c>
    </row>
    <row r="1010" spans="1:8" x14ac:dyDescent="0.25">
      <c r="A1010" s="1">
        <v>44839</v>
      </c>
      <c r="B1010" s="2">
        <v>22449</v>
      </c>
      <c r="C1010" s="2">
        <v>2137</v>
      </c>
      <c r="D1010">
        <f>YEAR(Table1[[#This Row],[Date]])</f>
        <v>2022</v>
      </c>
      <c r="E1010" t="str">
        <f>TEXT(Table1[[#This Row],[Date]],"mmmm")</f>
        <v>October</v>
      </c>
      <c r="F1010" t="str">
        <f>TEXT(Table1[[#This Row],[Date]],"dddd")</f>
        <v>Wednesday</v>
      </c>
      <c r="G1010" s="4">
        <f>Table1[[#This Row],[Clicks]]/Table1[[#This Row],[Impressions]]</f>
        <v>9.5193549824045612E-2</v>
      </c>
      <c r="H1010" s="3" t="str">
        <f>IF(OR(WEEKDAY(Table1[[#This Row],[Date]])=1,WEEKDAY(Table1[[#This Row],[Date]])=7),"Weekend","Weekday")</f>
        <v>Weekday</v>
      </c>
    </row>
    <row r="1011" spans="1:8" x14ac:dyDescent="0.25">
      <c r="A1011" s="1">
        <v>44840</v>
      </c>
      <c r="B1011" s="2">
        <v>23520</v>
      </c>
      <c r="C1011" s="2">
        <v>1420</v>
      </c>
      <c r="D1011">
        <f>YEAR(Table1[[#This Row],[Date]])</f>
        <v>2022</v>
      </c>
      <c r="E1011" t="str">
        <f>TEXT(Table1[[#This Row],[Date]],"mmmm")</f>
        <v>October</v>
      </c>
      <c r="F1011" t="str">
        <f>TEXT(Table1[[#This Row],[Date]],"dddd")</f>
        <v>Thursday</v>
      </c>
      <c r="G1011" s="4">
        <f>Table1[[#This Row],[Clicks]]/Table1[[#This Row],[Impressions]]</f>
        <v>6.0374149659863943E-2</v>
      </c>
      <c r="H1011" s="3" t="str">
        <f>IF(OR(WEEKDAY(Table1[[#This Row],[Date]])=1,WEEKDAY(Table1[[#This Row],[Date]])=7),"Weekend","Weekday")</f>
        <v>Weekday</v>
      </c>
    </row>
    <row r="1012" spans="1:8" x14ac:dyDescent="0.25">
      <c r="A1012" s="1">
        <v>44841</v>
      </c>
      <c r="B1012" s="2">
        <v>48303</v>
      </c>
      <c r="C1012" s="2">
        <v>3746</v>
      </c>
      <c r="D1012">
        <f>YEAR(Table1[[#This Row],[Date]])</f>
        <v>2022</v>
      </c>
      <c r="E1012" t="str">
        <f>TEXT(Table1[[#This Row],[Date]],"mmmm")</f>
        <v>October</v>
      </c>
      <c r="F1012" t="str">
        <f>TEXT(Table1[[#This Row],[Date]],"dddd")</f>
        <v>Friday</v>
      </c>
      <c r="G1012" s="4">
        <f>Table1[[#This Row],[Clicks]]/Table1[[#This Row],[Impressions]]</f>
        <v>7.7552118916009355E-2</v>
      </c>
      <c r="H1012" s="3" t="str">
        <f>IF(OR(WEEKDAY(Table1[[#This Row],[Date]])=1,WEEKDAY(Table1[[#This Row],[Date]])=7),"Weekend","Weekday")</f>
        <v>Weekday</v>
      </c>
    </row>
    <row r="1013" spans="1:8" x14ac:dyDescent="0.25">
      <c r="A1013" s="1">
        <v>44842</v>
      </c>
      <c r="B1013" s="2">
        <v>14510</v>
      </c>
      <c r="C1013">
        <v>873</v>
      </c>
      <c r="D1013">
        <f>YEAR(Table1[[#This Row],[Date]])</f>
        <v>2022</v>
      </c>
      <c r="E1013" t="str">
        <f>TEXT(Table1[[#This Row],[Date]],"mmmm")</f>
        <v>October</v>
      </c>
      <c r="F1013" t="str">
        <f>TEXT(Table1[[#This Row],[Date]],"dddd")</f>
        <v>Saturday</v>
      </c>
      <c r="G1013" s="4">
        <f>Table1[[#This Row],[Clicks]]/Table1[[#This Row],[Impressions]]</f>
        <v>6.0165403170227429E-2</v>
      </c>
      <c r="H1013" s="3" t="str">
        <f>IF(OR(WEEKDAY(Table1[[#This Row],[Date]])=1,WEEKDAY(Table1[[#This Row],[Date]])=7),"Weekend","Weekday")</f>
        <v>Weekend</v>
      </c>
    </row>
    <row r="1014" spans="1:8" x14ac:dyDescent="0.25">
      <c r="A1014" s="1">
        <v>44843</v>
      </c>
      <c r="B1014" s="2">
        <v>34287</v>
      </c>
      <c r="C1014" s="2">
        <v>2047</v>
      </c>
      <c r="D1014">
        <f>YEAR(Table1[[#This Row],[Date]])</f>
        <v>2022</v>
      </c>
      <c r="E1014" t="str">
        <f>TEXT(Table1[[#This Row],[Date]],"mmmm")</f>
        <v>October</v>
      </c>
      <c r="F1014" t="str">
        <f>TEXT(Table1[[#This Row],[Date]],"dddd")</f>
        <v>Sunday</v>
      </c>
      <c r="G1014" s="4">
        <f>Table1[[#This Row],[Clicks]]/Table1[[#This Row],[Impressions]]</f>
        <v>5.9701927844372504E-2</v>
      </c>
      <c r="H1014" s="3" t="str">
        <f>IF(OR(WEEKDAY(Table1[[#This Row],[Date]])=1,WEEKDAY(Table1[[#This Row],[Date]])=7),"Weekend","Weekday")</f>
        <v>Weekend</v>
      </c>
    </row>
    <row r="1015" spans="1:8" x14ac:dyDescent="0.25">
      <c r="A1015" s="1">
        <v>44844</v>
      </c>
      <c r="B1015" s="2">
        <v>33173</v>
      </c>
      <c r="C1015">
        <v>612</v>
      </c>
      <c r="D1015">
        <f>YEAR(Table1[[#This Row],[Date]])</f>
        <v>2022</v>
      </c>
      <c r="E1015" t="str">
        <f>TEXT(Table1[[#This Row],[Date]],"mmmm")</f>
        <v>October</v>
      </c>
      <c r="F1015" t="str">
        <f>TEXT(Table1[[#This Row],[Date]],"dddd")</f>
        <v>Monday</v>
      </c>
      <c r="G1015" s="4">
        <f>Table1[[#This Row],[Clicks]]/Table1[[#This Row],[Impressions]]</f>
        <v>1.8448738431857233E-2</v>
      </c>
      <c r="H1015" s="3" t="str">
        <f>IF(OR(WEEKDAY(Table1[[#This Row],[Date]])=1,WEEKDAY(Table1[[#This Row],[Date]])=7),"Weekend","Weekday")</f>
        <v>Weekday</v>
      </c>
    </row>
    <row r="1016" spans="1:8" x14ac:dyDescent="0.25">
      <c r="A1016" s="1">
        <v>44845</v>
      </c>
      <c r="B1016" s="2">
        <v>44711</v>
      </c>
      <c r="C1016" s="2">
        <v>1830</v>
      </c>
      <c r="D1016">
        <f>YEAR(Table1[[#This Row],[Date]])</f>
        <v>2022</v>
      </c>
      <c r="E1016" t="str">
        <f>TEXT(Table1[[#This Row],[Date]],"mmmm")</f>
        <v>October</v>
      </c>
      <c r="F1016" t="str">
        <f>TEXT(Table1[[#This Row],[Date]],"dddd")</f>
        <v>Tuesday</v>
      </c>
      <c r="G1016" s="4">
        <f>Table1[[#This Row],[Clicks]]/Table1[[#This Row],[Impressions]]</f>
        <v>4.0929525172776274E-2</v>
      </c>
      <c r="H1016" s="3" t="str">
        <f>IF(OR(WEEKDAY(Table1[[#This Row],[Date]])=1,WEEKDAY(Table1[[#This Row],[Date]])=7),"Weekend","Weekday")</f>
        <v>Weekday</v>
      </c>
    </row>
    <row r="1017" spans="1:8" x14ac:dyDescent="0.25">
      <c r="A1017" s="1">
        <v>44846</v>
      </c>
      <c r="B1017" s="2">
        <v>16954</v>
      </c>
      <c r="C1017">
        <v>600</v>
      </c>
      <c r="D1017">
        <f>YEAR(Table1[[#This Row],[Date]])</f>
        <v>2022</v>
      </c>
      <c r="E1017" t="str">
        <f>TEXT(Table1[[#This Row],[Date]],"mmmm")</f>
        <v>October</v>
      </c>
      <c r="F1017" t="str">
        <f>TEXT(Table1[[#This Row],[Date]],"dddd")</f>
        <v>Wednesday</v>
      </c>
      <c r="G1017" s="4">
        <f>Table1[[#This Row],[Clicks]]/Table1[[#This Row],[Impressions]]</f>
        <v>3.5389878494750504E-2</v>
      </c>
      <c r="H1017" s="3" t="str">
        <f>IF(OR(WEEKDAY(Table1[[#This Row],[Date]])=1,WEEKDAY(Table1[[#This Row],[Date]])=7),"Weekend","Weekday")</f>
        <v>Weekday</v>
      </c>
    </row>
    <row r="1018" spans="1:8" x14ac:dyDescent="0.25">
      <c r="A1018" s="1">
        <v>44847</v>
      </c>
      <c r="B1018" s="2">
        <v>12804</v>
      </c>
      <c r="C1018">
        <v>578</v>
      </c>
      <c r="D1018">
        <f>YEAR(Table1[[#This Row],[Date]])</f>
        <v>2022</v>
      </c>
      <c r="E1018" t="str">
        <f>TEXT(Table1[[#This Row],[Date]],"mmmm")</f>
        <v>October</v>
      </c>
      <c r="F1018" t="str">
        <f>TEXT(Table1[[#This Row],[Date]],"dddd")</f>
        <v>Thursday</v>
      </c>
      <c r="G1018" s="4">
        <f>Table1[[#This Row],[Clicks]]/Table1[[#This Row],[Impressions]]</f>
        <v>4.5142143080287411E-2</v>
      </c>
      <c r="H1018" s="3" t="str">
        <f>IF(OR(WEEKDAY(Table1[[#This Row],[Date]])=1,WEEKDAY(Table1[[#This Row],[Date]])=7),"Weekend","Weekday")</f>
        <v>Weekday</v>
      </c>
    </row>
    <row r="1019" spans="1:8" x14ac:dyDescent="0.25">
      <c r="A1019" s="1">
        <v>44848</v>
      </c>
      <c r="B1019" s="2">
        <v>11565</v>
      </c>
      <c r="C1019">
        <v>946</v>
      </c>
      <c r="D1019">
        <f>YEAR(Table1[[#This Row],[Date]])</f>
        <v>2022</v>
      </c>
      <c r="E1019" t="str">
        <f>TEXT(Table1[[#This Row],[Date]],"mmmm")</f>
        <v>October</v>
      </c>
      <c r="F1019" t="str">
        <f>TEXT(Table1[[#This Row],[Date]],"dddd")</f>
        <v>Friday</v>
      </c>
      <c r="G1019" s="4">
        <f>Table1[[#This Row],[Clicks]]/Table1[[#This Row],[Impressions]]</f>
        <v>8.1798530047557286E-2</v>
      </c>
      <c r="H1019" s="3" t="str">
        <f>IF(OR(WEEKDAY(Table1[[#This Row],[Date]])=1,WEEKDAY(Table1[[#This Row],[Date]])=7),"Weekend","Weekday")</f>
        <v>Weekday</v>
      </c>
    </row>
    <row r="1020" spans="1:8" x14ac:dyDescent="0.25">
      <c r="A1020" s="1">
        <v>44849</v>
      </c>
      <c r="B1020" s="2">
        <v>10984</v>
      </c>
      <c r="C1020">
        <v>477</v>
      </c>
      <c r="D1020">
        <f>YEAR(Table1[[#This Row],[Date]])</f>
        <v>2022</v>
      </c>
      <c r="E1020" t="str">
        <f>TEXT(Table1[[#This Row],[Date]],"mmmm")</f>
        <v>October</v>
      </c>
      <c r="F1020" t="str">
        <f>TEXT(Table1[[#This Row],[Date]],"dddd")</f>
        <v>Saturday</v>
      </c>
      <c r="G1020" s="4">
        <f>Table1[[#This Row],[Clicks]]/Table1[[#This Row],[Impressions]]</f>
        <v>4.3426802621995629E-2</v>
      </c>
      <c r="H1020" s="3" t="str">
        <f>IF(OR(WEEKDAY(Table1[[#This Row],[Date]])=1,WEEKDAY(Table1[[#This Row],[Date]])=7),"Weekend","Weekday")</f>
        <v>Weekend</v>
      </c>
    </row>
    <row r="1021" spans="1:8" x14ac:dyDescent="0.25">
      <c r="A1021" s="1">
        <v>44850</v>
      </c>
      <c r="B1021" s="2">
        <v>26526</v>
      </c>
      <c r="C1021" s="2">
        <v>1343</v>
      </c>
      <c r="D1021">
        <f>YEAR(Table1[[#This Row],[Date]])</f>
        <v>2022</v>
      </c>
      <c r="E1021" t="str">
        <f>TEXT(Table1[[#This Row],[Date]],"mmmm")</f>
        <v>October</v>
      </c>
      <c r="F1021" t="str">
        <f>TEXT(Table1[[#This Row],[Date]],"dddd")</f>
        <v>Sunday</v>
      </c>
      <c r="G1021" s="4">
        <f>Table1[[#This Row],[Clicks]]/Table1[[#This Row],[Impressions]]</f>
        <v>5.0629570986956196E-2</v>
      </c>
      <c r="H1021" s="3" t="str">
        <f>IF(OR(WEEKDAY(Table1[[#This Row],[Date]])=1,WEEKDAY(Table1[[#This Row],[Date]])=7),"Weekend","Weekday")</f>
        <v>Weekend</v>
      </c>
    </row>
    <row r="1022" spans="1:8" x14ac:dyDescent="0.25">
      <c r="A1022" s="1">
        <v>44851</v>
      </c>
      <c r="B1022" s="2">
        <v>42438</v>
      </c>
      <c r="C1022" s="2">
        <v>1942</v>
      </c>
      <c r="D1022">
        <f>YEAR(Table1[[#This Row],[Date]])</f>
        <v>2022</v>
      </c>
      <c r="E1022" t="str">
        <f>TEXT(Table1[[#This Row],[Date]],"mmmm")</f>
        <v>October</v>
      </c>
      <c r="F1022" t="str">
        <f>TEXT(Table1[[#This Row],[Date]],"dddd")</f>
        <v>Monday</v>
      </c>
      <c r="G1022" s="4">
        <f>Table1[[#This Row],[Clicks]]/Table1[[#This Row],[Impressions]]</f>
        <v>4.5760874687779819E-2</v>
      </c>
      <c r="H1022" s="3" t="str">
        <f>IF(OR(WEEKDAY(Table1[[#This Row],[Date]])=1,WEEKDAY(Table1[[#This Row],[Date]])=7),"Weekend","Weekday")</f>
        <v>Weekday</v>
      </c>
    </row>
    <row r="1023" spans="1:8" x14ac:dyDescent="0.25">
      <c r="A1023" s="1">
        <v>44852</v>
      </c>
      <c r="B1023" s="2">
        <v>23574</v>
      </c>
      <c r="C1023">
        <v>433</v>
      </c>
      <c r="D1023">
        <f>YEAR(Table1[[#This Row],[Date]])</f>
        <v>2022</v>
      </c>
      <c r="E1023" t="str">
        <f>TEXT(Table1[[#This Row],[Date]],"mmmm")</f>
        <v>October</v>
      </c>
      <c r="F1023" t="str">
        <f>TEXT(Table1[[#This Row],[Date]],"dddd")</f>
        <v>Tuesday</v>
      </c>
      <c r="G1023" s="4">
        <f>Table1[[#This Row],[Clicks]]/Table1[[#This Row],[Impressions]]</f>
        <v>1.836769322134555E-2</v>
      </c>
      <c r="H1023" s="3" t="str">
        <f>IF(OR(WEEKDAY(Table1[[#This Row],[Date]])=1,WEEKDAY(Table1[[#This Row],[Date]])=7),"Weekend","Weekday")</f>
        <v>Weekday</v>
      </c>
    </row>
    <row r="1024" spans="1:8" x14ac:dyDescent="0.25">
      <c r="A1024" s="1">
        <v>44853</v>
      </c>
      <c r="B1024" s="2">
        <v>14184</v>
      </c>
      <c r="C1024">
        <v>704</v>
      </c>
      <c r="D1024">
        <f>YEAR(Table1[[#This Row],[Date]])</f>
        <v>2022</v>
      </c>
      <c r="E1024" t="str">
        <f>TEXT(Table1[[#This Row],[Date]],"mmmm")</f>
        <v>October</v>
      </c>
      <c r="F1024" t="str">
        <f>TEXT(Table1[[#This Row],[Date]],"dddd")</f>
        <v>Wednesday</v>
      </c>
      <c r="G1024" s="4">
        <f>Table1[[#This Row],[Clicks]]/Table1[[#This Row],[Impressions]]</f>
        <v>4.9633389734912575E-2</v>
      </c>
      <c r="H1024" s="3" t="str">
        <f>IF(OR(WEEKDAY(Table1[[#This Row],[Date]])=1,WEEKDAY(Table1[[#This Row],[Date]])=7),"Weekend","Weekday")</f>
        <v>Weekday</v>
      </c>
    </row>
    <row r="1025" spans="1:8" x14ac:dyDescent="0.25">
      <c r="A1025" s="1">
        <v>44854</v>
      </c>
      <c r="B1025" s="2">
        <v>24096</v>
      </c>
      <c r="C1025">
        <v>665</v>
      </c>
      <c r="D1025">
        <f>YEAR(Table1[[#This Row],[Date]])</f>
        <v>2022</v>
      </c>
      <c r="E1025" t="str">
        <f>TEXT(Table1[[#This Row],[Date]],"mmmm")</f>
        <v>October</v>
      </c>
      <c r="F1025" t="str">
        <f>TEXT(Table1[[#This Row],[Date]],"dddd")</f>
        <v>Thursday</v>
      </c>
      <c r="G1025" s="4">
        <f>Table1[[#This Row],[Clicks]]/Table1[[#This Row],[Impressions]]</f>
        <v>2.7597941567065073E-2</v>
      </c>
      <c r="H1025" s="3" t="str">
        <f>IF(OR(WEEKDAY(Table1[[#This Row],[Date]])=1,WEEKDAY(Table1[[#This Row],[Date]])=7),"Weekend","Weekday")</f>
        <v>Weekday</v>
      </c>
    </row>
    <row r="1026" spans="1:8" x14ac:dyDescent="0.25">
      <c r="A1026" s="1">
        <v>44855</v>
      </c>
      <c r="B1026" s="2">
        <v>7192</v>
      </c>
      <c r="C1026">
        <v>192</v>
      </c>
      <c r="D1026">
        <f>YEAR(Table1[[#This Row],[Date]])</f>
        <v>2022</v>
      </c>
      <c r="E1026" t="str">
        <f>TEXT(Table1[[#This Row],[Date]],"mmmm")</f>
        <v>October</v>
      </c>
      <c r="F1026" t="str">
        <f>TEXT(Table1[[#This Row],[Date]],"dddd")</f>
        <v>Friday</v>
      </c>
      <c r="G1026" s="4">
        <f>Table1[[#This Row],[Clicks]]/Table1[[#This Row],[Impressions]]</f>
        <v>2.6696329254727477E-2</v>
      </c>
      <c r="H1026" s="3" t="str">
        <f>IF(OR(WEEKDAY(Table1[[#This Row],[Date]])=1,WEEKDAY(Table1[[#This Row],[Date]])=7),"Weekend","Weekday")</f>
        <v>Weekday</v>
      </c>
    </row>
    <row r="1027" spans="1:8" x14ac:dyDescent="0.25">
      <c r="A1027" s="1">
        <v>44856</v>
      </c>
      <c r="B1027" s="2">
        <v>39016</v>
      </c>
      <c r="C1027">
        <v>720</v>
      </c>
      <c r="D1027">
        <f>YEAR(Table1[[#This Row],[Date]])</f>
        <v>2022</v>
      </c>
      <c r="E1027" t="str">
        <f>TEXT(Table1[[#This Row],[Date]],"mmmm")</f>
        <v>October</v>
      </c>
      <c r="F1027" t="str">
        <f>TEXT(Table1[[#This Row],[Date]],"dddd")</f>
        <v>Saturday</v>
      </c>
      <c r="G1027" s="4">
        <f>Table1[[#This Row],[Clicks]]/Table1[[#This Row],[Impressions]]</f>
        <v>1.8453967603034652E-2</v>
      </c>
      <c r="H1027" s="3" t="str">
        <f>IF(OR(WEEKDAY(Table1[[#This Row],[Date]])=1,WEEKDAY(Table1[[#This Row],[Date]])=7),"Weekend","Weekday")</f>
        <v>Weekend</v>
      </c>
    </row>
    <row r="1028" spans="1:8" x14ac:dyDescent="0.25">
      <c r="A1028" s="1">
        <v>44857</v>
      </c>
      <c r="B1028" s="2">
        <v>16246</v>
      </c>
      <c r="C1028">
        <v>683</v>
      </c>
      <c r="D1028">
        <f>YEAR(Table1[[#This Row],[Date]])</f>
        <v>2022</v>
      </c>
      <c r="E1028" t="str">
        <f>TEXT(Table1[[#This Row],[Date]],"mmmm")</f>
        <v>October</v>
      </c>
      <c r="F1028" t="str">
        <f>TEXT(Table1[[#This Row],[Date]],"dddd")</f>
        <v>Sunday</v>
      </c>
      <c r="G1028" s="4">
        <f>Table1[[#This Row],[Clicks]]/Table1[[#This Row],[Impressions]]</f>
        <v>4.2041117813615657E-2</v>
      </c>
      <c r="H1028" s="3" t="str">
        <f>IF(OR(WEEKDAY(Table1[[#This Row],[Date]])=1,WEEKDAY(Table1[[#This Row],[Date]])=7),"Weekend","Weekday")</f>
        <v>Weekend</v>
      </c>
    </row>
    <row r="1029" spans="1:8" x14ac:dyDescent="0.25">
      <c r="A1029" s="1">
        <v>44858</v>
      </c>
      <c r="B1029" s="2">
        <v>23381</v>
      </c>
      <c r="C1029" s="2">
        <v>1827</v>
      </c>
      <c r="D1029">
        <f>YEAR(Table1[[#This Row],[Date]])</f>
        <v>2022</v>
      </c>
      <c r="E1029" t="str">
        <f>TEXT(Table1[[#This Row],[Date]],"mmmm")</f>
        <v>October</v>
      </c>
      <c r="F1029" t="str">
        <f>TEXT(Table1[[#This Row],[Date]],"dddd")</f>
        <v>Monday</v>
      </c>
      <c r="G1029" s="4">
        <f>Table1[[#This Row],[Clicks]]/Table1[[#This Row],[Impressions]]</f>
        <v>7.8140370386211022E-2</v>
      </c>
      <c r="H1029" s="3" t="str">
        <f>IF(OR(WEEKDAY(Table1[[#This Row],[Date]])=1,WEEKDAY(Table1[[#This Row],[Date]])=7),"Weekend","Weekday")</f>
        <v>Weekday</v>
      </c>
    </row>
    <row r="1030" spans="1:8" x14ac:dyDescent="0.25">
      <c r="A1030" s="1">
        <v>44859</v>
      </c>
      <c r="B1030" s="2">
        <v>41455</v>
      </c>
      <c r="C1030" s="2">
        <v>1445</v>
      </c>
      <c r="D1030">
        <f>YEAR(Table1[[#This Row],[Date]])</f>
        <v>2022</v>
      </c>
      <c r="E1030" t="str">
        <f>TEXT(Table1[[#This Row],[Date]],"mmmm")</f>
        <v>October</v>
      </c>
      <c r="F1030" t="str">
        <f>TEXT(Table1[[#This Row],[Date]],"dddd")</f>
        <v>Tuesday</v>
      </c>
      <c r="G1030" s="4">
        <f>Table1[[#This Row],[Clicks]]/Table1[[#This Row],[Impressions]]</f>
        <v>3.4857073935592814E-2</v>
      </c>
      <c r="H1030" s="3" t="str">
        <f>IF(OR(WEEKDAY(Table1[[#This Row],[Date]])=1,WEEKDAY(Table1[[#This Row],[Date]])=7),"Weekend","Weekday")</f>
        <v>Weekday</v>
      </c>
    </row>
    <row r="1031" spans="1:8" x14ac:dyDescent="0.25">
      <c r="A1031" s="1">
        <v>44860</v>
      </c>
      <c r="B1031" s="2">
        <v>31727</v>
      </c>
      <c r="C1031" s="2">
        <v>1209</v>
      </c>
      <c r="D1031">
        <f>YEAR(Table1[[#This Row],[Date]])</f>
        <v>2022</v>
      </c>
      <c r="E1031" t="str">
        <f>TEXT(Table1[[#This Row],[Date]],"mmmm")</f>
        <v>October</v>
      </c>
      <c r="F1031" t="str">
        <f>TEXT(Table1[[#This Row],[Date]],"dddd")</f>
        <v>Wednesday</v>
      </c>
      <c r="G1031" s="4">
        <f>Table1[[#This Row],[Clicks]]/Table1[[#This Row],[Impressions]]</f>
        <v>3.8106344753679834E-2</v>
      </c>
      <c r="H1031" s="3" t="str">
        <f>IF(OR(WEEKDAY(Table1[[#This Row],[Date]])=1,WEEKDAY(Table1[[#This Row],[Date]])=7),"Weekend","Weekday")</f>
        <v>Weekday</v>
      </c>
    </row>
    <row r="1032" spans="1:8" x14ac:dyDescent="0.25">
      <c r="A1032" s="1">
        <v>44861</v>
      </c>
      <c r="B1032" s="2">
        <v>9018</v>
      </c>
      <c r="C1032">
        <v>611</v>
      </c>
      <c r="D1032">
        <f>YEAR(Table1[[#This Row],[Date]])</f>
        <v>2022</v>
      </c>
      <c r="E1032" t="str">
        <f>TEXT(Table1[[#This Row],[Date]],"mmmm")</f>
        <v>October</v>
      </c>
      <c r="F1032" t="str">
        <f>TEXT(Table1[[#This Row],[Date]],"dddd")</f>
        <v>Thursday</v>
      </c>
      <c r="G1032" s="4">
        <f>Table1[[#This Row],[Clicks]]/Table1[[#This Row],[Impressions]]</f>
        <v>6.7753382124639605E-2</v>
      </c>
      <c r="H1032" s="3" t="str">
        <f>IF(OR(WEEKDAY(Table1[[#This Row],[Date]])=1,WEEKDAY(Table1[[#This Row],[Date]])=7),"Weekend","Weekday")</f>
        <v>Weekday</v>
      </c>
    </row>
    <row r="1033" spans="1:8" x14ac:dyDescent="0.25">
      <c r="A1033" s="1">
        <v>44862</v>
      </c>
      <c r="B1033" s="2">
        <v>16302</v>
      </c>
      <c r="C1033">
        <v>450</v>
      </c>
      <c r="D1033">
        <f>YEAR(Table1[[#This Row],[Date]])</f>
        <v>2022</v>
      </c>
      <c r="E1033" t="str">
        <f>TEXT(Table1[[#This Row],[Date]],"mmmm")</f>
        <v>October</v>
      </c>
      <c r="F1033" t="str">
        <f>TEXT(Table1[[#This Row],[Date]],"dddd")</f>
        <v>Friday</v>
      </c>
      <c r="G1033" s="4">
        <f>Table1[[#This Row],[Clicks]]/Table1[[#This Row],[Impressions]]</f>
        <v>2.7603974972396025E-2</v>
      </c>
      <c r="H1033" s="3" t="str">
        <f>IF(OR(WEEKDAY(Table1[[#This Row],[Date]])=1,WEEKDAY(Table1[[#This Row],[Date]])=7),"Weekend","Weekday")</f>
        <v>Weekday</v>
      </c>
    </row>
    <row r="1034" spans="1:8" x14ac:dyDescent="0.25">
      <c r="A1034" s="1">
        <v>44863</v>
      </c>
      <c r="B1034" s="2">
        <v>6970</v>
      </c>
      <c r="C1034">
        <v>632</v>
      </c>
      <c r="D1034">
        <f>YEAR(Table1[[#This Row],[Date]])</f>
        <v>2022</v>
      </c>
      <c r="E1034" t="str">
        <f>TEXT(Table1[[#This Row],[Date]],"mmmm")</f>
        <v>October</v>
      </c>
      <c r="F1034" t="str">
        <f>TEXT(Table1[[#This Row],[Date]],"dddd")</f>
        <v>Saturday</v>
      </c>
      <c r="G1034" s="4">
        <f>Table1[[#This Row],[Clicks]]/Table1[[#This Row],[Impressions]]</f>
        <v>9.0674318507890955E-2</v>
      </c>
      <c r="H1034" s="3" t="str">
        <f>IF(OR(WEEKDAY(Table1[[#This Row],[Date]])=1,WEEKDAY(Table1[[#This Row],[Date]])=7),"Weekend","Weekday")</f>
        <v>Weekend</v>
      </c>
    </row>
    <row r="1035" spans="1:8" x14ac:dyDescent="0.25">
      <c r="A1035" s="1">
        <v>44864</v>
      </c>
      <c r="B1035" s="2">
        <v>46157</v>
      </c>
      <c r="C1035" s="2">
        <v>2622</v>
      </c>
      <c r="D1035">
        <f>YEAR(Table1[[#This Row],[Date]])</f>
        <v>2022</v>
      </c>
      <c r="E1035" t="str">
        <f>TEXT(Table1[[#This Row],[Date]],"mmmm")</f>
        <v>October</v>
      </c>
      <c r="F1035" t="str">
        <f>TEXT(Table1[[#This Row],[Date]],"dddd")</f>
        <v>Sunday</v>
      </c>
      <c r="G1035" s="4">
        <f>Table1[[#This Row],[Clicks]]/Table1[[#This Row],[Impressions]]</f>
        <v>5.6806118248586349E-2</v>
      </c>
      <c r="H1035" s="3" t="str">
        <f>IF(OR(WEEKDAY(Table1[[#This Row],[Date]])=1,WEEKDAY(Table1[[#This Row],[Date]])=7),"Weekend","Weekday")</f>
        <v>Weekend</v>
      </c>
    </row>
    <row r="1036" spans="1:8" x14ac:dyDescent="0.25">
      <c r="A1036" s="1">
        <v>44865</v>
      </c>
      <c r="B1036" s="2">
        <v>32202</v>
      </c>
      <c r="C1036" s="2">
        <v>1619</v>
      </c>
      <c r="D1036">
        <f>YEAR(Table1[[#This Row],[Date]])</f>
        <v>2022</v>
      </c>
      <c r="E1036" t="str">
        <f>TEXT(Table1[[#This Row],[Date]],"mmmm")</f>
        <v>October</v>
      </c>
      <c r="F1036" t="str">
        <f>TEXT(Table1[[#This Row],[Date]],"dddd")</f>
        <v>Monday</v>
      </c>
      <c r="G1036" s="4">
        <f>Table1[[#This Row],[Clicks]]/Table1[[#This Row],[Impressions]]</f>
        <v>5.0276380349046641E-2</v>
      </c>
      <c r="H1036" s="3" t="str">
        <f>IF(OR(WEEKDAY(Table1[[#This Row],[Date]])=1,WEEKDAY(Table1[[#This Row],[Date]])=7),"Weekend","Weekday")</f>
        <v>Weekday</v>
      </c>
    </row>
    <row r="1037" spans="1:8" x14ac:dyDescent="0.25">
      <c r="A1037" s="1">
        <v>44866</v>
      </c>
      <c r="B1037" s="2">
        <v>36110</v>
      </c>
      <c r="C1037" s="2">
        <v>2173</v>
      </c>
      <c r="D1037">
        <f>YEAR(Table1[[#This Row],[Date]])</f>
        <v>2022</v>
      </c>
      <c r="E1037" t="str">
        <f>TEXT(Table1[[#This Row],[Date]],"mmmm")</f>
        <v>November</v>
      </c>
      <c r="F1037" t="str">
        <f>TEXT(Table1[[#This Row],[Date]],"dddd")</f>
        <v>Tuesday</v>
      </c>
      <c r="G1037" s="4">
        <f>Table1[[#This Row],[Clicks]]/Table1[[#This Row],[Impressions]]</f>
        <v>6.0177236222653002E-2</v>
      </c>
      <c r="H1037" s="3" t="str">
        <f>IF(OR(WEEKDAY(Table1[[#This Row],[Date]])=1,WEEKDAY(Table1[[#This Row],[Date]])=7),"Weekend","Weekday")</f>
        <v>Weekday</v>
      </c>
    </row>
    <row r="1038" spans="1:8" x14ac:dyDescent="0.25">
      <c r="A1038" s="1">
        <v>44867</v>
      </c>
      <c r="B1038" s="2">
        <v>22586</v>
      </c>
      <c r="C1038">
        <v>563</v>
      </c>
      <c r="D1038">
        <f>YEAR(Table1[[#This Row],[Date]])</f>
        <v>2022</v>
      </c>
      <c r="E1038" t="str">
        <f>TEXT(Table1[[#This Row],[Date]],"mmmm")</f>
        <v>November</v>
      </c>
      <c r="F1038" t="str">
        <f>TEXT(Table1[[#This Row],[Date]],"dddd")</f>
        <v>Wednesday</v>
      </c>
      <c r="G1038" s="4">
        <f>Table1[[#This Row],[Clicks]]/Table1[[#This Row],[Impressions]]</f>
        <v>2.4926945895687593E-2</v>
      </c>
      <c r="H1038" s="3" t="str">
        <f>IF(OR(WEEKDAY(Table1[[#This Row],[Date]])=1,WEEKDAY(Table1[[#This Row],[Date]])=7),"Weekend","Weekday")</f>
        <v>Weekday</v>
      </c>
    </row>
    <row r="1039" spans="1:8" x14ac:dyDescent="0.25">
      <c r="A1039" s="1">
        <v>44868</v>
      </c>
      <c r="B1039" s="2">
        <v>29519</v>
      </c>
      <c r="C1039" s="2">
        <v>1925</v>
      </c>
      <c r="D1039">
        <f>YEAR(Table1[[#This Row],[Date]])</f>
        <v>2022</v>
      </c>
      <c r="E1039" t="str">
        <f>TEXT(Table1[[#This Row],[Date]],"mmmm")</f>
        <v>November</v>
      </c>
      <c r="F1039" t="str">
        <f>TEXT(Table1[[#This Row],[Date]],"dddd")</f>
        <v>Thursday</v>
      </c>
      <c r="G1039" s="4">
        <f>Table1[[#This Row],[Clicks]]/Table1[[#This Row],[Impressions]]</f>
        <v>6.5212236186862699E-2</v>
      </c>
      <c r="H1039" s="3" t="str">
        <f>IF(OR(WEEKDAY(Table1[[#This Row],[Date]])=1,WEEKDAY(Table1[[#This Row],[Date]])=7),"Weekend","Weekday")</f>
        <v>Weekday</v>
      </c>
    </row>
    <row r="1040" spans="1:8" x14ac:dyDescent="0.25">
      <c r="A1040" s="1">
        <v>44869</v>
      </c>
      <c r="B1040" s="2">
        <v>36273</v>
      </c>
      <c r="C1040" s="2">
        <v>1548</v>
      </c>
      <c r="D1040">
        <f>YEAR(Table1[[#This Row],[Date]])</f>
        <v>2022</v>
      </c>
      <c r="E1040" t="str">
        <f>TEXT(Table1[[#This Row],[Date]],"mmmm")</f>
        <v>November</v>
      </c>
      <c r="F1040" t="str">
        <f>TEXT(Table1[[#This Row],[Date]],"dddd")</f>
        <v>Friday</v>
      </c>
      <c r="G1040" s="4">
        <f>Table1[[#This Row],[Clicks]]/Table1[[#This Row],[Impressions]]</f>
        <v>4.2676370854354481E-2</v>
      </c>
      <c r="H1040" s="3" t="str">
        <f>IF(OR(WEEKDAY(Table1[[#This Row],[Date]])=1,WEEKDAY(Table1[[#This Row],[Date]])=7),"Weekend","Weekday")</f>
        <v>Weekday</v>
      </c>
    </row>
    <row r="1041" spans="1:8" x14ac:dyDescent="0.25">
      <c r="A1041" s="1">
        <v>44870</v>
      </c>
      <c r="B1041" s="2">
        <v>26951</v>
      </c>
      <c r="C1041" s="2">
        <v>2445</v>
      </c>
      <c r="D1041">
        <f>YEAR(Table1[[#This Row],[Date]])</f>
        <v>2022</v>
      </c>
      <c r="E1041" t="str">
        <f>TEXT(Table1[[#This Row],[Date]],"mmmm")</f>
        <v>November</v>
      </c>
      <c r="F1041" t="str">
        <f>TEXT(Table1[[#This Row],[Date]],"dddd")</f>
        <v>Saturday</v>
      </c>
      <c r="G1041" s="4">
        <f>Table1[[#This Row],[Clicks]]/Table1[[#This Row],[Impressions]]</f>
        <v>9.0720195911097923E-2</v>
      </c>
      <c r="H1041" s="3" t="str">
        <f>IF(OR(WEEKDAY(Table1[[#This Row],[Date]])=1,WEEKDAY(Table1[[#This Row],[Date]])=7),"Weekend","Weekday")</f>
        <v>Weekend</v>
      </c>
    </row>
    <row r="1042" spans="1:8" x14ac:dyDescent="0.25">
      <c r="A1042" s="1">
        <v>44871</v>
      </c>
      <c r="B1042" s="2">
        <v>20374</v>
      </c>
      <c r="C1042">
        <v>513</v>
      </c>
      <c r="D1042">
        <f>YEAR(Table1[[#This Row],[Date]])</f>
        <v>2022</v>
      </c>
      <c r="E1042" t="str">
        <f>TEXT(Table1[[#This Row],[Date]],"mmmm")</f>
        <v>November</v>
      </c>
      <c r="F1042" t="str">
        <f>TEXT(Table1[[#This Row],[Date]],"dddd")</f>
        <v>Sunday</v>
      </c>
      <c r="G1042" s="4">
        <f>Table1[[#This Row],[Clicks]]/Table1[[#This Row],[Impressions]]</f>
        <v>2.5179149896927457E-2</v>
      </c>
      <c r="H1042" s="3" t="str">
        <f>IF(OR(WEEKDAY(Table1[[#This Row],[Date]])=1,WEEKDAY(Table1[[#This Row],[Date]])=7),"Weekend","Weekday")</f>
        <v>Weekend</v>
      </c>
    </row>
    <row r="1043" spans="1:8" x14ac:dyDescent="0.25">
      <c r="A1043" s="1">
        <v>44872</v>
      </c>
      <c r="B1043" s="2">
        <v>10788</v>
      </c>
      <c r="C1043">
        <v>600</v>
      </c>
      <c r="D1043">
        <f>YEAR(Table1[[#This Row],[Date]])</f>
        <v>2022</v>
      </c>
      <c r="E1043" t="str">
        <f>TEXT(Table1[[#This Row],[Date]],"mmmm")</f>
        <v>November</v>
      </c>
      <c r="F1043" t="str">
        <f>TEXT(Table1[[#This Row],[Date]],"dddd")</f>
        <v>Monday</v>
      </c>
      <c r="G1043" s="4">
        <f>Table1[[#This Row],[Clicks]]/Table1[[#This Row],[Impressions]]</f>
        <v>5.5617352614015569E-2</v>
      </c>
      <c r="H1043" s="3" t="str">
        <f>IF(OR(WEEKDAY(Table1[[#This Row],[Date]])=1,WEEKDAY(Table1[[#This Row],[Date]])=7),"Weekend","Weekday")</f>
        <v>Weekday</v>
      </c>
    </row>
    <row r="1044" spans="1:8" x14ac:dyDescent="0.25">
      <c r="A1044" s="1">
        <v>44873</v>
      </c>
      <c r="B1044" s="2">
        <v>10408</v>
      </c>
      <c r="C1044">
        <v>664</v>
      </c>
      <c r="D1044">
        <f>YEAR(Table1[[#This Row],[Date]])</f>
        <v>2022</v>
      </c>
      <c r="E1044" t="str">
        <f>TEXT(Table1[[#This Row],[Date]],"mmmm")</f>
        <v>November</v>
      </c>
      <c r="F1044" t="str">
        <f>TEXT(Table1[[#This Row],[Date]],"dddd")</f>
        <v>Tuesday</v>
      </c>
      <c r="G1044" s="4">
        <f>Table1[[#This Row],[Clicks]]/Table1[[#This Row],[Impressions]]</f>
        <v>6.3797079169869333E-2</v>
      </c>
      <c r="H1044" s="3" t="str">
        <f>IF(OR(WEEKDAY(Table1[[#This Row],[Date]])=1,WEEKDAY(Table1[[#This Row],[Date]])=7),"Weekend","Weekday")</f>
        <v>Weekday</v>
      </c>
    </row>
    <row r="1045" spans="1:8" x14ac:dyDescent="0.25">
      <c r="A1045" s="1">
        <v>44874</v>
      </c>
      <c r="B1045" s="2">
        <v>30053</v>
      </c>
      <c r="C1045">
        <v>390</v>
      </c>
      <c r="D1045">
        <f>YEAR(Table1[[#This Row],[Date]])</f>
        <v>2022</v>
      </c>
      <c r="E1045" t="str">
        <f>TEXT(Table1[[#This Row],[Date]],"mmmm")</f>
        <v>November</v>
      </c>
      <c r="F1045" t="str">
        <f>TEXT(Table1[[#This Row],[Date]],"dddd")</f>
        <v>Wednesday</v>
      </c>
      <c r="G1045" s="4">
        <f>Table1[[#This Row],[Clicks]]/Table1[[#This Row],[Impressions]]</f>
        <v>1.2977073836222673E-2</v>
      </c>
      <c r="H1045" s="3" t="str">
        <f>IF(OR(WEEKDAY(Table1[[#This Row],[Date]])=1,WEEKDAY(Table1[[#This Row],[Date]])=7),"Weekend","Weekday")</f>
        <v>Weekday</v>
      </c>
    </row>
    <row r="1046" spans="1:8" x14ac:dyDescent="0.25">
      <c r="A1046" s="1">
        <v>44875</v>
      </c>
      <c r="B1046" s="2">
        <v>14446</v>
      </c>
      <c r="C1046">
        <v>617</v>
      </c>
      <c r="D1046">
        <f>YEAR(Table1[[#This Row],[Date]])</f>
        <v>2022</v>
      </c>
      <c r="E1046" t="str">
        <f>TEXT(Table1[[#This Row],[Date]],"mmmm")</f>
        <v>November</v>
      </c>
      <c r="F1046" t="str">
        <f>TEXT(Table1[[#This Row],[Date]],"dddd")</f>
        <v>Thursday</v>
      </c>
      <c r="G1046" s="4">
        <f>Table1[[#This Row],[Clicks]]/Table1[[#This Row],[Impressions]]</f>
        <v>4.2710784992385432E-2</v>
      </c>
      <c r="H1046" s="3" t="str">
        <f>IF(OR(WEEKDAY(Table1[[#This Row],[Date]])=1,WEEKDAY(Table1[[#This Row],[Date]])=7),"Weekend","Weekday")</f>
        <v>Weekday</v>
      </c>
    </row>
    <row r="1047" spans="1:8" x14ac:dyDescent="0.25">
      <c r="A1047" s="1">
        <v>44876</v>
      </c>
      <c r="B1047" s="2">
        <v>5922</v>
      </c>
      <c r="C1047">
        <v>449</v>
      </c>
      <c r="D1047">
        <f>YEAR(Table1[[#This Row],[Date]])</f>
        <v>2022</v>
      </c>
      <c r="E1047" t="str">
        <f>TEXT(Table1[[#This Row],[Date]],"mmmm")</f>
        <v>November</v>
      </c>
      <c r="F1047" t="str">
        <f>TEXT(Table1[[#This Row],[Date]],"dddd")</f>
        <v>Friday</v>
      </c>
      <c r="G1047" s="4">
        <f>Table1[[#This Row],[Clicks]]/Table1[[#This Row],[Impressions]]</f>
        <v>7.5818980074299228E-2</v>
      </c>
      <c r="H1047" s="3" t="str">
        <f>IF(OR(WEEKDAY(Table1[[#This Row],[Date]])=1,WEEKDAY(Table1[[#This Row],[Date]])=7),"Weekend","Weekday")</f>
        <v>Weekday</v>
      </c>
    </row>
    <row r="1048" spans="1:8" x14ac:dyDescent="0.25">
      <c r="A1048" s="1">
        <v>44877</v>
      </c>
      <c r="B1048" s="2">
        <v>38187</v>
      </c>
      <c r="C1048" s="2">
        <v>3201</v>
      </c>
      <c r="D1048">
        <f>YEAR(Table1[[#This Row],[Date]])</f>
        <v>2022</v>
      </c>
      <c r="E1048" t="str">
        <f>TEXT(Table1[[#This Row],[Date]],"mmmm")</f>
        <v>November</v>
      </c>
      <c r="F1048" t="str">
        <f>TEXT(Table1[[#This Row],[Date]],"dddd")</f>
        <v>Saturday</v>
      </c>
      <c r="G1048" s="4">
        <f>Table1[[#This Row],[Clicks]]/Table1[[#This Row],[Impressions]]</f>
        <v>8.3824338125540104E-2</v>
      </c>
      <c r="H1048" s="3" t="str">
        <f>IF(OR(WEEKDAY(Table1[[#This Row],[Date]])=1,WEEKDAY(Table1[[#This Row],[Date]])=7),"Weekend","Weekday")</f>
        <v>Weekend</v>
      </c>
    </row>
    <row r="1049" spans="1:8" x14ac:dyDescent="0.25">
      <c r="A1049" s="1">
        <v>44878</v>
      </c>
      <c r="B1049" s="2">
        <v>15789</v>
      </c>
      <c r="C1049">
        <v>602</v>
      </c>
      <c r="D1049">
        <f>YEAR(Table1[[#This Row],[Date]])</f>
        <v>2022</v>
      </c>
      <c r="E1049" t="str">
        <f>TEXT(Table1[[#This Row],[Date]],"mmmm")</f>
        <v>November</v>
      </c>
      <c r="F1049" t="str">
        <f>TEXT(Table1[[#This Row],[Date]],"dddd")</f>
        <v>Sunday</v>
      </c>
      <c r="G1049" s="4">
        <f>Table1[[#This Row],[Clicks]]/Table1[[#This Row],[Impressions]]</f>
        <v>3.8127810500981699E-2</v>
      </c>
      <c r="H1049" s="3" t="str">
        <f>IF(OR(WEEKDAY(Table1[[#This Row],[Date]])=1,WEEKDAY(Table1[[#This Row],[Date]])=7),"Weekend","Weekday")</f>
        <v>Weekend</v>
      </c>
    </row>
    <row r="1050" spans="1:8" x14ac:dyDescent="0.25">
      <c r="A1050" s="1">
        <v>44879</v>
      </c>
      <c r="B1050" s="2">
        <v>37184</v>
      </c>
      <c r="C1050" s="2">
        <v>3044</v>
      </c>
      <c r="D1050">
        <f>YEAR(Table1[[#This Row],[Date]])</f>
        <v>2022</v>
      </c>
      <c r="E1050" t="str">
        <f>TEXT(Table1[[#This Row],[Date]],"mmmm")</f>
        <v>November</v>
      </c>
      <c r="F1050" t="str">
        <f>TEXT(Table1[[#This Row],[Date]],"dddd")</f>
        <v>Monday</v>
      </c>
      <c r="G1050" s="4">
        <f>Table1[[#This Row],[Clicks]]/Table1[[#This Row],[Impressions]]</f>
        <v>8.1863166953528396E-2</v>
      </c>
      <c r="H1050" s="3" t="str">
        <f>IF(OR(WEEKDAY(Table1[[#This Row],[Date]])=1,WEEKDAY(Table1[[#This Row],[Date]])=7),"Weekend","Weekday")</f>
        <v>Weekday</v>
      </c>
    </row>
    <row r="1051" spans="1:8" x14ac:dyDescent="0.25">
      <c r="A1051" s="1">
        <v>44880</v>
      </c>
      <c r="B1051" s="2">
        <v>6120</v>
      </c>
      <c r="C1051">
        <v>594</v>
      </c>
      <c r="D1051">
        <f>YEAR(Table1[[#This Row],[Date]])</f>
        <v>2022</v>
      </c>
      <c r="E1051" t="str">
        <f>TEXT(Table1[[#This Row],[Date]],"mmmm")</f>
        <v>November</v>
      </c>
      <c r="F1051" t="str">
        <f>TEXT(Table1[[#This Row],[Date]],"dddd")</f>
        <v>Tuesday</v>
      </c>
      <c r="G1051" s="4">
        <f>Table1[[#This Row],[Clicks]]/Table1[[#This Row],[Impressions]]</f>
        <v>9.7058823529411767E-2</v>
      </c>
      <c r="H1051" s="3" t="str">
        <f>IF(OR(WEEKDAY(Table1[[#This Row],[Date]])=1,WEEKDAY(Table1[[#This Row],[Date]])=7),"Weekend","Weekday")</f>
        <v>Weekday</v>
      </c>
    </row>
    <row r="1052" spans="1:8" x14ac:dyDescent="0.25">
      <c r="A1052" s="1">
        <v>44881</v>
      </c>
      <c r="B1052" s="2">
        <v>49028</v>
      </c>
      <c r="C1052" s="2">
        <v>4271</v>
      </c>
      <c r="D1052">
        <f>YEAR(Table1[[#This Row],[Date]])</f>
        <v>2022</v>
      </c>
      <c r="E1052" t="str">
        <f>TEXT(Table1[[#This Row],[Date]],"mmmm")</f>
        <v>November</v>
      </c>
      <c r="F1052" t="str">
        <f>TEXT(Table1[[#This Row],[Date]],"dddd")</f>
        <v>Wednesday</v>
      </c>
      <c r="G1052" s="4">
        <f>Table1[[#This Row],[Clicks]]/Table1[[#This Row],[Impressions]]</f>
        <v>8.7113486171167501E-2</v>
      </c>
      <c r="H1052" s="3" t="str">
        <f>IF(OR(WEEKDAY(Table1[[#This Row],[Date]])=1,WEEKDAY(Table1[[#This Row],[Date]])=7),"Weekend","Weekday")</f>
        <v>Weekday</v>
      </c>
    </row>
    <row r="1053" spans="1:8" x14ac:dyDescent="0.25">
      <c r="A1053" s="1">
        <v>44882</v>
      </c>
      <c r="B1053" s="2">
        <v>37154</v>
      </c>
      <c r="C1053">
        <v>764</v>
      </c>
      <c r="D1053">
        <f>YEAR(Table1[[#This Row],[Date]])</f>
        <v>2022</v>
      </c>
      <c r="E1053" t="str">
        <f>TEXT(Table1[[#This Row],[Date]],"mmmm")</f>
        <v>November</v>
      </c>
      <c r="F1053" t="str">
        <f>TEXT(Table1[[#This Row],[Date]],"dddd")</f>
        <v>Thursday</v>
      </c>
      <c r="G1053" s="4">
        <f>Table1[[#This Row],[Clicks]]/Table1[[#This Row],[Impressions]]</f>
        <v>2.0563061850675565E-2</v>
      </c>
      <c r="H1053" s="3" t="str">
        <f>IF(OR(WEEKDAY(Table1[[#This Row],[Date]])=1,WEEKDAY(Table1[[#This Row],[Date]])=7),"Weekend","Weekday")</f>
        <v>Weekday</v>
      </c>
    </row>
    <row r="1054" spans="1:8" x14ac:dyDescent="0.25">
      <c r="A1054" s="1">
        <v>44883</v>
      </c>
      <c r="B1054" s="2">
        <v>22334</v>
      </c>
      <c r="C1054" s="2">
        <v>1710</v>
      </c>
      <c r="D1054">
        <f>YEAR(Table1[[#This Row],[Date]])</f>
        <v>2022</v>
      </c>
      <c r="E1054" t="str">
        <f>TEXT(Table1[[#This Row],[Date]],"mmmm")</f>
        <v>November</v>
      </c>
      <c r="F1054" t="str">
        <f>TEXT(Table1[[#This Row],[Date]],"dddd")</f>
        <v>Friday</v>
      </c>
      <c r="G1054" s="4">
        <f>Table1[[#This Row],[Clicks]]/Table1[[#This Row],[Impressions]]</f>
        <v>7.6564878660338495E-2</v>
      </c>
      <c r="H1054" s="3" t="str">
        <f>IF(OR(WEEKDAY(Table1[[#This Row],[Date]])=1,WEEKDAY(Table1[[#This Row],[Date]])=7),"Weekend","Weekday")</f>
        <v>Weekday</v>
      </c>
    </row>
    <row r="1055" spans="1:8" x14ac:dyDescent="0.25">
      <c r="A1055" s="1">
        <v>44884</v>
      </c>
      <c r="B1055" s="2">
        <v>7336</v>
      </c>
      <c r="C1055">
        <v>284</v>
      </c>
      <c r="D1055">
        <f>YEAR(Table1[[#This Row],[Date]])</f>
        <v>2022</v>
      </c>
      <c r="E1055" t="str">
        <f>TEXT(Table1[[#This Row],[Date]],"mmmm")</f>
        <v>November</v>
      </c>
      <c r="F1055" t="str">
        <f>TEXT(Table1[[#This Row],[Date]],"dddd")</f>
        <v>Saturday</v>
      </c>
      <c r="G1055" s="4">
        <f>Table1[[#This Row],[Clicks]]/Table1[[#This Row],[Impressions]]</f>
        <v>3.8713195201744821E-2</v>
      </c>
      <c r="H1055" s="3" t="str">
        <f>IF(OR(WEEKDAY(Table1[[#This Row],[Date]])=1,WEEKDAY(Table1[[#This Row],[Date]])=7),"Weekend","Weekday")</f>
        <v>Weekend</v>
      </c>
    </row>
    <row r="1056" spans="1:8" x14ac:dyDescent="0.25">
      <c r="A1056" s="1">
        <v>44885</v>
      </c>
      <c r="B1056" s="2">
        <v>43141</v>
      </c>
      <c r="C1056" s="2">
        <v>4269</v>
      </c>
      <c r="D1056">
        <f>YEAR(Table1[[#This Row],[Date]])</f>
        <v>2022</v>
      </c>
      <c r="E1056" t="str">
        <f>TEXT(Table1[[#This Row],[Date]],"mmmm")</f>
        <v>November</v>
      </c>
      <c r="F1056" t="str">
        <f>TEXT(Table1[[#This Row],[Date]],"dddd")</f>
        <v>Sunday</v>
      </c>
      <c r="G1056" s="4">
        <f>Table1[[#This Row],[Clicks]]/Table1[[#This Row],[Impressions]]</f>
        <v>9.8954590760529426E-2</v>
      </c>
      <c r="H1056" s="3" t="str">
        <f>IF(OR(WEEKDAY(Table1[[#This Row],[Date]])=1,WEEKDAY(Table1[[#This Row],[Date]])=7),"Weekend","Weekday")</f>
        <v>Weekend</v>
      </c>
    </row>
    <row r="1057" spans="1:8" x14ac:dyDescent="0.25">
      <c r="A1057" s="1">
        <v>44886</v>
      </c>
      <c r="B1057" s="2">
        <v>7243</v>
      </c>
      <c r="C1057">
        <v>388</v>
      </c>
      <c r="D1057">
        <f>YEAR(Table1[[#This Row],[Date]])</f>
        <v>2022</v>
      </c>
      <c r="E1057" t="str">
        <f>TEXT(Table1[[#This Row],[Date]],"mmmm")</f>
        <v>November</v>
      </c>
      <c r="F1057" t="str">
        <f>TEXT(Table1[[#This Row],[Date]],"dddd")</f>
        <v>Monday</v>
      </c>
      <c r="G1057" s="4">
        <f>Table1[[#This Row],[Clicks]]/Table1[[#This Row],[Impressions]]</f>
        <v>5.3568963136821759E-2</v>
      </c>
      <c r="H1057" s="3" t="str">
        <f>IF(OR(WEEKDAY(Table1[[#This Row],[Date]])=1,WEEKDAY(Table1[[#This Row],[Date]])=7),"Weekend","Weekday")</f>
        <v>Weekday</v>
      </c>
    </row>
    <row r="1058" spans="1:8" x14ac:dyDescent="0.25">
      <c r="A1058" s="1">
        <v>44887</v>
      </c>
      <c r="B1058" s="2">
        <v>24029</v>
      </c>
      <c r="C1058">
        <v>505</v>
      </c>
      <c r="D1058">
        <f>YEAR(Table1[[#This Row],[Date]])</f>
        <v>2022</v>
      </c>
      <c r="E1058" t="str">
        <f>TEXT(Table1[[#This Row],[Date]],"mmmm")</f>
        <v>November</v>
      </c>
      <c r="F1058" t="str">
        <f>TEXT(Table1[[#This Row],[Date]],"dddd")</f>
        <v>Tuesday</v>
      </c>
      <c r="G1058" s="4">
        <f>Table1[[#This Row],[Clicks]]/Table1[[#This Row],[Impressions]]</f>
        <v>2.1016272004661034E-2</v>
      </c>
      <c r="H1058" s="3" t="str">
        <f>IF(OR(WEEKDAY(Table1[[#This Row],[Date]])=1,WEEKDAY(Table1[[#This Row],[Date]])=7),"Weekend","Weekday")</f>
        <v>Weekday</v>
      </c>
    </row>
    <row r="1059" spans="1:8" x14ac:dyDescent="0.25">
      <c r="A1059" s="1">
        <v>44888</v>
      </c>
      <c r="B1059" s="2">
        <v>37265</v>
      </c>
      <c r="C1059" s="2">
        <v>2804</v>
      </c>
      <c r="D1059">
        <f>YEAR(Table1[[#This Row],[Date]])</f>
        <v>2022</v>
      </c>
      <c r="E1059" t="str">
        <f>TEXT(Table1[[#This Row],[Date]],"mmmm")</f>
        <v>November</v>
      </c>
      <c r="F1059" t="str">
        <f>TEXT(Table1[[#This Row],[Date]],"dddd")</f>
        <v>Wednesday</v>
      </c>
      <c r="G1059" s="4">
        <f>Table1[[#This Row],[Clicks]]/Table1[[#This Row],[Impressions]]</f>
        <v>7.5244867838454313E-2</v>
      </c>
      <c r="H1059" s="3" t="str">
        <f>IF(OR(WEEKDAY(Table1[[#This Row],[Date]])=1,WEEKDAY(Table1[[#This Row],[Date]])=7),"Weekend","Weekday")</f>
        <v>Weekday</v>
      </c>
    </row>
    <row r="1060" spans="1:8" x14ac:dyDescent="0.25">
      <c r="A1060" s="1">
        <v>44889</v>
      </c>
      <c r="B1060" s="2">
        <v>42380</v>
      </c>
      <c r="C1060" s="2">
        <v>1655</v>
      </c>
      <c r="D1060">
        <f>YEAR(Table1[[#This Row],[Date]])</f>
        <v>2022</v>
      </c>
      <c r="E1060" t="str">
        <f>TEXT(Table1[[#This Row],[Date]],"mmmm")</f>
        <v>November</v>
      </c>
      <c r="F1060" t="str">
        <f>TEXT(Table1[[#This Row],[Date]],"dddd")</f>
        <v>Thursday</v>
      </c>
      <c r="G1060" s="4">
        <f>Table1[[#This Row],[Clicks]]/Table1[[#This Row],[Impressions]]</f>
        <v>3.9051439358187827E-2</v>
      </c>
      <c r="H1060" s="3" t="str">
        <f>IF(OR(WEEKDAY(Table1[[#This Row],[Date]])=1,WEEKDAY(Table1[[#This Row],[Date]])=7),"Weekend","Weekday")</f>
        <v>Weekday</v>
      </c>
    </row>
    <row r="1061" spans="1:8" x14ac:dyDescent="0.25">
      <c r="A1061" s="1">
        <v>44890</v>
      </c>
      <c r="B1061" s="2">
        <v>48872</v>
      </c>
      <c r="C1061" s="2">
        <v>1219</v>
      </c>
      <c r="D1061">
        <f>YEAR(Table1[[#This Row],[Date]])</f>
        <v>2022</v>
      </c>
      <c r="E1061" t="str">
        <f>TEXT(Table1[[#This Row],[Date]],"mmmm")</f>
        <v>November</v>
      </c>
      <c r="F1061" t="str">
        <f>TEXT(Table1[[#This Row],[Date]],"dddd")</f>
        <v>Friday</v>
      </c>
      <c r="G1061" s="4">
        <f>Table1[[#This Row],[Clicks]]/Table1[[#This Row],[Impressions]]</f>
        <v>2.4942707480766081E-2</v>
      </c>
      <c r="H1061" s="3" t="str">
        <f>IF(OR(WEEKDAY(Table1[[#This Row],[Date]])=1,WEEKDAY(Table1[[#This Row],[Date]])=7),"Weekend","Weekday")</f>
        <v>Weekday</v>
      </c>
    </row>
    <row r="1062" spans="1:8" x14ac:dyDescent="0.25">
      <c r="A1062" s="1">
        <v>44891</v>
      </c>
      <c r="B1062" s="2">
        <v>28710</v>
      </c>
      <c r="C1062" s="2">
        <v>2818</v>
      </c>
      <c r="D1062">
        <f>YEAR(Table1[[#This Row],[Date]])</f>
        <v>2022</v>
      </c>
      <c r="E1062" t="str">
        <f>TEXT(Table1[[#This Row],[Date]],"mmmm")</f>
        <v>November</v>
      </c>
      <c r="F1062" t="str">
        <f>TEXT(Table1[[#This Row],[Date]],"dddd")</f>
        <v>Saturday</v>
      </c>
      <c r="G1062" s="4">
        <f>Table1[[#This Row],[Clicks]]/Table1[[#This Row],[Impressions]]</f>
        <v>9.8153953326367116E-2</v>
      </c>
      <c r="H1062" s="3" t="str">
        <f>IF(OR(WEEKDAY(Table1[[#This Row],[Date]])=1,WEEKDAY(Table1[[#This Row],[Date]])=7),"Weekend","Weekday")</f>
        <v>Weekend</v>
      </c>
    </row>
    <row r="1063" spans="1:8" x14ac:dyDescent="0.25">
      <c r="A1063" s="1">
        <v>44892</v>
      </c>
      <c r="B1063" s="2">
        <v>34486</v>
      </c>
      <c r="C1063" s="2">
        <v>2381</v>
      </c>
      <c r="D1063">
        <f>YEAR(Table1[[#This Row],[Date]])</f>
        <v>2022</v>
      </c>
      <c r="E1063" t="str">
        <f>TEXT(Table1[[#This Row],[Date]],"mmmm")</f>
        <v>November</v>
      </c>
      <c r="F1063" t="str">
        <f>TEXT(Table1[[#This Row],[Date]],"dddd")</f>
        <v>Sunday</v>
      </c>
      <c r="G1063" s="4">
        <f>Table1[[#This Row],[Clicks]]/Table1[[#This Row],[Impressions]]</f>
        <v>6.9042510004059615E-2</v>
      </c>
      <c r="H1063" s="3" t="str">
        <f>IF(OR(WEEKDAY(Table1[[#This Row],[Date]])=1,WEEKDAY(Table1[[#This Row],[Date]])=7),"Weekend","Weekday")</f>
        <v>Weekend</v>
      </c>
    </row>
    <row r="1064" spans="1:8" x14ac:dyDescent="0.25">
      <c r="A1064" s="1">
        <v>44893</v>
      </c>
      <c r="B1064" s="2">
        <v>11371</v>
      </c>
      <c r="C1064">
        <v>246</v>
      </c>
      <c r="D1064">
        <f>YEAR(Table1[[#This Row],[Date]])</f>
        <v>2022</v>
      </c>
      <c r="E1064" t="str">
        <f>TEXT(Table1[[#This Row],[Date]],"mmmm")</f>
        <v>November</v>
      </c>
      <c r="F1064" t="str">
        <f>TEXT(Table1[[#This Row],[Date]],"dddd")</f>
        <v>Monday</v>
      </c>
      <c r="G1064" s="4">
        <f>Table1[[#This Row],[Clicks]]/Table1[[#This Row],[Impressions]]</f>
        <v>2.1633981180195234E-2</v>
      </c>
      <c r="H1064" s="3" t="str">
        <f>IF(OR(WEEKDAY(Table1[[#This Row],[Date]])=1,WEEKDAY(Table1[[#This Row],[Date]])=7),"Weekend","Weekday")</f>
        <v>Weekday</v>
      </c>
    </row>
    <row r="1065" spans="1:8" x14ac:dyDescent="0.25">
      <c r="A1065" s="1">
        <v>44894</v>
      </c>
      <c r="B1065" s="2">
        <v>11359</v>
      </c>
      <c r="C1065">
        <v>815</v>
      </c>
      <c r="D1065">
        <f>YEAR(Table1[[#This Row],[Date]])</f>
        <v>2022</v>
      </c>
      <c r="E1065" t="str">
        <f>TEXT(Table1[[#This Row],[Date]],"mmmm")</f>
        <v>November</v>
      </c>
      <c r="F1065" t="str">
        <f>TEXT(Table1[[#This Row],[Date]],"dddd")</f>
        <v>Tuesday</v>
      </c>
      <c r="G1065" s="4">
        <f>Table1[[#This Row],[Clicks]]/Table1[[#This Row],[Impressions]]</f>
        <v>7.1749273703671096E-2</v>
      </c>
      <c r="H1065" s="3" t="str">
        <f>IF(OR(WEEKDAY(Table1[[#This Row],[Date]])=1,WEEKDAY(Table1[[#This Row],[Date]])=7),"Weekend","Weekday")</f>
        <v>Weekday</v>
      </c>
    </row>
    <row r="1066" spans="1:8" x14ac:dyDescent="0.25">
      <c r="A1066" s="1">
        <v>44895</v>
      </c>
      <c r="B1066" s="2">
        <v>45631</v>
      </c>
      <c r="C1066">
        <v>838</v>
      </c>
      <c r="D1066">
        <f>YEAR(Table1[[#This Row],[Date]])</f>
        <v>2022</v>
      </c>
      <c r="E1066" t="str">
        <f>TEXT(Table1[[#This Row],[Date]],"mmmm")</f>
        <v>November</v>
      </c>
      <c r="F1066" t="str">
        <f>TEXT(Table1[[#This Row],[Date]],"dddd")</f>
        <v>Wednesday</v>
      </c>
      <c r="G1066" s="4">
        <f>Table1[[#This Row],[Clicks]]/Table1[[#This Row],[Impressions]]</f>
        <v>1.8364708202756898E-2</v>
      </c>
      <c r="H1066" s="3" t="str">
        <f>IF(OR(WEEKDAY(Table1[[#This Row],[Date]])=1,WEEKDAY(Table1[[#This Row],[Date]])=7),"Weekend","Weekday")</f>
        <v>Weekday</v>
      </c>
    </row>
    <row r="1067" spans="1:8" x14ac:dyDescent="0.25">
      <c r="A1067" s="1">
        <v>44896</v>
      </c>
      <c r="B1067" s="2">
        <v>40996</v>
      </c>
      <c r="C1067">
        <v>518</v>
      </c>
      <c r="D1067">
        <f>YEAR(Table1[[#This Row],[Date]])</f>
        <v>2022</v>
      </c>
      <c r="E1067" t="str">
        <f>TEXT(Table1[[#This Row],[Date]],"mmmm")</f>
        <v>December</v>
      </c>
      <c r="F1067" t="str">
        <f>TEXT(Table1[[#This Row],[Date]],"dddd")</f>
        <v>Thursday</v>
      </c>
      <c r="G1067" s="4">
        <f>Table1[[#This Row],[Clicks]]/Table1[[#This Row],[Impressions]]</f>
        <v>1.263537906137184E-2</v>
      </c>
      <c r="H1067" s="3" t="str">
        <f>IF(OR(WEEKDAY(Table1[[#This Row],[Date]])=1,WEEKDAY(Table1[[#This Row],[Date]])=7),"Weekend","Weekday")</f>
        <v>Weekday</v>
      </c>
    </row>
    <row r="1068" spans="1:8" x14ac:dyDescent="0.25">
      <c r="A1068" s="1">
        <v>44897</v>
      </c>
      <c r="B1068" s="2">
        <v>25103</v>
      </c>
      <c r="C1068" s="2">
        <v>2110</v>
      </c>
      <c r="D1068">
        <f>YEAR(Table1[[#This Row],[Date]])</f>
        <v>2022</v>
      </c>
      <c r="E1068" t="str">
        <f>TEXT(Table1[[#This Row],[Date]],"mmmm")</f>
        <v>December</v>
      </c>
      <c r="F1068" t="str">
        <f>TEXT(Table1[[#This Row],[Date]],"dddd")</f>
        <v>Friday</v>
      </c>
      <c r="G1068" s="4">
        <f>Table1[[#This Row],[Clicks]]/Table1[[#This Row],[Impressions]]</f>
        <v>8.4053698761104245E-2</v>
      </c>
      <c r="H1068" s="3" t="str">
        <f>IF(OR(WEEKDAY(Table1[[#This Row],[Date]])=1,WEEKDAY(Table1[[#This Row],[Date]])=7),"Weekend","Weekday")</f>
        <v>Weekday</v>
      </c>
    </row>
    <row r="1069" spans="1:8" x14ac:dyDescent="0.25">
      <c r="A1069" s="1">
        <v>44898</v>
      </c>
      <c r="B1069" s="2">
        <v>19382</v>
      </c>
      <c r="C1069">
        <v>559</v>
      </c>
      <c r="D1069">
        <f>YEAR(Table1[[#This Row],[Date]])</f>
        <v>2022</v>
      </c>
      <c r="E1069" t="str">
        <f>TEXT(Table1[[#This Row],[Date]],"mmmm")</f>
        <v>December</v>
      </c>
      <c r="F1069" t="str">
        <f>TEXT(Table1[[#This Row],[Date]],"dddd")</f>
        <v>Saturday</v>
      </c>
      <c r="G1069" s="4">
        <f>Table1[[#This Row],[Clicks]]/Table1[[#This Row],[Impressions]]</f>
        <v>2.8841192859354041E-2</v>
      </c>
      <c r="H1069" s="3" t="str">
        <f>IF(OR(WEEKDAY(Table1[[#This Row],[Date]])=1,WEEKDAY(Table1[[#This Row],[Date]])=7),"Weekend","Weekday")</f>
        <v>Weekend</v>
      </c>
    </row>
    <row r="1070" spans="1:8" x14ac:dyDescent="0.25">
      <c r="A1070" s="1">
        <v>44899</v>
      </c>
      <c r="B1070" s="2">
        <v>23755</v>
      </c>
      <c r="C1070" s="2">
        <v>1047</v>
      </c>
      <c r="D1070">
        <f>YEAR(Table1[[#This Row],[Date]])</f>
        <v>2022</v>
      </c>
      <c r="E1070" t="str">
        <f>TEXT(Table1[[#This Row],[Date]],"mmmm")</f>
        <v>December</v>
      </c>
      <c r="F1070" t="str">
        <f>TEXT(Table1[[#This Row],[Date]],"dddd")</f>
        <v>Sunday</v>
      </c>
      <c r="G1070" s="4">
        <f>Table1[[#This Row],[Clicks]]/Table1[[#This Row],[Impressions]]</f>
        <v>4.4074931593348771E-2</v>
      </c>
      <c r="H1070" s="3" t="str">
        <f>IF(OR(WEEKDAY(Table1[[#This Row],[Date]])=1,WEEKDAY(Table1[[#This Row],[Date]])=7),"Weekend","Weekday")</f>
        <v>Weekend</v>
      </c>
    </row>
    <row r="1071" spans="1:8" x14ac:dyDescent="0.25">
      <c r="A1071" s="1">
        <v>44900</v>
      </c>
      <c r="B1071" s="2">
        <v>40659</v>
      </c>
      <c r="C1071" s="2">
        <v>3968</v>
      </c>
      <c r="D1071">
        <f>YEAR(Table1[[#This Row],[Date]])</f>
        <v>2022</v>
      </c>
      <c r="E1071" t="str">
        <f>TEXT(Table1[[#This Row],[Date]],"mmmm")</f>
        <v>December</v>
      </c>
      <c r="F1071" t="str">
        <f>TEXT(Table1[[#This Row],[Date]],"dddd")</f>
        <v>Monday</v>
      </c>
      <c r="G1071" s="4">
        <f>Table1[[#This Row],[Clicks]]/Table1[[#This Row],[Impressions]]</f>
        <v>9.7592169015470132E-2</v>
      </c>
      <c r="H1071" s="3" t="str">
        <f>IF(OR(WEEKDAY(Table1[[#This Row],[Date]])=1,WEEKDAY(Table1[[#This Row],[Date]])=7),"Weekend","Weekday")</f>
        <v>Weekday</v>
      </c>
    </row>
    <row r="1072" spans="1:8" x14ac:dyDescent="0.25">
      <c r="A1072" s="1">
        <v>44901</v>
      </c>
      <c r="B1072" s="2">
        <v>8756</v>
      </c>
      <c r="C1072">
        <v>353</v>
      </c>
      <c r="D1072">
        <f>YEAR(Table1[[#This Row],[Date]])</f>
        <v>2022</v>
      </c>
      <c r="E1072" t="str">
        <f>TEXT(Table1[[#This Row],[Date]],"mmmm")</f>
        <v>December</v>
      </c>
      <c r="F1072" t="str">
        <f>TEXT(Table1[[#This Row],[Date]],"dddd")</f>
        <v>Tuesday</v>
      </c>
      <c r="G1072" s="4">
        <f>Table1[[#This Row],[Clicks]]/Table1[[#This Row],[Impressions]]</f>
        <v>4.031521242576519E-2</v>
      </c>
      <c r="H1072" s="3" t="str">
        <f>IF(OR(WEEKDAY(Table1[[#This Row],[Date]])=1,WEEKDAY(Table1[[#This Row],[Date]])=7),"Weekend","Weekday")</f>
        <v>Weekday</v>
      </c>
    </row>
    <row r="1073" spans="1:8" x14ac:dyDescent="0.25">
      <c r="A1073" s="1">
        <v>44902</v>
      </c>
      <c r="B1073" s="2">
        <v>25609</v>
      </c>
      <c r="C1073">
        <v>939</v>
      </c>
      <c r="D1073">
        <f>YEAR(Table1[[#This Row],[Date]])</f>
        <v>2022</v>
      </c>
      <c r="E1073" t="str">
        <f>TEXT(Table1[[#This Row],[Date]],"mmmm")</f>
        <v>December</v>
      </c>
      <c r="F1073" t="str">
        <f>TEXT(Table1[[#This Row],[Date]],"dddd")</f>
        <v>Wednesday</v>
      </c>
      <c r="G1073" s="4">
        <f>Table1[[#This Row],[Clicks]]/Table1[[#This Row],[Impressions]]</f>
        <v>3.666679682923972E-2</v>
      </c>
      <c r="H1073" s="3" t="str">
        <f>IF(OR(WEEKDAY(Table1[[#This Row],[Date]])=1,WEEKDAY(Table1[[#This Row],[Date]])=7),"Weekend","Weekday")</f>
        <v>Weekday</v>
      </c>
    </row>
    <row r="1074" spans="1:8" x14ac:dyDescent="0.25">
      <c r="A1074" s="1">
        <v>44903</v>
      </c>
      <c r="B1074" s="2">
        <v>21478</v>
      </c>
      <c r="C1074" s="2">
        <v>1989</v>
      </c>
      <c r="D1074">
        <f>YEAR(Table1[[#This Row],[Date]])</f>
        <v>2022</v>
      </c>
      <c r="E1074" t="str">
        <f>TEXT(Table1[[#This Row],[Date]],"mmmm")</f>
        <v>December</v>
      </c>
      <c r="F1074" t="str">
        <f>TEXT(Table1[[#This Row],[Date]],"dddd")</f>
        <v>Thursday</v>
      </c>
      <c r="G1074" s="4">
        <f>Table1[[#This Row],[Clicks]]/Table1[[#This Row],[Impressions]]</f>
        <v>9.2606387931837231E-2</v>
      </c>
      <c r="H1074" s="3" t="str">
        <f>IF(OR(WEEKDAY(Table1[[#This Row],[Date]])=1,WEEKDAY(Table1[[#This Row],[Date]])=7),"Weekend","Weekday")</f>
        <v>Weekday</v>
      </c>
    </row>
    <row r="1075" spans="1:8" x14ac:dyDescent="0.25">
      <c r="A1075" s="1">
        <v>44904</v>
      </c>
      <c r="B1075" s="2">
        <v>40442</v>
      </c>
      <c r="C1075">
        <v>807</v>
      </c>
      <c r="D1075">
        <f>YEAR(Table1[[#This Row],[Date]])</f>
        <v>2022</v>
      </c>
      <c r="E1075" t="str">
        <f>TEXT(Table1[[#This Row],[Date]],"mmmm")</f>
        <v>December</v>
      </c>
      <c r="F1075" t="str">
        <f>TEXT(Table1[[#This Row],[Date]],"dddd")</f>
        <v>Friday</v>
      </c>
      <c r="G1075" s="4">
        <f>Table1[[#This Row],[Clicks]]/Table1[[#This Row],[Impressions]]</f>
        <v>1.9954502744671383E-2</v>
      </c>
      <c r="H1075" s="3" t="str">
        <f>IF(OR(WEEKDAY(Table1[[#This Row],[Date]])=1,WEEKDAY(Table1[[#This Row],[Date]])=7),"Weekend","Weekday")</f>
        <v>Weekday</v>
      </c>
    </row>
    <row r="1076" spans="1:8" x14ac:dyDescent="0.25">
      <c r="A1076" s="1">
        <v>44905</v>
      </c>
      <c r="B1076" s="2">
        <v>44666</v>
      </c>
      <c r="C1076" s="2">
        <v>3500</v>
      </c>
      <c r="D1076">
        <f>YEAR(Table1[[#This Row],[Date]])</f>
        <v>2022</v>
      </c>
      <c r="E1076" t="str">
        <f>TEXT(Table1[[#This Row],[Date]],"mmmm")</f>
        <v>December</v>
      </c>
      <c r="F1076" t="str">
        <f>TEXT(Table1[[#This Row],[Date]],"dddd")</f>
        <v>Saturday</v>
      </c>
      <c r="G1076" s="4">
        <f>Table1[[#This Row],[Clicks]]/Table1[[#This Row],[Impressions]]</f>
        <v>7.8359378498186541E-2</v>
      </c>
      <c r="H1076" s="3" t="str">
        <f>IF(OR(WEEKDAY(Table1[[#This Row],[Date]])=1,WEEKDAY(Table1[[#This Row],[Date]])=7),"Weekend","Weekday")</f>
        <v>Weekend</v>
      </c>
    </row>
    <row r="1077" spans="1:8" x14ac:dyDescent="0.25">
      <c r="A1077" s="1">
        <v>44906</v>
      </c>
      <c r="B1077" s="2">
        <v>15147</v>
      </c>
      <c r="C1077" s="2">
        <v>1498</v>
      </c>
      <c r="D1077">
        <f>YEAR(Table1[[#This Row],[Date]])</f>
        <v>2022</v>
      </c>
      <c r="E1077" t="str">
        <f>TEXT(Table1[[#This Row],[Date]],"mmmm")</f>
        <v>December</v>
      </c>
      <c r="F1077" t="str">
        <f>TEXT(Table1[[#This Row],[Date]],"dddd")</f>
        <v>Sunday</v>
      </c>
      <c r="G1077" s="4">
        <f>Table1[[#This Row],[Clicks]]/Table1[[#This Row],[Impressions]]</f>
        <v>9.8897471446491053E-2</v>
      </c>
      <c r="H1077" s="3" t="str">
        <f>IF(OR(WEEKDAY(Table1[[#This Row],[Date]])=1,WEEKDAY(Table1[[#This Row],[Date]])=7),"Weekend","Weekday")</f>
        <v>Weekend</v>
      </c>
    </row>
    <row r="1078" spans="1:8" x14ac:dyDescent="0.25">
      <c r="A1078" s="1">
        <v>44907</v>
      </c>
      <c r="B1078" s="2">
        <v>38561</v>
      </c>
      <c r="C1078" s="2">
        <v>3513</v>
      </c>
      <c r="D1078">
        <f>YEAR(Table1[[#This Row],[Date]])</f>
        <v>2022</v>
      </c>
      <c r="E1078" t="str">
        <f>TEXT(Table1[[#This Row],[Date]],"mmmm")</f>
        <v>December</v>
      </c>
      <c r="F1078" t="str">
        <f>TEXT(Table1[[#This Row],[Date]],"dddd")</f>
        <v>Monday</v>
      </c>
      <c r="G1078" s="4">
        <f>Table1[[#This Row],[Clicks]]/Table1[[#This Row],[Impressions]]</f>
        <v>9.1102409169886669E-2</v>
      </c>
      <c r="H1078" s="3" t="str">
        <f>IF(OR(WEEKDAY(Table1[[#This Row],[Date]])=1,WEEKDAY(Table1[[#This Row],[Date]])=7),"Weekend","Weekday")</f>
        <v>Weekday</v>
      </c>
    </row>
    <row r="1079" spans="1:8" x14ac:dyDescent="0.25">
      <c r="A1079" s="1">
        <v>44908</v>
      </c>
      <c r="B1079" s="2">
        <v>39884</v>
      </c>
      <c r="C1079" s="2">
        <v>2738</v>
      </c>
      <c r="D1079">
        <f>YEAR(Table1[[#This Row],[Date]])</f>
        <v>2022</v>
      </c>
      <c r="E1079" t="str">
        <f>TEXT(Table1[[#This Row],[Date]],"mmmm")</f>
        <v>December</v>
      </c>
      <c r="F1079" t="str">
        <f>TEXT(Table1[[#This Row],[Date]],"dddd")</f>
        <v>Tuesday</v>
      </c>
      <c r="G1079" s="4">
        <f>Table1[[#This Row],[Clicks]]/Table1[[#This Row],[Impressions]]</f>
        <v>6.8649082338782474E-2</v>
      </c>
      <c r="H1079" s="3" t="str">
        <f>IF(OR(WEEKDAY(Table1[[#This Row],[Date]])=1,WEEKDAY(Table1[[#This Row],[Date]])=7),"Weekend","Weekday")</f>
        <v>Weekday</v>
      </c>
    </row>
    <row r="1080" spans="1:8" x14ac:dyDescent="0.25">
      <c r="A1080" s="1">
        <v>44909</v>
      </c>
      <c r="B1080" s="2">
        <v>10779</v>
      </c>
      <c r="C1080">
        <v>412</v>
      </c>
      <c r="D1080">
        <f>YEAR(Table1[[#This Row],[Date]])</f>
        <v>2022</v>
      </c>
      <c r="E1080" t="str">
        <f>TEXT(Table1[[#This Row],[Date]],"mmmm")</f>
        <v>December</v>
      </c>
      <c r="F1080" t="str">
        <f>TEXT(Table1[[#This Row],[Date]],"dddd")</f>
        <v>Wednesday</v>
      </c>
      <c r="G1080" s="4">
        <f>Table1[[#This Row],[Clicks]]/Table1[[#This Row],[Impressions]]</f>
        <v>3.8222469616847575E-2</v>
      </c>
      <c r="H1080" s="3" t="str">
        <f>IF(OR(WEEKDAY(Table1[[#This Row],[Date]])=1,WEEKDAY(Table1[[#This Row],[Date]])=7),"Weekend","Weekday")</f>
        <v>Weekday</v>
      </c>
    </row>
    <row r="1081" spans="1:8" x14ac:dyDescent="0.25">
      <c r="A1081" s="1">
        <v>44910</v>
      </c>
      <c r="B1081" s="2">
        <v>17298</v>
      </c>
      <c r="C1081">
        <v>568</v>
      </c>
      <c r="D1081">
        <f>YEAR(Table1[[#This Row],[Date]])</f>
        <v>2022</v>
      </c>
      <c r="E1081" t="str">
        <f>TEXT(Table1[[#This Row],[Date]],"mmmm")</f>
        <v>December</v>
      </c>
      <c r="F1081" t="str">
        <f>TEXT(Table1[[#This Row],[Date]],"dddd")</f>
        <v>Thursday</v>
      </c>
      <c r="G1081" s="4">
        <f>Table1[[#This Row],[Clicks]]/Table1[[#This Row],[Impressions]]</f>
        <v>3.2836166030755003E-2</v>
      </c>
      <c r="H1081" s="3" t="str">
        <f>IF(OR(WEEKDAY(Table1[[#This Row],[Date]])=1,WEEKDAY(Table1[[#This Row],[Date]])=7),"Weekend","Weekday")</f>
        <v>Weekday</v>
      </c>
    </row>
    <row r="1082" spans="1:8" x14ac:dyDescent="0.25">
      <c r="A1082" s="1">
        <v>44911</v>
      </c>
      <c r="B1082" s="2">
        <v>19153</v>
      </c>
      <c r="C1082" s="2">
        <v>1603</v>
      </c>
      <c r="D1082">
        <f>YEAR(Table1[[#This Row],[Date]])</f>
        <v>2022</v>
      </c>
      <c r="E1082" t="str">
        <f>TEXT(Table1[[#This Row],[Date]],"mmmm")</f>
        <v>December</v>
      </c>
      <c r="F1082" t="str">
        <f>TEXT(Table1[[#This Row],[Date]],"dddd")</f>
        <v>Friday</v>
      </c>
      <c r="G1082" s="4">
        <f>Table1[[#This Row],[Clicks]]/Table1[[#This Row],[Impressions]]</f>
        <v>8.3694460397848905E-2</v>
      </c>
      <c r="H1082" s="3" t="str">
        <f>IF(OR(WEEKDAY(Table1[[#This Row],[Date]])=1,WEEKDAY(Table1[[#This Row],[Date]])=7),"Weekend","Weekday")</f>
        <v>Weekday</v>
      </c>
    </row>
    <row r="1083" spans="1:8" x14ac:dyDescent="0.25">
      <c r="A1083" s="1">
        <v>44912</v>
      </c>
      <c r="B1083" s="2">
        <v>48879</v>
      </c>
      <c r="C1083" s="2">
        <v>4359</v>
      </c>
      <c r="D1083">
        <f>YEAR(Table1[[#This Row],[Date]])</f>
        <v>2022</v>
      </c>
      <c r="E1083" t="str">
        <f>TEXT(Table1[[#This Row],[Date]],"mmmm")</f>
        <v>December</v>
      </c>
      <c r="F1083" t="str">
        <f>TEXT(Table1[[#This Row],[Date]],"dddd")</f>
        <v>Saturday</v>
      </c>
      <c r="G1083" s="4">
        <f>Table1[[#This Row],[Clicks]]/Table1[[#This Row],[Impressions]]</f>
        <v>8.9179402197262628E-2</v>
      </c>
      <c r="H1083" s="3" t="str">
        <f>IF(OR(WEEKDAY(Table1[[#This Row],[Date]])=1,WEEKDAY(Table1[[#This Row],[Date]])=7),"Weekend","Weekday")</f>
        <v>Weekend</v>
      </c>
    </row>
    <row r="1084" spans="1:8" x14ac:dyDescent="0.25">
      <c r="A1084" s="1">
        <v>44913</v>
      </c>
      <c r="B1084" s="2">
        <v>15789</v>
      </c>
      <c r="C1084">
        <v>904</v>
      </c>
      <c r="D1084">
        <f>YEAR(Table1[[#This Row],[Date]])</f>
        <v>2022</v>
      </c>
      <c r="E1084" t="str">
        <f>TEXT(Table1[[#This Row],[Date]],"mmmm")</f>
        <v>December</v>
      </c>
      <c r="F1084" t="str">
        <f>TEXT(Table1[[#This Row],[Date]],"dddd")</f>
        <v>Sunday</v>
      </c>
      <c r="G1084" s="4">
        <f>Table1[[#This Row],[Clicks]]/Table1[[#This Row],[Impressions]]</f>
        <v>5.7255050984862881E-2</v>
      </c>
      <c r="H1084" s="3" t="str">
        <f>IF(OR(WEEKDAY(Table1[[#This Row],[Date]])=1,WEEKDAY(Table1[[#This Row],[Date]])=7),"Weekend","Weekday")</f>
        <v>Weekend</v>
      </c>
    </row>
    <row r="1085" spans="1:8" x14ac:dyDescent="0.25">
      <c r="A1085" s="1">
        <v>44914</v>
      </c>
      <c r="B1085" s="2">
        <v>49165</v>
      </c>
      <c r="C1085" s="2">
        <v>1572</v>
      </c>
      <c r="D1085">
        <f>YEAR(Table1[[#This Row],[Date]])</f>
        <v>2022</v>
      </c>
      <c r="E1085" t="str">
        <f>TEXT(Table1[[#This Row],[Date]],"mmmm")</f>
        <v>December</v>
      </c>
      <c r="F1085" t="str">
        <f>TEXT(Table1[[#This Row],[Date]],"dddd")</f>
        <v>Monday</v>
      </c>
      <c r="G1085" s="4">
        <f>Table1[[#This Row],[Clicks]]/Table1[[#This Row],[Impressions]]</f>
        <v>3.1973965219159975E-2</v>
      </c>
      <c r="H1085" s="3" t="str">
        <f>IF(OR(WEEKDAY(Table1[[#This Row],[Date]])=1,WEEKDAY(Table1[[#This Row],[Date]])=7),"Weekend","Weekday")</f>
        <v>Weekday</v>
      </c>
    </row>
    <row r="1086" spans="1:8" x14ac:dyDescent="0.25">
      <c r="A1086" s="1">
        <v>44915</v>
      </c>
      <c r="B1086" s="2">
        <v>17999</v>
      </c>
      <c r="C1086">
        <v>362</v>
      </c>
      <c r="D1086">
        <f>YEAR(Table1[[#This Row],[Date]])</f>
        <v>2022</v>
      </c>
      <c r="E1086" t="str">
        <f>TEXT(Table1[[#This Row],[Date]],"mmmm")</f>
        <v>December</v>
      </c>
      <c r="F1086" t="str">
        <f>TEXT(Table1[[#This Row],[Date]],"dddd")</f>
        <v>Tuesday</v>
      </c>
      <c r="G1086" s="4">
        <f>Table1[[#This Row],[Clicks]]/Table1[[#This Row],[Impressions]]</f>
        <v>2.0112228457136509E-2</v>
      </c>
      <c r="H1086" s="3" t="str">
        <f>IF(OR(WEEKDAY(Table1[[#This Row],[Date]])=1,WEEKDAY(Table1[[#This Row],[Date]])=7),"Weekend","Weekday")</f>
        <v>Weekday</v>
      </c>
    </row>
    <row r="1087" spans="1:8" x14ac:dyDescent="0.25">
      <c r="A1087" s="1">
        <v>44916</v>
      </c>
      <c r="B1087" s="2">
        <v>5814</v>
      </c>
      <c r="C1087">
        <v>103</v>
      </c>
      <c r="D1087">
        <f>YEAR(Table1[[#This Row],[Date]])</f>
        <v>2022</v>
      </c>
      <c r="E1087" t="str">
        <f>TEXT(Table1[[#This Row],[Date]],"mmmm")</f>
        <v>December</v>
      </c>
      <c r="F1087" t="str">
        <f>TEXT(Table1[[#This Row],[Date]],"dddd")</f>
        <v>Wednesday</v>
      </c>
      <c r="G1087" s="4">
        <f>Table1[[#This Row],[Clicks]]/Table1[[#This Row],[Impressions]]</f>
        <v>1.7715858273133815E-2</v>
      </c>
      <c r="H1087" s="3" t="str">
        <f>IF(OR(WEEKDAY(Table1[[#This Row],[Date]])=1,WEEKDAY(Table1[[#This Row],[Date]])=7),"Weekend","Weekday")</f>
        <v>Weekday</v>
      </c>
    </row>
    <row r="1088" spans="1:8" x14ac:dyDescent="0.25">
      <c r="A1088" s="1">
        <v>44917</v>
      </c>
      <c r="B1088" s="2">
        <v>15541</v>
      </c>
      <c r="C1088" s="2">
        <v>1161</v>
      </c>
      <c r="D1088">
        <f>YEAR(Table1[[#This Row],[Date]])</f>
        <v>2022</v>
      </c>
      <c r="E1088" t="str">
        <f>TEXT(Table1[[#This Row],[Date]],"mmmm")</f>
        <v>December</v>
      </c>
      <c r="F1088" t="str">
        <f>TEXT(Table1[[#This Row],[Date]],"dddd")</f>
        <v>Thursday</v>
      </c>
      <c r="G1088" s="4">
        <f>Table1[[#This Row],[Clicks]]/Table1[[#This Row],[Impressions]]</f>
        <v>7.4705617399137766E-2</v>
      </c>
      <c r="H1088" s="3" t="str">
        <f>IF(OR(WEEKDAY(Table1[[#This Row],[Date]])=1,WEEKDAY(Table1[[#This Row],[Date]])=7),"Weekend","Weekday")</f>
        <v>Weekday</v>
      </c>
    </row>
    <row r="1089" spans="1:8" x14ac:dyDescent="0.25">
      <c r="A1089" s="1">
        <v>44918</v>
      </c>
      <c r="B1089" s="2">
        <v>29938</v>
      </c>
      <c r="C1089" s="2">
        <v>1431</v>
      </c>
      <c r="D1089">
        <f>YEAR(Table1[[#This Row],[Date]])</f>
        <v>2022</v>
      </c>
      <c r="E1089" t="str">
        <f>TEXT(Table1[[#This Row],[Date]],"mmmm")</f>
        <v>December</v>
      </c>
      <c r="F1089" t="str">
        <f>TEXT(Table1[[#This Row],[Date]],"dddd")</f>
        <v>Friday</v>
      </c>
      <c r="G1089" s="4">
        <f>Table1[[#This Row],[Clicks]]/Table1[[#This Row],[Impressions]]</f>
        <v>4.7798784153918097E-2</v>
      </c>
      <c r="H1089" s="3" t="str">
        <f>IF(OR(WEEKDAY(Table1[[#This Row],[Date]])=1,WEEKDAY(Table1[[#This Row],[Date]])=7),"Weekend","Weekday")</f>
        <v>Weekday</v>
      </c>
    </row>
    <row r="1090" spans="1:8" x14ac:dyDescent="0.25">
      <c r="A1090" s="1">
        <v>44919</v>
      </c>
      <c r="B1090" s="2">
        <v>7443</v>
      </c>
      <c r="C1090">
        <v>680</v>
      </c>
      <c r="D1090">
        <f>YEAR(Table1[[#This Row],[Date]])</f>
        <v>2022</v>
      </c>
      <c r="E1090" t="str">
        <f>TEXT(Table1[[#This Row],[Date]],"mmmm")</f>
        <v>December</v>
      </c>
      <c r="F1090" t="str">
        <f>TEXT(Table1[[#This Row],[Date]],"dddd")</f>
        <v>Saturday</v>
      </c>
      <c r="G1090" s="4">
        <f>Table1[[#This Row],[Clicks]]/Table1[[#This Row],[Impressions]]</f>
        <v>9.1361010345290872E-2</v>
      </c>
      <c r="H1090" s="3" t="str">
        <f>IF(OR(WEEKDAY(Table1[[#This Row],[Date]])=1,WEEKDAY(Table1[[#This Row],[Date]])=7),"Weekend","Weekday")</f>
        <v>Weekend</v>
      </c>
    </row>
    <row r="1091" spans="1:8" x14ac:dyDescent="0.25">
      <c r="A1091" s="1">
        <v>44920</v>
      </c>
      <c r="B1091" s="2">
        <v>15457</v>
      </c>
      <c r="C1091" s="2">
        <v>1183</v>
      </c>
      <c r="D1091">
        <f>YEAR(Table1[[#This Row],[Date]])</f>
        <v>2022</v>
      </c>
      <c r="E1091" t="str">
        <f>TEXT(Table1[[#This Row],[Date]],"mmmm")</f>
        <v>December</v>
      </c>
      <c r="F1091" t="str">
        <f>TEXT(Table1[[#This Row],[Date]],"dddd")</f>
        <v>Sunday</v>
      </c>
      <c r="G1091" s="4">
        <f>Table1[[#This Row],[Clicks]]/Table1[[#This Row],[Impressions]]</f>
        <v>7.653490328006729E-2</v>
      </c>
      <c r="H1091" s="3" t="str">
        <f>IF(OR(WEEKDAY(Table1[[#This Row],[Date]])=1,WEEKDAY(Table1[[#This Row],[Date]])=7),"Weekend","Weekday")</f>
        <v>Weekend</v>
      </c>
    </row>
    <row r="1092" spans="1:8" x14ac:dyDescent="0.25">
      <c r="A1092" s="1">
        <v>44921</v>
      </c>
      <c r="B1092" s="2">
        <v>15380</v>
      </c>
      <c r="C1092">
        <v>418</v>
      </c>
      <c r="D1092">
        <f>YEAR(Table1[[#This Row],[Date]])</f>
        <v>2022</v>
      </c>
      <c r="E1092" t="str">
        <f>TEXT(Table1[[#This Row],[Date]],"mmmm")</f>
        <v>December</v>
      </c>
      <c r="F1092" t="str">
        <f>TEXT(Table1[[#This Row],[Date]],"dddd")</f>
        <v>Monday</v>
      </c>
      <c r="G1092" s="4">
        <f>Table1[[#This Row],[Clicks]]/Table1[[#This Row],[Impressions]]</f>
        <v>2.7178153446033811E-2</v>
      </c>
      <c r="H1092" s="3" t="str">
        <f>IF(OR(WEEKDAY(Table1[[#This Row],[Date]])=1,WEEKDAY(Table1[[#This Row],[Date]])=7),"Weekend","Weekday")</f>
        <v>Weekday</v>
      </c>
    </row>
    <row r="1093" spans="1:8" x14ac:dyDescent="0.25">
      <c r="A1093" s="1">
        <v>44922</v>
      </c>
      <c r="B1093" s="2">
        <v>12783</v>
      </c>
      <c r="C1093">
        <v>833</v>
      </c>
      <c r="D1093">
        <f>YEAR(Table1[[#This Row],[Date]])</f>
        <v>2022</v>
      </c>
      <c r="E1093" t="str">
        <f>TEXT(Table1[[#This Row],[Date]],"mmmm")</f>
        <v>December</v>
      </c>
      <c r="F1093" t="str">
        <f>TEXT(Table1[[#This Row],[Date]],"dddd")</f>
        <v>Tuesday</v>
      </c>
      <c r="G1093" s="4">
        <f>Table1[[#This Row],[Clicks]]/Table1[[#This Row],[Impressions]]</f>
        <v>6.5164671829773924E-2</v>
      </c>
      <c r="H1093" s="3" t="str">
        <f>IF(OR(WEEKDAY(Table1[[#This Row],[Date]])=1,WEEKDAY(Table1[[#This Row],[Date]])=7),"Weekend","Weekday")</f>
        <v>Weekday</v>
      </c>
    </row>
    <row r="1094" spans="1:8" x14ac:dyDescent="0.25">
      <c r="A1094" s="1">
        <v>44923</v>
      </c>
      <c r="B1094" s="2">
        <v>49241</v>
      </c>
      <c r="C1094" s="2">
        <v>2422</v>
      </c>
      <c r="D1094">
        <f>YEAR(Table1[[#This Row],[Date]])</f>
        <v>2022</v>
      </c>
      <c r="E1094" t="str">
        <f>TEXT(Table1[[#This Row],[Date]],"mmmm")</f>
        <v>December</v>
      </c>
      <c r="F1094" t="str">
        <f>TEXT(Table1[[#This Row],[Date]],"dddd")</f>
        <v>Wednesday</v>
      </c>
      <c r="G1094" s="4">
        <f>Table1[[#This Row],[Clicks]]/Table1[[#This Row],[Impressions]]</f>
        <v>4.9186653398590609E-2</v>
      </c>
      <c r="H1094" s="3" t="str">
        <f>IF(OR(WEEKDAY(Table1[[#This Row],[Date]])=1,WEEKDAY(Table1[[#This Row],[Date]])=7),"Weekend","Weekday")</f>
        <v>Weekday</v>
      </c>
    </row>
    <row r="1095" spans="1:8" x14ac:dyDescent="0.25">
      <c r="A1095" s="1">
        <v>44924</v>
      </c>
      <c r="B1095" s="2">
        <v>22368</v>
      </c>
      <c r="C1095" s="2">
        <v>1385</v>
      </c>
      <c r="D1095">
        <f>YEAR(Table1[[#This Row],[Date]])</f>
        <v>2022</v>
      </c>
      <c r="E1095" t="str">
        <f>TEXT(Table1[[#This Row],[Date]],"mmmm")</f>
        <v>December</v>
      </c>
      <c r="F1095" t="str">
        <f>TEXT(Table1[[#This Row],[Date]],"dddd")</f>
        <v>Thursday</v>
      </c>
      <c r="G1095" s="4">
        <f>Table1[[#This Row],[Clicks]]/Table1[[#This Row],[Impressions]]</f>
        <v>6.1918812589413445E-2</v>
      </c>
      <c r="H1095" s="3" t="str">
        <f>IF(OR(WEEKDAY(Table1[[#This Row],[Date]])=1,WEEKDAY(Table1[[#This Row],[Date]])=7),"Weekend","Weekday")</f>
        <v>Weekday</v>
      </c>
    </row>
    <row r="1096" spans="1:8" x14ac:dyDescent="0.25">
      <c r="A1096" s="1">
        <v>44925</v>
      </c>
      <c r="B1096" s="2">
        <v>20328</v>
      </c>
      <c r="C1096" s="2">
        <v>1553</v>
      </c>
      <c r="D1096">
        <f>YEAR(Table1[[#This Row],[Date]])</f>
        <v>2022</v>
      </c>
      <c r="E1096" t="str">
        <f>TEXT(Table1[[#This Row],[Date]],"mmmm")</f>
        <v>December</v>
      </c>
      <c r="F1096" t="str">
        <f>TEXT(Table1[[#This Row],[Date]],"dddd")</f>
        <v>Friday</v>
      </c>
      <c r="G1096" s="4">
        <f>Table1[[#This Row],[Clicks]]/Table1[[#This Row],[Impressions]]</f>
        <v>7.6397087760724125E-2</v>
      </c>
      <c r="H1096" s="3" t="str">
        <f>IF(OR(WEEKDAY(Table1[[#This Row],[Date]])=1,WEEKDAY(Table1[[#This Row],[Date]])=7),"Weekend","Weekday")</f>
        <v>Weekday</v>
      </c>
    </row>
    <row r="1097" spans="1:8" x14ac:dyDescent="0.25">
      <c r="A1097" s="1">
        <v>44926</v>
      </c>
      <c r="B1097" s="2">
        <v>31215</v>
      </c>
      <c r="C1097" s="2">
        <v>2577</v>
      </c>
      <c r="D1097">
        <f>YEAR(Table1[[#This Row],[Date]])</f>
        <v>2022</v>
      </c>
      <c r="E1097" t="str">
        <f>TEXT(Table1[[#This Row],[Date]],"mmmm")</f>
        <v>December</v>
      </c>
      <c r="F1097" t="str">
        <f>TEXT(Table1[[#This Row],[Date]],"dddd")</f>
        <v>Saturday</v>
      </c>
      <c r="G1097" s="4">
        <f>Table1[[#This Row],[Clicks]]/Table1[[#This Row],[Impressions]]</f>
        <v>8.2556463238827482E-2</v>
      </c>
      <c r="H1097" s="3" t="str">
        <f>IF(OR(WEEKDAY(Table1[[#This Row],[Date]])=1,WEEKDAY(Table1[[#This Row],[Date]])=7),"Weekend","Weekday")</f>
        <v>Weekend</v>
      </c>
    </row>
    <row r="1098" spans="1:8" x14ac:dyDescent="0.25">
      <c r="A1098" s="1">
        <v>44927</v>
      </c>
      <c r="B1098" s="2">
        <v>38595</v>
      </c>
      <c r="C1098" s="2">
        <v>3316</v>
      </c>
      <c r="D1098">
        <f>YEAR(Table1[[#This Row],[Date]])</f>
        <v>2023</v>
      </c>
      <c r="E1098" t="str">
        <f>TEXT(Table1[[#This Row],[Date]],"mmmm")</f>
        <v>January</v>
      </c>
      <c r="F1098" t="str">
        <f>TEXT(Table1[[#This Row],[Date]],"dddd")</f>
        <v>Sunday</v>
      </c>
      <c r="G1098" s="4">
        <f>Table1[[#This Row],[Clicks]]/Table1[[#This Row],[Impressions]]</f>
        <v>8.5917865008420774E-2</v>
      </c>
      <c r="H1098" s="3" t="str">
        <f>IF(OR(WEEKDAY(Table1[[#This Row],[Date]])=1,WEEKDAY(Table1[[#This Row],[Date]])=7),"Weekend","Weekday")</f>
        <v>Weekend</v>
      </c>
    </row>
    <row r="1099" spans="1:8" x14ac:dyDescent="0.25">
      <c r="A1099" s="1">
        <v>44928</v>
      </c>
      <c r="B1099" s="2">
        <v>32306</v>
      </c>
      <c r="C1099" s="2">
        <v>1061</v>
      </c>
      <c r="D1099">
        <f>YEAR(Table1[[#This Row],[Date]])</f>
        <v>2023</v>
      </c>
      <c r="E1099" t="str">
        <f>TEXT(Table1[[#This Row],[Date]],"mmmm")</f>
        <v>January</v>
      </c>
      <c r="F1099" t="str">
        <f>TEXT(Table1[[#This Row],[Date]],"dddd")</f>
        <v>Monday</v>
      </c>
      <c r="G1099" s="4">
        <f>Table1[[#This Row],[Clicks]]/Table1[[#This Row],[Impressions]]</f>
        <v>3.2842196496006934E-2</v>
      </c>
      <c r="H1099" s="3" t="str">
        <f>IF(OR(WEEKDAY(Table1[[#This Row],[Date]])=1,WEEKDAY(Table1[[#This Row],[Date]])=7),"Weekend","Weekday")</f>
        <v>Weekday</v>
      </c>
    </row>
    <row r="1100" spans="1:8" x14ac:dyDescent="0.25">
      <c r="A1100" s="1">
        <v>44929</v>
      </c>
      <c r="B1100" s="2">
        <v>24915</v>
      </c>
      <c r="C1100">
        <v>318</v>
      </c>
      <c r="D1100">
        <f>YEAR(Table1[[#This Row],[Date]])</f>
        <v>2023</v>
      </c>
      <c r="E1100" t="str">
        <f>TEXT(Table1[[#This Row],[Date]],"mmmm")</f>
        <v>January</v>
      </c>
      <c r="F1100" t="str">
        <f>TEXT(Table1[[#This Row],[Date]],"dddd")</f>
        <v>Tuesday</v>
      </c>
      <c r="G1100" s="4">
        <f>Table1[[#This Row],[Clicks]]/Table1[[#This Row],[Impressions]]</f>
        <v>1.2763395544852498E-2</v>
      </c>
      <c r="H1100" s="3" t="str">
        <f>IF(OR(WEEKDAY(Table1[[#This Row],[Date]])=1,WEEKDAY(Table1[[#This Row],[Date]])=7),"Weekend","Weekday")</f>
        <v>Weekday</v>
      </c>
    </row>
    <row r="1101" spans="1:8" x14ac:dyDescent="0.25">
      <c r="A1101" s="1">
        <v>44930</v>
      </c>
      <c r="B1101" s="2">
        <v>44915</v>
      </c>
      <c r="C1101" s="2">
        <v>3437</v>
      </c>
      <c r="D1101">
        <f>YEAR(Table1[[#This Row],[Date]])</f>
        <v>2023</v>
      </c>
      <c r="E1101" t="str">
        <f>TEXT(Table1[[#This Row],[Date]],"mmmm")</f>
        <v>January</v>
      </c>
      <c r="F1101" t="str">
        <f>TEXT(Table1[[#This Row],[Date]],"dddd")</f>
        <v>Wednesday</v>
      </c>
      <c r="G1101" s="4">
        <f>Table1[[#This Row],[Clicks]]/Table1[[#This Row],[Impressions]]</f>
        <v>7.6522319937660024E-2</v>
      </c>
      <c r="H1101" s="3" t="str">
        <f>IF(OR(WEEKDAY(Table1[[#This Row],[Date]])=1,WEEKDAY(Table1[[#This Row],[Date]])=7),"Weekend","Weekday")</f>
        <v>Weekday</v>
      </c>
    </row>
    <row r="1102" spans="1:8" x14ac:dyDescent="0.25">
      <c r="A1102" s="1">
        <v>44931</v>
      </c>
      <c r="B1102" s="2">
        <v>42219</v>
      </c>
      <c r="C1102">
        <v>826</v>
      </c>
      <c r="D1102">
        <f>YEAR(Table1[[#This Row],[Date]])</f>
        <v>2023</v>
      </c>
      <c r="E1102" t="str">
        <f>TEXT(Table1[[#This Row],[Date]],"mmmm")</f>
        <v>January</v>
      </c>
      <c r="F1102" t="str">
        <f>TEXT(Table1[[#This Row],[Date]],"dddd")</f>
        <v>Thursday</v>
      </c>
      <c r="G1102" s="4">
        <f>Table1[[#This Row],[Clicks]]/Table1[[#This Row],[Impressions]]</f>
        <v>1.9564650986522655E-2</v>
      </c>
      <c r="H1102" s="3" t="str">
        <f>IF(OR(WEEKDAY(Table1[[#This Row],[Date]])=1,WEEKDAY(Table1[[#This Row],[Date]])=7),"Weekend","Weekday")</f>
        <v>Weekday</v>
      </c>
    </row>
    <row r="1103" spans="1:8" x14ac:dyDescent="0.25">
      <c r="A1103" s="1">
        <v>44932</v>
      </c>
      <c r="B1103" s="2">
        <v>20343</v>
      </c>
      <c r="C1103">
        <v>780</v>
      </c>
      <c r="D1103">
        <f>YEAR(Table1[[#This Row],[Date]])</f>
        <v>2023</v>
      </c>
      <c r="E1103" t="str">
        <f>TEXT(Table1[[#This Row],[Date]],"mmmm")</f>
        <v>January</v>
      </c>
      <c r="F1103" t="str">
        <f>TEXT(Table1[[#This Row],[Date]],"dddd")</f>
        <v>Friday</v>
      </c>
      <c r="G1103" s="4">
        <f>Table1[[#This Row],[Clicks]]/Table1[[#This Row],[Impressions]]</f>
        <v>3.8342427370594311E-2</v>
      </c>
      <c r="H1103" s="3" t="str">
        <f>IF(OR(WEEKDAY(Table1[[#This Row],[Date]])=1,WEEKDAY(Table1[[#This Row],[Date]])=7),"Weekend","Weekday")</f>
        <v>Weekday</v>
      </c>
    </row>
    <row r="1104" spans="1:8" x14ac:dyDescent="0.25">
      <c r="A1104" s="1">
        <v>44933</v>
      </c>
      <c r="B1104" s="2">
        <v>43727</v>
      </c>
      <c r="C1104">
        <v>452</v>
      </c>
      <c r="D1104">
        <f>YEAR(Table1[[#This Row],[Date]])</f>
        <v>2023</v>
      </c>
      <c r="E1104" t="str">
        <f>TEXT(Table1[[#This Row],[Date]],"mmmm")</f>
        <v>January</v>
      </c>
      <c r="F1104" t="str">
        <f>TEXT(Table1[[#This Row],[Date]],"dddd")</f>
        <v>Saturday</v>
      </c>
      <c r="G1104" s="4">
        <f>Table1[[#This Row],[Clicks]]/Table1[[#This Row],[Impressions]]</f>
        <v>1.0336862807876141E-2</v>
      </c>
      <c r="H1104" s="3" t="str">
        <f>IF(OR(WEEKDAY(Table1[[#This Row],[Date]])=1,WEEKDAY(Table1[[#This Row],[Date]])=7),"Weekend","Weekday")</f>
        <v>Weekend</v>
      </c>
    </row>
    <row r="1105" spans="1:8" x14ac:dyDescent="0.25">
      <c r="A1105" s="1">
        <v>44934</v>
      </c>
      <c r="B1105" s="2">
        <v>5126</v>
      </c>
      <c r="C1105">
        <v>365</v>
      </c>
      <c r="D1105">
        <f>YEAR(Table1[[#This Row],[Date]])</f>
        <v>2023</v>
      </c>
      <c r="E1105" t="str">
        <f>TEXT(Table1[[#This Row],[Date]],"mmmm")</f>
        <v>January</v>
      </c>
      <c r="F1105" t="str">
        <f>TEXT(Table1[[#This Row],[Date]],"dddd")</f>
        <v>Sunday</v>
      </c>
      <c r="G1105" s="4">
        <f>Table1[[#This Row],[Clicks]]/Table1[[#This Row],[Impressions]]</f>
        <v>7.1205618415918839E-2</v>
      </c>
      <c r="H1105" s="3" t="str">
        <f>IF(OR(WEEKDAY(Table1[[#This Row],[Date]])=1,WEEKDAY(Table1[[#This Row],[Date]])=7),"Weekend","Weekday")</f>
        <v>Weekend</v>
      </c>
    </row>
    <row r="1106" spans="1:8" x14ac:dyDescent="0.25">
      <c r="A1106" s="1">
        <v>44935</v>
      </c>
      <c r="B1106" s="2">
        <v>32632</v>
      </c>
      <c r="C1106">
        <v>817</v>
      </c>
      <c r="D1106">
        <f>YEAR(Table1[[#This Row],[Date]])</f>
        <v>2023</v>
      </c>
      <c r="E1106" t="str">
        <f>TEXT(Table1[[#This Row],[Date]],"mmmm")</f>
        <v>January</v>
      </c>
      <c r="F1106" t="str">
        <f>TEXT(Table1[[#This Row],[Date]],"dddd")</f>
        <v>Monday</v>
      </c>
      <c r="G1106" s="4">
        <f>Table1[[#This Row],[Clicks]]/Table1[[#This Row],[Impressions]]</f>
        <v>2.5036773719048788E-2</v>
      </c>
      <c r="H1106" s="3" t="str">
        <f>IF(OR(WEEKDAY(Table1[[#This Row],[Date]])=1,WEEKDAY(Table1[[#This Row],[Date]])=7),"Weekend","Weekday")</f>
        <v>Weekday</v>
      </c>
    </row>
    <row r="1107" spans="1:8" x14ac:dyDescent="0.25">
      <c r="A1107" s="1">
        <v>44936</v>
      </c>
      <c r="B1107" s="2">
        <v>46563</v>
      </c>
      <c r="C1107" s="2">
        <v>3211</v>
      </c>
      <c r="D1107">
        <f>YEAR(Table1[[#This Row],[Date]])</f>
        <v>2023</v>
      </c>
      <c r="E1107" t="str">
        <f>TEXT(Table1[[#This Row],[Date]],"mmmm")</f>
        <v>January</v>
      </c>
      <c r="F1107" t="str">
        <f>TEXT(Table1[[#This Row],[Date]],"dddd")</f>
        <v>Tuesday</v>
      </c>
      <c r="G1107" s="4">
        <f>Table1[[#This Row],[Clicks]]/Table1[[#This Row],[Impressions]]</f>
        <v>6.8960333311857053E-2</v>
      </c>
      <c r="H1107" s="3" t="str">
        <f>IF(OR(WEEKDAY(Table1[[#This Row],[Date]])=1,WEEKDAY(Table1[[#This Row],[Date]])=7),"Weekend","Weekday")</f>
        <v>Weekday</v>
      </c>
    </row>
    <row r="1108" spans="1:8" x14ac:dyDescent="0.25">
      <c r="A1108" s="1">
        <v>44937</v>
      </c>
      <c r="B1108" s="2">
        <v>49409</v>
      </c>
      <c r="C1108" s="2">
        <v>1219</v>
      </c>
      <c r="D1108">
        <f>YEAR(Table1[[#This Row],[Date]])</f>
        <v>2023</v>
      </c>
      <c r="E1108" t="str">
        <f>TEXT(Table1[[#This Row],[Date]],"mmmm")</f>
        <v>January</v>
      </c>
      <c r="F1108" t="str">
        <f>TEXT(Table1[[#This Row],[Date]],"dddd")</f>
        <v>Wednesday</v>
      </c>
      <c r="G1108" s="4">
        <f>Table1[[#This Row],[Clicks]]/Table1[[#This Row],[Impressions]]</f>
        <v>2.4671618531036856E-2</v>
      </c>
      <c r="H1108" s="3" t="str">
        <f>IF(OR(WEEKDAY(Table1[[#This Row],[Date]])=1,WEEKDAY(Table1[[#This Row],[Date]])=7),"Weekend","Weekday")</f>
        <v>Weekday</v>
      </c>
    </row>
    <row r="1109" spans="1:8" x14ac:dyDescent="0.25">
      <c r="A1109" s="1">
        <v>44938</v>
      </c>
      <c r="B1109" s="2">
        <v>25530</v>
      </c>
      <c r="C1109">
        <v>422</v>
      </c>
      <c r="D1109">
        <f>YEAR(Table1[[#This Row],[Date]])</f>
        <v>2023</v>
      </c>
      <c r="E1109" t="str">
        <f>TEXT(Table1[[#This Row],[Date]],"mmmm")</f>
        <v>January</v>
      </c>
      <c r="F1109" t="str">
        <f>TEXT(Table1[[#This Row],[Date]],"dddd")</f>
        <v>Thursday</v>
      </c>
      <c r="G1109" s="4">
        <f>Table1[[#This Row],[Clicks]]/Table1[[#This Row],[Impressions]]</f>
        <v>1.6529573051312182E-2</v>
      </c>
      <c r="H1109" s="3" t="str">
        <f>IF(OR(WEEKDAY(Table1[[#This Row],[Date]])=1,WEEKDAY(Table1[[#This Row],[Date]])=7),"Weekend","Weekday")</f>
        <v>Weekday</v>
      </c>
    </row>
    <row r="1110" spans="1:8" x14ac:dyDescent="0.25">
      <c r="A1110" s="1">
        <v>44939</v>
      </c>
      <c r="B1110" s="2">
        <v>44964</v>
      </c>
      <c r="C1110">
        <v>761</v>
      </c>
      <c r="D1110">
        <f>YEAR(Table1[[#This Row],[Date]])</f>
        <v>2023</v>
      </c>
      <c r="E1110" t="str">
        <f>TEXT(Table1[[#This Row],[Date]],"mmmm")</f>
        <v>January</v>
      </c>
      <c r="F1110" t="str">
        <f>TEXT(Table1[[#This Row],[Date]],"dddd")</f>
        <v>Friday</v>
      </c>
      <c r="G1110" s="4">
        <f>Table1[[#This Row],[Clicks]]/Table1[[#This Row],[Impressions]]</f>
        <v>1.6924650831776532E-2</v>
      </c>
      <c r="H1110" s="3" t="str">
        <f>IF(OR(WEEKDAY(Table1[[#This Row],[Date]])=1,WEEKDAY(Table1[[#This Row],[Date]])=7),"Weekend","Weekday")</f>
        <v>Weekday</v>
      </c>
    </row>
    <row r="1111" spans="1:8" x14ac:dyDescent="0.25">
      <c r="A1111" s="1">
        <v>44940</v>
      </c>
      <c r="B1111" s="2">
        <v>49327</v>
      </c>
      <c r="C1111" s="2">
        <v>2004</v>
      </c>
      <c r="D1111">
        <f>YEAR(Table1[[#This Row],[Date]])</f>
        <v>2023</v>
      </c>
      <c r="E1111" t="str">
        <f>TEXT(Table1[[#This Row],[Date]],"mmmm")</f>
        <v>January</v>
      </c>
      <c r="F1111" t="str">
        <f>TEXT(Table1[[#This Row],[Date]],"dddd")</f>
        <v>Saturday</v>
      </c>
      <c r="G1111" s="4">
        <f>Table1[[#This Row],[Clicks]]/Table1[[#This Row],[Impressions]]</f>
        <v>4.0626837229103735E-2</v>
      </c>
      <c r="H1111" s="3" t="str">
        <f>IF(OR(WEEKDAY(Table1[[#This Row],[Date]])=1,WEEKDAY(Table1[[#This Row],[Date]])=7),"Weekend","Weekday")</f>
        <v>Weekend</v>
      </c>
    </row>
    <row r="1112" spans="1:8" x14ac:dyDescent="0.25">
      <c r="A1112" s="1">
        <v>44941</v>
      </c>
      <c r="B1112" s="2">
        <v>8368</v>
      </c>
      <c r="C1112">
        <v>736</v>
      </c>
      <c r="D1112">
        <f>YEAR(Table1[[#This Row],[Date]])</f>
        <v>2023</v>
      </c>
      <c r="E1112" t="str">
        <f>TEXT(Table1[[#This Row],[Date]],"mmmm")</f>
        <v>January</v>
      </c>
      <c r="F1112" t="str">
        <f>TEXT(Table1[[#This Row],[Date]],"dddd")</f>
        <v>Sunday</v>
      </c>
      <c r="G1112" s="4">
        <f>Table1[[#This Row],[Clicks]]/Table1[[#This Row],[Impressions]]</f>
        <v>8.7954110898661564E-2</v>
      </c>
      <c r="H1112" s="3" t="str">
        <f>IF(OR(WEEKDAY(Table1[[#This Row],[Date]])=1,WEEKDAY(Table1[[#This Row],[Date]])=7),"Weekend","Weekday")</f>
        <v>Weekend</v>
      </c>
    </row>
    <row r="1113" spans="1:8" x14ac:dyDescent="0.25">
      <c r="A1113" s="1">
        <v>44942</v>
      </c>
      <c r="B1113" s="2">
        <v>8797</v>
      </c>
      <c r="C1113">
        <v>258</v>
      </c>
      <c r="D1113">
        <f>YEAR(Table1[[#This Row],[Date]])</f>
        <v>2023</v>
      </c>
      <c r="E1113" t="str">
        <f>TEXT(Table1[[#This Row],[Date]],"mmmm")</f>
        <v>January</v>
      </c>
      <c r="F1113" t="str">
        <f>TEXT(Table1[[#This Row],[Date]],"dddd")</f>
        <v>Monday</v>
      </c>
      <c r="G1113" s="4">
        <f>Table1[[#This Row],[Clicks]]/Table1[[#This Row],[Impressions]]</f>
        <v>2.9328180061384563E-2</v>
      </c>
      <c r="H1113" s="3" t="str">
        <f>IF(OR(WEEKDAY(Table1[[#This Row],[Date]])=1,WEEKDAY(Table1[[#This Row],[Date]])=7),"Weekend","Weekday")</f>
        <v>Weekday</v>
      </c>
    </row>
    <row r="1114" spans="1:8" x14ac:dyDescent="0.25">
      <c r="A1114" s="1">
        <v>44943</v>
      </c>
      <c r="B1114" s="2">
        <v>18718</v>
      </c>
      <c r="C1114">
        <v>794</v>
      </c>
      <c r="D1114">
        <f>YEAR(Table1[[#This Row],[Date]])</f>
        <v>2023</v>
      </c>
      <c r="E1114" t="str">
        <f>TEXT(Table1[[#This Row],[Date]],"mmmm")</f>
        <v>January</v>
      </c>
      <c r="F1114" t="str">
        <f>TEXT(Table1[[#This Row],[Date]],"dddd")</f>
        <v>Tuesday</v>
      </c>
      <c r="G1114" s="4">
        <f>Table1[[#This Row],[Clicks]]/Table1[[#This Row],[Impressions]]</f>
        <v>4.2419061865583932E-2</v>
      </c>
      <c r="H1114" s="3" t="str">
        <f>IF(OR(WEEKDAY(Table1[[#This Row],[Date]])=1,WEEKDAY(Table1[[#This Row],[Date]])=7),"Weekend","Weekday")</f>
        <v>Weekday</v>
      </c>
    </row>
    <row r="1115" spans="1:8" x14ac:dyDescent="0.25">
      <c r="A1115" s="1">
        <v>44944</v>
      </c>
      <c r="B1115" s="2">
        <v>39560</v>
      </c>
      <c r="C1115">
        <v>639</v>
      </c>
      <c r="D1115">
        <f>YEAR(Table1[[#This Row],[Date]])</f>
        <v>2023</v>
      </c>
      <c r="E1115" t="str">
        <f>TEXT(Table1[[#This Row],[Date]],"mmmm")</f>
        <v>January</v>
      </c>
      <c r="F1115" t="str">
        <f>TEXT(Table1[[#This Row],[Date]],"dddd")</f>
        <v>Wednesday</v>
      </c>
      <c r="G1115" s="4">
        <f>Table1[[#This Row],[Clicks]]/Table1[[#This Row],[Impressions]]</f>
        <v>1.6152679474216381E-2</v>
      </c>
      <c r="H1115" s="3" t="str">
        <f>IF(OR(WEEKDAY(Table1[[#This Row],[Date]])=1,WEEKDAY(Table1[[#This Row],[Date]])=7),"Weekend","Weekday")</f>
        <v>Weekday</v>
      </c>
    </row>
    <row r="1116" spans="1:8" x14ac:dyDescent="0.25">
      <c r="A1116" s="1">
        <v>44945</v>
      </c>
      <c r="B1116" s="2">
        <v>16053</v>
      </c>
      <c r="C1116" s="2">
        <v>1263</v>
      </c>
      <c r="D1116">
        <f>YEAR(Table1[[#This Row],[Date]])</f>
        <v>2023</v>
      </c>
      <c r="E1116" t="str">
        <f>TEXT(Table1[[#This Row],[Date]],"mmmm")</f>
        <v>January</v>
      </c>
      <c r="F1116" t="str">
        <f>TEXT(Table1[[#This Row],[Date]],"dddd")</f>
        <v>Thursday</v>
      </c>
      <c r="G1116" s="4">
        <f>Table1[[#This Row],[Clicks]]/Table1[[#This Row],[Impressions]]</f>
        <v>7.8676882825640074E-2</v>
      </c>
      <c r="H1116" s="3" t="str">
        <f>IF(OR(WEEKDAY(Table1[[#This Row],[Date]])=1,WEEKDAY(Table1[[#This Row],[Date]])=7),"Weekend","Weekday")</f>
        <v>Weekday</v>
      </c>
    </row>
    <row r="1117" spans="1:8" x14ac:dyDescent="0.25">
      <c r="A1117" s="1">
        <v>44946</v>
      </c>
      <c r="B1117" s="2">
        <v>27116</v>
      </c>
      <c r="C1117" s="2">
        <v>1267</v>
      </c>
      <c r="D1117">
        <f>YEAR(Table1[[#This Row],[Date]])</f>
        <v>2023</v>
      </c>
      <c r="E1117" t="str">
        <f>TEXT(Table1[[#This Row],[Date]],"mmmm")</f>
        <v>January</v>
      </c>
      <c r="F1117" t="str">
        <f>TEXT(Table1[[#This Row],[Date]],"dddd")</f>
        <v>Friday</v>
      </c>
      <c r="G1117" s="4">
        <f>Table1[[#This Row],[Clicks]]/Table1[[#This Row],[Impressions]]</f>
        <v>4.6725180705118746E-2</v>
      </c>
      <c r="H1117" s="3" t="str">
        <f>IF(OR(WEEKDAY(Table1[[#This Row],[Date]])=1,WEEKDAY(Table1[[#This Row],[Date]])=7),"Weekend","Weekday")</f>
        <v>Weekday</v>
      </c>
    </row>
    <row r="1118" spans="1:8" x14ac:dyDescent="0.25">
      <c r="A1118" s="1">
        <v>44947</v>
      </c>
      <c r="B1118" s="2">
        <v>41244</v>
      </c>
      <c r="C1118" s="2">
        <v>3230</v>
      </c>
      <c r="D1118">
        <f>YEAR(Table1[[#This Row],[Date]])</f>
        <v>2023</v>
      </c>
      <c r="E1118" t="str">
        <f>TEXT(Table1[[#This Row],[Date]],"mmmm")</f>
        <v>January</v>
      </c>
      <c r="F1118" t="str">
        <f>TEXT(Table1[[#This Row],[Date]],"dddd")</f>
        <v>Saturday</v>
      </c>
      <c r="G1118" s="4">
        <f>Table1[[#This Row],[Clicks]]/Table1[[#This Row],[Impressions]]</f>
        <v>7.83144214916109E-2</v>
      </c>
      <c r="H1118" s="3" t="str">
        <f>IF(OR(WEEKDAY(Table1[[#This Row],[Date]])=1,WEEKDAY(Table1[[#This Row],[Date]])=7),"Weekend","Weekday")</f>
        <v>Weekend</v>
      </c>
    </row>
    <row r="1119" spans="1:8" x14ac:dyDescent="0.25">
      <c r="A1119" s="1">
        <v>44948</v>
      </c>
      <c r="B1119" s="2">
        <v>41185</v>
      </c>
      <c r="C1119" s="2">
        <v>3761</v>
      </c>
      <c r="D1119">
        <f>YEAR(Table1[[#This Row],[Date]])</f>
        <v>2023</v>
      </c>
      <c r="E1119" t="str">
        <f>TEXT(Table1[[#This Row],[Date]],"mmmm")</f>
        <v>January</v>
      </c>
      <c r="F1119" t="str">
        <f>TEXT(Table1[[#This Row],[Date]],"dddd")</f>
        <v>Sunday</v>
      </c>
      <c r="G1119" s="4">
        <f>Table1[[#This Row],[Clicks]]/Table1[[#This Row],[Impressions]]</f>
        <v>9.131965521427704E-2</v>
      </c>
      <c r="H1119" s="3" t="str">
        <f>IF(OR(WEEKDAY(Table1[[#This Row],[Date]])=1,WEEKDAY(Table1[[#This Row],[Date]])=7),"Weekend","Weekday")</f>
        <v>Weekend</v>
      </c>
    </row>
    <row r="1120" spans="1:8" x14ac:dyDescent="0.25">
      <c r="A1120" s="1">
        <v>44949</v>
      </c>
      <c r="B1120" s="2">
        <v>6645</v>
      </c>
      <c r="C1120">
        <v>205</v>
      </c>
      <c r="D1120">
        <f>YEAR(Table1[[#This Row],[Date]])</f>
        <v>2023</v>
      </c>
      <c r="E1120" t="str">
        <f>TEXT(Table1[[#This Row],[Date]],"mmmm")</f>
        <v>January</v>
      </c>
      <c r="F1120" t="str">
        <f>TEXT(Table1[[#This Row],[Date]],"dddd")</f>
        <v>Monday</v>
      </c>
      <c r="G1120" s="4">
        <f>Table1[[#This Row],[Clicks]]/Table1[[#This Row],[Impressions]]</f>
        <v>3.0850263355906696E-2</v>
      </c>
      <c r="H1120" s="3" t="str">
        <f>IF(OR(WEEKDAY(Table1[[#This Row],[Date]])=1,WEEKDAY(Table1[[#This Row],[Date]])=7),"Weekend","Weekday")</f>
        <v>Weekday</v>
      </c>
    </row>
    <row r="1121" spans="1:8" x14ac:dyDescent="0.25">
      <c r="A1121" s="1">
        <v>44950</v>
      </c>
      <c r="B1121" s="2">
        <v>24256</v>
      </c>
      <c r="C1121" s="2">
        <v>2005</v>
      </c>
      <c r="D1121">
        <f>YEAR(Table1[[#This Row],[Date]])</f>
        <v>2023</v>
      </c>
      <c r="E1121" t="str">
        <f>TEXT(Table1[[#This Row],[Date]],"mmmm")</f>
        <v>January</v>
      </c>
      <c r="F1121" t="str">
        <f>TEXT(Table1[[#This Row],[Date]],"dddd")</f>
        <v>Tuesday</v>
      </c>
      <c r="G1121" s="4">
        <f>Table1[[#This Row],[Clicks]]/Table1[[#This Row],[Impressions]]</f>
        <v>8.2659960422163586E-2</v>
      </c>
      <c r="H1121" s="3" t="str">
        <f>IF(OR(WEEKDAY(Table1[[#This Row],[Date]])=1,WEEKDAY(Table1[[#This Row],[Date]])=7),"Weekend","Weekday")</f>
        <v>Weekday</v>
      </c>
    </row>
    <row r="1122" spans="1:8" x14ac:dyDescent="0.25">
      <c r="A1122" s="1">
        <v>44951</v>
      </c>
      <c r="B1122" s="2">
        <v>40840</v>
      </c>
      <c r="C1122">
        <v>625</v>
      </c>
      <c r="D1122">
        <f>YEAR(Table1[[#This Row],[Date]])</f>
        <v>2023</v>
      </c>
      <c r="E1122" t="str">
        <f>TEXT(Table1[[#This Row],[Date]],"mmmm")</f>
        <v>January</v>
      </c>
      <c r="F1122" t="str">
        <f>TEXT(Table1[[#This Row],[Date]],"dddd")</f>
        <v>Wednesday</v>
      </c>
      <c r="G1122" s="4">
        <f>Table1[[#This Row],[Clicks]]/Table1[[#This Row],[Impressions]]</f>
        <v>1.5303623898139079E-2</v>
      </c>
      <c r="H1122" s="3" t="str">
        <f>IF(OR(WEEKDAY(Table1[[#This Row],[Date]])=1,WEEKDAY(Table1[[#This Row],[Date]])=7),"Weekend","Weekday")</f>
        <v>Weekday</v>
      </c>
    </row>
    <row r="1123" spans="1:8" x14ac:dyDescent="0.25">
      <c r="A1123" s="1">
        <v>44952</v>
      </c>
      <c r="B1123" s="2">
        <v>39622</v>
      </c>
      <c r="C1123" s="2">
        <v>3601</v>
      </c>
      <c r="D1123">
        <f>YEAR(Table1[[#This Row],[Date]])</f>
        <v>2023</v>
      </c>
      <c r="E1123" t="str">
        <f>TEXT(Table1[[#This Row],[Date]],"mmmm")</f>
        <v>January</v>
      </c>
      <c r="F1123" t="str">
        <f>TEXT(Table1[[#This Row],[Date]],"dddd")</f>
        <v>Thursday</v>
      </c>
      <c r="G1123" s="4">
        <f>Table1[[#This Row],[Clicks]]/Table1[[#This Row],[Impressions]]</f>
        <v>9.0883852405229421E-2</v>
      </c>
      <c r="H1123" s="3" t="str">
        <f>IF(OR(WEEKDAY(Table1[[#This Row],[Date]])=1,WEEKDAY(Table1[[#This Row],[Date]])=7),"Weekend","Weekday")</f>
        <v>Weekday</v>
      </c>
    </row>
    <row r="1124" spans="1:8" x14ac:dyDescent="0.25">
      <c r="A1124" s="1">
        <v>44953</v>
      </c>
      <c r="B1124" s="2">
        <v>42430</v>
      </c>
      <c r="C1124" s="2">
        <v>2909</v>
      </c>
      <c r="D1124">
        <f>YEAR(Table1[[#This Row],[Date]])</f>
        <v>2023</v>
      </c>
      <c r="E1124" t="str">
        <f>TEXT(Table1[[#This Row],[Date]],"mmmm")</f>
        <v>January</v>
      </c>
      <c r="F1124" t="str">
        <f>TEXT(Table1[[#This Row],[Date]],"dddd")</f>
        <v>Friday</v>
      </c>
      <c r="G1124" s="4">
        <f>Table1[[#This Row],[Clicks]]/Table1[[#This Row],[Impressions]]</f>
        <v>6.8559981145415977E-2</v>
      </c>
      <c r="H1124" s="3" t="str">
        <f>IF(OR(WEEKDAY(Table1[[#This Row],[Date]])=1,WEEKDAY(Table1[[#This Row],[Date]])=7),"Weekend","Weekday")</f>
        <v>Weekday</v>
      </c>
    </row>
    <row r="1125" spans="1:8" x14ac:dyDescent="0.25">
      <c r="A1125" s="1">
        <v>44954</v>
      </c>
      <c r="B1125" s="2">
        <v>44282</v>
      </c>
      <c r="C1125" s="2">
        <v>3926</v>
      </c>
      <c r="D1125">
        <f>YEAR(Table1[[#This Row],[Date]])</f>
        <v>2023</v>
      </c>
      <c r="E1125" t="str">
        <f>TEXT(Table1[[#This Row],[Date]],"mmmm")</f>
        <v>January</v>
      </c>
      <c r="F1125" t="str">
        <f>TEXT(Table1[[#This Row],[Date]],"dddd")</f>
        <v>Saturday</v>
      </c>
      <c r="G1125" s="4">
        <f>Table1[[#This Row],[Clicks]]/Table1[[#This Row],[Impressions]]</f>
        <v>8.8659048823449715E-2</v>
      </c>
      <c r="H1125" s="3" t="str">
        <f>IF(OR(WEEKDAY(Table1[[#This Row],[Date]])=1,WEEKDAY(Table1[[#This Row],[Date]])=7),"Weekend","Weekday")</f>
        <v>Weekend</v>
      </c>
    </row>
    <row r="1126" spans="1:8" x14ac:dyDescent="0.25">
      <c r="A1126" s="1">
        <v>44955</v>
      </c>
      <c r="B1126" s="2">
        <v>7708</v>
      </c>
      <c r="C1126">
        <v>77</v>
      </c>
      <c r="D1126">
        <f>YEAR(Table1[[#This Row],[Date]])</f>
        <v>2023</v>
      </c>
      <c r="E1126" t="str">
        <f>TEXT(Table1[[#This Row],[Date]],"mmmm")</f>
        <v>January</v>
      </c>
      <c r="F1126" t="str">
        <f>TEXT(Table1[[#This Row],[Date]],"dddd")</f>
        <v>Sunday</v>
      </c>
      <c r="G1126" s="4">
        <f>Table1[[#This Row],[Clicks]]/Table1[[#This Row],[Impressions]]</f>
        <v>9.9896211728074721E-3</v>
      </c>
      <c r="H1126" s="3" t="str">
        <f>IF(OR(WEEKDAY(Table1[[#This Row],[Date]])=1,WEEKDAY(Table1[[#This Row],[Date]])=7),"Weekend","Weekday")</f>
        <v>Weekend</v>
      </c>
    </row>
    <row r="1127" spans="1:8" x14ac:dyDescent="0.25">
      <c r="A1127" s="1">
        <v>44956</v>
      </c>
      <c r="B1127" s="2">
        <v>16694</v>
      </c>
      <c r="C1127">
        <v>420</v>
      </c>
      <c r="D1127">
        <f>YEAR(Table1[[#This Row],[Date]])</f>
        <v>2023</v>
      </c>
      <c r="E1127" t="str">
        <f>TEXT(Table1[[#This Row],[Date]],"mmmm")</f>
        <v>January</v>
      </c>
      <c r="F1127" t="str">
        <f>TEXT(Table1[[#This Row],[Date]],"dddd")</f>
        <v>Monday</v>
      </c>
      <c r="G1127" s="4">
        <f>Table1[[#This Row],[Clicks]]/Table1[[#This Row],[Impressions]]</f>
        <v>2.5158739666946209E-2</v>
      </c>
      <c r="H1127" s="3" t="str">
        <f>IF(OR(WEEKDAY(Table1[[#This Row],[Date]])=1,WEEKDAY(Table1[[#This Row],[Date]])=7),"Weekend","Weekday")</f>
        <v>Weekday</v>
      </c>
    </row>
    <row r="1128" spans="1:8" x14ac:dyDescent="0.25">
      <c r="A1128" s="1">
        <v>44957</v>
      </c>
      <c r="B1128" s="2">
        <v>14524</v>
      </c>
      <c r="C1128">
        <v>654</v>
      </c>
      <c r="D1128">
        <f>YEAR(Table1[[#This Row],[Date]])</f>
        <v>2023</v>
      </c>
      <c r="E1128" t="str">
        <f>TEXT(Table1[[#This Row],[Date]],"mmmm")</f>
        <v>January</v>
      </c>
      <c r="F1128" t="str">
        <f>TEXT(Table1[[#This Row],[Date]],"dddd")</f>
        <v>Tuesday</v>
      </c>
      <c r="G1128" s="4">
        <f>Table1[[#This Row],[Clicks]]/Table1[[#This Row],[Impressions]]</f>
        <v>4.5028917653538968E-2</v>
      </c>
      <c r="H1128" s="3" t="str">
        <f>IF(OR(WEEKDAY(Table1[[#This Row],[Date]])=1,WEEKDAY(Table1[[#This Row],[Date]])=7),"Weekend","Weekday")</f>
        <v>Weekday</v>
      </c>
    </row>
    <row r="1129" spans="1:8" x14ac:dyDescent="0.25">
      <c r="A1129" s="1">
        <v>44958</v>
      </c>
      <c r="B1129" s="2">
        <v>36880</v>
      </c>
      <c r="C1129" s="2">
        <v>1628</v>
      </c>
      <c r="D1129">
        <f>YEAR(Table1[[#This Row],[Date]])</f>
        <v>2023</v>
      </c>
      <c r="E1129" t="str">
        <f>TEXT(Table1[[#This Row],[Date]],"mmmm")</f>
        <v>February</v>
      </c>
      <c r="F1129" t="str">
        <f>TEXT(Table1[[#This Row],[Date]],"dddd")</f>
        <v>Wednesday</v>
      </c>
      <c r="G1129" s="4">
        <f>Table1[[#This Row],[Clicks]]/Table1[[#This Row],[Impressions]]</f>
        <v>4.4143167028199565E-2</v>
      </c>
      <c r="H1129" s="3" t="str">
        <f>IF(OR(WEEKDAY(Table1[[#This Row],[Date]])=1,WEEKDAY(Table1[[#This Row],[Date]])=7),"Weekend","Weekday")</f>
        <v>Weekday</v>
      </c>
    </row>
    <row r="1130" spans="1:8" x14ac:dyDescent="0.25">
      <c r="A1130" s="1">
        <v>44959</v>
      </c>
      <c r="B1130" s="2">
        <v>44224</v>
      </c>
      <c r="C1130" s="2">
        <v>1344</v>
      </c>
      <c r="D1130">
        <f>YEAR(Table1[[#This Row],[Date]])</f>
        <v>2023</v>
      </c>
      <c r="E1130" t="str">
        <f>TEXT(Table1[[#This Row],[Date]],"mmmm")</f>
        <v>February</v>
      </c>
      <c r="F1130" t="str">
        <f>TEXT(Table1[[#This Row],[Date]],"dddd")</f>
        <v>Thursday</v>
      </c>
      <c r="G1130" s="4">
        <f>Table1[[#This Row],[Clicks]]/Table1[[#This Row],[Impressions]]</f>
        <v>3.0390738060781478E-2</v>
      </c>
      <c r="H1130" s="3" t="str">
        <f>IF(OR(WEEKDAY(Table1[[#This Row],[Date]])=1,WEEKDAY(Table1[[#This Row],[Date]])=7),"Weekend","Weekday")</f>
        <v>Weekday</v>
      </c>
    </row>
    <row r="1131" spans="1:8" x14ac:dyDescent="0.25">
      <c r="A1131" s="1">
        <v>44960</v>
      </c>
      <c r="B1131" s="2">
        <v>41980</v>
      </c>
      <c r="C1131" s="2">
        <v>1861</v>
      </c>
      <c r="D1131">
        <f>YEAR(Table1[[#This Row],[Date]])</f>
        <v>2023</v>
      </c>
      <c r="E1131" t="str">
        <f>TEXT(Table1[[#This Row],[Date]],"mmmm")</f>
        <v>February</v>
      </c>
      <c r="F1131" t="str">
        <f>TEXT(Table1[[#This Row],[Date]],"dddd")</f>
        <v>Friday</v>
      </c>
      <c r="G1131" s="4">
        <f>Table1[[#This Row],[Clicks]]/Table1[[#This Row],[Impressions]]</f>
        <v>4.4330633635064315E-2</v>
      </c>
      <c r="H1131" s="3" t="str">
        <f>IF(OR(WEEKDAY(Table1[[#This Row],[Date]])=1,WEEKDAY(Table1[[#This Row],[Date]])=7),"Weekend","Weekday")</f>
        <v>Weekday</v>
      </c>
    </row>
    <row r="1132" spans="1:8" x14ac:dyDescent="0.25">
      <c r="A1132" s="1">
        <v>44961</v>
      </c>
      <c r="B1132" s="2">
        <v>37409</v>
      </c>
      <c r="C1132">
        <v>807</v>
      </c>
      <c r="D1132">
        <f>YEAR(Table1[[#This Row],[Date]])</f>
        <v>2023</v>
      </c>
      <c r="E1132" t="str">
        <f>TEXT(Table1[[#This Row],[Date]],"mmmm")</f>
        <v>February</v>
      </c>
      <c r="F1132" t="str">
        <f>TEXT(Table1[[#This Row],[Date]],"dddd")</f>
        <v>Saturday</v>
      </c>
      <c r="G1132" s="4">
        <f>Table1[[#This Row],[Clicks]]/Table1[[#This Row],[Impressions]]</f>
        <v>2.1572348899997328E-2</v>
      </c>
      <c r="H1132" s="3" t="str">
        <f>IF(OR(WEEKDAY(Table1[[#This Row],[Date]])=1,WEEKDAY(Table1[[#This Row],[Date]])=7),"Weekend","Weekday")</f>
        <v>Weekend</v>
      </c>
    </row>
    <row r="1133" spans="1:8" x14ac:dyDescent="0.25">
      <c r="A1133" s="1">
        <v>44962</v>
      </c>
      <c r="B1133" s="2">
        <v>18224</v>
      </c>
      <c r="C1133">
        <v>859</v>
      </c>
      <c r="D1133">
        <f>YEAR(Table1[[#This Row],[Date]])</f>
        <v>2023</v>
      </c>
      <c r="E1133" t="str">
        <f>TEXT(Table1[[#This Row],[Date]],"mmmm")</f>
        <v>February</v>
      </c>
      <c r="F1133" t="str">
        <f>TEXT(Table1[[#This Row],[Date]],"dddd")</f>
        <v>Sunday</v>
      </c>
      <c r="G1133" s="4">
        <f>Table1[[#This Row],[Clicks]]/Table1[[#This Row],[Impressions]]</f>
        <v>4.713564530289728E-2</v>
      </c>
      <c r="H1133" s="3" t="str">
        <f>IF(OR(WEEKDAY(Table1[[#This Row],[Date]])=1,WEEKDAY(Table1[[#This Row],[Date]])=7),"Weekend","Weekday")</f>
        <v>Weekend</v>
      </c>
    </row>
    <row r="1134" spans="1:8" x14ac:dyDescent="0.25">
      <c r="A1134" s="1">
        <v>44963</v>
      </c>
      <c r="B1134" s="2">
        <v>45738</v>
      </c>
      <c r="C1134" s="2">
        <v>3760</v>
      </c>
      <c r="D1134">
        <f>YEAR(Table1[[#This Row],[Date]])</f>
        <v>2023</v>
      </c>
      <c r="E1134" t="str">
        <f>TEXT(Table1[[#This Row],[Date]],"mmmm")</f>
        <v>February</v>
      </c>
      <c r="F1134" t="str">
        <f>TEXT(Table1[[#This Row],[Date]],"dddd")</f>
        <v>Monday</v>
      </c>
      <c r="G1134" s="4">
        <f>Table1[[#This Row],[Clicks]]/Table1[[#This Row],[Impressions]]</f>
        <v>8.2207354934627663E-2</v>
      </c>
      <c r="H1134" s="3" t="str">
        <f>IF(OR(WEEKDAY(Table1[[#This Row],[Date]])=1,WEEKDAY(Table1[[#This Row],[Date]])=7),"Weekend","Weekday")</f>
        <v>Weekday</v>
      </c>
    </row>
    <row r="1135" spans="1:8" x14ac:dyDescent="0.25">
      <c r="A1135" s="1">
        <v>44964</v>
      </c>
      <c r="B1135" s="2">
        <v>30150</v>
      </c>
      <c r="C1135" s="2">
        <v>1601</v>
      </c>
      <c r="D1135">
        <f>YEAR(Table1[[#This Row],[Date]])</f>
        <v>2023</v>
      </c>
      <c r="E1135" t="str">
        <f>TEXT(Table1[[#This Row],[Date]],"mmmm")</f>
        <v>February</v>
      </c>
      <c r="F1135" t="str">
        <f>TEXT(Table1[[#This Row],[Date]],"dddd")</f>
        <v>Tuesday</v>
      </c>
      <c r="G1135" s="4">
        <f>Table1[[#This Row],[Clicks]]/Table1[[#This Row],[Impressions]]</f>
        <v>5.310116086235489E-2</v>
      </c>
      <c r="H1135" s="3" t="str">
        <f>IF(OR(WEEKDAY(Table1[[#This Row],[Date]])=1,WEEKDAY(Table1[[#This Row],[Date]])=7),"Weekend","Weekday")</f>
        <v>Weekday</v>
      </c>
    </row>
    <row r="1136" spans="1:8" x14ac:dyDescent="0.25">
      <c r="A1136" s="1">
        <v>44965</v>
      </c>
      <c r="B1136" s="2">
        <v>39393</v>
      </c>
      <c r="C1136">
        <v>457</v>
      </c>
      <c r="D1136">
        <f>YEAR(Table1[[#This Row],[Date]])</f>
        <v>2023</v>
      </c>
      <c r="E1136" t="str">
        <f>TEXT(Table1[[#This Row],[Date]],"mmmm")</f>
        <v>February</v>
      </c>
      <c r="F1136" t="str">
        <f>TEXT(Table1[[#This Row],[Date]],"dddd")</f>
        <v>Wednesday</v>
      </c>
      <c r="G1136" s="4">
        <f>Table1[[#This Row],[Clicks]]/Table1[[#This Row],[Impressions]]</f>
        <v>1.1601045871093849E-2</v>
      </c>
      <c r="H1136" s="3" t="str">
        <f>IF(OR(WEEKDAY(Table1[[#This Row],[Date]])=1,WEEKDAY(Table1[[#This Row],[Date]])=7),"Weekend","Weekday")</f>
        <v>Weekday</v>
      </c>
    </row>
    <row r="1137" spans="1:8" x14ac:dyDescent="0.25">
      <c r="A1137" s="1">
        <v>44966</v>
      </c>
      <c r="B1137" s="2">
        <v>48082</v>
      </c>
      <c r="C1137" s="2">
        <v>2304</v>
      </c>
      <c r="D1137">
        <f>YEAR(Table1[[#This Row],[Date]])</f>
        <v>2023</v>
      </c>
      <c r="E1137" t="str">
        <f>TEXT(Table1[[#This Row],[Date]],"mmmm")</f>
        <v>February</v>
      </c>
      <c r="F1137" t="str">
        <f>TEXT(Table1[[#This Row],[Date]],"dddd")</f>
        <v>Thursday</v>
      </c>
      <c r="G1137" s="4">
        <f>Table1[[#This Row],[Clicks]]/Table1[[#This Row],[Impressions]]</f>
        <v>4.7918139844432425E-2</v>
      </c>
      <c r="H1137" s="3" t="str">
        <f>IF(OR(WEEKDAY(Table1[[#This Row],[Date]])=1,WEEKDAY(Table1[[#This Row],[Date]])=7),"Weekend","Weekday")</f>
        <v>Weekday</v>
      </c>
    </row>
    <row r="1138" spans="1:8" x14ac:dyDescent="0.25">
      <c r="A1138" s="1">
        <v>44967</v>
      </c>
      <c r="B1138" s="2">
        <v>12973</v>
      </c>
      <c r="C1138">
        <v>161</v>
      </c>
      <c r="D1138">
        <f>YEAR(Table1[[#This Row],[Date]])</f>
        <v>2023</v>
      </c>
      <c r="E1138" t="str">
        <f>TEXT(Table1[[#This Row],[Date]],"mmmm")</f>
        <v>February</v>
      </c>
      <c r="F1138" t="str">
        <f>TEXT(Table1[[#This Row],[Date]],"dddd")</f>
        <v>Friday</v>
      </c>
      <c r="G1138" s="4">
        <f>Table1[[#This Row],[Clicks]]/Table1[[#This Row],[Impressions]]</f>
        <v>1.2410390811685809E-2</v>
      </c>
      <c r="H1138" s="3" t="str">
        <f>IF(OR(WEEKDAY(Table1[[#This Row],[Date]])=1,WEEKDAY(Table1[[#This Row],[Date]])=7),"Weekend","Weekday")</f>
        <v>Weekday</v>
      </c>
    </row>
    <row r="1139" spans="1:8" x14ac:dyDescent="0.25">
      <c r="A1139" s="1">
        <v>44968</v>
      </c>
      <c r="B1139" s="2">
        <v>13577</v>
      </c>
      <c r="C1139" s="2">
        <v>1316</v>
      </c>
      <c r="D1139">
        <f>YEAR(Table1[[#This Row],[Date]])</f>
        <v>2023</v>
      </c>
      <c r="E1139" t="str">
        <f>TEXT(Table1[[#This Row],[Date]],"mmmm")</f>
        <v>February</v>
      </c>
      <c r="F1139" t="str">
        <f>TEXT(Table1[[#This Row],[Date]],"dddd")</f>
        <v>Saturday</v>
      </c>
      <c r="G1139" s="4">
        <f>Table1[[#This Row],[Clicks]]/Table1[[#This Row],[Impressions]]</f>
        <v>9.6928629299550706E-2</v>
      </c>
      <c r="H1139" s="3" t="str">
        <f>IF(OR(WEEKDAY(Table1[[#This Row],[Date]])=1,WEEKDAY(Table1[[#This Row],[Date]])=7),"Weekend","Weekday")</f>
        <v>Weekend</v>
      </c>
    </row>
    <row r="1140" spans="1:8" x14ac:dyDescent="0.25">
      <c r="A1140" s="1">
        <v>44969</v>
      </c>
      <c r="B1140" s="2">
        <v>13070</v>
      </c>
      <c r="C1140">
        <v>280</v>
      </c>
      <c r="D1140">
        <f>YEAR(Table1[[#This Row],[Date]])</f>
        <v>2023</v>
      </c>
      <c r="E1140" t="str">
        <f>TEXT(Table1[[#This Row],[Date]],"mmmm")</f>
        <v>February</v>
      </c>
      <c r="F1140" t="str">
        <f>TEXT(Table1[[#This Row],[Date]],"dddd")</f>
        <v>Sunday</v>
      </c>
      <c r="G1140" s="4">
        <f>Table1[[#This Row],[Clicks]]/Table1[[#This Row],[Impressions]]</f>
        <v>2.1423106350420811E-2</v>
      </c>
      <c r="H1140" s="3" t="str">
        <f>IF(OR(WEEKDAY(Table1[[#This Row],[Date]])=1,WEEKDAY(Table1[[#This Row],[Date]])=7),"Weekend","Weekday")</f>
        <v>Weekend</v>
      </c>
    </row>
    <row r="1141" spans="1:8" x14ac:dyDescent="0.25">
      <c r="A1141" s="1">
        <v>44970</v>
      </c>
      <c r="B1141" s="2">
        <v>13666</v>
      </c>
      <c r="C1141" s="2">
        <v>1007</v>
      </c>
      <c r="D1141">
        <f>YEAR(Table1[[#This Row],[Date]])</f>
        <v>2023</v>
      </c>
      <c r="E1141" t="str">
        <f>TEXT(Table1[[#This Row],[Date]],"mmmm")</f>
        <v>February</v>
      </c>
      <c r="F1141" t="str">
        <f>TEXT(Table1[[#This Row],[Date]],"dddd")</f>
        <v>Monday</v>
      </c>
      <c r="G1141" s="4">
        <f>Table1[[#This Row],[Clicks]]/Table1[[#This Row],[Impressions]]</f>
        <v>7.3686521293721649E-2</v>
      </c>
      <c r="H1141" s="3" t="str">
        <f>IF(OR(WEEKDAY(Table1[[#This Row],[Date]])=1,WEEKDAY(Table1[[#This Row],[Date]])=7),"Weekend","Weekday")</f>
        <v>Weekday</v>
      </c>
    </row>
    <row r="1142" spans="1:8" x14ac:dyDescent="0.25">
      <c r="A1142" s="1">
        <v>44971</v>
      </c>
      <c r="B1142" s="2">
        <v>41368</v>
      </c>
      <c r="C1142" s="2">
        <v>4035</v>
      </c>
      <c r="D1142">
        <f>YEAR(Table1[[#This Row],[Date]])</f>
        <v>2023</v>
      </c>
      <c r="E1142" t="str">
        <f>TEXT(Table1[[#This Row],[Date]],"mmmm")</f>
        <v>February</v>
      </c>
      <c r="F1142" t="str">
        <f>TEXT(Table1[[#This Row],[Date]],"dddd")</f>
        <v>Tuesday</v>
      </c>
      <c r="G1142" s="4">
        <f>Table1[[#This Row],[Clicks]]/Table1[[#This Row],[Impressions]]</f>
        <v>9.7539160703925737E-2</v>
      </c>
      <c r="H1142" s="3" t="str">
        <f>IF(OR(WEEKDAY(Table1[[#This Row],[Date]])=1,WEEKDAY(Table1[[#This Row],[Date]])=7),"Weekend","Weekday")</f>
        <v>Weekday</v>
      </c>
    </row>
    <row r="1143" spans="1:8" x14ac:dyDescent="0.25">
      <c r="A1143" s="1">
        <v>44972</v>
      </c>
      <c r="B1143" s="2">
        <v>11783</v>
      </c>
      <c r="C1143">
        <v>993</v>
      </c>
      <c r="D1143">
        <f>YEAR(Table1[[#This Row],[Date]])</f>
        <v>2023</v>
      </c>
      <c r="E1143" t="str">
        <f>TEXT(Table1[[#This Row],[Date]],"mmmm")</f>
        <v>February</v>
      </c>
      <c r="F1143" t="str">
        <f>TEXT(Table1[[#This Row],[Date]],"dddd")</f>
        <v>Wednesday</v>
      </c>
      <c r="G1143" s="4">
        <f>Table1[[#This Row],[Clicks]]/Table1[[#This Row],[Impressions]]</f>
        <v>8.4273954001527623E-2</v>
      </c>
      <c r="H1143" s="3" t="str">
        <f>IF(OR(WEEKDAY(Table1[[#This Row],[Date]])=1,WEEKDAY(Table1[[#This Row],[Date]])=7),"Weekend","Weekday")</f>
        <v>Weekday</v>
      </c>
    </row>
    <row r="1144" spans="1:8" x14ac:dyDescent="0.25">
      <c r="A1144" s="1">
        <v>44973</v>
      </c>
      <c r="B1144" s="2">
        <v>46914</v>
      </c>
      <c r="C1144" s="2">
        <v>3421</v>
      </c>
      <c r="D1144">
        <f>YEAR(Table1[[#This Row],[Date]])</f>
        <v>2023</v>
      </c>
      <c r="E1144" t="str">
        <f>TEXT(Table1[[#This Row],[Date]],"mmmm")</f>
        <v>February</v>
      </c>
      <c r="F1144" t="str">
        <f>TEXT(Table1[[#This Row],[Date]],"dddd")</f>
        <v>Thursday</v>
      </c>
      <c r="G1144" s="4">
        <f>Table1[[#This Row],[Clicks]]/Table1[[#This Row],[Impressions]]</f>
        <v>7.2920663341433267E-2</v>
      </c>
      <c r="H1144" s="3" t="str">
        <f>IF(OR(WEEKDAY(Table1[[#This Row],[Date]])=1,WEEKDAY(Table1[[#This Row],[Date]])=7),"Weekend","Weekday")</f>
        <v>Weekday</v>
      </c>
    </row>
    <row r="1145" spans="1:8" x14ac:dyDescent="0.25">
      <c r="A1145" s="1">
        <v>44974</v>
      </c>
      <c r="B1145" s="2">
        <v>9971</v>
      </c>
      <c r="C1145">
        <v>853</v>
      </c>
      <c r="D1145">
        <f>YEAR(Table1[[#This Row],[Date]])</f>
        <v>2023</v>
      </c>
      <c r="E1145" t="str">
        <f>TEXT(Table1[[#This Row],[Date]],"mmmm")</f>
        <v>February</v>
      </c>
      <c r="F1145" t="str">
        <f>TEXT(Table1[[#This Row],[Date]],"dddd")</f>
        <v>Friday</v>
      </c>
      <c r="G1145" s="4">
        <f>Table1[[#This Row],[Clicks]]/Table1[[#This Row],[Impressions]]</f>
        <v>8.5548089459432347E-2</v>
      </c>
      <c r="H1145" s="3" t="str">
        <f>IF(OR(WEEKDAY(Table1[[#This Row],[Date]])=1,WEEKDAY(Table1[[#This Row],[Date]])=7),"Weekend","Weekday")</f>
        <v>Weekday</v>
      </c>
    </row>
    <row r="1146" spans="1:8" x14ac:dyDescent="0.25">
      <c r="A1146" s="1">
        <v>44975</v>
      </c>
      <c r="B1146" s="2">
        <v>18490</v>
      </c>
      <c r="C1146" s="2">
        <v>1818</v>
      </c>
      <c r="D1146">
        <f>YEAR(Table1[[#This Row],[Date]])</f>
        <v>2023</v>
      </c>
      <c r="E1146" t="str">
        <f>TEXT(Table1[[#This Row],[Date]],"mmmm")</f>
        <v>February</v>
      </c>
      <c r="F1146" t="str">
        <f>TEXT(Table1[[#This Row],[Date]],"dddd")</f>
        <v>Saturday</v>
      </c>
      <c r="G1146" s="4">
        <f>Table1[[#This Row],[Clicks]]/Table1[[#This Row],[Impressions]]</f>
        <v>9.832341806381828E-2</v>
      </c>
      <c r="H1146" s="3" t="str">
        <f>IF(OR(WEEKDAY(Table1[[#This Row],[Date]])=1,WEEKDAY(Table1[[#This Row],[Date]])=7),"Weekend","Weekday")</f>
        <v>Weekend</v>
      </c>
    </row>
    <row r="1147" spans="1:8" x14ac:dyDescent="0.25">
      <c r="A1147" s="1">
        <v>44976</v>
      </c>
      <c r="B1147" s="2">
        <v>6990</v>
      </c>
      <c r="C1147">
        <v>460</v>
      </c>
      <c r="D1147">
        <f>YEAR(Table1[[#This Row],[Date]])</f>
        <v>2023</v>
      </c>
      <c r="E1147" t="str">
        <f>TEXT(Table1[[#This Row],[Date]],"mmmm")</f>
        <v>February</v>
      </c>
      <c r="F1147" t="str">
        <f>TEXT(Table1[[#This Row],[Date]],"dddd")</f>
        <v>Sunday</v>
      </c>
      <c r="G1147" s="4">
        <f>Table1[[#This Row],[Clicks]]/Table1[[#This Row],[Impressions]]</f>
        <v>6.5808297567954227E-2</v>
      </c>
      <c r="H1147" s="3" t="str">
        <f>IF(OR(WEEKDAY(Table1[[#This Row],[Date]])=1,WEEKDAY(Table1[[#This Row],[Date]])=7),"Weekend","Weekday")</f>
        <v>Weekend</v>
      </c>
    </row>
    <row r="1148" spans="1:8" x14ac:dyDescent="0.25">
      <c r="A1148" s="1">
        <v>44977</v>
      </c>
      <c r="B1148" s="2">
        <v>10299</v>
      </c>
      <c r="C1148">
        <v>621</v>
      </c>
      <c r="D1148">
        <f>YEAR(Table1[[#This Row],[Date]])</f>
        <v>2023</v>
      </c>
      <c r="E1148" t="str">
        <f>TEXT(Table1[[#This Row],[Date]],"mmmm")</f>
        <v>February</v>
      </c>
      <c r="F1148" t="str">
        <f>TEXT(Table1[[#This Row],[Date]],"dddd")</f>
        <v>Monday</v>
      </c>
      <c r="G1148" s="4">
        <f>Table1[[#This Row],[Clicks]]/Table1[[#This Row],[Impressions]]</f>
        <v>6.0297116224876199E-2</v>
      </c>
      <c r="H1148" s="3" t="str">
        <f>IF(OR(WEEKDAY(Table1[[#This Row],[Date]])=1,WEEKDAY(Table1[[#This Row],[Date]])=7),"Weekend","Weekday")</f>
        <v>Weekday</v>
      </c>
    </row>
    <row r="1149" spans="1:8" x14ac:dyDescent="0.25">
      <c r="A1149" s="1">
        <v>44978</v>
      </c>
      <c r="B1149" s="2">
        <v>24956</v>
      </c>
      <c r="C1149" s="2">
        <v>1660</v>
      </c>
      <c r="D1149">
        <f>YEAR(Table1[[#This Row],[Date]])</f>
        <v>2023</v>
      </c>
      <c r="E1149" t="str">
        <f>TEXT(Table1[[#This Row],[Date]],"mmmm")</f>
        <v>February</v>
      </c>
      <c r="F1149" t="str">
        <f>TEXT(Table1[[#This Row],[Date]],"dddd")</f>
        <v>Tuesday</v>
      </c>
      <c r="G1149" s="4">
        <f>Table1[[#This Row],[Clicks]]/Table1[[#This Row],[Impressions]]</f>
        <v>6.6517070043276172E-2</v>
      </c>
      <c r="H1149" s="3" t="str">
        <f>IF(OR(WEEKDAY(Table1[[#This Row],[Date]])=1,WEEKDAY(Table1[[#This Row],[Date]])=7),"Weekend","Weekday")</f>
        <v>Weekday</v>
      </c>
    </row>
    <row r="1150" spans="1:8" x14ac:dyDescent="0.25">
      <c r="A1150" s="1">
        <v>44979</v>
      </c>
      <c r="B1150" s="2">
        <v>27359</v>
      </c>
      <c r="C1150" s="2">
        <v>1585</v>
      </c>
      <c r="D1150">
        <f>YEAR(Table1[[#This Row],[Date]])</f>
        <v>2023</v>
      </c>
      <c r="E1150" t="str">
        <f>TEXT(Table1[[#This Row],[Date]],"mmmm")</f>
        <v>February</v>
      </c>
      <c r="F1150" t="str">
        <f>TEXT(Table1[[#This Row],[Date]],"dddd")</f>
        <v>Wednesday</v>
      </c>
      <c r="G1150" s="4">
        <f>Table1[[#This Row],[Clicks]]/Table1[[#This Row],[Impressions]]</f>
        <v>5.7933403998684165E-2</v>
      </c>
      <c r="H1150" s="3" t="str">
        <f>IF(OR(WEEKDAY(Table1[[#This Row],[Date]])=1,WEEKDAY(Table1[[#This Row],[Date]])=7),"Weekend","Weekday")</f>
        <v>Weekday</v>
      </c>
    </row>
    <row r="1151" spans="1:8" x14ac:dyDescent="0.25">
      <c r="A1151" s="1">
        <v>44980</v>
      </c>
      <c r="B1151" s="2">
        <v>42148</v>
      </c>
      <c r="C1151" s="2">
        <v>2830</v>
      </c>
      <c r="D1151">
        <f>YEAR(Table1[[#This Row],[Date]])</f>
        <v>2023</v>
      </c>
      <c r="E1151" t="str">
        <f>TEXT(Table1[[#This Row],[Date]],"mmmm")</f>
        <v>February</v>
      </c>
      <c r="F1151" t="str">
        <f>TEXT(Table1[[#This Row],[Date]],"dddd")</f>
        <v>Thursday</v>
      </c>
      <c r="G1151" s="4">
        <f>Table1[[#This Row],[Clicks]]/Table1[[#This Row],[Impressions]]</f>
        <v>6.714434848628642E-2</v>
      </c>
      <c r="H1151" s="3" t="str">
        <f>IF(OR(WEEKDAY(Table1[[#This Row],[Date]])=1,WEEKDAY(Table1[[#This Row],[Date]])=7),"Weekend","Weekday")</f>
        <v>Weekday</v>
      </c>
    </row>
    <row r="1152" spans="1:8" x14ac:dyDescent="0.25">
      <c r="A1152" s="1">
        <v>44981</v>
      </c>
      <c r="B1152" s="2">
        <v>33734</v>
      </c>
      <c r="C1152" s="2">
        <v>1703</v>
      </c>
      <c r="D1152">
        <f>YEAR(Table1[[#This Row],[Date]])</f>
        <v>2023</v>
      </c>
      <c r="E1152" t="str">
        <f>TEXT(Table1[[#This Row],[Date]],"mmmm")</f>
        <v>February</v>
      </c>
      <c r="F1152" t="str">
        <f>TEXT(Table1[[#This Row],[Date]],"dddd")</f>
        <v>Friday</v>
      </c>
      <c r="G1152" s="4">
        <f>Table1[[#This Row],[Clicks]]/Table1[[#This Row],[Impressions]]</f>
        <v>5.0483192031778028E-2</v>
      </c>
      <c r="H1152" s="3" t="str">
        <f>IF(OR(WEEKDAY(Table1[[#This Row],[Date]])=1,WEEKDAY(Table1[[#This Row],[Date]])=7),"Weekend","Weekday")</f>
        <v>Weekday</v>
      </c>
    </row>
    <row r="1153" spans="1:8" x14ac:dyDescent="0.25">
      <c r="A1153" s="1">
        <v>44982</v>
      </c>
      <c r="B1153" s="2">
        <v>9757</v>
      </c>
      <c r="C1153">
        <v>289</v>
      </c>
      <c r="D1153">
        <f>YEAR(Table1[[#This Row],[Date]])</f>
        <v>2023</v>
      </c>
      <c r="E1153" t="str">
        <f>TEXT(Table1[[#This Row],[Date]],"mmmm")</f>
        <v>February</v>
      </c>
      <c r="F1153" t="str">
        <f>TEXT(Table1[[#This Row],[Date]],"dddd")</f>
        <v>Saturday</v>
      </c>
      <c r="G1153" s="4">
        <f>Table1[[#This Row],[Clicks]]/Table1[[#This Row],[Impressions]]</f>
        <v>2.9619760172184074E-2</v>
      </c>
      <c r="H1153" s="3" t="str">
        <f>IF(OR(WEEKDAY(Table1[[#This Row],[Date]])=1,WEEKDAY(Table1[[#This Row],[Date]])=7),"Weekend","Weekday")</f>
        <v>Weekend</v>
      </c>
    </row>
    <row r="1154" spans="1:8" x14ac:dyDescent="0.25">
      <c r="A1154" s="1">
        <v>44983</v>
      </c>
      <c r="B1154" s="2">
        <v>24097</v>
      </c>
      <c r="C1154">
        <v>501</v>
      </c>
      <c r="D1154">
        <f>YEAR(Table1[[#This Row],[Date]])</f>
        <v>2023</v>
      </c>
      <c r="E1154" t="str">
        <f>TEXT(Table1[[#This Row],[Date]],"mmmm")</f>
        <v>February</v>
      </c>
      <c r="F1154" t="str">
        <f>TEXT(Table1[[#This Row],[Date]],"dddd")</f>
        <v>Sunday</v>
      </c>
      <c r="G1154" s="4">
        <f>Table1[[#This Row],[Clicks]]/Table1[[#This Row],[Impressions]]</f>
        <v>2.0790969830269328E-2</v>
      </c>
      <c r="H1154" s="3" t="str">
        <f>IF(OR(WEEKDAY(Table1[[#This Row],[Date]])=1,WEEKDAY(Table1[[#This Row],[Date]])=7),"Weekend","Weekday")</f>
        <v>Weekend</v>
      </c>
    </row>
    <row r="1155" spans="1:8" x14ac:dyDescent="0.25">
      <c r="A1155" s="1">
        <v>44984</v>
      </c>
      <c r="B1155" s="2">
        <v>15395</v>
      </c>
      <c r="C1155">
        <v>248</v>
      </c>
      <c r="D1155">
        <f>YEAR(Table1[[#This Row],[Date]])</f>
        <v>2023</v>
      </c>
      <c r="E1155" t="str">
        <f>TEXT(Table1[[#This Row],[Date]],"mmmm")</f>
        <v>February</v>
      </c>
      <c r="F1155" t="str">
        <f>TEXT(Table1[[#This Row],[Date]],"dddd")</f>
        <v>Monday</v>
      </c>
      <c r="G1155" s="4">
        <f>Table1[[#This Row],[Clicks]]/Table1[[#This Row],[Impressions]]</f>
        <v>1.6109126339720687E-2</v>
      </c>
      <c r="H1155" s="3" t="str">
        <f>IF(OR(WEEKDAY(Table1[[#This Row],[Date]])=1,WEEKDAY(Table1[[#This Row],[Date]])=7),"Weekend","Weekday")</f>
        <v>Weekday</v>
      </c>
    </row>
    <row r="1156" spans="1:8" x14ac:dyDescent="0.25">
      <c r="A1156" s="1">
        <v>44985</v>
      </c>
      <c r="B1156" s="2">
        <v>21241</v>
      </c>
      <c r="C1156">
        <v>715</v>
      </c>
      <c r="D1156">
        <f>YEAR(Table1[[#This Row],[Date]])</f>
        <v>2023</v>
      </c>
      <c r="E1156" t="str">
        <f>TEXT(Table1[[#This Row],[Date]],"mmmm")</f>
        <v>February</v>
      </c>
      <c r="F1156" t="str">
        <f>TEXT(Table1[[#This Row],[Date]],"dddd")</f>
        <v>Tuesday</v>
      </c>
      <c r="G1156" s="4">
        <f>Table1[[#This Row],[Clicks]]/Table1[[#This Row],[Impressions]]</f>
        <v>3.3661315380631794E-2</v>
      </c>
      <c r="H1156" s="3" t="str">
        <f>IF(OR(WEEKDAY(Table1[[#This Row],[Date]])=1,WEEKDAY(Table1[[#This Row],[Date]])=7),"Weekend","Weekday")</f>
        <v>Weekday</v>
      </c>
    </row>
    <row r="1157" spans="1:8" x14ac:dyDescent="0.25">
      <c r="A1157" s="1">
        <v>44986</v>
      </c>
      <c r="B1157" s="2">
        <v>43356</v>
      </c>
      <c r="C1157">
        <v>613</v>
      </c>
      <c r="D1157">
        <f>YEAR(Table1[[#This Row],[Date]])</f>
        <v>2023</v>
      </c>
      <c r="E1157" t="str">
        <f>TEXT(Table1[[#This Row],[Date]],"mmmm")</f>
        <v>March</v>
      </c>
      <c r="F1157" t="str">
        <f>TEXT(Table1[[#This Row],[Date]],"dddd")</f>
        <v>Wednesday</v>
      </c>
      <c r="G1157" s="4">
        <f>Table1[[#This Row],[Clicks]]/Table1[[#This Row],[Impressions]]</f>
        <v>1.4138758188024726E-2</v>
      </c>
      <c r="H1157" s="3" t="str">
        <f>IF(OR(WEEKDAY(Table1[[#This Row],[Date]])=1,WEEKDAY(Table1[[#This Row],[Date]])=7),"Weekend","Weekday")</f>
        <v>Weekday</v>
      </c>
    </row>
    <row r="1158" spans="1:8" x14ac:dyDescent="0.25">
      <c r="A1158" s="1">
        <v>44987</v>
      </c>
      <c r="B1158" s="2">
        <v>32696</v>
      </c>
      <c r="C1158" s="2">
        <v>1995</v>
      </c>
      <c r="D1158">
        <f>YEAR(Table1[[#This Row],[Date]])</f>
        <v>2023</v>
      </c>
      <c r="E1158" t="str">
        <f>TEXT(Table1[[#This Row],[Date]],"mmmm")</f>
        <v>March</v>
      </c>
      <c r="F1158" t="str">
        <f>TEXT(Table1[[#This Row],[Date]],"dddd")</f>
        <v>Thursday</v>
      </c>
      <c r="G1158" s="4">
        <f>Table1[[#This Row],[Clicks]]/Table1[[#This Row],[Impressions]]</f>
        <v>6.1016638120871054E-2</v>
      </c>
      <c r="H1158" s="3" t="str">
        <f>IF(OR(WEEKDAY(Table1[[#This Row],[Date]])=1,WEEKDAY(Table1[[#This Row],[Date]])=7),"Weekend","Weekday")</f>
        <v>Weekday</v>
      </c>
    </row>
    <row r="1159" spans="1:8" x14ac:dyDescent="0.25">
      <c r="A1159" s="1">
        <v>44988</v>
      </c>
      <c r="B1159" s="2">
        <v>9944</v>
      </c>
      <c r="C1159">
        <v>353</v>
      </c>
      <c r="D1159">
        <f>YEAR(Table1[[#This Row],[Date]])</f>
        <v>2023</v>
      </c>
      <c r="E1159" t="str">
        <f>TEXT(Table1[[#This Row],[Date]],"mmmm")</f>
        <v>March</v>
      </c>
      <c r="F1159" t="str">
        <f>TEXT(Table1[[#This Row],[Date]],"dddd")</f>
        <v>Friday</v>
      </c>
      <c r="G1159" s="4">
        <f>Table1[[#This Row],[Clicks]]/Table1[[#This Row],[Impressions]]</f>
        <v>3.5498793242156074E-2</v>
      </c>
      <c r="H1159" s="3" t="str">
        <f>IF(OR(WEEKDAY(Table1[[#This Row],[Date]])=1,WEEKDAY(Table1[[#This Row],[Date]])=7),"Weekend","Weekday")</f>
        <v>Weekday</v>
      </c>
    </row>
    <row r="1160" spans="1:8" x14ac:dyDescent="0.25">
      <c r="A1160" s="1">
        <v>44989</v>
      </c>
      <c r="B1160" s="2">
        <v>24816</v>
      </c>
      <c r="C1160" s="2">
        <v>2089</v>
      </c>
      <c r="D1160">
        <f>YEAR(Table1[[#This Row],[Date]])</f>
        <v>2023</v>
      </c>
      <c r="E1160" t="str">
        <f>TEXT(Table1[[#This Row],[Date]],"mmmm")</f>
        <v>March</v>
      </c>
      <c r="F1160" t="str">
        <f>TEXT(Table1[[#This Row],[Date]],"dddd")</f>
        <v>Saturday</v>
      </c>
      <c r="G1160" s="4">
        <f>Table1[[#This Row],[Clicks]]/Table1[[#This Row],[Impressions]]</f>
        <v>8.4179561573178588E-2</v>
      </c>
      <c r="H1160" s="3" t="str">
        <f>IF(OR(WEEKDAY(Table1[[#This Row],[Date]])=1,WEEKDAY(Table1[[#This Row],[Date]])=7),"Weekend","Weekday")</f>
        <v>Weekend</v>
      </c>
    </row>
    <row r="1161" spans="1:8" x14ac:dyDescent="0.25">
      <c r="A1161" s="1">
        <v>44990</v>
      </c>
      <c r="B1161" s="2">
        <v>42011</v>
      </c>
      <c r="C1161">
        <v>700</v>
      </c>
      <c r="D1161">
        <f>YEAR(Table1[[#This Row],[Date]])</f>
        <v>2023</v>
      </c>
      <c r="E1161" t="str">
        <f>TEXT(Table1[[#This Row],[Date]],"mmmm")</f>
        <v>March</v>
      </c>
      <c r="F1161" t="str">
        <f>TEXT(Table1[[#This Row],[Date]],"dddd")</f>
        <v>Sunday</v>
      </c>
      <c r="G1161" s="4">
        <f>Table1[[#This Row],[Clicks]]/Table1[[#This Row],[Impressions]]</f>
        <v>1.6662302730237319E-2</v>
      </c>
      <c r="H1161" s="3" t="str">
        <f>IF(OR(WEEKDAY(Table1[[#This Row],[Date]])=1,WEEKDAY(Table1[[#This Row],[Date]])=7),"Weekend","Weekday")</f>
        <v>Weekend</v>
      </c>
    </row>
    <row r="1162" spans="1:8" x14ac:dyDescent="0.25">
      <c r="A1162" s="1">
        <v>44991</v>
      </c>
      <c r="B1162" s="2">
        <v>29917</v>
      </c>
      <c r="C1162">
        <v>908</v>
      </c>
      <c r="D1162">
        <f>YEAR(Table1[[#This Row],[Date]])</f>
        <v>2023</v>
      </c>
      <c r="E1162" t="str">
        <f>TEXT(Table1[[#This Row],[Date]],"mmmm")</f>
        <v>March</v>
      </c>
      <c r="F1162" t="str">
        <f>TEXT(Table1[[#This Row],[Date]],"dddd")</f>
        <v>Monday</v>
      </c>
      <c r="G1162" s="4">
        <f>Table1[[#This Row],[Clicks]]/Table1[[#This Row],[Impressions]]</f>
        <v>3.0350636761707392E-2</v>
      </c>
      <c r="H1162" s="3" t="str">
        <f>IF(OR(WEEKDAY(Table1[[#This Row],[Date]])=1,WEEKDAY(Table1[[#This Row],[Date]])=7),"Weekend","Weekday")</f>
        <v>Weekday</v>
      </c>
    </row>
    <row r="1163" spans="1:8" x14ac:dyDescent="0.25">
      <c r="A1163" s="1">
        <v>44992</v>
      </c>
      <c r="B1163" s="2">
        <v>36195</v>
      </c>
      <c r="C1163" s="2">
        <v>2740</v>
      </c>
      <c r="D1163">
        <f>YEAR(Table1[[#This Row],[Date]])</f>
        <v>2023</v>
      </c>
      <c r="E1163" t="str">
        <f>TEXT(Table1[[#This Row],[Date]],"mmmm")</f>
        <v>March</v>
      </c>
      <c r="F1163" t="str">
        <f>TEXT(Table1[[#This Row],[Date]],"dddd")</f>
        <v>Tuesday</v>
      </c>
      <c r="G1163" s="4">
        <f>Table1[[#This Row],[Clicks]]/Table1[[#This Row],[Impressions]]</f>
        <v>7.5701063682829126E-2</v>
      </c>
      <c r="H1163" s="3" t="str">
        <f>IF(OR(WEEKDAY(Table1[[#This Row],[Date]])=1,WEEKDAY(Table1[[#This Row],[Date]])=7),"Weekend","Weekday")</f>
        <v>Weekday</v>
      </c>
    </row>
    <row r="1164" spans="1:8" x14ac:dyDescent="0.25">
      <c r="A1164" s="1">
        <v>44993</v>
      </c>
      <c r="B1164" s="2">
        <v>26566</v>
      </c>
      <c r="C1164" s="2">
        <v>1697</v>
      </c>
      <c r="D1164">
        <f>YEAR(Table1[[#This Row],[Date]])</f>
        <v>2023</v>
      </c>
      <c r="E1164" t="str">
        <f>TEXT(Table1[[#This Row],[Date]],"mmmm")</f>
        <v>March</v>
      </c>
      <c r="F1164" t="str">
        <f>TEXT(Table1[[#This Row],[Date]],"dddd")</f>
        <v>Wednesday</v>
      </c>
      <c r="G1164" s="4">
        <f>Table1[[#This Row],[Clicks]]/Table1[[#This Row],[Impressions]]</f>
        <v>6.3878641873070838E-2</v>
      </c>
      <c r="H1164" s="3" t="str">
        <f>IF(OR(WEEKDAY(Table1[[#This Row],[Date]])=1,WEEKDAY(Table1[[#This Row],[Date]])=7),"Weekend","Weekday")</f>
        <v>Weekday</v>
      </c>
    </row>
    <row r="1165" spans="1:8" x14ac:dyDescent="0.25">
      <c r="A1165" s="1">
        <v>44994</v>
      </c>
      <c r="B1165" s="2">
        <v>14916</v>
      </c>
      <c r="C1165">
        <v>235</v>
      </c>
      <c r="D1165">
        <f>YEAR(Table1[[#This Row],[Date]])</f>
        <v>2023</v>
      </c>
      <c r="E1165" t="str">
        <f>TEXT(Table1[[#This Row],[Date]],"mmmm")</f>
        <v>March</v>
      </c>
      <c r="F1165" t="str">
        <f>TEXT(Table1[[#This Row],[Date]],"dddd")</f>
        <v>Thursday</v>
      </c>
      <c r="G1165" s="4">
        <f>Table1[[#This Row],[Clicks]]/Table1[[#This Row],[Impressions]]</f>
        <v>1.5754894073478146E-2</v>
      </c>
      <c r="H1165" s="3" t="str">
        <f>IF(OR(WEEKDAY(Table1[[#This Row],[Date]])=1,WEEKDAY(Table1[[#This Row],[Date]])=7),"Weekend","Weekday")</f>
        <v>Weekday</v>
      </c>
    </row>
    <row r="1166" spans="1:8" x14ac:dyDescent="0.25">
      <c r="A1166" s="1">
        <v>44995</v>
      </c>
      <c r="B1166" s="2">
        <v>25806</v>
      </c>
      <c r="C1166" s="2">
        <v>2295</v>
      </c>
      <c r="D1166">
        <f>YEAR(Table1[[#This Row],[Date]])</f>
        <v>2023</v>
      </c>
      <c r="E1166" t="str">
        <f>TEXT(Table1[[#This Row],[Date]],"mmmm")</f>
        <v>March</v>
      </c>
      <c r="F1166" t="str">
        <f>TEXT(Table1[[#This Row],[Date]],"dddd")</f>
        <v>Friday</v>
      </c>
      <c r="G1166" s="4">
        <f>Table1[[#This Row],[Clicks]]/Table1[[#This Row],[Impressions]]</f>
        <v>8.8932806324110672E-2</v>
      </c>
      <c r="H1166" s="3" t="str">
        <f>IF(OR(WEEKDAY(Table1[[#This Row],[Date]])=1,WEEKDAY(Table1[[#This Row],[Date]])=7),"Weekend","Weekday")</f>
        <v>Weekday</v>
      </c>
    </row>
    <row r="1167" spans="1:8" x14ac:dyDescent="0.25">
      <c r="A1167" s="1">
        <v>44996</v>
      </c>
      <c r="B1167" s="2">
        <v>14984</v>
      </c>
      <c r="C1167" s="2">
        <v>1332</v>
      </c>
      <c r="D1167">
        <f>YEAR(Table1[[#This Row],[Date]])</f>
        <v>2023</v>
      </c>
      <c r="E1167" t="str">
        <f>TEXT(Table1[[#This Row],[Date]],"mmmm")</f>
        <v>March</v>
      </c>
      <c r="F1167" t="str">
        <f>TEXT(Table1[[#This Row],[Date]],"dddd")</f>
        <v>Saturday</v>
      </c>
      <c r="G1167" s="4">
        <f>Table1[[#This Row],[Clicks]]/Table1[[#This Row],[Impressions]]</f>
        <v>8.8894821142552052E-2</v>
      </c>
      <c r="H1167" s="3" t="str">
        <f>IF(OR(WEEKDAY(Table1[[#This Row],[Date]])=1,WEEKDAY(Table1[[#This Row],[Date]])=7),"Weekend","Weekday")</f>
        <v>Weekend</v>
      </c>
    </row>
    <row r="1168" spans="1:8" x14ac:dyDescent="0.25">
      <c r="A1168" s="1">
        <v>44997</v>
      </c>
      <c r="B1168" s="2">
        <v>6759</v>
      </c>
      <c r="C1168">
        <v>268</v>
      </c>
      <c r="D1168">
        <f>YEAR(Table1[[#This Row],[Date]])</f>
        <v>2023</v>
      </c>
      <c r="E1168" t="str">
        <f>TEXT(Table1[[#This Row],[Date]],"mmmm")</f>
        <v>March</v>
      </c>
      <c r="F1168" t="str">
        <f>TEXT(Table1[[#This Row],[Date]],"dddd")</f>
        <v>Sunday</v>
      </c>
      <c r="G1168" s="4">
        <f>Table1[[#This Row],[Clicks]]/Table1[[#This Row],[Impressions]]</f>
        <v>3.9650835922473739E-2</v>
      </c>
      <c r="H1168" s="3" t="str">
        <f>IF(OR(WEEKDAY(Table1[[#This Row],[Date]])=1,WEEKDAY(Table1[[#This Row],[Date]])=7),"Weekend","Weekday")</f>
        <v>Weekend</v>
      </c>
    </row>
    <row r="1169" spans="1:8" x14ac:dyDescent="0.25">
      <c r="A1169" s="1">
        <v>44998</v>
      </c>
      <c r="B1169" s="2">
        <v>46949</v>
      </c>
      <c r="C1169" s="2">
        <v>1907</v>
      </c>
      <c r="D1169">
        <f>YEAR(Table1[[#This Row],[Date]])</f>
        <v>2023</v>
      </c>
      <c r="E1169" t="str">
        <f>TEXT(Table1[[#This Row],[Date]],"mmmm")</f>
        <v>March</v>
      </c>
      <c r="F1169" t="str">
        <f>TEXT(Table1[[#This Row],[Date]],"dddd")</f>
        <v>Monday</v>
      </c>
      <c r="G1169" s="4">
        <f>Table1[[#This Row],[Clicks]]/Table1[[#This Row],[Impressions]]</f>
        <v>4.0618543525953697E-2</v>
      </c>
      <c r="H1169" s="3" t="str">
        <f>IF(OR(WEEKDAY(Table1[[#This Row],[Date]])=1,WEEKDAY(Table1[[#This Row],[Date]])=7),"Weekend","Weekday")</f>
        <v>Weekday</v>
      </c>
    </row>
    <row r="1170" spans="1:8" x14ac:dyDescent="0.25">
      <c r="A1170" s="1">
        <v>44999</v>
      </c>
      <c r="B1170" s="2">
        <v>31838</v>
      </c>
      <c r="C1170" s="2">
        <v>3152</v>
      </c>
      <c r="D1170">
        <f>YEAR(Table1[[#This Row],[Date]])</f>
        <v>2023</v>
      </c>
      <c r="E1170" t="str">
        <f>TEXT(Table1[[#This Row],[Date]],"mmmm")</f>
        <v>March</v>
      </c>
      <c r="F1170" t="str">
        <f>TEXT(Table1[[#This Row],[Date]],"dddd")</f>
        <v>Tuesday</v>
      </c>
      <c r="G1170" s="4">
        <f>Table1[[#This Row],[Clicks]]/Table1[[#This Row],[Impressions]]</f>
        <v>9.9001193542307936E-2</v>
      </c>
      <c r="H1170" s="3" t="str">
        <f>IF(OR(WEEKDAY(Table1[[#This Row],[Date]])=1,WEEKDAY(Table1[[#This Row],[Date]])=7),"Weekend","Weekday")</f>
        <v>Weekday</v>
      </c>
    </row>
    <row r="1171" spans="1:8" x14ac:dyDescent="0.25">
      <c r="A1171" s="1">
        <v>45000</v>
      </c>
      <c r="B1171" s="2">
        <v>7482</v>
      </c>
      <c r="C1171">
        <v>496</v>
      </c>
      <c r="D1171">
        <f>YEAR(Table1[[#This Row],[Date]])</f>
        <v>2023</v>
      </c>
      <c r="E1171" t="str">
        <f>TEXT(Table1[[#This Row],[Date]],"mmmm")</f>
        <v>March</v>
      </c>
      <c r="F1171" t="str">
        <f>TEXT(Table1[[#This Row],[Date]],"dddd")</f>
        <v>Wednesday</v>
      </c>
      <c r="G1171" s="4">
        <f>Table1[[#This Row],[Clicks]]/Table1[[#This Row],[Impressions]]</f>
        <v>6.6292435177759956E-2</v>
      </c>
      <c r="H1171" s="3" t="str">
        <f>IF(OR(WEEKDAY(Table1[[#This Row],[Date]])=1,WEEKDAY(Table1[[#This Row],[Date]])=7),"Weekend","Weekday")</f>
        <v>Weekday</v>
      </c>
    </row>
    <row r="1172" spans="1:8" x14ac:dyDescent="0.25">
      <c r="A1172" s="1">
        <v>45001</v>
      </c>
      <c r="B1172" s="2">
        <v>29442</v>
      </c>
      <c r="C1172" s="2">
        <v>1702</v>
      </c>
      <c r="D1172">
        <f>YEAR(Table1[[#This Row],[Date]])</f>
        <v>2023</v>
      </c>
      <c r="E1172" t="str">
        <f>TEXT(Table1[[#This Row],[Date]],"mmmm")</f>
        <v>March</v>
      </c>
      <c r="F1172" t="str">
        <f>TEXT(Table1[[#This Row],[Date]],"dddd")</f>
        <v>Thursday</v>
      </c>
      <c r="G1172" s="4">
        <f>Table1[[#This Row],[Clicks]]/Table1[[#This Row],[Impressions]]</f>
        <v>5.7808572787174786E-2</v>
      </c>
      <c r="H1172" s="3" t="str">
        <f>IF(OR(WEEKDAY(Table1[[#This Row],[Date]])=1,WEEKDAY(Table1[[#This Row],[Date]])=7),"Weekend","Weekday")</f>
        <v>Weekday</v>
      </c>
    </row>
    <row r="1173" spans="1:8" x14ac:dyDescent="0.25">
      <c r="A1173" s="1">
        <v>45002</v>
      </c>
      <c r="B1173" s="2">
        <v>38719</v>
      </c>
      <c r="C1173" s="2">
        <v>3307</v>
      </c>
      <c r="D1173">
        <f>YEAR(Table1[[#This Row],[Date]])</f>
        <v>2023</v>
      </c>
      <c r="E1173" t="str">
        <f>TEXT(Table1[[#This Row],[Date]],"mmmm")</f>
        <v>March</v>
      </c>
      <c r="F1173" t="str">
        <f>TEXT(Table1[[#This Row],[Date]],"dddd")</f>
        <v>Friday</v>
      </c>
      <c r="G1173" s="4">
        <f>Table1[[#This Row],[Clicks]]/Table1[[#This Row],[Impressions]]</f>
        <v>8.5410263694826835E-2</v>
      </c>
      <c r="H1173" s="3" t="str">
        <f>IF(OR(WEEKDAY(Table1[[#This Row],[Date]])=1,WEEKDAY(Table1[[#This Row],[Date]])=7),"Weekend","Weekday")</f>
        <v>Weekday</v>
      </c>
    </row>
    <row r="1174" spans="1:8" x14ac:dyDescent="0.25">
      <c r="A1174" s="1">
        <v>45003</v>
      </c>
      <c r="B1174" s="2">
        <v>32965</v>
      </c>
      <c r="C1174" s="2">
        <v>1176</v>
      </c>
      <c r="D1174">
        <f>YEAR(Table1[[#This Row],[Date]])</f>
        <v>2023</v>
      </c>
      <c r="E1174" t="str">
        <f>TEXT(Table1[[#This Row],[Date]],"mmmm")</f>
        <v>March</v>
      </c>
      <c r="F1174" t="str">
        <f>TEXT(Table1[[#This Row],[Date]],"dddd")</f>
        <v>Saturday</v>
      </c>
      <c r="G1174" s="4">
        <f>Table1[[#This Row],[Clicks]]/Table1[[#This Row],[Impressions]]</f>
        <v>3.567419990899439E-2</v>
      </c>
      <c r="H1174" s="3" t="str">
        <f>IF(OR(WEEKDAY(Table1[[#This Row],[Date]])=1,WEEKDAY(Table1[[#This Row],[Date]])=7),"Weekend","Weekday")</f>
        <v>Weekend</v>
      </c>
    </row>
    <row r="1175" spans="1:8" x14ac:dyDescent="0.25">
      <c r="A1175" s="1">
        <v>45004</v>
      </c>
      <c r="B1175" s="2">
        <v>7079</v>
      </c>
      <c r="C1175">
        <v>344</v>
      </c>
      <c r="D1175">
        <f>YEAR(Table1[[#This Row],[Date]])</f>
        <v>2023</v>
      </c>
      <c r="E1175" t="str">
        <f>TEXT(Table1[[#This Row],[Date]],"mmmm")</f>
        <v>March</v>
      </c>
      <c r="F1175" t="str">
        <f>TEXT(Table1[[#This Row],[Date]],"dddd")</f>
        <v>Sunday</v>
      </c>
      <c r="G1175" s="4">
        <f>Table1[[#This Row],[Clicks]]/Table1[[#This Row],[Impressions]]</f>
        <v>4.8594434242124597E-2</v>
      </c>
      <c r="H1175" s="3" t="str">
        <f>IF(OR(WEEKDAY(Table1[[#This Row],[Date]])=1,WEEKDAY(Table1[[#This Row],[Date]])=7),"Weekend","Weekday")</f>
        <v>Weekend</v>
      </c>
    </row>
    <row r="1176" spans="1:8" x14ac:dyDescent="0.25">
      <c r="A1176" s="1">
        <v>45005</v>
      </c>
      <c r="B1176" s="2">
        <v>7717</v>
      </c>
      <c r="C1176">
        <v>263</v>
      </c>
      <c r="D1176">
        <f>YEAR(Table1[[#This Row],[Date]])</f>
        <v>2023</v>
      </c>
      <c r="E1176" t="str">
        <f>TEXT(Table1[[#This Row],[Date]],"mmmm")</f>
        <v>March</v>
      </c>
      <c r="F1176" t="str">
        <f>TEXT(Table1[[#This Row],[Date]],"dddd")</f>
        <v>Monday</v>
      </c>
      <c r="G1176" s="4">
        <f>Table1[[#This Row],[Clicks]]/Table1[[#This Row],[Impressions]]</f>
        <v>3.4080601269923544E-2</v>
      </c>
      <c r="H1176" s="3" t="str">
        <f>IF(OR(WEEKDAY(Table1[[#This Row],[Date]])=1,WEEKDAY(Table1[[#This Row],[Date]])=7),"Weekend","Weekday")</f>
        <v>Weekday</v>
      </c>
    </row>
    <row r="1177" spans="1:8" x14ac:dyDescent="0.25">
      <c r="A1177" s="1">
        <v>45006</v>
      </c>
      <c r="B1177" s="2">
        <v>32952</v>
      </c>
      <c r="C1177" s="2">
        <v>2669</v>
      </c>
      <c r="D1177">
        <f>YEAR(Table1[[#This Row],[Date]])</f>
        <v>2023</v>
      </c>
      <c r="E1177" t="str">
        <f>TEXT(Table1[[#This Row],[Date]],"mmmm")</f>
        <v>March</v>
      </c>
      <c r="F1177" t="str">
        <f>TEXT(Table1[[#This Row],[Date]],"dddd")</f>
        <v>Tuesday</v>
      </c>
      <c r="G1177" s="4">
        <f>Table1[[#This Row],[Clicks]]/Table1[[#This Row],[Impressions]]</f>
        <v>8.099660111677591E-2</v>
      </c>
      <c r="H1177" s="3" t="str">
        <f>IF(OR(WEEKDAY(Table1[[#This Row],[Date]])=1,WEEKDAY(Table1[[#This Row],[Date]])=7),"Weekend","Weekday")</f>
        <v>Weekday</v>
      </c>
    </row>
    <row r="1178" spans="1:8" x14ac:dyDescent="0.25">
      <c r="A1178" s="1">
        <v>45007</v>
      </c>
      <c r="B1178" s="2">
        <v>25908</v>
      </c>
      <c r="C1178" s="2">
        <v>1595</v>
      </c>
      <c r="D1178">
        <f>YEAR(Table1[[#This Row],[Date]])</f>
        <v>2023</v>
      </c>
      <c r="E1178" t="str">
        <f>TEXT(Table1[[#This Row],[Date]],"mmmm")</f>
        <v>March</v>
      </c>
      <c r="F1178" t="str">
        <f>TEXT(Table1[[#This Row],[Date]],"dddd")</f>
        <v>Wednesday</v>
      </c>
      <c r="G1178" s="4">
        <f>Table1[[#This Row],[Clicks]]/Table1[[#This Row],[Impressions]]</f>
        <v>6.1563995677010964E-2</v>
      </c>
      <c r="H1178" s="3" t="str">
        <f>IF(OR(WEEKDAY(Table1[[#This Row],[Date]])=1,WEEKDAY(Table1[[#This Row],[Date]])=7),"Weekend","Weekday")</f>
        <v>Weekday</v>
      </c>
    </row>
    <row r="1179" spans="1:8" x14ac:dyDescent="0.25">
      <c r="A1179" s="1">
        <v>45008</v>
      </c>
      <c r="B1179" s="2">
        <v>47460</v>
      </c>
      <c r="C1179" s="2">
        <v>3288</v>
      </c>
      <c r="D1179">
        <f>YEAR(Table1[[#This Row],[Date]])</f>
        <v>2023</v>
      </c>
      <c r="E1179" t="str">
        <f>TEXT(Table1[[#This Row],[Date]],"mmmm")</f>
        <v>March</v>
      </c>
      <c r="F1179" t="str">
        <f>TEXT(Table1[[#This Row],[Date]],"dddd")</f>
        <v>Thursday</v>
      </c>
      <c r="G1179" s="4">
        <f>Table1[[#This Row],[Clicks]]/Table1[[#This Row],[Impressions]]</f>
        <v>6.9279393173198478E-2</v>
      </c>
      <c r="H1179" s="3" t="str">
        <f>IF(OR(WEEKDAY(Table1[[#This Row],[Date]])=1,WEEKDAY(Table1[[#This Row],[Date]])=7),"Weekend","Weekday")</f>
        <v>Weekday</v>
      </c>
    </row>
    <row r="1180" spans="1:8" x14ac:dyDescent="0.25">
      <c r="A1180" s="1">
        <v>45009</v>
      </c>
      <c r="B1180" s="2">
        <v>29861</v>
      </c>
      <c r="C1180">
        <v>976</v>
      </c>
      <c r="D1180">
        <f>YEAR(Table1[[#This Row],[Date]])</f>
        <v>2023</v>
      </c>
      <c r="E1180" t="str">
        <f>TEXT(Table1[[#This Row],[Date]],"mmmm")</f>
        <v>March</v>
      </c>
      <c r="F1180" t="str">
        <f>TEXT(Table1[[#This Row],[Date]],"dddd")</f>
        <v>Friday</v>
      </c>
      <c r="G1180" s="4">
        <f>Table1[[#This Row],[Clicks]]/Table1[[#This Row],[Impressions]]</f>
        <v>3.2684772780549882E-2</v>
      </c>
      <c r="H1180" s="3" t="str">
        <f>IF(OR(WEEKDAY(Table1[[#This Row],[Date]])=1,WEEKDAY(Table1[[#This Row],[Date]])=7),"Weekend","Weekday")</f>
        <v>Weekday</v>
      </c>
    </row>
    <row r="1181" spans="1:8" x14ac:dyDescent="0.25">
      <c r="A1181" s="1">
        <v>45010</v>
      </c>
      <c r="B1181" s="2">
        <v>12311</v>
      </c>
      <c r="C1181">
        <v>367</v>
      </c>
      <c r="D1181">
        <f>YEAR(Table1[[#This Row],[Date]])</f>
        <v>2023</v>
      </c>
      <c r="E1181" t="str">
        <f>TEXT(Table1[[#This Row],[Date]],"mmmm")</f>
        <v>March</v>
      </c>
      <c r="F1181" t="str">
        <f>TEXT(Table1[[#This Row],[Date]],"dddd")</f>
        <v>Saturday</v>
      </c>
      <c r="G1181" s="4">
        <f>Table1[[#This Row],[Clicks]]/Table1[[#This Row],[Impressions]]</f>
        <v>2.9810738364064657E-2</v>
      </c>
      <c r="H1181" s="3" t="str">
        <f>IF(OR(WEEKDAY(Table1[[#This Row],[Date]])=1,WEEKDAY(Table1[[#This Row],[Date]])=7),"Weekend","Weekday")</f>
        <v>Weekend</v>
      </c>
    </row>
    <row r="1182" spans="1:8" x14ac:dyDescent="0.25">
      <c r="A1182" s="1">
        <v>45011</v>
      </c>
      <c r="B1182" s="2">
        <v>33071</v>
      </c>
      <c r="C1182" s="2">
        <v>1784</v>
      </c>
      <c r="D1182">
        <f>YEAR(Table1[[#This Row],[Date]])</f>
        <v>2023</v>
      </c>
      <c r="E1182" t="str">
        <f>TEXT(Table1[[#This Row],[Date]],"mmmm")</f>
        <v>March</v>
      </c>
      <c r="F1182" t="str">
        <f>TEXT(Table1[[#This Row],[Date]],"dddd")</f>
        <v>Sunday</v>
      </c>
      <c r="G1182" s="4">
        <f>Table1[[#This Row],[Clicks]]/Table1[[#This Row],[Impressions]]</f>
        <v>5.3944543557799887E-2</v>
      </c>
      <c r="H1182" s="3" t="str">
        <f>IF(OR(WEEKDAY(Table1[[#This Row],[Date]])=1,WEEKDAY(Table1[[#This Row],[Date]])=7),"Weekend","Weekday")</f>
        <v>Weekend</v>
      </c>
    </row>
    <row r="1183" spans="1:8" x14ac:dyDescent="0.25">
      <c r="A1183" s="1">
        <v>45012</v>
      </c>
      <c r="B1183" s="2">
        <v>28570</v>
      </c>
      <c r="C1183" s="2">
        <v>2182</v>
      </c>
      <c r="D1183">
        <f>YEAR(Table1[[#This Row],[Date]])</f>
        <v>2023</v>
      </c>
      <c r="E1183" t="str">
        <f>TEXT(Table1[[#This Row],[Date]],"mmmm")</f>
        <v>March</v>
      </c>
      <c r="F1183" t="str">
        <f>TEXT(Table1[[#This Row],[Date]],"dddd")</f>
        <v>Monday</v>
      </c>
      <c r="G1183" s="4">
        <f>Table1[[#This Row],[Clicks]]/Table1[[#This Row],[Impressions]]</f>
        <v>7.6373818690934542E-2</v>
      </c>
      <c r="H1183" s="3" t="str">
        <f>IF(OR(WEEKDAY(Table1[[#This Row],[Date]])=1,WEEKDAY(Table1[[#This Row],[Date]])=7),"Weekend","Weekday")</f>
        <v>Weekday</v>
      </c>
    </row>
    <row r="1184" spans="1:8" x14ac:dyDescent="0.25">
      <c r="A1184" s="1">
        <v>45013</v>
      </c>
      <c r="B1184" s="2">
        <v>23449</v>
      </c>
      <c r="C1184" s="2">
        <v>1342</v>
      </c>
      <c r="D1184">
        <f>YEAR(Table1[[#This Row],[Date]])</f>
        <v>2023</v>
      </c>
      <c r="E1184" t="str">
        <f>TEXT(Table1[[#This Row],[Date]],"mmmm")</f>
        <v>March</v>
      </c>
      <c r="F1184" t="str">
        <f>TEXT(Table1[[#This Row],[Date]],"dddd")</f>
        <v>Tuesday</v>
      </c>
      <c r="G1184" s="4">
        <f>Table1[[#This Row],[Clicks]]/Table1[[#This Row],[Impressions]]</f>
        <v>5.7230585526035223E-2</v>
      </c>
      <c r="H1184" s="3" t="str">
        <f>IF(OR(WEEKDAY(Table1[[#This Row],[Date]])=1,WEEKDAY(Table1[[#This Row],[Date]])=7),"Weekend","Weekday")</f>
        <v>Weekday</v>
      </c>
    </row>
    <row r="1185" spans="1:8" x14ac:dyDescent="0.25">
      <c r="A1185" s="1">
        <v>45014</v>
      </c>
      <c r="B1185" s="2">
        <v>38536</v>
      </c>
      <c r="C1185">
        <v>498</v>
      </c>
      <c r="D1185">
        <f>YEAR(Table1[[#This Row],[Date]])</f>
        <v>2023</v>
      </c>
      <c r="E1185" t="str">
        <f>TEXT(Table1[[#This Row],[Date]],"mmmm")</f>
        <v>March</v>
      </c>
      <c r="F1185" t="str">
        <f>TEXT(Table1[[#This Row],[Date]],"dddd")</f>
        <v>Wednesday</v>
      </c>
      <c r="G1185" s="4">
        <f>Table1[[#This Row],[Clicks]]/Table1[[#This Row],[Impressions]]</f>
        <v>1.2922981108573801E-2</v>
      </c>
      <c r="H1185" s="3" t="str">
        <f>IF(OR(WEEKDAY(Table1[[#This Row],[Date]])=1,WEEKDAY(Table1[[#This Row],[Date]])=7),"Weekend","Weekday")</f>
        <v>Weekday</v>
      </c>
    </row>
    <row r="1186" spans="1:8" x14ac:dyDescent="0.25">
      <c r="A1186" s="1">
        <v>45015</v>
      </c>
      <c r="B1186" s="2">
        <v>43258</v>
      </c>
      <c r="C1186" s="2">
        <v>3814</v>
      </c>
      <c r="D1186">
        <f>YEAR(Table1[[#This Row],[Date]])</f>
        <v>2023</v>
      </c>
      <c r="E1186" t="str">
        <f>TEXT(Table1[[#This Row],[Date]],"mmmm")</f>
        <v>March</v>
      </c>
      <c r="F1186" t="str">
        <f>TEXT(Table1[[#This Row],[Date]],"dddd")</f>
        <v>Thursday</v>
      </c>
      <c r="G1186" s="4">
        <f>Table1[[#This Row],[Clicks]]/Table1[[#This Row],[Impressions]]</f>
        <v>8.8168662443941004E-2</v>
      </c>
      <c r="H1186" s="3" t="str">
        <f>IF(OR(WEEKDAY(Table1[[#This Row],[Date]])=1,WEEKDAY(Table1[[#This Row],[Date]])=7),"Weekend","Weekday")</f>
        <v>Weekday</v>
      </c>
    </row>
    <row r="1187" spans="1:8" x14ac:dyDescent="0.25">
      <c r="A1187" s="1">
        <v>45016</v>
      </c>
      <c r="B1187" s="2">
        <v>33865</v>
      </c>
      <c r="C1187">
        <v>535</v>
      </c>
      <c r="D1187">
        <f>YEAR(Table1[[#This Row],[Date]])</f>
        <v>2023</v>
      </c>
      <c r="E1187" t="str">
        <f>TEXT(Table1[[#This Row],[Date]],"mmmm")</f>
        <v>March</v>
      </c>
      <c r="F1187" t="str">
        <f>TEXT(Table1[[#This Row],[Date]],"dddd")</f>
        <v>Friday</v>
      </c>
      <c r="G1187" s="4">
        <f>Table1[[#This Row],[Clicks]]/Table1[[#This Row],[Impressions]]</f>
        <v>1.5798021556178946E-2</v>
      </c>
      <c r="H1187" s="3" t="str">
        <f>IF(OR(WEEKDAY(Table1[[#This Row],[Date]])=1,WEEKDAY(Table1[[#This Row],[Date]])=7),"Weekend","Weekday")</f>
        <v>Weekday</v>
      </c>
    </row>
    <row r="1188" spans="1:8" x14ac:dyDescent="0.25">
      <c r="A1188" s="1">
        <v>45017</v>
      </c>
      <c r="B1188" s="2">
        <v>11645</v>
      </c>
      <c r="C1188" s="2">
        <v>1118</v>
      </c>
      <c r="D1188">
        <f>YEAR(Table1[[#This Row],[Date]])</f>
        <v>2023</v>
      </c>
      <c r="E1188" t="str">
        <f>TEXT(Table1[[#This Row],[Date]],"mmmm")</f>
        <v>April</v>
      </c>
      <c r="F1188" t="str">
        <f>TEXT(Table1[[#This Row],[Date]],"dddd")</f>
        <v>Saturday</v>
      </c>
      <c r="G1188" s="4">
        <f>Table1[[#This Row],[Clicks]]/Table1[[#This Row],[Impressions]]</f>
        <v>9.600686990124517E-2</v>
      </c>
      <c r="H1188" s="3" t="str">
        <f>IF(OR(WEEKDAY(Table1[[#This Row],[Date]])=1,WEEKDAY(Table1[[#This Row],[Date]])=7),"Weekend","Weekday")</f>
        <v>Weekend</v>
      </c>
    </row>
    <row r="1189" spans="1:8" x14ac:dyDescent="0.25">
      <c r="A1189" s="1">
        <v>45018</v>
      </c>
      <c r="B1189" s="2">
        <v>43000</v>
      </c>
      <c r="C1189">
        <v>527</v>
      </c>
      <c r="D1189">
        <f>YEAR(Table1[[#This Row],[Date]])</f>
        <v>2023</v>
      </c>
      <c r="E1189" t="str">
        <f>TEXT(Table1[[#This Row],[Date]],"mmmm")</f>
        <v>April</v>
      </c>
      <c r="F1189" t="str">
        <f>TEXT(Table1[[#This Row],[Date]],"dddd")</f>
        <v>Sunday</v>
      </c>
      <c r="G1189" s="4">
        <f>Table1[[#This Row],[Clicks]]/Table1[[#This Row],[Impressions]]</f>
        <v>1.2255813953488372E-2</v>
      </c>
      <c r="H1189" s="3" t="str">
        <f>IF(OR(WEEKDAY(Table1[[#This Row],[Date]])=1,WEEKDAY(Table1[[#This Row],[Date]])=7),"Weekend","Weekday")</f>
        <v>Weekend</v>
      </c>
    </row>
    <row r="1190" spans="1:8" x14ac:dyDescent="0.25">
      <c r="A1190" s="1">
        <v>45019</v>
      </c>
      <c r="B1190" s="2">
        <v>31737</v>
      </c>
      <c r="C1190" s="2">
        <v>2300</v>
      </c>
      <c r="D1190">
        <f>YEAR(Table1[[#This Row],[Date]])</f>
        <v>2023</v>
      </c>
      <c r="E1190" t="str">
        <f>TEXT(Table1[[#This Row],[Date]],"mmmm")</f>
        <v>April</v>
      </c>
      <c r="F1190" t="str">
        <f>TEXT(Table1[[#This Row],[Date]],"dddd")</f>
        <v>Monday</v>
      </c>
      <c r="G1190" s="4">
        <f>Table1[[#This Row],[Clicks]]/Table1[[#This Row],[Impressions]]</f>
        <v>7.2470617890789929E-2</v>
      </c>
      <c r="H1190" s="3" t="str">
        <f>IF(OR(WEEKDAY(Table1[[#This Row],[Date]])=1,WEEKDAY(Table1[[#This Row],[Date]])=7),"Weekend","Weekday")</f>
        <v>Weekday</v>
      </c>
    </row>
    <row r="1191" spans="1:8" x14ac:dyDescent="0.25">
      <c r="A1191" s="1">
        <v>45020</v>
      </c>
      <c r="B1191" s="2">
        <v>16485</v>
      </c>
      <c r="C1191">
        <v>286</v>
      </c>
      <c r="D1191">
        <f>YEAR(Table1[[#This Row],[Date]])</f>
        <v>2023</v>
      </c>
      <c r="E1191" t="str">
        <f>TEXT(Table1[[#This Row],[Date]],"mmmm")</f>
        <v>April</v>
      </c>
      <c r="F1191" t="str">
        <f>TEXT(Table1[[#This Row],[Date]],"dddd")</f>
        <v>Tuesday</v>
      </c>
      <c r="G1191" s="4">
        <f>Table1[[#This Row],[Clicks]]/Table1[[#This Row],[Impressions]]</f>
        <v>1.7349105247194418E-2</v>
      </c>
      <c r="H1191" s="3" t="str">
        <f>IF(OR(WEEKDAY(Table1[[#This Row],[Date]])=1,WEEKDAY(Table1[[#This Row],[Date]])=7),"Weekend","Weekday")</f>
        <v>Weekday</v>
      </c>
    </row>
    <row r="1192" spans="1:8" x14ac:dyDescent="0.25">
      <c r="A1192" s="1">
        <v>45021</v>
      </c>
      <c r="B1192" s="2">
        <v>43565</v>
      </c>
      <c r="C1192" s="2">
        <v>4006</v>
      </c>
      <c r="D1192">
        <f>YEAR(Table1[[#This Row],[Date]])</f>
        <v>2023</v>
      </c>
      <c r="E1192" t="str">
        <f>TEXT(Table1[[#This Row],[Date]],"mmmm")</f>
        <v>April</v>
      </c>
      <c r="F1192" t="str">
        <f>TEXT(Table1[[#This Row],[Date]],"dddd")</f>
        <v>Wednesday</v>
      </c>
      <c r="G1192" s="4">
        <f>Table1[[#This Row],[Clicks]]/Table1[[#This Row],[Impressions]]</f>
        <v>9.1954550671410534E-2</v>
      </c>
      <c r="H1192" s="3" t="str">
        <f>IF(OR(WEEKDAY(Table1[[#This Row],[Date]])=1,WEEKDAY(Table1[[#This Row],[Date]])=7),"Weekend","Weekday")</f>
        <v>Weekday</v>
      </c>
    </row>
    <row r="1193" spans="1:8" x14ac:dyDescent="0.25">
      <c r="A1193" s="1">
        <v>45022</v>
      </c>
      <c r="B1193" s="2">
        <v>30522</v>
      </c>
      <c r="C1193" s="2">
        <v>1581</v>
      </c>
      <c r="D1193">
        <f>YEAR(Table1[[#This Row],[Date]])</f>
        <v>2023</v>
      </c>
      <c r="E1193" t="str">
        <f>TEXT(Table1[[#This Row],[Date]],"mmmm")</f>
        <v>April</v>
      </c>
      <c r="F1193" t="str">
        <f>TEXT(Table1[[#This Row],[Date]],"dddd")</f>
        <v>Thursday</v>
      </c>
      <c r="G1193" s="4">
        <f>Table1[[#This Row],[Clicks]]/Table1[[#This Row],[Impressions]]</f>
        <v>5.1798702575191667E-2</v>
      </c>
      <c r="H1193" s="3" t="str">
        <f>IF(OR(WEEKDAY(Table1[[#This Row],[Date]])=1,WEEKDAY(Table1[[#This Row],[Date]])=7),"Weekend","Weekday")</f>
        <v>Weekday</v>
      </c>
    </row>
    <row r="1194" spans="1:8" x14ac:dyDescent="0.25">
      <c r="A1194" s="1">
        <v>45023</v>
      </c>
      <c r="B1194" s="2">
        <v>17342</v>
      </c>
      <c r="C1194">
        <v>388</v>
      </c>
      <c r="D1194">
        <f>YEAR(Table1[[#This Row],[Date]])</f>
        <v>2023</v>
      </c>
      <c r="E1194" t="str">
        <f>TEXT(Table1[[#This Row],[Date]],"mmmm")</f>
        <v>April</v>
      </c>
      <c r="F1194" t="str">
        <f>TEXT(Table1[[#This Row],[Date]],"dddd")</f>
        <v>Friday</v>
      </c>
      <c r="G1194" s="4">
        <f>Table1[[#This Row],[Clicks]]/Table1[[#This Row],[Impressions]]</f>
        <v>2.2373428670280245E-2</v>
      </c>
      <c r="H1194" s="3" t="str">
        <f>IF(OR(WEEKDAY(Table1[[#This Row],[Date]])=1,WEEKDAY(Table1[[#This Row],[Date]])=7),"Weekend","Weekday")</f>
        <v>Weekday</v>
      </c>
    </row>
    <row r="1195" spans="1:8" x14ac:dyDescent="0.25">
      <c r="A1195" s="1">
        <v>45024</v>
      </c>
      <c r="B1195" s="2">
        <v>45806</v>
      </c>
      <c r="C1195" s="2">
        <v>1863</v>
      </c>
      <c r="D1195">
        <f>YEAR(Table1[[#This Row],[Date]])</f>
        <v>2023</v>
      </c>
      <c r="E1195" t="str">
        <f>TEXT(Table1[[#This Row],[Date]],"mmmm")</f>
        <v>April</v>
      </c>
      <c r="F1195" t="str">
        <f>TEXT(Table1[[#This Row],[Date]],"dddd")</f>
        <v>Saturday</v>
      </c>
      <c r="G1195" s="4">
        <f>Table1[[#This Row],[Clicks]]/Table1[[#This Row],[Impressions]]</f>
        <v>4.0671527747456665E-2</v>
      </c>
      <c r="H1195" s="3" t="str">
        <f>IF(OR(WEEKDAY(Table1[[#This Row],[Date]])=1,WEEKDAY(Table1[[#This Row],[Date]])=7),"Weekend","Weekday")</f>
        <v>Weekend</v>
      </c>
    </row>
    <row r="1196" spans="1:8" x14ac:dyDescent="0.25">
      <c r="A1196" s="1">
        <v>45025</v>
      </c>
      <c r="B1196" s="2">
        <v>18087</v>
      </c>
      <c r="C1196">
        <v>449</v>
      </c>
      <c r="D1196">
        <f>YEAR(Table1[[#This Row],[Date]])</f>
        <v>2023</v>
      </c>
      <c r="E1196" t="str">
        <f>TEXT(Table1[[#This Row],[Date]],"mmmm")</f>
        <v>April</v>
      </c>
      <c r="F1196" t="str">
        <f>TEXT(Table1[[#This Row],[Date]],"dddd")</f>
        <v>Sunday</v>
      </c>
      <c r="G1196" s="4">
        <f>Table1[[#This Row],[Clicks]]/Table1[[#This Row],[Impressions]]</f>
        <v>2.4824459556587606E-2</v>
      </c>
      <c r="H1196" s="3" t="str">
        <f>IF(OR(WEEKDAY(Table1[[#This Row],[Date]])=1,WEEKDAY(Table1[[#This Row],[Date]])=7),"Weekend","Weekday")</f>
        <v>Weekend</v>
      </c>
    </row>
    <row r="1197" spans="1:8" x14ac:dyDescent="0.25">
      <c r="A1197" s="1">
        <v>45026</v>
      </c>
      <c r="B1197" s="2">
        <v>42641</v>
      </c>
      <c r="C1197" s="2">
        <v>1081</v>
      </c>
      <c r="D1197">
        <f>YEAR(Table1[[#This Row],[Date]])</f>
        <v>2023</v>
      </c>
      <c r="E1197" t="str">
        <f>TEXT(Table1[[#This Row],[Date]],"mmmm")</f>
        <v>April</v>
      </c>
      <c r="F1197" t="str">
        <f>TEXT(Table1[[#This Row],[Date]],"dddd")</f>
        <v>Monday</v>
      </c>
      <c r="G1197" s="4">
        <f>Table1[[#This Row],[Clicks]]/Table1[[#This Row],[Impressions]]</f>
        <v>2.5351187823925331E-2</v>
      </c>
      <c r="H1197" s="3" t="str">
        <f>IF(OR(WEEKDAY(Table1[[#This Row],[Date]])=1,WEEKDAY(Table1[[#This Row],[Date]])=7),"Weekend","Weekday")</f>
        <v>Weekday</v>
      </c>
    </row>
    <row r="1198" spans="1:8" x14ac:dyDescent="0.25">
      <c r="A1198" s="1">
        <v>45027</v>
      </c>
      <c r="B1198" s="2">
        <v>39249</v>
      </c>
      <c r="C1198" s="2">
        <v>3741</v>
      </c>
      <c r="D1198">
        <f>YEAR(Table1[[#This Row],[Date]])</f>
        <v>2023</v>
      </c>
      <c r="E1198" t="str">
        <f>TEXT(Table1[[#This Row],[Date]],"mmmm")</f>
        <v>April</v>
      </c>
      <c r="F1198" t="str">
        <f>TEXT(Table1[[#This Row],[Date]],"dddd")</f>
        <v>Tuesday</v>
      </c>
      <c r="G1198" s="4">
        <f>Table1[[#This Row],[Clicks]]/Table1[[#This Row],[Impressions]]</f>
        <v>9.5314530306504622E-2</v>
      </c>
      <c r="H1198" s="3" t="str">
        <f>IF(OR(WEEKDAY(Table1[[#This Row],[Date]])=1,WEEKDAY(Table1[[#This Row],[Date]])=7),"Weekend","Weekday")</f>
        <v>Weekday</v>
      </c>
    </row>
    <row r="1199" spans="1:8" x14ac:dyDescent="0.25">
      <c r="A1199" s="1">
        <v>45028</v>
      </c>
      <c r="B1199" s="2">
        <v>15093</v>
      </c>
      <c r="C1199">
        <v>755</v>
      </c>
      <c r="D1199">
        <f>YEAR(Table1[[#This Row],[Date]])</f>
        <v>2023</v>
      </c>
      <c r="E1199" t="str">
        <f>TEXT(Table1[[#This Row],[Date]],"mmmm")</f>
        <v>April</v>
      </c>
      <c r="F1199" t="str">
        <f>TEXT(Table1[[#This Row],[Date]],"dddd")</f>
        <v>Wednesday</v>
      </c>
      <c r="G1199" s="4">
        <f>Table1[[#This Row],[Clicks]]/Table1[[#This Row],[Impressions]]</f>
        <v>5.0023189558073278E-2</v>
      </c>
      <c r="H1199" s="3" t="str">
        <f>IF(OR(WEEKDAY(Table1[[#This Row],[Date]])=1,WEEKDAY(Table1[[#This Row],[Date]])=7),"Weekend","Weekday")</f>
        <v>Weekday</v>
      </c>
    </row>
    <row r="1200" spans="1:8" x14ac:dyDescent="0.25">
      <c r="A1200" s="1">
        <v>45029</v>
      </c>
      <c r="B1200" s="2">
        <v>21438</v>
      </c>
      <c r="C1200" s="2">
        <v>1736</v>
      </c>
      <c r="D1200">
        <f>YEAR(Table1[[#This Row],[Date]])</f>
        <v>2023</v>
      </c>
      <c r="E1200" t="str">
        <f>TEXT(Table1[[#This Row],[Date]],"mmmm")</f>
        <v>April</v>
      </c>
      <c r="F1200" t="str">
        <f>TEXT(Table1[[#This Row],[Date]],"dddd")</f>
        <v>Thursday</v>
      </c>
      <c r="G1200" s="4">
        <f>Table1[[#This Row],[Clicks]]/Table1[[#This Row],[Impressions]]</f>
        <v>8.0977703143949989E-2</v>
      </c>
      <c r="H1200" s="3" t="str">
        <f>IF(OR(WEEKDAY(Table1[[#This Row],[Date]])=1,WEEKDAY(Table1[[#This Row],[Date]])=7),"Weekend","Weekday")</f>
        <v>Weekday</v>
      </c>
    </row>
    <row r="1201" spans="1:8" x14ac:dyDescent="0.25">
      <c r="A1201" s="1">
        <v>45030</v>
      </c>
      <c r="B1201" s="2">
        <v>45411</v>
      </c>
      <c r="C1201" s="2">
        <v>3068</v>
      </c>
      <c r="D1201">
        <f>YEAR(Table1[[#This Row],[Date]])</f>
        <v>2023</v>
      </c>
      <c r="E1201" t="str">
        <f>TEXT(Table1[[#This Row],[Date]],"mmmm")</f>
        <v>April</v>
      </c>
      <c r="F1201" t="str">
        <f>TEXT(Table1[[#This Row],[Date]],"dddd")</f>
        <v>Friday</v>
      </c>
      <c r="G1201" s="4">
        <f>Table1[[#This Row],[Clicks]]/Table1[[#This Row],[Impressions]]</f>
        <v>6.7560723172799542E-2</v>
      </c>
      <c r="H1201" s="3" t="str">
        <f>IF(OR(WEEKDAY(Table1[[#This Row],[Date]])=1,WEEKDAY(Table1[[#This Row],[Date]])=7),"Weekend","Weekday")</f>
        <v>Weekday</v>
      </c>
    </row>
    <row r="1202" spans="1:8" x14ac:dyDescent="0.25">
      <c r="A1202" s="1">
        <v>45031</v>
      </c>
      <c r="B1202" s="2">
        <v>31399</v>
      </c>
      <c r="C1202" s="2">
        <v>2225</v>
      </c>
      <c r="D1202">
        <f>YEAR(Table1[[#This Row],[Date]])</f>
        <v>2023</v>
      </c>
      <c r="E1202" t="str">
        <f>TEXT(Table1[[#This Row],[Date]],"mmmm")</f>
        <v>April</v>
      </c>
      <c r="F1202" t="str">
        <f>TEXT(Table1[[#This Row],[Date]],"dddd")</f>
        <v>Saturday</v>
      </c>
      <c r="G1202" s="4">
        <f>Table1[[#This Row],[Clicks]]/Table1[[#This Row],[Impressions]]</f>
        <v>7.0862129367177298E-2</v>
      </c>
      <c r="H1202" s="3" t="str">
        <f>IF(OR(WEEKDAY(Table1[[#This Row],[Date]])=1,WEEKDAY(Table1[[#This Row],[Date]])=7),"Weekend","Weekday")</f>
        <v>Weekend</v>
      </c>
    </row>
    <row r="1203" spans="1:8" x14ac:dyDescent="0.25">
      <c r="A1203" s="1">
        <v>45032</v>
      </c>
      <c r="B1203" s="2">
        <v>24846</v>
      </c>
      <c r="C1203">
        <v>542</v>
      </c>
      <c r="D1203">
        <f>YEAR(Table1[[#This Row],[Date]])</f>
        <v>2023</v>
      </c>
      <c r="E1203" t="str">
        <f>TEXT(Table1[[#This Row],[Date]],"mmmm")</f>
        <v>April</v>
      </c>
      <c r="F1203" t="str">
        <f>TEXT(Table1[[#This Row],[Date]],"dddd")</f>
        <v>Sunday</v>
      </c>
      <c r="G1203" s="4">
        <f>Table1[[#This Row],[Clicks]]/Table1[[#This Row],[Impressions]]</f>
        <v>2.181437655960718E-2</v>
      </c>
      <c r="H1203" s="3" t="str">
        <f>IF(OR(WEEKDAY(Table1[[#This Row],[Date]])=1,WEEKDAY(Table1[[#This Row],[Date]])=7),"Weekend","Weekday")</f>
        <v>Weekend</v>
      </c>
    </row>
    <row r="1204" spans="1:8" x14ac:dyDescent="0.25">
      <c r="A1204" s="1">
        <v>45033</v>
      </c>
      <c r="B1204" s="2">
        <v>20708</v>
      </c>
      <c r="C1204">
        <v>643</v>
      </c>
      <c r="D1204">
        <f>YEAR(Table1[[#This Row],[Date]])</f>
        <v>2023</v>
      </c>
      <c r="E1204" t="str">
        <f>TEXT(Table1[[#This Row],[Date]],"mmmm")</f>
        <v>April</v>
      </c>
      <c r="F1204" t="str">
        <f>TEXT(Table1[[#This Row],[Date]],"dddd")</f>
        <v>Monday</v>
      </c>
      <c r="G1204" s="4">
        <f>Table1[[#This Row],[Clicks]]/Table1[[#This Row],[Impressions]]</f>
        <v>3.1050801622561328E-2</v>
      </c>
      <c r="H1204" s="3" t="str">
        <f>IF(OR(WEEKDAY(Table1[[#This Row],[Date]])=1,WEEKDAY(Table1[[#This Row],[Date]])=7),"Weekend","Weekday")</f>
        <v>Weekday</v>
      </c>
    </row>
    <row r="1205" spans="1:8" x14ac:dyDescent="0.25">
      <c r="A1205" s="1">
        <v>45034</v>
      </c>
      <c r="B1205" s="2">
        <v>49039</v>
      </c>
      <c r="C1205" s="2">
        <v>3962</v>
      </c>
      <c r="D1205">
        <f>YEAR(Table1[[#This Row],[Date]])</f>
        <v>2023</v>
      </c>
      <c r="E1205" t="str">
        <f>TEXT(Table1[[#This Row],[Date]],"mmmm")</f>
        <v>April</v>
      </c>
      <c r="F1205" t="str">
        <f>TEXT(Table1[[#This Row],[Date]],"dddd")</f>
        <v>Tuesday</v>
      </c>
      <c r="G1205" s="4">
        <f>Table1[[#This Row],[Clicks]]/Table1[[#This Row],[Impressions]]</f>
        <v>8.0792838353147489E-2</v>
      </c>
      <c r="H1205" s="3" t="str">
        <f>IF(OR(WEEKDAY(Table1[[#This Row],[Date]])=1,WEEKDAY(Table1[[#This Row],[Date]])=7),"Weekend","Weekday")</f>
        <v>Weekday</v>
      </c>
    </row>
    <row r="1206" spans="1:8" x14ac:dyDescent="0.25">
      <c r="A1206" s="1">
        <v>45035</v>
      </c>
      <c r="B1206" s="2">
        <v>15998</v>
      </c>
      <c r="C1206" s="2">
        <v>1557</v>
      </c>
      <c r="D1206">
        <f>YEAR(Table1[[#This Row],[Date]])</f>
        <v>2023</v>
      </c>
      <c r="E1206" t="str">
        <f>TEXT(Table1[[#This Row],[Date]],"mmmm")</f>
        <v>April</v>
      </c>
      <c r="F1206" t="str">
        <f>TEXT(Table1[[#This Row],[Date]],"dddd")</f>
        <v>Wednesday</v>
      </c>
      <c r="G1206" s="4">
        <f>Table1[[#This Row],[Clicks]]/Table1[[#This Row],[Impressions]]</f>
        <v>9.7324665583197897E-2</v>
      </c>
      <c r="H1206" s="3" t="str">
        <f>IF(OR(WEEKDAY(Table1[[#This Row],[Date]])=1,WEEKDAY(Table1[[#This Row],[Date]])=7),"Weekend","Weekday")</f>
        <v>Weekday</v>
      </c>
    </row>
    <row r="1207" spans="1:8" x14ac:dyDescent="0.25">
      <c r="A1207" s="1">
        <v>45036</v>
      </c>
      <c r="B1207" s="2">
        <v>35678</v>
      </c>
      <c r="C1207" s="2">
        <v>1200</v>
      </c>
      <c r="D1207">
        <f>YEAR(Table1[[#This Row],[Date]])</f>
        <v>2023</v>
      </c>
      <c r="E1207" t="str">
        <f>TEXT(Table1[[#This Row],[Date]],"mmmm")</f>
        <v>April</v>
      </c>
      <c r="F1207" t="str">
        <f>TEXT(Table1[[#This Row],[Date]],"dddd")</f>
        <v>Thursday</v>
      </c>
      <c r="G1207" s="4">
        <f>Table1[[#This Row],[Clicks]]/Table1[[#This Row],[Impressions]]</f>
        <v>3.3634172319076179E-2</v>
      </c>
      <c r="H1207" s="3" t="str">
        <f>IF(OR(WEEKDAY(Table1[[#This Row],[Date]])=1,WEEKDAY(Table1[[#This Row],[Date]])=7),"Weekend","Weekday")</f>
        <v>Weekday</v>
      </c>
    </row>
    <row r="1208" spans="1:8" x14ac:dyDescent="0.25">
      <c r="A1208" s="1">
        <v>45037</v>
      </c>
      <c r="B1208" s="2">
        <v>15682</v>
      </c>
      <c r="C1208">
        <v>540</v>
      </c>
      <c r="D1208">
        <f>YEAR(Table1[[#This Row],[Date]])</f>
        <v>2023</v>
      </c>
      <c r="E1208" t="str">
        <f>TEXT(Table1[[#This Row],[Date]],"mmmm")</f>
        <v>April</v>
      </c>
      <c r="F1208" t="str">
        <f>TEXT(Table1[[#This Row],[Date]],"dddd")</f>
        <v>Friday</v>
      </c>
      <c r="G1208" s="4">
        <f>Table1[[#This Row],[Clicks]]/Table1[[#This Row],[Impressions]]</f>
        <v>3.4434383369468177E-2</v>
      </c>
      <c r="H1208" s="3" t="str">
        <f>IF(OR(WEEKDAY(Table1[[#This Row],[Date]])=1,WEEKDAY(Table1[[#This Row],[Date]])=7),"Weekend","Weekday")</f>
        <v>Weekday</v>
      </c>
    </row>
    <row r="1209" spans="1:8" x14ac:dyDescent="0.25">
      <c r="A1209" s="1">
        <v>45038</v>
      </c>
      <c r="B1209" s="2">
        <v>13519</v>
      </c>
      <c r="C1209">
        <v>710</v>
      </c>
      <c r="D1209">
        <f>YEAR(Table1[[#This Row],[Date]])</f>
        <v>2023</v>
      </c>
      <c r="E1209" t="str">
        <f>TEXT(Table1[[#This Row],[Date]],"mmmm")</f>
        <v>April</v>
      </c>
      <c r="F1209" t="str">
        <f>TEXT(Table1[[#This Row],[Date]],"dddd")</f>
        <v>Saturday</v>
      </c>
      <c r="G1209" s="4">
        <f>Table1[[#This Row],[Clicks]]/Table1[[#This Row],[Impressions]]</f>
        <v>5.2518677416968709E-2</v>
      </c>
      <c r="H1209" s="3" t="str">
        <f>IF(OR(WEEKDAY(Table1[[#This Row],[Date]])=1,WEEKDAY(Table1[[#This Row],[Date]])=7),"Weekend","Weekday")</f>
        <v>Weekend</v>
      </c>
    </row>
    <row r="1210" spans="1:8" x14ac:dyDescent="0.25">
      <c r="A1210" s="1">
        <v>45039</v>
      </c>
      <c r="B1210" s="2">
        <v>36480</v>
      </c>
      <c r="C1210" s="2">
        <v>3594</v>
      </c>
      <c r="D1210">
        <f>YEAR(Table1[[#This Row],[Date]])</f>
        <v>2023</v>
      </c>
      <c r="E1210" t="str">
        <f>TEXT(Table1[[#This Row],[Date]],"mmmm")</f>
        <v>April</v>
      </c>
      <c r="F1210" t="str">
        <f>TEXT(Table1[[#This Row],[Date]],"dddd")</f>
        <v>Sunday</v>
      </c>
      <c r="G1210" s="4">
        <f>Table1[[#This Row],[Clicks]]/Table1[[#This Row],[Impressions]]</f>
        <v>9.8519736842105257E-2</v>
      </c>
      <c r="H1210" s="3" t="str">
        <f>IF(OR(WEEKDAY(Table1[[#This Row],[Date]])=1,WEEKDAY(Table1[[#This Row],[Date]])=7),"Weekend","Weekday")</f>
        <v>Weekend</v>
      </c>
    </row>
    <row r="1211" spans="1:8" x14ac:dyDescent="0.25">
      <c r="A1211" s="1">
        <v>45040</v>
      </c>
      <c r="B1211" s="2">
        <v>24694</v>
      </c>
      <c r="C1211">
        <v>844</v>
      </c>
      <c r="D1211">
        <f>YEAR(Table1[[#This Row],[Date]])</f>
        <v>2023</v>
      </c>
      <c r="E1211" t="str">
        <f>TEXT(Table1[[#This Row],[Date]],"mmmm")</f>
        <v>April</v>
      </c>
      <c r="F1211" t="str">
        <f>TEXT(Table1[[#This Row],[Date]],"dddd")</f>
        <v>Monday</v>
      </c>
      <c r="G1211" s="4">
        <f>Table1[[#This Row],[Clicks]]/Table1[[#This Row],[Impressions]]</f>
        <v>3.4178342917307848E-2</v>
      </c>
      <c r="H1211" s="3" t="str">
        <f>IF(OR(WEEKDAY(Table1[[#This Row],[Date]])=1,WEEKDAY(Table1[[#This Row],[Date]])=7),"Weekend","Weekday")</f>
        <v>Weekday</v>
      </c>
    </row>
    <row r="1212" spans="1:8" x14ac:dyDescent="0.25">
      <c r="A1212" s="1">
        <v>45041</v>
      </c>
      <c r="B1212" s="2">
        <v>8300</v>
      </c>
      <c r="C1212">
        <v>387</v>
      </c>
      <c r="D1212">
        <f>YEAR(Table1[[#This Row],[Date]])</f>
        <v>2023</v>
      </c>
      <c r="E1212" t="str">
        <f>TEXT(Table1[[#This Row],[Date]],"mmmm")</f>
        <v>April</v>
      </c>
      <c r="F1212" t="str">
        <f>TEXT(Table1[[#This Row],[Date]],"dddd")</f>
        <v>Tuesday</v>
      </c>
      <c r="G1212" s="4">
        <f>Table1[[#This Row],[Clicks]]/Table1[[#This Row],[Impressions]]</f>
        <v>4.6626506024096383E-2</v>
      </c>
      <c r="H1212" s="3" t="str">
        <f>IF(OR(WEEKDAY(Table1[[#This Row],[Date]])=1,WEEKDAY(Table1[[#This Row],[Date]])=7),"Weekend","Weekday")</f>
        <v>Weekday</v>
      </c>
    </row>
    <row r="1213" spans="1:8" x14ac:dyDescent="0.25">
      <c r="A1213" s="1">
        <v>45042</v>
      </c>
      <c r="B1213" s="2">
        <v>11722</v>
      </c>
      <c r="C1213" s="2">
        <v>1057</v>
      </c>
      <c r="D1213">
        <f>YEAR(Table1[[#This Row],[Date]])</f>
        <v>2023</v>
      </c>
      <c r="E1213" t="str">
        <f>TEXT(Table1[[#This Row],[Date]],"mmmm")</f>
        <v>April</v>
      </c>
      <c r="F1213" t="str">
        <f>TEXT(Table1[[#This Row],[Date]],"dddd")</f>
        <v>Wednesday</v>
      </c>
      <c r="G1213" s="4">
        <f>Table1[[#This Row],[Clicks]]/Table1[[#This Row],[Impressions]]</f>
        <v>9.0172325541716433E-2</v>
      </c>
      <c r="H1213" s="3" t="str">
        <f>IF(OR(WEEKDAY(Table1[[#This Row],[Date]])=1,WEEKDAY(Table1[[#This Row],[Date]])=7),"Weekend","Weekday")</f>
        <v>Weekday</v>
      </c>
    </row>
    <row r="1214" spans="1:8" x14ac:dyDescent="0.25">
      <c r="A1214" s="1">
        <v>45043</v>
      </c>
      <c r="B1214" s="2">
        <v>44986</v>
      </c>
      <c r="C1214">
        <v>461</v>
      </c>
      <c r="D1214">
        <f>YEAR(Table1[[#This Row],[Date]])</f>
        <v>2023</v>
      </c>
      <c r="E1214" t="str">
        <f>TEXT(Table1[[#This Row],[Date]],"mmmm")</f>
        <v>April</v>
      </c>
      <c r="F1214" t="str">
        <f>TEXT(Table1[[#This Row],[Date]],"dddd")</f>
        <v>Thursday</v>
      </c>
      <c r="G1214" s="4">
        <f>Table1[[#This Row],[Clicks]]/Table1[[#This Row],[Impressions]]</f>
        <v>1.0247632596807896E-2</v>
      </c>
      <c r="H1214" s="3" t="str">
        <f>IF(OR(WEEKDAY(Table1[[#This Row],[Date]])=1,WEEKDAY(Table1[[#This Row],[Date]])=7),"Weekend","Weekday")</f>
        <v>Weekday</v>
      </c>
    </row>
    <row r="1215" spans="1:8" x14ac:dyDescent="0.25">
      <c r="A1215" s="1">
        <v>45044</v>
      </c>
      <c r="B1215" s="2">
        <v>29160</v>
      </c>
      <c r="C1215">
        <v>395</v>
      </c>
      <c r="D1215">
        <f>YEAR(Table1[[#This Row],[Date]])</f>
        <v>2023</v>
      </c>
      <c r="E1215" t="str">
        <f>TEXT(Table1[[#This Row],[Date]],"mmmm")</f>
        <v>April</v>
      </c>
      <c r="F1215" t="str">
        <f>TEXT(Table1[[#This Row],[Date]],"dddd")</f>
        <v>Friday</v>
      </c>
      <c r="G1215" s="4">
        <f>Table1[[#This Row],[Clicks]]/Table1[[#This Row],[Impressions]]</f>
        <v>1.3545953360768175E-2</v>
      </c>
      <c r="H1215" s="3" t="str">
        <f>IF(OR(WEEKDAY(Table1[[#This Row],[Date]])=1,WEEKDAY(Table1[[#This Row],[Date]])=7),"Weekend","Weekday")</f>
        <v>Weekday</v>
      </c>
    </row>
    <row r="1216" spans="1:8" x14ac:dyDescent="0.25">
      <c r="A1216" s="1">
        <v>45045</v>
      </c>
      <c r="B1216" s="2">
        <v>25059</v>
      </c>
      <c r="C1216" s="2">
        <v>1612</v>
      </c>
      <c r="D1216">
        <f>YEAR(Table1[[#This Row],[Date]])</f>
        <v>2023</v>
      </c>
      <c r="E1216" t="str">
        <f>TEXT(Table1[[#This Row],[Date]],"mmmm")</f>
        <v>April</v>
      </c>
      <c r="F1216" t="str">
        <f>TEXT(Table1[[#This Row],[Date]],"dddd")</f>
        <v>Saturday</v>
      </c>
      <c r="G1216" s="4">
        <f>Table1[[#This Row],[Clicks]]/Table1[[#This Row],[Impressions]]</f>
        <v>6.4328185482261865E-2</v>
      </c>
      <c r="H1216" s="3" t="str">
        <f>IF(OR(WEEKDAY(Table1[[#This Row],[Date]])=1,WEEKDAY(Table1[[#This Row],[Date]])=7),"Weekend","Weekday")</f>
        <v>Weekend</v>
      </c>
    </row>
    <row r="1217" spans="1:8" x14ac:dyDescent="0.25">
      <c r="A1217" s="1">
        <v>45046</v>
      </c>
      <c r="B1217" s="2">
        <v>40822</v>
      </c>
      <c r="C1217" s="2">
        <v>3741</v>
      </c>
      <c r="D1217">
        <f>YEAR(Table1[[#This Row],[Date]])</f>
        <v>2023</v>
      </c>
      <c r="E1217" t="str">
        <f>TEXT(Table1[[#This Row],[Date]],"mmmm")</f>
        <v>April</v>
      </c>
      <c r="F1217" t="str">
        <f>TEXT(Table1[[#This Row],[Date]],"dddd")</f>
        <v>Sunday</v>
      </c>
      <c r="G1217" s="4">
        <f>Table1[[#This Row],[Clicks]]/Table1[[#This Row],[Impressions]]</f>
        <v>9.164176179511048E-2</v>
      </c>
      <c r="H1217" s="3" t="str">
        <f>IF(OR(WEEKDAY(Table1[[#This Row],[Date]])=1,WEEKDAY(Table1[[#This Row],[Date]])=7),"Weekend","Weekday")</f>
        <v>Weekend</v>
      </c>
    </row>
    <row r="1218" spans="1:8" x14ac:dyDescent="0.25">
      <c r="A1218" s="1">
        <v>45047</v>
      </c>
      <c r="B1218" s="2">
        <v>18575</v>
      </c>
      <c r="C1218">
        <v>585</v>
      </c>
      <c r="D1218">
        <f>YEAR(Table1[[#This Row],[Date]])</f>
        <v>2023</v>
      </c>
      <c r="E1218" t="str">
        <f>TEXT(Table1[[#This Row],[Date]],"mmmm")</f>
        <v>May</v>
      </c>
      <c r="F1218" t="str">
        <f>TEXT(Table1[[#This Row],[Date]],"dddd")</f>
        <v>Monday</v>
      </c>
      <c r="G1218" s="4">
        <f>Table1[[#This Row],[Clicks]]/Table1[[#This Row],[Impressions]]</f>
        <v>3.149394347240915E-2</v>
      </c>
      <c r="H1218" s="3" t="str">
        <f>IF(OR(WEEKDAY(Table1[[#This Row],[Date]])=1,WEEKDAY(Table1[[#This Row],[Date]])=7),"Weekend","Weekday")</f>
        <v>Weekday</v>
      </c>
    </row>
    <row r="1219" spans="1:8" x14ac:dyDescent="0.25">
      <c r="A1219" s="1">
        <v>45048</v>
      </c>
      <c r="B1219" s="2">
        <v>12970</v>
      </c>
      <c r="C1219">
        <v>677</v>
      </c>
      <c r="D1219">
        <f>YEAR(Table1[[#This Row],[Date]])</f>
        <v>2023</v>
      </c>
      <c r="E1219" t="str">
        <f>TEXT(Table1[[#This Row],[Date]],"mmmm")</f>
        <v>May</v>
      </c>
      <c r="F1219" t="str">
        <f>TEXT(Table1[[#This Row],[Date]],"dddd")</f>
        <v>Tuesday</v>
      </c>
      <c r="G1219" s="4">
        <f>Table1[[#This Row],[Clicks]]/Table1[[#This Row],[Impressions]]</f>
        <v>5.2197378565921354E-2</v>
      </c>
      <c r="H1219" s="3" t="str">
        <f>IF(OR(WEEKDAY(Table1[[#This Row],[Date]])=1,WEEKDAY(Table1[[#This Row],[Date]])=7),"Weekend","Weekday")</f>
        <v>Weekday</v>
      </c>
    </row>
    <row r="1220" spans="1:8" x14ac:dyDescent="0.25">
      <c r="A1220" s="1">
        <v>45049</v>
      </c>
      <c r="B1220" s="2">
        <v>39911</v>
      </c>
      <c r="C1220" s="2">
        <v>2017</v>
      </c>
      <c r="D1220">
        <f>YEAR(Table1[[#This Row],[Date]])</f>
        <v>2023</v>
      </c>
      <c r="E1220" t="str">
        <f>TEXT(Table1[[#This Row],[Date]],"mmmm")</f>
        <v>May</v>
      </c>
      <c r="F1220" t="str">
        <f>TEXT(Table1[[#This Row],[Date]],"dddd")</f>
        <v>Wednesday</v>
      </c>
      <c r="G1220" s="4">
        <f>Table1[[#This Row],[Clicks]]/Table1[[#This Row],[Impressions]]</f>
        <v>5.0537445816942694E-2</v>
      </c>
      <c r="H1220" s="3" t="str">
        <f>IF(OR(WEEKDAY(Table1[[#This Row],[Date]])=1,WEEKDAY(Table1[[#This Row],[Date]])=7),"Weekend","Weekday")</f>
        <v>Weekday</v>
      </c>
    </row>
    <row r="1221" spans="1:8" x14ac:dyDescent="0.25">
      <c r="A1221" s="1">
        <v>45050</v>
      </c>
      <c r="B1221" s="2">
        <v>26591</v>
      </c>
      <c r="C1221" s="2">
        <v>1397</v>
      </c>
      <c r="D1221">
        <f>YEAR(Table1[[#This Row],[Date]])</f>
        <v>2023</v>
      </c>
      <c r="E1221" t="str">
        <f>TEXT(Table1[[#This Row],[Date]],"mmmm")</f>
        <v>May</v>
      </c>
      <c r="F1221" t="str">
        <f>TEXT(Table1[[#This Row],[Date]],"dddd")</f>
        <v>Thursday</v>
      </c>
      <c r="G1221" s="4">
        <f>Table1[[#This Row],[Clicks]]/Table1[[#This Row],[Impressions]]</f>
        <v>5.2536572524538375E-2</v>
      </c>
      <c r="H1221" s="3" t="str">
        <f>IF(OR(WEEKDAY(Table1[[#This Row],[Date]])=1,WEEKDAY(Table1[[#This Row],[Date]])=7),"Weekend","Weekday")</f>
        <v>Weekday</v>
      </c>
    </row>
    <row r="1222" spans="1:8" x14ac:dyDescent="0.25">
      <c r="A1222" s="1">
        <v>45051</v>
      </c>
      <c r="B1222" s="2">
        <v>36821</v>
      </c>
      <c r="C1222" s="2">
        <v>2431</v>
      </c>
      <c r="D1222">
        <f>YEAR(Table1[[#This Row],[Date]])</f>
        <v>2023</v>
      </c>
      <c r="E1222" t="str">
        <f>TEXT(Table1[[#This Row],[Date]],"mmmm")</f>
        <v>May</v>
      </c>
      <c r="F1222" t="str">
        <f>TEXT(Table1[[#This Row],[Date]],"dddd")</f>
        <v>Friday</v>
      </c>
      <c r="G1222" s="4">
        <f>Table1[[#This Row],[Clicks]]/Table1[[#This Row],[Impressions]]</f>
        <v>6.6022106949838413E-2</v>
      </c>
      <c r="H1222" s="3" t="str">
        <f>IF(OR(WEEKDAY(Table1[[#This Row],[Date]])=1,WEEKDAY(Table1[[#This Row],[Date]])=7),"Weekend","Weekday")</f>
        <v>Weekday</v>
      </c>
    </row>
    <row r="1223" spans="1:8" x14ac:dyDescent="0.25">
      <c r="A1223" s="1">
        <v>45052</v>
      </c>
      <c r="B1223" s="2">
        <v>14503</v>
      </c>
      <c r="C1223">
        <v>758</v>
      </c>
      <c r="D1223">
        <f>YEAR(Table1[[#This Row],[Date]])</f>
        <v>2023</v>
      </c>
      <c r="E1223" t="str">
        <f>TEXT(Table1[[#This Row],[Date]],"mmmm")</f>
        <v>May</v>
      </c>
      <c r="F1223" t="str">
        <f>TEXT(Table1[[#This Row],[Date]],"dddd")</f>
        <v>Saturday</v>
      </c>
      <c r="G1223" s="4">
        <f>Table1[[#This Row],[Clicks]]/Table1[[#This Row],[Impressions]]</f>
        <v>5.2265048610632282E-2</v>
      </c>
      <c r="H1223" s="3" t="str">
        <f>IF(OR(WEEKDAY(Table1[[#This Row],[Date]])=1,WEEKDAY(Table1[[#This Row],[Date]])=7),"Weekend","Weekday")</f>
        <v>Weekend</v>
      </c>
    </row>
    <row r="1224" spans="1:8" x14ac:dyDescent="0.25">
      <c r="A1224" s="1">
        <v>45053</v>
      </c>
      <c r="B1224" s="2">
        <v>23922</v>
      </c>
      <c r="C1224" s="2">
        <v>1202</v>
      </c>
      <c r="D1224">
        <f>YEAR(Table1[[#This Row],[Date]])</f>
        <v>2023</v>
      </c>
      <c r="E1224" t="str">
        <f>TEXT(Table1[[#This Row],[Date]],"mmmm")</f>
        <v>May</v>
      </c>
      <c r="F1224" t="str">
        <f>TEXT(Table1[[#This Row],[Date]],"dddd")</f>
        <v>Sunday</v>
      </c>
      <c r="G1224" s="4">
        <f>Table1[[#This Row],[Clicks]]/Table1[[#This Row],[Impressions]]</f>
        <v>5.0246634896747765E-2</v>
      </c>
      <c r="H1224" s="3" t="str">
        <f>IF(OR(WEEKDAY(Table1[[#This Row],[Date]])=1,WEEKDAY(Table1[[#This Row],[Date]])=7),"Weekend","Weekday")</f>
        <v>Weekend</v>
      </c>
    </row>
    <row r="1225" spans="1:8" x14ac:dyDescent="0.25">
      <c r="A1225" s="1">
        <v>45054</v>
      </c>
      <c r="B1225" s="2">
        <v>17175</v>
      </c>
      <c r="C1225">
        <v>904</v>
      </c>
      <c r="D1225">
        <f>YEAR(Table1[[#This Row],[Date]])</f>
        <v>2023</v>
      </c>
      <c r="E1225" t="str">
        <f>TEXT(Table1[[#This Row],[Date]],"mmmm")</f>
        <v>May</v>
      </c>
      <c r="F1225" t="str">
        <f>TEXT(Table1[[#This Row],[Date]],"dddd")</f>
        <v>Monday</v>
      </c>
      <c r="G1225" s="4">
        <f>Table1[[#This Row],[Clicks]]/Table1[[#This Row],[Impressions]]</f>
        <v>5.2634643377001453E-2</v>
      </c>
      <c r="H1225" s="3" t="str">
        <f>IF(OR(WEEKDAY(Table1[[#This Row],[Date]])=1,WEEKDAY(Table1[[#This Row],[Date]])=7),"Weekend","Weekday")</f>
        <v>Weekday</v>
      </c>
    </row>
    <row r="1226" spans="1:8" x14ac:dyDescent="0.25">
      <c r="A1226" s="1">
        <v>45055</v>
      </c>
      <c r="B1226" s="2">
        <v>46124</v>
      </c>
      <c r="C1226" s="2">
        <v>2914</v>
      </c>
      <c r="D1226">
        <f>YEAR(Table1[[#This Row],[Date]])</f>
        <v>2023</v>
      </c>
      <c r="E1226" t="str">
        <f>TEXT(Table1[[#This Row],[Date]],"mmmm")</f>
        <v>May</v>
      </c>
      <c r="F1226" t="str">
        <f>TEXT(Table1[[#This Row],[Date]],"dddd")</f>
        <v>Tuesday</v>
      </c>
      <c r="G1226" s="4">
        <f>Table1[[#This Row],[Clicks]]/Table1[[#This Row],[Impressions]]</f>
        <v>6.3177521463879976E-2</v>
      </c>
      <c r="H1226" s="3" t="str">
        <f>IF(OR(WEEKDAY(Table1[[#This Row],[Date]])=1,WEEKDAY(Table1[[#This Row],[Date]])=7),"Weekend","Weekday")</f>
        <v>Weekday</v>
      </c>
    </row>
    <row r="1227" spans="1:8" x14ac:dyDescent="0.25">
      <c r="A1227" s="1">
        <v>45056</v>
      </c>
      <c r="B1227" s="2">
        <v>26389</v>
      </c>
      <c r="C1227" s="2">
        <v>1539</v>
      </c>
      <c r="D1227">
        <f>YEAR(Table1[[#This Row],[Date]])</f>
        <v>2023</v>
      </c>
      <c r="E1227" t="str">
        <f>TEXT(Table1[[#This Row],[Date]],"mmmm")</f>
        <v>May</v>
      </c>
      <c r="F1227" t="str">
        <f>TEXT(Table1[[#This Row],[Date]],"dddd")</f>
        <v>Wednesday</v>
      </c>
      <c r="G1227" s="4">
        <f>Table1[[#This Row],[Clicks]]/Table1[[#This Row],[Impressions]]</f>
        <v>5.8319754443139186E-2</v>
      </c>
      <c r="H1227" s="3" t="str">
        <f>IF(OR(WEEKDAY(Table1[[#This Row],[Date]])=1,WEEKDAY(Table1[[#This Row],[Date]])=7),"Weekend","Weekday")</f>
        <v>Weekday</v>
      </c>
    </row>
    <row r="1228" spans="1:8" x14ac:dyDescent="0.25">
      <c r="A1228" s="1">
        <v>45057</v>
      </c>
      <c r="B1228" s="2">
        <v>5822</v>
      </c>
      <c r="C1228">
        <v>505</v>
      </c>
      <c r="D1228">
        <f>YEAR(Table1[[#This Row],[Date]])</f>
        <v>2023</v>
      </c>
      <c r="E1228" t="str">
        <f>TEXT(Table1[[#This Row],[Date]],"mmmm")</f>
        <v>May</v>
      </c>
      <c r="F1228" t="str">
        <f>TEXT(Table1[[#This Row],[Date]],"dddd")</f>
        <v>Thursday</v>
      </c>
      <c r="G1228" s="4">
        <f>Table1[[#This Row],[Clicks]]/Table1[[#This Row],[Impressions]]</f>
        <v>8.6739951906561322E-2</v>
      </c>
      <c r="H1228" s="3" t="str">
        <f>IF(OR(WEEKDAY(Table1[[#This Row],[Date]])=1,WEEKDAY(Table1[[#This Row],[Date]])=7),"Weekend","Weekday")</f>
        <v>Weekday</v>
      </c>
    </row>
    <row r="1229" spans="1:8" x14ac:dyDescent="0.25">
      <c r="A1229" s="1">
        <v>45058</v>
      </c>
      <c r="B1229" s="2">
        <v>22327</v>
      </c>
      <c r="C1229">
        <v>322</v>
      </c>
      <c r="D1229">
        <f>YEAR(Table1[[#This Row],[Date]])</f>
        <v>2023</v>
      </c>
      <c r="E1229" t="str">
        <f>TEXT(Table1[[#This Row],[Date]],"mmmm")</f>
        <v>May</v>
      </c>
      <c r="F1229" t="str">
        <f>TEXT(Table1[[#This Row],[Date]],"dddd")</f>
        <v>Friday</v>
      </c>
      <c r="G1229" s="4">
        <f>Table1[[#This Row],[Clicks]]/Table1[[#This Row],[Impressions]]</f>
        <v>1.4422000268732924E-2</v>
      </c>
      <c r="H1229" s="3" t="str">
        <f>IF(OR(WEEKDAY(Table1[[#This Row],[Date]])=1,WEEKDAY(Table1[[#This Row],[Date]])=7),"Weekend","Weekday")</f>
        <v>Weekday</v>
      </c>
    </row>
    <row r="1230" spans="1:8" x14ac:dyDescent="0.25">
      <c r="A1230" s="1">
        <v>45059</v>
      </c>
      <c r="B1230" s="2">
        <v>11150</v>
      </c>
      <c r="C1230">
        <v>947</v>
      </c>
      <c r="D1230">
        <f>YEAR(Table1[[#This Row],[Date]])</f>
        <v>2023</v>
      </c>
      <c r="E1230" t="str">
        <f>TEXT(Table1[[#This Row],[Date]],"mmmm")</f>
        <v>May</v>
      </c>
      <c r="F1230" t="str">
        <f>TEXT(Table1[[#This Row],[Date]],"dddd")</f>
        <v>Saturday</v>
      </c>
      <c r="G1230" s="4">
        <f>Table1[[#This Row],[Clicks]]/Table1[[#This Row],[Impressions]]</f>
        <v>8.4932735426008973E-2</v>
      </c>
      <c r="H1230" s="3" t="str">
        <f>IF(OR(WEEKDAY(Table1[[#This Row],[Date]])=1,WEEKDAY(Table1[[#This Row],[Date]])=7),"Weekend","Weekday")</f>
        <v>Weekend</v>
      </c>
    </row>
    <row r="1231" spans="1:8" x14ac:dyDescent="0.25">
      <c r="A1231" s="1">
        <v>45060</v>
      </c>
      <c r="B1231" s="2">
        <v>9425</v>
      </c>
      <c r="C1231">
        <v>810</v>
      </c>
      <c r="D1231">
        <f>YEAR(Table1[[#This Row],[Date]])</f>
        <v>2023</v>
      </c>
      <c r="E1231" t="str">
        <f>TEXT(Table1[[#This Row],[Date]],"mmmm")</f>
        <v>May</v>
      </c>
      <c r="F1231" t="str">
        <f>TEXT(Table1[[#This Row],[Date]],"dddd")</f>
        <v>Sunday</v>
      </c>
      <c r="G1231" s="4">
        <f>Table1[[#This Row],[Clicks]]/Table1[[#This Row],[Impressions]]</f>
        <v>8.5941644562334218E-2</v>
      </c>
      <c r="H1231" s="3" t="str">
        <f>IF(OR(WEEKDAY(Table1[[#This Row],[Date]])=1,WEEKDAY(Table1[[#This Row],[Date]])=7),"Weekend","Weekday")</f>
        <v>Weekend</v>
      </c>
    </row>
    <row r="1232" spans="1:8" x14ac:dyDescent="0.25">
      <c r="A1232" s="1">
        <v>45061</v>
      </c>
      <c r="B1232" s="2">
        <v>21032</v>
      </c>
      <c r="C1232">
        <v>749</v>
      </c>
      <c r="D1232">
        <f>YEAR(Table1[[#This Row],[Date]])</f>
        <v>2023</v>
      </c>
      <c r="E1232" t="str">
        <f>TEXT(Table1[[#This Row],[Date]],"mmmm")</f>
        <v>May</v>
      </c>
      <c r="F1232" t="str">
        <f>TEXT(Table1[[#This Row],[Date]],"dddd")</f>
        <v>Monday</v>
      </c>
      <c r="G1232" s="4">
        <f>Table1[[#This Row],[Clicks]]/Table1[[#This Row],[Impressions]]</f>
        <v>3.5612400152149108E-2</v>
      </c>
      <c r="H1232" s="3" t="str">
        <f>IF(OR(WEEKDAY(Table1[[#This Row],[Date]])=1,WEEKDAY(Table1[[#This Row],[Date]])=7),"Weekend","Weekday")</f>
        <v>Weekday</v>
      </c>
    </row>
    <row r="1233" spans="1:8" x14ac:dyDescent="0.25">
      <c r="A1233" s="1">
        <v>45062</v>
      </c>
      <c r="B1233" s="2">
        <v>7198</v>
      </c>
      <c r="C1233">
        <v>371</v>
      </c>
      <c r="D1233">
        <f>YEAR(Table1[[#This Row],[Date]])</f>
        <v>2023</v>
      </c>
      <c r="E1233" t="str">
        <f>TEXT(Table1[[#This Row],[Date]],"mmmm")</f>
        <v>May</v>
      </c>
      <c r="F1233" t="str">
        <f>TEXT(Table1[[#This Row],[Date]],"dddd")</f>
        <v>Tuesday</v>
      </c>
      <c r="G1233" s="4">
        <f>Table1[[#This Row],[Clicks]]/Table1[[#This Row],[Impressions]]</f>
        <v>5.1542095026396222E-2</v>
      </c>
      <c r="H1233" s="3" t="str">
        <f>IF(OR(WEEKDAY(Table1[[#This Row],[Date]])=1,WEEKDAY(Table1[[#This Row],[Date]])=7),"Weekend","Weekday")</f>
        <v>Weekday</v>
      </c>
    </row>
    <row r="1234" spans="1:8" x14ac:dyDescent="0.25">
      <c r="A1234" s="1">
        <v>45063</v>
      </c>
      <c r="B1234" s="2">
        <v>25079</v>
      </c>
      <c r="C1234" s="2">
        <v>1240</v>
      </c>
      <c r="D1234">
        <f>YEAR(Table1[[#This Row],[Date]])</f>
        <v>2023</v>
      </c>
      <c r="E1234" t="str">
        <f>TEXT(Table1[[#This Row],[Date]],"mmmm")</f>
        <v>May</v>
      </c>
      <c r="F1234" t="str">
        <f>TEXT(Table1[[#This Row],[Date]],"dddd")</f>
        <v>Wednesday</v>
      </c>
      <c r="G1234" s="4">
        <f>Table1[[#This Row],[Clicks]]/Table1[[#This Row],[Impressions]]</f>
        <v>4.9443757725587144E-2</v>
      </c>
      <c r="H1234" s="3" t="str">
        <f>IF(OR(WEEKDAY(Table1[[#This Row],[Date]])=1,WEEKDAY(Table1[[#This Row],[Date]])=7),"Weekend","Weekday")</f>
        <v>Weekday</v>
      </c>
    </row>
    <row r="1235" spans="1:8" x14ac:dyDescent="0.25">
      <c r="A1235" s="1">
        <v>45064</v>
      </c>
      <c r="B1235" s="2">
        <v>41220</v>
      </c>
      <c r="C1235" s="2">
        <v>1222</v>
      </c>
      <c r="D1235">
        <f>YEAR(Table1[[#This Row],[Date]])</f>
        <v>2023</v>
      </c>
      <c r="E1235" t="str">
        <f>TEXT(Table1[[#This Row],[Date]],"mmmm")</f>
        <v>May</v>
      </c>
      <c r="F1235" t="str">
        <f>TEXT(Table1[[#This Row],[Date]],"dddd")</f>
        <v>Thursday</v>
      </c>
      <c r="G1235" s="4">
        <f>Table1[[#This Row],[Clicks]]/Table1[[#This Row],[Impressions]]</f>
        <v>2.9645803008248425E-2</v>
      </c>
      <c r="H1235" s="3" t="str">
        <f>IF(OR(WEEKDAY(Table1[[#This Row],[Date]])=1,WEEKDAY(Table1[[#This Row],[Date]])=7),"Weekend","Weekday")</f>
        <v>Weekday</v>
      </c>
    </row>
    <row r="1236" spans="1:8" x14ac:dyDescent="0.25">
      <c r="A1236" s="1">
        <v>45065</v>
      </c>
      <c r="B1236" s="2">
        <v>46874</v>
      </c>
      <c r="C1236" s="2">
        <v>2142</v>
      </c>
      <c r="D1236">
        <f>YEAR(Table1[[#This Row],[Date]])</f>
        <v>2023</v>
      </c>
      <c r="E1236" t="str">
        <f>TEXT(Table1[[#This Row],[Date]],"mmmm")</f>
        <v>May</v>
      </c>
      <c r="F1236" t="str">
        <f>TEXT(Table1[[#This Row],[Date]],"dddd")</f>
        <v>Friday</v>
      </c>
      <c r="G1236" s="4">
        <f>Table1[[#This Row],[Clicks]]/Table1[[#This Row],[Impressions]]</f>
        <v>4.5696974868797202E-2</v>
      </c>
      <c r="H1236" s="3" t="str">
        <f>IF(OR(WEEKDAY(Table1[[#This Row],[Date]])=1,WEEKDAY(Table1[[#This Row],[Date]])=7),"Weekend","Weekday")</f>
        <v>Weekday</v>
      </c>
    </row>
    <row r="1237" spans="1:8" x14ac:dyDescent="0.25">
      <c r="A1237" s="1">
        <v>45066</v>
      </c>
      <c r="B1237" s="2">
        <v>18859</v>
      </c>
      <c r="C1237">
        <v>263</v>
      </c>
      <c r="D1237">
        <f>YEAR(Table1[[#This Row],[Date]])</f>
        <v>2023</v>
      </c>
      <c r="E1237" t="str">
        <f>TEXT(Table1[[#This Row],[Date]],"mmmm")</f>
        <v>May</v>
      </c>
      <c r="F1237" t="str">
        <f>TEXT(Table1[[#This Row],[Date]],"dddd")</f>
        <v>Saturday</v>
      </c>
      <c r="G1237" s="4">
        <f>Table1[[#This Row],[Clicks]]/Table1[[#This Row],[Impressions]]</f>
        <v>1.3945596267034307E-2</v>
      </c>
      <c r="H1237" s="3" t="str">
        <f>IF(OR(WEEKDAY(Table1[[#This Row],[Date]])=1,WEEKDAY(Table1[[#This Row],[Date]])=7),"Weekend","Weekday")</f>
        <v>Weekend</v>
      </c>
    </row>
    <row r="1238" spans="1:8" x14ac:dyDescent="0.25">
      <c r="A1238" s="1">
        <v>45067</v>
      </c>
      <c r="B1238" s="2">
        <v>36419</v>
      </c>
      <c r="C1238" s="2">
        <v>1274</v>
      </c>
      <c r="D1238">
        <f>YEAR(Table1[[#This Row],[Date]])</f>
        <v>2023</v>
      </c>
      <c r="E1238" t="str">
        <f>TEXT(Table1[[#This Row],[Date]],"mmmm")</f>
        <v>May</v>
      </c>
      <c r="F1238" t="str">
        <f>TEXT(Table1[[#This Row],[Date]],"dddd")</f>
        <v>Sunday</v>
      </c>
      <c r="G1238" s="4">
        <f>Table1[[#This Row],[Clicks]]/Table1[[#This Row],[Impressions]]</f>
        <v>3.4981740300392652E-2</v>
      </c>
      <c r="H1238" s="3" t="str">
        <f>IF(OR(WEEKDAY(Table1[[#This Row],[Date]])=1,WEEKDAY(Table1[[#This Row],[Date]])=7),"Weekend","Weekday")</f>
        <v>Weekend</v>
      </c>
    </row>
    <row r="1239" spans="1:8" x14ac:dyDescent="0.25">
      <c r="A1239" s="1">
        <v>45068</v>
      </c>
      <c r="B1239" s="2">
        <v>13705</v>
      </c>
      <c r="C1239" s="2">
        <v>1144</v>
      </c>
      <c r="D1239">
        <f>YEAR(Table1[[#This Row],[Date]])</f>
        <v>2023</v>
      </c>
      <c r="E1239" t="str">
        <f>TEXT(Table1[[#This Row],[Date]],"mmmm")</f>
        <v>May</v>
      </c>
      <c r="F1239" t="str">
        <f>TEXT(Table1[[#This Row],[Date]],"dddd")</f>
        <v>Monday</v>
      </c>
      <c r="G1239" s="4">
        <f>Table1[[#This Row],[Clicks]]/Table1[[#This Row],[Impressions]]</f>
        <v>8.3473184968989422E-2</v>
      </c>
      <c r="H1239" s="3" t="str">
        <f>IF(OR(WEEKDAY(Table1[[#This Row],[Date]])=1,WEEKDAY(Table1[[#This Row],[Date]])=7),"Weekend","Weekday")</f>
        <v>Weekday</v>
      </c>
    </row>
    <row r="1240" spans="1:8" x14ac:dyDescent="0.25">
      <c r="A1240" s="1">
        <v>45069</v>
      </c>
      <c r="B1240" s="2">
        <v>47880</v>
      </c>
      <c r="C1240" s="2">
        <v>1705</v>
      </c>
      <c r="D1240">
        <f>YEAR(Table1[[#This Row],[Date]])</f>
        <v>2023</v>
      </c>
      <c r="E1240" t="str">
        <f>TEXT(Table1[[#This Row],[Date]],"mmmm")</f>
        <v>May</v>
      </c>
      <c r="F1240" t="str">
        <f>TEXT(Table1[[#This Row],[Date]],"dddd")</f>
        <v>Tuesday</v>
      </c>
      <c r="G1240" s="4">
        <f>Table1[[#This Row],[Clicks]]/Table1[[#This Row],[Impressions]]</f>
        <v>3.5609857978279029E-2</v>
      </c>
      <c r="H1240" s="3" t="str">
        <f>IF(OR(WEEKDAY(Table1[[#This Row],[Date]])=1,WEEKDAY(Table1[[#This Row],[Date]])=7),"Weekend","Weekday")</f>
        <v>Weekday</v>
      </c>
    </row>
    <row r="1241" spans="1:8" x14ac:dyDescent="0.25">
      <c r="A1241" s="1">
        <v>45070</v>
      </c>
      <c r="B1241" s="2">
        <v>28236</v>
      </c>
      <c r="C1241" s="2">
        <v>2361</v>
      </c>
      <c r="D1241">
        <f>YEAR(Table1[[#This Row],[Date]])</f>
        <v>2023</v>
      </c>
      <c r="E1241" t="str">
        <f>TEXT(Table1[[#This Row],[Date]],"mmmm")</f>
        <v>May</v>
      </c>
      <c r="F1241" t="str">
        <f>TEXT(Table1[[#This Row],[Date]],"dddd")</f>
        <v>Wednesday</v>
      </c>
      <c r="G1241" s="4">
        <f>Table1[[#This Row],[Clicks]]/Table1[[#This Row],[Impressions]]</f>
        <v>8.3616659583510416E-2</v>
      </c>
      <c r="H1241" s="3" t="str">
        <f>IF(OR(WEEKDAY(Table1[[#This Row],[Date]])=1,WEEKDAY(Table1[[#This Row],[Date]])=7),"Weekend","Weekday")</f>
        <v>Weekday</v>
      </c>
    </row>
    <row r="1242" spans="1:8" x14ac:dyDescent="0.25">
      <c r="A1242" s="1">
        <v>45071</v>
      </c>
      <c r="B1242" s="2">
        <v>27419</v>
      </c>
      <c r="C1242" s="2">
        <v>1586</v>
      </c>
      <c r="D1242">
        <f>YEAR(Table1[[#This Row],[Date]])</f>
        <v>2023</v>
      </c>
      <c r="E1242" t="str">
        <f>TEXT(Table1[[#This Row],[Date]],"mmmm")</f>
        <v>May</v>
      </c>
      <c r="F1242" t="str">
        <f>TEXT(Table1[[#This Row],[Date]],"dddd")</f>
        <v>Thursday</v>
      </c>
      <c r="G1242" s="4">
        <f>Table1[[#This Row],[Clicks]]/Table1[[#This Row],[Impressions]]</f>
        <v>5.7843101498960575E-2</v>
      </c>
      <c r="H1242" s="3" t="str">
        <f>IF(OR(WEEKDAY(Table1[[#This Row],[Date]])=1,WEEKDAY(Table1[[#This Row],[Date]])=7),"Weekend","Weekday")</f>
        <v>Weekday</v>
      </c>
    </row>
    <row r="1243" spans="1:8" x14ac:dyDescent="0.25">
      <c r="A1243" s="1">
        <v>45072</v>
      </c>
      <c r="B1243" s="2">
        <v>24978</v>
      </c>
      <c r="C1243" s="2">
        <v>2227</v>
      </c>
      <c r="D1243">
        <f>YEAR(Table1[[#This Row],[Date]])</f>
        <v>2023</v>
      </c>
      <c r="E1243" t="str">
        <f>TEXT(Table1[[#This Row],[Date]],"mmmm")</f>
        <v>May</v>
      </c>
      <c r="F1243" t="str">
        <f>TEXT(Table1[[#This Row],[Date]],"dddd")</f>
        <v>Friday</v>
      </c>
      <c r="G1243" s="4">
        <f>Table1[[#This Row],[Clicks]]/Table1[[#This Row],[Impressions]]</f>
        <v>8.9158459444311E-2</v>
      </c>
      <c r="H1243" s="3" t="str">
        <f>IF(OR(WEEKDAY(Table1[[#This Row],[Date]])=1,WEEKDAY(Table1[[#This Row],[Date]])=7),"Weekend","Weekday")</f>
        <v>Weekday</v>
      </c>
    </row>
    <row r="1244" spans="1:8" x14ac:dyDescent="0.25">
      <c r="A1244" s="1">
        <v>45073</v>
      </c>
      <c r="B1244" s="2">
        <v>42609</v>
      </c>
      <c r="C1244" s="2">
        <v>2630</v>
      </c>
      <c r="D1244">
        <f>YEAR(Table1[[#This Row],[Date]])</f>
        <v>2023</v>
      </c>
      <c r="E1244" t="str">
        <f>TEXT(Table1[[#This Row],[Date]],"mmmm")</f>
        <v>May</v>
      </c>
      <c r="F1244" t="str">
        <f>TEXT(Table1[[#This Row],[Date]],"dddd")</f>
        <v>Saturday</v>
      </c>
      <c r="G1244" s="4">
        <f>Table1[[#This Row],[Clicks]]/Table1[[#This Row],[Impressions]]</f>
        <v>6.1724048909854723E-2</v>
      </c>
      <c r="H1244" s="3" t="str">
        <f>IF(OR(WEEKDAY(Table1[[#This Row],[Date]])=1,WEEKDAY(Table1[[#This Row],[Date]])=7),"Weekend","Weekday")</f>
        <v>Weekend</v>
      </c>
    </row>
    <row r="1245" spans="1:8" x14ac:dyDescent="0.25">
      <c r="A1245" s="1">
        <v>45074</v>
      </c>
      <c r="B1245" s="2">
        <v>20358</v>
      </c>
      <c r="C1245">
        <v>257</v>
      </c>
      <c r="D1245">
        <f>YEAR(Table1[[#This Row],[Date]])</f>
        <v>2023</v>
      </c>
      <c r="E1245" t="str">
        <f>TEXT(Table1[[#This Row],[Date]],"mmmm")</f>
        <v>May</v>
      </c>
      <c r="F1245" t="str">
        <f>TEXT(Table1[[#This Row],[Date]],"dddd")</f>
        <v>Sunday</v>
      </c>
      <c r="G1245" s="4">
        <f>Table1[[#This Row],[Clicks]]/Table1[[#This Row],[Impressions]]</f>
        <v>1.2624029865409175E-2</v>
      </c>
      <c r="H1245" s="3" t="str">
        <f>IF(OR(WEEKDAY(Table1[[#This Row],[Date]])=1,WEEKDAY(Table1[[#This Row],[Date]])=7),"Weekend","Weekday")</f>
        <v>Weekend</v>
      </c>
    </row>
    <row r="1246" spans="1:8" x14ac:dyDescent="0.25">
      <c r="A1246" s="1">
        <v>45075</v>
      </c>
      <c r="B1246" s="2">
        <v>39177</v>
      </c>
      <c r="C1246" s="2">
        <v>2773</v>
      </c>
      <c r="D1246">
        <f>YEAR(Table1[[#This Row],[Date]])</f>
        <v>2023</v>
      </c>
      <c r="E1246" t="str">
        <f>TEXT(Table1[[#This Row],[Date]],"mmmm")</f>
        <v>May</v>
      </c>
      <c r="F1246" t="str">
        <f>TEXT(Table1[[#This Row],[Date]],"dddd")</f>
        <v>Monday</v>
      </c>
      <c r="G1246" s="4">
        <f>Table1[[#This Row],[Clicks]]/Table1[[#This Row],[Impressions]]</f>
        <v>7.0781325777879878E-2</v>
      </c>
      <c r="H1246" s="3" t="str">
        <f>IF(OR(WEEKDAY(Table1[[#This Row],[Date]])=1,WEEKDAY(Table1[[#This Row],[Date]])=7),"Weekend","Weekday")</f>
        <v>Weekday</v>
      </c>
    </row>
    <row r="1247" spans="1:8" x14ac:dyDescent="0.25">
      <c r="A1247" s="1">
        <v>45076</v>
      </c>
      <c r="B1247" s="2">
        <v>34378</v>
      </c>
      <c r="C1247">
        <v>482</v>
      </c>
      <c r="D1247">
        <f>YEAR(Table1[[#This Row],[Date]])</f>
        <v>2023</v>
      </c>
      <c r="E1247" t="str">
        <f>TEXT(Table1[[#This Row],[Date]],"mmmm")</f>
        <v>May</v>
      </c>
      <c r="F1247" t="str">
        <f>TEXT(Table1[[#This Row],[Date]],"dddd")</f>
        <v>Tuesday</v>
      </c>
      <c r="G1247" s="4">
        <f>Table1[[#This Row],[Clicks]]/Table1[[#This Row],[Impressions]]</f>
        <v>1.4020594566292396E-2</v>
      </c>
      <c r="H1247" s="3" t="str">
        <f>IF(OR(WEEKDAY(Table1[[#This Row],[Date]])=1,WEEKDAY(Table1[[#This Row],[Date]])=7),"Weekend","Weekday")</f>
        <v>Weekday</v>
      </c>
    </row>
    <row r="1248" spans="1:8" x14ac:dyDescent="0.25">
      <c r="A1248" s="1">
        <v>45077</v>
      </c>
      <c r="B1248" s="2">
        <v>42334</v>
      </c>
      <c r="C1248" s="2">
        <v>2140</v>
      </c>
      <c r="D1248">
        <f>YEAR(Table1[[#This Row],[Date]])</f>
        <v>2023</v>
      </c>
      <c r="E1248" t="str">
        <f>TEXT(Table1[[#This Row],[Date]],"mmmm")</f>
        <v>May</v>
      </c>
      <c r="F1248" t="str">
        <f>TEXT(Table1[[#This Row],[Date]],"dddd")</f>
        <v>Wednesday</v>
      </c>
      <c r="G1248" s="4">
        <f>Table1[[#This Row],[Clicks]]/Table1[[#This Row],[Impressions]]</f>
        <v>5.0550385033306562E-2</v>
      </c>
      <c r="H1248" s="3" t="str">
        <f>IF(OR(WEEKDAY(Table1[[#This Row],[Date]])=1,WEEKDAY(Table1[[#This Row],[Date]])=7),"Weekend","Weekday")</f>
        <v>Weekday</v>
      </c>
    </row>
    <row r="1249" spans="1:8" x14ac:dyDescent="0.25">
      <c r="A1249" s="1">
        <v>45078</v>
      </c>
      <c r="B1249" s="2">
        <v>16382</v>
      </c>
      <c r="C1249" s="2">
        <v>1534</v>
      </c>
      <c r="D1249">
        <f>YEAR(Table1[[#This Row],[Date]])</f>
        <v>2023</v>
      </c>
      <c r="E1249" t="str">
        <f>TEXT(Table1[[#This Row],[Date]],"mmmm")</f>
        <v>June</v>
      </c>
      <c r="F1249" t="str">
        <f>TEXT(Table1[[#This Row],[Date]],"dddd")</f>
        <v>Thursday</v>
      </c>
      <c r="G1249" s="4">
        <f>Table1[[#This Row],[Clicks]]/Table1[[#This Row],[Impressions]]</f>
        <v>9.3639360273470876E-2</v>
      </c>
      <c r="H1249" s="3" t="str">
        <f>IF(OR(WEEKDAY(Table1[[#This Row],[Date]])=1,WEEKDAY(Table1[[#This Row],[Date]])=7),"Weekend","Weekday")</f>
        <v>Weekday</v>
      </c>
    </row>
    <row r="1250" spans="1:8" x14ac:dyDescent="0.25">
      <c r="A1250" s="1">
        <v>45079</v>
      </c>
      <c r="B1250" s="2">
        <v>19596</v>
      </c>
      <c r="C1250">
        <v>487</v>
      </c>
      <c r="D1250">
        <f>YEAR(Table1[[#This Row],[Date]])</f>
        <v>2023</v>
      </c>
      <c r="E1250" t="str">
        <f>TEXT(Table1[[#This Row],[Date]],"mmmm")</f>
        <v>June</v>
      </c>
      <c r="F1250" t="str">
        <f>TEXT(Table1[[#This Row],[Date]],"dddd")</f>
        <v>Friday</v>
      </c>
      <c r="G1250" s="4">
        <f>Table1[[#This Row],[Clicks]]/Table1[[#This Row],[Impressions]]</f>
        <v>2.4852010614411103E-2</v>
      </c>
      <c r="H1250" s="3" t="str">
        <f>IF(OR(WEEKDAY(Table1[[#This Row],[Date]])=1,WEEKDAY(Table1[[#This Row],[Date]])=7),"Weekend","Weekday")</f>
        <v>Weekday</v>
      </c>
    </row>
    <row r="1251" spans="1:8" x14ac:dyDescent="0.25">
      <c r="A1251" s="1">
        <v>45080</v>
      </c>
      <c r="B1251" s="2">
        <v>38572</v>
      </c>
      <c r="C1251" s="2">
        <v>1739</v>
      </c>
      <c r="D1251">
        <f>YEAR(Table1[[#This Row],[Date]])</f>
        <v>2023</v>
      </c>
      <c r="E1251" t="str">
        <f>TEXT(Table1[[#This Row],[Date]],"mmmm")</f>
        <v>June</v>
      </c>
      <c r="F1251" t="str">
        <f>TEXT(Table1[[#This Row],[Date]],"dddd")</f>
        <v>Saturday</v>
      </c>
      <c r="G1251" s="4">
        <f>Table1[[#This Row],[Clicks]]/Table1[[#This Row],[Impressions]]</f>
        <v>4.508451726641087E-2</v>
      </c>
      <c r="H1251" s="3" t="str">
        <f>IF(OR(WEEKDAY(Table1[[#This Row],[Date]])=1,WEEKDAY(Table1[[#This Row],[Date]])=7),"Weekend","Weekday")</f>
        <v>Weekend</v>
      </c>
    </row>
    <row r="1252" spans="1:8" x14ac:dyDescent="0.25">
      <c r="A1252" s="1">
        <v>45081</v>
      </c>
      <c r="B1252" s="2">
        <v>18221</v>
      </c>
      <c r="C1252" s="2">
        <v>1379</v>
      </c>
      <c r="D1252">
        <f>YEAR(Table1[[#This Row],[Date]])</f>
        <v>2023</v>
      </c>
      <c r="E1252" t="str">
        <f>TEXT(Table1[[#This Row],[Date]],"mmmm")</f>
        <v>June</v>
      </c>
      <c r="F1252" t="str">
        <f>TEXT(Table1[[#This Row],[Date]],"dddd")</f>
        <v>Sunday</v>
      </c>
      <c r="G1252" s="4">
        <f>Table1[[#This Row],[Clicks]]/Table1[[#This Row],[Impressions]]</f>
        <v>7.5681905493661161E-2</v>
      </c>
      <c r="H1252" s="3" t="str">
        <f>IF(OR(WEEKDAY(Table1[[#This Row],[Date]])=1,WEEKDAY(Table1[[#This Row],[Date]])=7),"Weekend","Weekday")</f>
        <v>Weekend</v>
      </c>
    </row>
    <row r="1253" spans="1:8" x14ac:dyDescent="0.25">
      <c r="A1253" s="1">
        <v>45082</v>
      </c>
      <c r="B1253" s="2">
        <v>6279</v>
      </c>
      <c r="C1253">
        <v>561</v>
      </c>
      <c r="D1253">
        <f>YEAR(Table1[[#This Row],[Date]])</f>
        <v>2023</v>
      </c>
      <c r="E1253" t="str">
        <f>TEXT(Table1[[#This Row],[Date]],"mmmm")</f>
        <v>June</v>
      </c>
      <c r="F1253" t="str">
        <f>TEXT(Table1[[#This Row],[Date]],"dddd")</f>
        <v>Monday</v>
      </c>
      <c r="G1253" s="4">
        <f>Table1[[#This Row],[Clicks]]/Table1[[#This Row],[Impressions]]</f>
        <v>8.9345437171524128E-2</v>
      </c>
      <c r="H1253" s="3" t="str">
        <f>IF(OR(WEEKDAY(Table1[[#This Row],[Date]])=1,WEEKDAY(Table1[[#This Row],[Date]])=7),"Weekend","Weekday")</f>
        <v>Weekday</v>
      </c>
    </row>
    <row r="1254" spans="1:8" x14ac:dyDescent="0.25">
      <c r="A1254" s="1">
        <v>45083</v>
      </c>
      <c r="B1254" s="2">
        <v>12083</v>
      </c>
      <c r="C1254">
        <v>850</v>
      </c>
      <c r="D1254">
        <f>YEAR(Table1[[#This Row],[Date]])</f>
        <v>2023</v>
      </c>
      <c r="E1254" t="str">
        <f>TEXT(Table1[[#This Row],[Date]],"mmmm")</f>
        <v>June</v>
      </c>
      <c r="F1254" t="str">
        <f>TEXT(Table1[[#This Row],[Date]],"dddd")</f>
        <v>Tuesday</v>
      </c>
      <c r="G1254" s="4">
        <f>Table1[[#This Row],[Clicks]]/Table1[[#This Row],[Impressions]]</f>
        <v>7.0346768186708597E-2</v>
      </c>
      <c r="H1254" s="3" t="str">
        <f>IF(OR(WEEKDAY(Table1[[#This Row],[Date]])=1,WEEKDAY(Table1[[#This Row],[Date]])=7),"Weekend","Weekday")</f>
        <v>Weekday</v>
      </c>
    </row>
    <row r="1255" spans="1:8" x14ac:dyDescent="0.25">
      <c r="A1255" s="1">
        <v>45084</v>
      </c>
      <c r="B1255" s="2">
        <v>48861</v>
      </c>
      <c r="C1255" s="2">
        <v>1623</v>
      </c>
      <c r="D1255">
        <f>YEAR(Table1[[#This Row],[Date]])</f>
        <v>2023</v>
      </c>
      <c r="E1255" t="str">
        <f>TEXT(Table1[[#This Row],[Date]],"mmmm")</f>
        <v>June</v>
      </c>
      <c r="F1255" t="str">
        <f>TEXT(Table1[[#This Row],[Date]],"dddd")</f>
        <v>Wednesday</v>
      </c>
      <c r="G1255" s="4">
        <f>Table1[[#This Row],[Clicks]]/Table1[[#This Row],[Impressions]]</f>
        <v>3.3216675876465894E-2</v>
      </c>
      <c r="H1255" s="3" t="str">
        <f>IF(OR(WEEKDAY(Table1[[#This Row],[Date]])=1,WEEKDAY(Table1[[#This Row],[Date]])=7),"Weekend","Weekday")</f>
        <v>Weekday</v>
      </c>
    </row>
    <row r="1256" spans="1:8" x14ac:dyDescent="0.25">
      <c r="A1256" s="1">
        <v>45085</v>
      </c>
      <c r="B1256" s="2">
        <v>22771</v>
      </c>
      <c r="C1256" s="2">
        <v>1610</v>
      </c>
      <c r="D1256">
        <f>YEAR(Table1[[#This Row],[Date]])</f>
        <v>2023</v>
      </c>
      <c r="E1256" t="str">
        <f>TEXT(Table1[[#This Row],[Date]],"mmmm")</f>
        <v>June</v>
      </c>
      <c r="F1256" t="str">
        <f>TEXT(Table1[[#This Row],[Date]],"dddd")</f>
        <v>Thursday</v>
      </c>
      <c r="G1256" s="4">
        <f>Table1[[#This Row],[Clicks]]/Table1[[#This Row],[Impressions]]</f>
        <v>7.0703965570242847E-2</v>
      </c>
      <c r="H1256" s="3" t="str">
        <f>IF(OR(WEEKDAY(Table1[[#This Row],[Date]])=1,WEEKDAY(Table1[[#This Row],[Date]])=7),"Weekend","Weekday")</f>
        <v>Weekday</v>
      </c>
    </row>
    <row r="1257" spans="1:8" x14ac:dyDescent="0.25">
      <c r="A1257" s="1">
        <v>45086</v>
      </c>
      <c r="B1257" s="2">
        <v>34975</v>
      </c>
      <c r="C1257" s="2">
        <v>1283</v>
      </c>
      <c r="D1257">
        <f>YEAR(Table1[[#This Row],[Date]])</f>
        <v>2023</v>
      </c>
      <c r="E1257" t="str">
        <f>TEXT(Table1[[#This Row],[Date]],"mmmm")</f>
        <v>June</v>
      </c>
      <c r="F1257" t="str">
        <f>TEXT(Table1[[#This Row],[Date]],"dddd")</f>
        <v>Friday</v>
      </c>
      <c r="G1257" s="4">
        <f>Table1[[#This Row],[Clicks]]/Table1[[#This Row],[Impressions]]</f>
        <v>3.6683345246604715E-2</v>
      </c>
      <c r="H1257" s="3" t="str">
        <f>IF(OR(WEEKDAY(Table1[[#This Row],[Date]])=1,WEEKDAY(Table1[[#This Row],[Date]])=7),"Weekend","Weekday")</f>
        <v>Weekday</v>
      </c>
    </row>
    <row r="1258" spans="1:8" x14ac:dyDescent="0.25">
      <c r="A1258" s="1">
        <v>45087</v>
      </c>
      <c r="B1258" s="2">
        <v>24063</v>
      </c>
      <c r="C1258" s="2">
        <v>1796</v>
      </c>
      <c r="D1258">
        <f>YEAR(Table1[[#This Row],[Date]])</f>
        <v>2023</v>
      </c>
      <c r="E1258" t="str">
        <f>TEXT(Table1[[#This Row],[Date]],"mmmm")</f>
        <v>June</v>
      </c>
      <c r="F1258" t="str">
        <f>TEXT(Table1[[#This Row],[Date]],"dddd")</f>
        <v>Saturday</v>
      </c>
      <c r="G1258" s="4">
        <f>Table1[[#This Row],[Clicks]]/Table1[[#This Row],[Impressions]]</f>
        <v>7.4637410131737525E-2</v>
      </c>
      <c r="H1258" s="3" t="str">
        <f>IF(OR(WEEKDAY(Table1[[#This Row],[Date]])=1,WEEKDAY(Table1[[#This Row],[Date]])=7),"Weekend","Weekday")</f>
        <v>Weekend</v>
      </c>
    </row>
    <row r="1259" spans="1:8" x14ac:dyDescent="0.25">
      <c r="A1259" s="1">
        <v>45088</v>
      </c>
      <c r="B1259" s="2">
        <v>7106</v>
      </c>
      <c r="C1259">
        <v>681</v>
      </c>
      <c r="D1259">
        <f>YEAR(Table1[[#This Row],[Date]])</f>
        <v>2023</v>
      </c>
      <c r="E1259" t="str">
        <f>TEXT(Table1[[#This Row],[Date]],"mmmm")</f>
        <v>June</v>
      </c>
      <c r="F1259" t="str">
        <f>TEXT(Table1[[#This Row],[Date]],"dddd")</f>
        <v>Sunday</v>
      </c>
      <c r="G1259" s="4">
        <f>Table1[[#This Row],[Clicks]]/Table1[[#This Row],[Impressions]]</f>
        <v>9.5834506051224316E-2</v>
      </c>
      <c r="H1259" s="3" t="str">
        <f>IF(OR(WEEKDAY(Table1[[#This Row],[Date]])=1,WEEKDAY(Table1[[#This Row],[Date]])=7),"Weekend","Weekday")</f>
        <v>Weekend</v>
      </c>
    </row>
    <row r="1260" spans="1:8" x14ac:dyDescent="0.25">
      <c r="A1260" s="1">
        <v>45089</v>
      </c>
      <c r="B1260" s="2">
        <v>29557</v>
      </c>
      <c r="C1260" s="2">
        <v>2214</v>
      </c>
      <c r="D1260">
        <f>YEAR(Table1[[#This Row],[Date]])</f>
        <v>2023</v>
      </c>
      <c r="E1260" t="str">
        <f>TEXT(Table1[[#This Row],[Date]],"mmmm")</f>
        <v>June</v>
      </c>
      <c r="F1260" t="str">
        <f>TEXT(Table1[[#This Row],[Date]],"dddd")</f>
        <v>Monday</v>
      </c>
      <c r="G1260" s="4">
        <f>Table1[[#This Row],[Clicks]]/Table1[[#This Row],[Impressions]]</f>
        <v>7.4906113610988936E-2</v>
      </c>
      <c r="H1260" s="3" t="str">
        <f>IF(OR(WEEKDAY(Table1[[#This Row],[Date]])=1,WEEKDAY(Table1[[#This Row],[Date]])=7),"Weekend","Weekday")</f>
        <v>Weekday</v>
      </c>
    </row>
    <row r="1261" spans="1:8" x14ac:dyDescent="0.25">
      <c r="A1261" s="1">
        <v>45090</v>
      </c>
      <c r="B1261" s="2">
        <v>25607</v>
      </c>
      <c r="C1261" s="2">
        <v>2244</v>
      </c>
      <c r="D1261">
        <f>YEAR(Table1[[#This Row],[Date]])</f>
        <v>2023</v>
      </c>
      <c r="E1261" t="str">
        <f>TEXT(Table1[[#This Row],[Date]],"mmmm")</f>
        <v>June</v>
      </c>
      <c r="F1261" t="str">
        <f>TEXT(Table1[[#This Row],[Date]],"dddd")</f>
        <v>Tuesday</v>
      </c>
      <c r="G1261" s="4">
        <f>Table1[[#This Row],[Clicks]]/Table1[[#This Row],[Impressions]]</f>
        <v>8.7632288046237364E-2</v>
      </c>
      <c r="H1261" s="3" t="str">
        <f>IF(OR(WEEKDAY(Table1[[#This Row],[Date]])=1,WEEKDAY(Table1[[#This Row],[Date]])=7),"Weekend","Weekday")</f>
        <v>Weekday</v>
      </c>
    </row>
    <row r="1262" spans="1:8" x14ac:dyDescent="0.25">
      <c r="A1262" s="1">
        <v>45091</v>
      </c>
      <c r="B1262" s="2">
        <v>42599</v>
      </c>
      <c r="C1262">
        <v>434</v>
      </c>
      <c r="D1262">
        <f>YEAR(Table1[[#This Row],[Date]])</f>
        <v>2023</v>
      </c>
      <c r="E1262" t="str">
        <f>TEXT(Table1[[#This Row],[Date]],"mmmm")</f>
        <v>June</v>
      </c>
      <c r="F1262" t="str">
        <f>TEXT(Table1[[#This Row],[Date]],"dddd")</f>
        <v>Wednesday</v>
      </c>
      <c r="G1262" s="4">
        <f>Table1[[#This Row],[Clicks]]/Table1[[#This Row],[Impressions]]</f>
        <v>1.0188032582924483E-2</v>
      </c>
      <c r="H1262" s="3" t="str">
        <f>IF(OR(WEEKDAY(Table1[[#This Row],[Date]])=1,WEEKDAY(Table1[[#This Row],[Date]])=7),"Weekend","Weekday")</f>
        <v>Weekday</v>
      </c>
    </row>
    <row r="1263" spans="1:8" x14ac:dyDescent="0.25">
      <c r="A1263" s="1">
        <v>45092</v>
      </c>
      <c r="B1263" s="2">
        <v>33529</v>
      </c>
      <c r="C1263" s="2">
        <v>2500</v>
      </c>
      <c r="D1263">
        <f>YEAR(Table1[[#This Row],[Date]])</f>
        <v>2023</v>
      </c>
      <c r="E1263" t="str">
        <f>TEXT(Table1[[#This Row],[Date]],"mmmm")</f>
        <v>June</v>
      </c>
      <c r="F1263" t="str">
        <f>TEXT(Table1[[#This Row],[Date]],"dddd")</f>
        <v>Thursday</v>
      </c>
      <c r="G1263" s="4">
        <f>Table1[[#This Row],[Clicks]]/Table1[[#This Row],[Impressions]]</f>
        <v>7.4562319186375972E-2</v>
      </c>
      <c r="H1263" s="3" t="str">
        <f>IF(OR(WEEKDAY(Table1[[#This Row],[Date]])=1,WEEKDAY(Table1[[#This Row],[Date]])=7),"Weekend","Weekday")</f>
        <v>Weekday</v>
      </c>
    </row>
    <row r="1264" spans="1:8" x14ac:dyDescent="0.25">
      <c r="A1264" s="1">
        <v>45093</v>
      </c>
      <c r="B1264" s="2">
        <v>40954</v>
      </c>
      <c r="C1264" s="2">
        <v>3467</v>
      </c>
      <c r="D1264">
        <f>YEAR(Table1[[#This Row],[Date]])</f>
        <v>2023</v>
      </c>
      <c r="E1264" t="str">
        <f>TEXT(Table1[[#This Row],[Date]],"mmmm")</f>
        <v>June</v>
      </c>
      <c r="F1264" t="str">
        <f>TEXT(Table1[[#This Row],[Date]],"dddd")</f>
        <v>Friday</v>
      </c>
      <c r="G1264" s="4">
        <f>Table1[[#This Row],[Clicks]]/Table1[[#This Row],[Impressions]]</f>
        <v>8.4655955462225915E-2</v>
      </c>
      <c r="H1264" s="3" t="str">
        <f>IF(OR(WEEKDAY(Table1[[#This Row],[Date]])=1,WEEKDAY(Table1[[#This Row],[Date]])=7),"Weekend","Weekday")</f>
        <v>Weekday</v>
      </c>
    </row>
    <row r="1265" spans="1:8" x14ac:dyDescent="0.25">
      <c r="A1265" s="1">
        <v>45094</v>
      </c>
      <c r="B1265" s="2">
        <v>32856</v>
      </c>
      <c r="C1265">
        <v>448</v>
      </c>
      <c r="D1265">
        <f>YEAR(Table1[[#This Row],[Date]])</f>
        <v>2023</v>
      </c>
      <c r="E1265" t="str">
        <f>TEXT(Table1[[#This Row],[Date]],"mmmm")</f>
        <v>June</v>
      </c>
      <c r="F1265" t="str">
        <f>TEXT(Table1[[#This Row],[Date]],"dddd")</f>
        <v>Saturday</v>
      </c>
      <c r="G1265" s="4">
        <f>Table1[[#This Row],[Clicks]]/Table1[[#This Row],[Impressions]]</f>
        <v>1.3635256878500122E-2</v>
      </c>
      <c r="H1265" s="3" t="str">
        <f>IF(OR(WEEKDAY(Table1[[#This Row],[Date]])=1,WEEKDAY(Table1[[#This Row],[Date]])=7),"Weekend","Weekday")</f>
        <v>Weekend</v>
      </c>
    </row>
    <row r="1266" spans="1:8" x14ac:dyDescent="0.25">
      <c r="A1266" s="1">
        <v>45095</v>
      </c>
      <c r="B1266" s="2">
        <v>7573</v>
      </c>
      <c r="C1266">
        <v>669</v>
      </c>
      <c r="D1266">
        <f>YEAR(Table1[[#This Row],[Date]])</f>
        <v>2023</v>
      </c>
      <c r="E1266" t="str">
        <f>TEXT(Table1[[#This Row],[Date]],"mmmm")</f>
        <v>June</v>
      </c>
      <c r="F1266" t="str">
        <f>TEXT(Table1[[#This Row],[Date]],"dddd")</f>
        <v>Sunday</v>
      </c>
      <c r="G1266" s="4">
        <f>Table1[[#This Row],[Clicks]]/Table1[[#This Row],[Impressions]]</f>
        <v>8.8340155816717281E-2</v>
      </c>
      <c r="H1266" s="3" t="str">
        <f>IF(OR(WEEKDAY(Table1[[#This Row],[Date]])=1,WEEKDAY(Table1[[#This Row],[Date]])=7),"Weekend","Weekday")</f>
        <v>Weekend</v>
      </c>
    </row>
    <row r="1267" spans="1:8" x14ac:dyDescent="0.25">
      <c r="A1267" s="1">
        <v>45096</v>
      </c>
      <c r="B1267" s="2">
        <v>17808</v>
      </c>
      <c r="C1267">
        <v>589</v>
      </c>
      <c r="D1267">
        <f>YEAR(Table1[[#This Row],[Date]])</f>
        <v>2023</v>
      </c>
      <c r="E1267" t="str">
        <f>TEXT(Table1[[#This Row],[Date]],"mmmm")</f>
        <v>June</v>
      </c>
      <c r="F1267" t="str">
        <f>TEXT(Table1[[#This Row],[Date]],"dddd")</f>
        <v>Monday</v>
      </c>
      <c r="G1267" s="4">
        <f>Table1[[#This Row],[Clicks]]/Table1[[#This Row],[Impressions]]</f>
        <v>3.3075022461814915E-2</v>
      </c>
      <c r="H1267" s="3" t="str">
        <f>IF(OR(WEEKDAY(Table1[[#This Row],[Date]])=1,WEEKDAY(Table1[[#This Row],[Date]])=7),"Weekend","Weekday")</f>
        <v>Weekday</v>
      </c>
    </row>
    <row r="1268" spans="1:8" x14ac:dyDescent="0.25">
      <c r="A1268" s="1">
        <v>45097</v>
      </c>
      <c r="B1268" s="2">
        <v>40367</v>
      </c>
      <c r="C1268" s="2">
        <v>2820</v>
      </c>
      <c r="D1268">
        <f>YEAR(Table1[[#This Row],[Date]])</f>
        <v>2023</v>
      </c>
      <c r="E1268" t="str">
        <f>TEXT(Table1[[#This Row],[Date]],"mmmm")</f>
        <v>June</v>
      </c>
      <c r="F1268" t="str">
        <f>TEXT(Table1[[#This Row],[Date]],"dddd")</f>
        <v>Tuesday</v>
      </c>
      <c r="G1268" s="4">
        <f>Table1[[#This Row],[Clicks]]/Table1[[#This Row],[Impressions]]</f>
        <v>6.985904327792504E-2</v>
      </c>
      <c r="H1268" s="3" t="str">
        <f>IF(OR(WEEKDAY(Table1[[#This Row],[Date]])=1,WEEKDAY(Table1[[#This Row],[Date]])=7),"Weekend","Weekday")</f>
        <v>Weekday</v>
      </c>
    </row>
    <row r="1269" spans="1:8" x14ac:dyDescent="0.25">
      <c r="A1269" s="1">
        <v>45098</v>
      </c>
      <c r="B1269" s="2">
        <v>41801</v>
      </c>
      <c r="C1269" s="2">
        <v>3429</v>
      </c>
      <c r="D1269">
        <f>YEAR(Table1[[#This Row],[Date]])</f>
        <v>2023</v>
      </c>
      <c r="E1269" t="str">
        <f>TEXT(Table1[[#This Row],[Date]],"mmmm")</f>
        <v>June</v>
      </c>
      <c r="F1269" t="str">
        <f>TEXT(Table1[[#This Row],[Date]],"dddd")</f>
        <v>Wednesday</v>
      </c>
      <c r="G1269" s="4">
        <f>Table1[[#This Row],[Clicks]]/Table1[[#This Row],[Impressions]]</f>
        <v>8.2031530346163964E-2</v>
      </c>
      <c r="H1269" s="3" t="str">
        <f>IF(OR(WEEKDAY(Table1[[#This Row],[Date]])=1,WEEKDAY(Table1[[#This Row],[Date]])=7),"Weekend","Weekday")</f>
        <v>Weekday</v>
      </c>
    </row>
    <row r="1270" spans="1:8" x14ac:dyDescent="0.25">
      <c r="A1270" s="1">
        <v>45099</v>
      </c>
      <c r="B1270" s="2">
        <v>46196</v>
      </c>
      <c r="C1270" s="2">
        <v>3217</v>
      </c>
      <c r="D1270">
        <f>YEAR(Table1[[#This Row],[Date]])</f>
        <v>2023</v>
      </c>
      <c r="E1270" t="str">
        <f>TEXT(Table1[[#This Row],[Date]],"mmmm")</f>
        <v>June</v>
      </c>
      <c r="F1270" t="str">
        <f>TEXT(Table1[[#This Row],[Date]],"dddd")</f>
        <v>Thursday</v>
      </c>
      <c r="G1270" s="4">
        <f>Table1[[#This Row],[Clicks]]/Table1[[#This Row],[Impressions]]</f>
        <v>6.9638063901636502E-2</v>
      </c>
      <c r="H1270" s="3" t="str">
        <f>IF(OR(WEEKDAY(Table1[[#This Row],[Date]])=1,WEEKDAY(Table1[[#This Row],[Date]])=7),"Weekend","Weekday")</f>
        <v>Weekday</v>
      </c>
    </row>
    <row r="1271" spans="1:8" x14ac:dyDescent="0.25">
      <c r="A1271" s="1">
        <v>45100</v>
      </c>
      <c r="B1271" s="2">
        <v>39072</v>
      </c>
      <c r="C1271">
        <v>715</v>
      </c>
      <c r="D1271">
        <f>YEAR(Table1[[#This Row],[Date]])</f>
        <v>2023</v>
      </c>
      <c r="E1271" t="str">
        <f>TEXT(Table1[[#This Row],[Date]],"mmmm")</f>
        <v>June</v>
      </c>
      <c r="F1271" t="str">
        <f>TEXT(Table1[[#This Row],[Date]],"dddd")</f>
        <v>Friday</v>
      </c>
      <c r="G1271" s="4">
        <f>Table1[[#This Row],[Clicks]]/Table1[[#This Row],[Impressions]]</f>
        <v>1.829954954954955E-2</v>
      </c>
      <c r="H1271" s="3" t="str">
        <f>IF(OR(WEEKDAY(Table1[[#This Row],[Date]])=1,WEEKDAY(Table1[[#This Row],[Date]])=7),"Weekend","Weekday")</f>
        <v>Weekday</v>
      </c>
    </row>
    <row r="1272" spans="1:8" x14ac:dyDescent="0.25">
      <c r="A1272" s="1">
        <v>45101</v>
      </c>
      <c r="B1272" s="2">
        <v>28752</v>
      </c>
      <c r="C1272" s="2">
        <v>1830</v>
      </c>
      <c r="D1272">
        <f>YEAR(Table1[[#This Row],[Date]])</f>
        <v>2023</v>
      </c>
      <c r="E1272" t="str">
        <f>TEXT(Table1[[#This Row],[Date]],"mmmm")</f>
        <v>June</v>
      </c>
      <c r="F1272" t="str">
        <f>TEXT(Table1[[#This Row],[Date]],"dddd")</f>
        <v>Saturday</v>
      </c>
      <c r="G1272" s="4">
        <f>Table1[[#This Row],[Clicks]]/Table1[[#This Row],[Impressions]]</f>
        <v>6.3647746243739561E-2</v>
      </c>
      <c r="H1272" s="3" t="str">
        <f>IF(OR(WEEKDAY(Table1[[#This Row],[Date]])=1,WEEKDAY(Table1[[#This Row],[Date]])=7),"Weekend","Weekday")</f>
        <v>Weekend</v>
      </c>
    </row>
    <row r="1273" spans="1:8" x14ac:dyDescent="0.25">
      <c r="A1273" s="1">
        <v>45102</v>
      </c>
      <c r="B1273" s="2">
        <v>22685</v>
      </c>
      <c r="C1273" s="2">
        <v>1348</v>
      </c>
      <c r="D1273">
        <f>YEAR(Table1[[#This Row],[Date]])</f>
        <v>2023</v>
      </c>
      <c r="E1273" t="str">
        <f>TEXT(Table1[[#This Row],[Date]],"mmmm")</f>
        <v>June</v>
      </c>
      <c r="F1273" t="str">
        <f>TEXT(Table1[[#This Row],[Date]],"dddd")</f>
        <v>Sunday</v>
      </c>
      <c r="G1273" s="4">
        <f>Table1[[#This Row],[Clicks]]/Table1[[#This Row],[Impressions]]</f>
        <v>5.9422525898170597E-2</v>
      </c>
      <c r="H1273" s="3" t="str">
        <f>IF(OR(WEEKDAY(Table1[[#This Row],[Date]])=1,WEEKDAY(Table1[[#This Row],[Date]])=7),"Weekend","Weekday")</f>
        <v>Weekend</v>
      </c>
    </row>
    <row r="1274" spans="1:8" x14ac:dyDescent="0.25">
      <c r="A1274" s="1">
        <v>45103</v>
      </c>
      <c r="B1274" s="2">
        <v>46401</v>
      </c>
      <c r="C1274" s="2">
        <v>4223</v>
      </c>
      <c r="D1274">
        <f>YEAR(Table1[[#This Row],[Date]])</f>
        <v>2023</v>
      </c>
      <c r="E1274" t="str">
        <f>TEXT(Table1[[#This Row],[Date]],"mmmm")</f>
        <v>June</v>
      </c>
      <c r="F1274" t="str">
        <f>TEXT(Table1[[#This Row],[Date]],"dddd")</f>
        <v>Monday</v>
      </c>
      <c r="G1274" s="4">
        <f>Table1[[#This Row],[Clicks]]/Table1[[#This Row],[Impressions]]</f>
        <v>9.1010969591172608E-2</v>
      </c>
      <c r="H1274" s="3" t="str">
        <f>IF(OR(WEEKDAY(Table1[[#This Row],[Date]])=1,WEEKDAY(Table1[[#This Row],[Date]])=7),"Weekend","Weekday")</f>
        <v>Weekday</v>
      </c>
    </row>
    <row r="1275" spans="1:8" x14ac:dyDescent="0.25">
      <c r="A1275" s="1">
        <v>45104</v>
      </c>
      <c r="B1275" s="2">
        <v>16372</v>
      </c>
      <c r="C1275">
        <v>759</v>
      </c>
      <c r="D1275">
        <f>YEAR(Table1[[#This Row],[Date]])</f>
        <v>2023</v>
      </c>
      <c r="E1275" t="str">
        <f>TEXT(Table1[[#This Row],[Date]],"mmmm")</f>
        <v>June</v>
      </c>
      <c r="F1275" t="str">
        <f>TEXT(Table1[[#This Row],[Date]],"dddd")</f>
        <v>Tuesday</v>
      </c>
      <c r="G1275" s="4">
        <f>Table1[[#This Row],[Clicks]]/Table1[[#This Row],[Impressions]]</f>
        <v>4.6359638407036406E-2</v>
      </c>
      <c r="H1275" s="3" t="str">
        <f>IF(OR(WEEKDAY(Table1[[#This Row],[Date]])=1,WEEKDAY(Table1[[#This Row],[Date]])=7),"Weekend","Weekday")</f>
        <v>Weekday</v>
      </c>
    </row>
    <row r="1276" spans="1:8" x14ac:dyDescent="0.25">
      <c r="A1276" s="1">
        <v>45105</v>
      </c>
      <c r="B1276" s="2">
        <v>13996</v>
      </c>
      <c r="C1276">
        <v>544</v>
      </c>
      <c r="D1276">
        <f>YEAR(Table1[[#This Row],[Date]])</f>
        <v>2023</v>
      </c>
      <c r="E1276" t="str">
        <f>TEXT(Table1[[#This Row],[Date]],"mmmm")</f>
        <v>June</v>
      </c>
      <c r="F1276" t="str">
        <f>TEXT(Table1[[#This Row],[Date]],"dddd")</f>
        <v>Wednesday</v>
      </c>
      <c r="G1276" s="4">
        <f>Table1[[#This Row],[Clicks]]/Table1[[#This Row],[Impressions]]</f>
        <v>3.8868248070877395E-2</v>
      </c>
      <c r="H1276" s="3" t="str">
        <f>IF(OR(WEEKDAY(Table1[[#This Row],[Date]])=1,WEEKDAY(Table1[[#This Row],[Date]])=7),"Weekend","Weekday")</f>
        <v>Weekday</v>
      </c>
    </row>
    <row r="1277" spans="1:8" x14ac:dyDescent="0.25">
      <c r="A1277" s="1">
        <v>45106</v>
      </c>
      <c r="B1277" s="2">
        <v>21458</v>
      </c>
      <c r="C1277" s="2">
        <v>1662</v>
      </c>
      <c r="D1277">
        <f>YEAR(Table1[[#This Row],[Date]])</f>
        <v>2023</v>
      </c>
      <c r="E1277" t="str">
        <f>TEXT(Table1[[#This Row],[Date]],"mmmm")</f>
        <v>June</v>
      </c>
      <c r="F1277" t="str">
        <f>TEXT(Table1[[#This Row],[Date]],"dddd")</f>
        <v>Thursday</v>
      </c>
      <c r="G1277" s="4">
        <f>Table1[[#This Row],[Clicks]]/Table1[[#This Row],[Impressions]]</f>
        <v>7.7453630347655886E-2</v>
      </c>
      <c r="H1277" s="3" t="str">
        <f>IF(OR(WEEKDAY(Table1[[#This Row],[Date]])=1,WEEKDAY(Table1[[#This Row],[Date]])=7),"Weekend","Weekday")</f>
        <v>Weekday</v>
      </c>
    </row>
    <row r="1278" spans="1:8" x14ac:dyDescent="0.25">
      <c r="A1278" s="1">
        <v>45107</v>
      </c>
      <c r="B1278" s="2">
        <v>36889</v>
      </c>
      <c r="C1278" s="2">
        <v>1738</v>
      </c>
      <c r="D1278">
        <f>YEAR(Table1[[#This Row],[Date]])</f>
        <v>2023</v>
      </c>
      <c r="E1278" t="str">
        <f>TEXT(Table1[[#This Row],[Date]],"mmmm")</f>
        <v>June</v>
      </c>
      <c r="F1278" t="str">
        <f>TEXT(Table1[[#This Row],[Date]],"dddd")</f>
        <v>Friday</v>
      </c>
      <c r="G1278" s="4">
        <f>Table1[[#This Row],[Clicks]]/Table1[[#This Row],[Impressions]]</f>
        <v>4.7114315920735179E-2</v>
      </c>
      <c r="H1278" s="3" t="str">
        <f>IF(OR(WEEKDAY(Table1[[#This Row],[Date]])=1,WEEKDAY(Table1[[#This Row],[Date]])=7),"Weekend","Weekday")</f>
        <v>Weekday</v>
      </c>
    </row>
    <row r="1279" spans="1:8" x14ac:dyDescent="0.25">
      <c r="A1279" s="1">
        <v>45108</v>
      </c>
      <c r="B1279" s="2">
        <v>31665</v>
      </c>
      <c r="C1279" s="2">
        <v>2157</v>
      </c>
      <c r="D1279">
        <f>YEAR(Table1[[#This Row],[Date]])</f>
        <v>2023</v>
      </c>
      <c r="E1279" t="str">
        <f>TEXT(Table1[[#This Row],[Date]],"mmmm")</f>
        <v>July</v>
      </c>
      <c r="F1279" t="str">
        <f>TEXT(Table1[[#This Row],[Date]],"dddd")</f>
        <v>Saturday</v>
      </c>
      <c r="G1279" s="4">
        <f>Table1[[#This Row],[Clicks]]/Table1[[#This Row],[Impressions]]</f>
        <v>6.8119374703931784E-2</v>
      </c>
      <c r="H1279" s="3" t="str">
        <f>IF(OR(WEEKDAY(Table1[[#This Row],[Date]])=1,WEEKDAY(Table1[[#This Row],[Date]])=7),"Weekend","Weekday")</f>
        <v>Weekend</v>
      </c>
    </row>
    <row r="1280" spans="1:8" x14ac:dyDescent="0.25">
      <c r="A1280" s="1">
        <v>45109</v>
      </c>
      <c r="B1280" s="2">
        <v>43243</v>
      </c>
      <c r="C1280" s="2">
        <v>2948</v>
      </c>
      <c r="D1280">
        <f>YEAR(Table1[[#This Row],[Date]])</f>
        <v>2023</v>
      </c>
      <c r="E1280" t="str">
        <f>TEXT(Table1[[#This Row],[Date]],"mmmm")</f>
        <v>July</v>
      </c>
      <c r="F1280" t="str">
        <f>TEXT(Table1[[#This Row],[Date]],"dddd")</f>
        <v>Sunday</v>
      </c>
      <c r="G1280" s="4">
        <f>Table1[[#This Row],[Clicks]]/Table1[[#This Row],[Impressions]]</f>
        <v>6.8172883472469539E-2</v>
      </c>
      <c r="H1280" s="3" t="str">
        <f>IF(OR(WEEKDAY(Table1[[#This Row],[Date]])=1,WEEKDAY(Table1[[#This Row],[Date]])=7),"Weekend","Weekday")</f>
        <v>Weekend</v>
      </c>
    </row>
    <row r="1281" spans="1:8" x14ac:dyDescent="0.25">
      <c r="A1281" s="1">
        <v>45110</v>
      </c>
      <c r="B1281" s="2">
        <v>36653</v>
      </c>
      <c r="C1281" s="2">
        <v>3295</v>
      </c>
      <c r="D1281">
        <f>YEAR(Table1[[#This Row],[Date]])</f>
        <v>2023</v>
      </c>
      <c r="E1281" t="str">
        <f>TEXT(Table1[[#This Row],[Date]],"mmmm")</f>
        <v>July</v>
      </c>
      <c r="F1281" t="str">
        <f>TEXT(Table1[[#This Row],[Date]],"dddd")</f>
        <v>Monday</v>
      </c>
      <c r="G1281" s="4">
        <f>Table1[[#This Row],[Clicks]]/Table1[[#This Row],[Impressions]]</f>
        <v>8.9897143480751923E-2</v>
      </c>
      <c r="H1281" s="3" t="str">
        <f>IF(OR(WEEKDAY(Table1[[#This Row],[Date]])=1,WEEKDAY(Table1[[#This Row],[Date]])=7),"Weekend","Weekday")</f>
        <v>Weekday</v>
      </c>
    </row>
    <row r="1282" spans="1:8" x14ac:dyDescent="0.25">
      <c r="A1282" s="1">
        <v>45111</v>
      </c>
      <c r="B1282" s="2">
        <v>31657</v>
      </c>
      <c r="C1282" s="2">
        <v>2022</v>
      </c>
      <c r="D1282">
        <f>YEAR(Table1[[#This Row],[Date]])</f>
        <v>2023</v>
      </c>
      <c r="E1282" t="str">
        <f>TEXT(Table1[[#This Row],[Date]],"mmmm")</f>
        <v>July</v>
      </c>
      <c r="F1282" t="str">
        <f>TEXT(Table1[[#This Row],[Date]],"dddd")</f>
        <v>Tuesday</v>
      </c>
      <c r="G1282" s="4">
        <f>Table1[[#This Row],[Clicks]]/Table1[[#This Row],[Impressions]]</f>
        <v>6.387212938686547E-2</v>
      </c>
      <c r="H1282" s="3" t="str">
        <f>IF(OR(WEEKDAY(Table1[[#This Row],[Date]])=1,WEEKDAY(Table1[[#This Row],[Date]])=7),"Weekend","Weekday")</f>
        <v>Weekday</v>
      </c>
    </row>
    <row r="1283" spans="1:8" x14ac:dyDescent="0.25">
      <c r="A1283" s="1">
        <v>45112</v>
      </c>
      <c r="B1283" s="2">
        <v>44952</v>
      </c>
      <c r="C1283" s="2">
        <v>2481</v>
      </c>
      <c r="D1283">
        <f>YEAR(Table1[[#This Row],[Date]])</f>
        <v>2023</v>
      </c>
      <c r="E1283" t="str">
        <f>TEXT(Table1[[#This Row],[Date]],"mmmm")</f>
        <v>July</v>
      </c>
      <c r="F1283" t="str">
        <f>TEXT(Table1[[#This Row],[Date]],"dddd")</f>
        <v>Wednesday</v>
      </c>
      <c r="G1283" s="4">
        <f>Table1[[#This Row],[Clicks]]/Table1[[#This Row],[Impressions]]</f>
        <v>5.5192205018686602E-2</v>
      </c>
      <c r="H1283" s="3" t="str">
        <f>IF(OR(WEEKDAY(Table1[[#This Row],[Date]])=1,WEEKDAY(Table1[[#This Row],[Date]])=7),"Weekend","Weekday")</f>
        <v>Weekday</v>
      </c>
    </row>
    <row r="1284" spans="1:8" x14ac:dyDescent="0.25">
      <c r="A1284" s="1">
        <v>45113</v>
      </c>
      <c r="B1284" s="2">
        <v>27180</v>
      </c>
      <c r="C1284">
        <v>611</v>
      </c>
      <c r="D1284">
        <f>YEAR(Table1[[#This Row],[Date]])</f>
        <v>2023</v>
      </c>
      <c r="E1284" t="str">
        <f>TEXT(Table1[[#This Row],[Date]],"mmmm")</f>
        <v>July</v>
      </c>
      <c r="F1284" t="str">
        <f>TEXT(Table1[[#This Row],[Date]],"dddd")</f>
        <v>Thursday</v>
      </c>
      <c r="G1284" s="4">
        <f>Table1[[#This Row],[Clicks]]/Table1[[#This Row],[Impressions]]</f>
        <v>2.2479764532744664E-2</v>
      </c>
      <c r="H1284" s="3" t="str">
        <f>IF(OR(WEEKDAY(Table1[[#This Row],[Date]])=1,WEEKDAY(Table1[[#This Row],[Date]])=7),"Weekend","Weekday")</f>
        <v>Weekday</v>
      </c>
    </row>
    <row r="1285" spans="1:8" x14ac:dyDescent="0.25">
      <c r="A1285" s="1">
        <v>45114</v>
      </c>
      <c r="B1285" s="2">
        <v>36896</v>
      </c>
      <c r="C1285">
        <v>753</v>
      </c>
      <c r="D1285">
        <f>YEAR(Table1[[#This Row],[Date]])</f>
        <v>2023</v>
      </c>
      <c r="E1285" t="str">
        <f>TEXT(Table1[[#This Row],[Date]],"mmmm")</f>
        <v>July</v>
      </c>
      <c r="F1285" t="str">
        <f>TEXT(Table1[[#This Row],[Date]],"dddd")</f>
        <v>Friday</v>
      </c>
      <c r="G1285" s="4">
        <f>Table1[[#This Row],[Clicks]]/Table1[[#This Row],[Impressions]]</f>
        <v>2.0408716392020815E-2</v>
      </c>
      <c r="H1285" s="3" t="str">
        <f>IF(OR(WEEKDAY(Table1[[#This Row],[Date]])=1,WEEKDAY(Table1[[#This Row],[Date]])=7),"Weekend","Weekday")</f>
        <v>Weekday</v>
      </c>
    </row>
    <row r="1286" spans="1:8" x14ac:dyDescent="0.25">
      <c r="A1286" s="1">
        <v>45115</v>
      </c>
      <c r="B1286" s="2">
        <v>17875</v>
      </c>
      <c r="C1286">
        <v>427</v>
      </c>
      <c r="D1286">
        <f>YEAR(Table1[[#This Row],[Date]])</f>
        <v>2023</v>
      </c>
      <c r="E1286" t="str">
        <f>TEXT(Table1[[#This Row],[Date]],"mmmm")</f>
        <v>July</v>
      </c>
      <c r="F1286" t="str">
        <f>TEXT(Table1[[#This Row],[Date]],"dddd")</f>
        <v>Saturday</v>
      </c>
      <c r="G1286" s="4">
        <f>Table1[[#This Row],[Clicks]]/Table1[[#This Row],[Impressions]]</f>
        <v>2.388811188811189E-2</v>
      </c>
      <c r="H1286" s="3" t="str">
        <f>IF(OR(WEEKDAY(Table1[[#This Row],[Date]])=1,WEEKDAY(Table1[[#This Row],[Date]])=7),"Weekend","Weekday")</f>
        <v>Weekend</v>
      </c>
    </row>
    <row r="1287" spans="1:8" x14ac:dyDescent="0.25">
      <c r="A1287" s="1">
        <v>45116</v>
      </c>
      <c r="B1287" s="2">
        <v>6622</v>
      </c>
      <c r="C1287">
        <v>168</v>
      </c>
      <c r="D1287">
        <f>YEAR(Table1[[#This Row],[Date]])</f>
        <v>2023</v>
      </c>
      <c r="E1287" t="str">
        <f>TEXT(Table1[[#This Row],[Date]],"mmmm")</f>
        <v>July</v>
      </c>
      <c r="F1287" t="str">
        <f>TEXT(Table1[[#This Row],[Date]],"dddd")</f>
        <v>Sunday</v>
      </c>
      <c r="G1287" s="4">
        <f>Table1[[#This Row],[Clicks]]/Table1[[#This Row],[Impressions]]</f>
        <v>2.5369978858350951E-2</v>
      </c>
      <c r="H1287" s="3" t="str">
        <f>IF(OR(WEEKDAY(Table1[[#This Row],[Date]])=1,WEEKDAY(Table1[[#This Row],[Date]])=7),"Weekend","Weekday")</f>
        <v>Weekend</v>
      </c>
    </row>
    <row r="1288" spans="1:8" x14ac:dyDescent="0.25">
      <c r="A1288" s="1">
        <v>45117</v>
      </c>
      <c r="B1288" s="2">
        <v>45809</v>
      </c>
      <c r="C1288" s="2">
        <v>3087</v>
      </c>
      <c r="D1288">
        <f>YEAR(Table1[[#This Row],[Date]])</f>
        <v>2023</v>
      </c>
      <c r="E1288" t="str">
        <f>TEXT(Table1[[#This Row],[Date]],"mmmm")</f>
        <v>July</v>
      </c>
      <c r="F1288" t="str">
        <f>TEXT(Table1[[#This Row],[Date]],"dddd")</f>
        <v>Monday</v>
      </c>
      <c r="G1288" s="4">
        <f>Table1[[#This Row],[Clicks]]/Table1[[#This Row],[Impressions]]</f>
        <v>6.7388504442358485E-2</v>
      </c>
      <c r="H1288" s="3" t="str">
        <f>IF(OR(WEEKDAY(Table1[[#This Row],[Date]])=1,WEEKDAY(Table1[[#This Row],[Date]])=7),"Weekend","Weekday")</f>
        <v>Weekday</v>
      </c>
    </row>
    <row r="1289" spans="1:8" x14ac:dyDescent="0.25">
      <c r="A1289" s="1">
        <v>45118</v>
      </c>
      <c r="B1289" s="2">
        <v>21725</v>
      </c>
      <c r="C1289" s="2">
        <v>1666</v>
      </c>
      <c r="D1289">
        <f>YEAR(Table1[[#This Row],[Date]])</f>
        <v>2023</v>
      </c>
      <c r="E1289" t="str">
        <f>TEXT(Table1[[#This Row],[Date]],"mmmm")</f>
        <v>July</v>
      </c>
      <c r="F1289" t="str">
        <f>TEXT(Table1[[#This Row],[Date]],"dddd")</f>
        <v>Tuesday</v>
      </c>
      <c r="G1289" s="4">
        <f>Table1[[#This Row],[Clicks]]/Table1[[#This Row],[Impressions]]</f>
        <v>7.668584579976985E-2</v>
      </c>
      <c r="H1289" s="3" t="str">
        <f>IF(OR(WEEKDAY(Table1[[#This Row],[Date]])=1,WEEKDAY(Table1[[#This Row],[Date]])=7),"Weekend","Weekday")</f>
        <v>Weekday</v>
      </c>
    </row>
    <row r="1290" spans="1:8" x14ac:dyDescent="0.25">
      <c r="A1290" s="1">
        <v>45119</v>
      </c>
      <c r="B1290" s="2">
        <v>45760</v>
      </c>
      <c r="C1290" s="2">
        <v>2640</v>
      </c>
      <c r="D1290">
        <f>YEAR(Table1[[#This Row],[Date]])</f>
        <v>2023</v>
      </c>
      <c r="E1290" t="str">
        <f>TEXT(Table1[[#This Row],[Date]],"mmmm")</f>
        <v>July</v>
      </c>
      <c r="F1290" t="str">
        <f>TEXT(Table1[[#This Row],[Date]],"dddd")</f>
        <v>Wednesday</v>
      </c>
      <c r="G1290" s="4">
        <f>Table1[[#This Row],[Clicks]]/Table1[[#This Row],[Impressions]]</f>
        <v>5.7692307692307696E-2</v>
      </c>
      <c r="H1290" s="3" t="str">
        <f>IF(OR(WEEKDAY(Table1[[#This Row],[Date]])=1,WEEKDAY(Table1[[#This Row],[Date]])=7),"Weekend","Weekday")</f>
        <v>Weekday</v>
      </c>
    </row>
    <row r="1291" spans="1:8" x14ac:dyDescent="0.25">
      <c r="A1291" s="1">
        <v>45120</v>
      </c>
      <c r="B1291" s="2">
        <v>20646</v>
      </c>
      <c r="C1291" s="2">
        <v>1746</v>
      </c>
      <c r="D1291">
        <f>YEAR(Table1[[#This Row],[Date]])</f>
        <v>2023</v>
      </c>
      <c r="E1291" t="str">
        <f>TEXT(Table1[[#This Row],[Date]],"mmmm")</f>
        <v>July</v>
      </c>
      <c r="F1291" t="str">
        <f>TEXT(Table1[[#This Row],[Date]],"dddd")</f>
        <v>Thursday</v>
      </c>
      <c r="G1291" s="4">
        <f>Table1[[#This Row],[Clicks]]/Table1[[#This Row],[Impressions]]</f>
        <v>8.4568439407149087E-2</v>
      </c>
      <c r="H1291" s="3" t="str">
        <f>IF(OR(WEEKDAY(Table1[[#This Row],[Date]])=1,WEEKDAY(Table1[[#This Row],[Date]])=7),"Weekend","Weekday")</f>
        <v>Weekday</v>
      </c>
    </row>
    <row r="1292" spans="1:8" x14ac:dyDescent="0.25">
      <c r="A1292" s="1">
        <v>45121</v>
      </c>
      <c r="B1292" s="2">
        <v>22029</v>
      </c>
      <c r="C1292" s="2">
        <v>2185</v>
      </c>
      <c r="D1292">
        <f>YEAR(Table1[[#This Row],[Date]])</f>
        <v>2023</v>
      </c>
      <c r="E1292" t="str">
        <f>TEXT(Table1[[#This Row],[Date]],"mmmm")</f>
        <v>July</v>
      </c>
      <c r="F1292" t="str">
        <f>TEXT(Table1[[#This Row],[Date]],"dddd")</f>
        <v>Friday</v>
      </c>
      <c r="G1292" s="4">
        <f>Table1[[#This Row],[Clicks]]/Table1[[#This Row],[Impressions]]</f>
        <v>9.9187434745108716E-2</v>
      </c>
      <c r="H1292" s="3" t="str">
        <f>IF(OR(WEEKDAY(Table1[[#This Row],[Date]])=1,WEEKDAY(Table1[[#This Row],[Date]])=7),"Weekend","Weekday")</f>
        <v>Weekday</v>
      </c>
    </row>
    <row r="1293" spans="1:8" x14ac:dyDescent="0.25">
      <c r="A1293" s="1">
        <v>45122</v>
      </c>
      <c r="B1293" s="2">
        <v>34402</v>
      </c>
      <c r="C1293" s="2">
        <v>2882</v>
      </c>
      <c r="D1293">
        <f>YEAR(Table1[[#This Row],[Date]])</f>
        <v>2023</v>
      </c>
      <c r="E1293" t="str">
        <f>TEXT(Table1[[#This Row],[Date]],"mmmm")</f>
        <v>July</v>
      </c>
      <c r="F1293" t="str">
        <f>TEXT(Table1[[#This Row],[Date]],"dddd")</f>
        <v>Saturday</v>
      </c>
      <c r="G1293" s="4">
        <f>Table1[[#This Row],[Clicks]]/Table1[[#This Row],[Impressions]]</f>
        <v>8.3774199174466601E-2</v>
      </c>
      <c r="H1293" s="3" t="str">
        <f>IF(OR(WEEKDAY(Table1[[#This Row],[Date]])=1,WEEKDAY(Table1[[#This Row],[Date]])=7),"Weekend","Weekday")</f>
        <v>Weekend</v>
      </c>
    </row>
    <row r="1294" spans="1:8" x14ac:dyDescent="0.25">
      <c r="A1294" s="1">
        <v>45123</v>
      </c>
      <c r="B1294" s="2">
        <v>9263</v>
      </c>
      <c r="C1294">
        <v>671</v>
      </c>
      <c r="D1294">
        <f>YEAR(Table1[[#This Row],[Date]])</f>
        <v>2023</v>
      </c>
      <c r="E1294" t="str">
        <f>TEXT(Table1[[#This Row],[Date]],"mmmm")</f>
        <v>July</v>
      </c>
      <c r="F1294" t="str">
        <f>TEXT(Table1[[#This Row],[Date]],"dddd")</f>
        <v>Sunday</v>
      </c>
      <c r="G1294" s="4">
        <f>Table1[[#This Row],[Clicks]]/Table1[[#This Row],[Impressions]]</f>
        <v>7.2438734751160527E-2</v>
      </c>
      <c r="H1294" s="3" t="str">
        <f>IF(OR(WEEKDAY(Table1[[#This Row],[Date]])=1,WEEKDAY(Table1[[#This Row],[Date]])=7),"Weekend","Weekday")</f>
        <v>Weekend</v>
      </c>
    </row>
    <row r="1295" spans="1:8" x14ac:dyDescent="0.25">
      <c r="A1295" s="1">
        <v>45124</v>
      </c>
      <c r="B1295" s="2">
        <v>35987</v>
      </c>
      <c r="C1295" s="2">
        <v>2084</v>
      </c>
      <c r="D1295">
        <f>YEAR(Table1[[#This Row],[Date]])</f>
        <v>2023</v>
      </c>
      <c r="E1295" t="str">
        <f>TEXT(Table1[[#This Row],[Date]],"mmmm")</f>
        <v>July</v>
      </c>
      <c r="F1295" t="str">
        <f>TEXT(Table1[[#This Row],[Date]],"dddd")</f>
        <v>Monday</v>
      </c>
      <c r="G1295" s="4">
        <f>Table1[[#This Row],[Clicks]]/Table1[[#This Row],[Impressions]]</f>
        <v>5.7909800761386056E-2</v>
      </c>
      <c r="H1295" s="3" t="str">
        <f>IF(OR(WEEKDAY(Table1[[#This Row],[Date]])=1,WEEKDAY(Table1[[#This Row],[Date]])=7),"Weekend","Weekday")</f>
        <v>Weekday</v>
      </c>
    </row>
    <row r="1296" spans="1:8" x14ac:dyDescent="0.25">
      <c r="A1296" s="1">
        <v>45125</v>
      </c>
      <c r="B1296" s="2">
        <v>13646</v>
      </c>
      <c r="C1296">
        <v>687</v>
      </c>
      <c r="D1296">
        <f>YEAR(Table1[[#This Row],[Date]])</f>
        <v>2023</v>
      </c>
      <c r="E1296" t="str">
        <f>TEXT(Table1[[#This Row],[Date]],"mmmm")</f>
        <v>July</v>
      </c>
      <c r="F1296" t="str">
        <f>TEXT(Table1[[#This Row],[Date]],"dddd")</f>
        <v>Tuesday</v>
      </c>
      <c r="G1296" s="4">
        <f>Table1[[#This Row],[Clicks]]/Table1[[#This Row],[Impressions]]</f>
        <v>5.0344423274219549E-2</v>
      </c>
      <c r="H1296" s="3" t="str">
        <f>IF(OR(WEEKDAY(Table1[[#This Row],[Date]])=1,WEEKDAY(Table1[[#This Row],[Date]])=7),"Weekend","Weekday")</f>
        <v>Weekday</v>
      </c>
    </row>
    <row r="1297" spans="1:8" x14ac:dyDescent="0.25">
      <c r="A1297" s="1">
        <v>45126</v>
      </c>
      <c r="B1297" s="2">
        <v>32529</v>
      </c>
      <c r="C1297">
        <v>572</v>
      </c>
      <c r="D1297">
        <f>YEAR(Table1[[#This Row],[Date]])</f>
        <v>2023</v>
      </c>
      <c r="E1297" t="str">
        <f>TEXT(Table1[[#This Row],[Date]],"mmmm")</f>
        <v>July</v>
      </c>
      <c r="F1297" t="str">
        <f>TEXT(Table1[[#This Row],[Date]],"dddd")</f>
        <v>Wednesday</v>
      </c>
      <c r="G1297" s="4">
        <f>Table1[[#This Row],[Clicks]]/Table1[[#This Row],[Impressions]]</f>
        <v>1.7584309385471425E-2</v>
      </c>
      <c r="H1297" s="3" t="str">
        <f>IF(OR(WEEKDAY(Table1[[#This Row],[Date]])=1,WEEKDAY(Table1[[#This Row],[Date]])=7),"Weekend","Weekday")</f>
        <v>Weekday</v>
      </c>
    </row>
    <row r="1298" spans="1:8" x14ac:dyDescent="0.25">
      <c r="A1298" s="1">
        <v>45127</v>
      </c>
      <c r="B1298" s="2">
        <v>16664</v>
      </c>
      <c r="C1298">
        <v>765</v>
      </c>
      <c r="D1298">
        <f>YEAR(Table1[[#This Row],[Date]])</f>
        <v>2023</v>
      </c>
      <c r="E1298" t="str">
        <f>TEXT(Table1[[#This Row],[Date]],"mmmm")</f>
        <v>July</v>
      </c>
      <c r="F1298" t="str">
        <f>TEXT(Table1[[#This Row],[Date]],"dddd")</f>
        <v>Thursday</v>
      </c>
      <c r="G1298" s="4">
        <f>Table1[[#This Row],[Clicks]]/Table1[[#This Row],[Impressions]]</f>
        <v>4.5907345175228036E-2</v>
      </c>
      <c r="H1298" s="3" t="str">
        <f>IF(OR(WEEKDAY(Table1[[#This Row],[Date]])=1,WEEKDAY(Table1[[#This Row],[Date]])=7),"Weekend","Weekday")</f>
        <v>Weekday</v>
      </c>
    </row>
    <row r="1299" spans="1:8" x14ac:dyDescent="0.25">
      <c r="A1299" s="1">
        <v>45128</v>
      </c>
      <c r="B1299" s="2">
        <v>40737</v>
      </c>
      <c r="C1299" s="2">
        <v>3744</v>
      </c>
      <c r="D1299">
        <f>YEAR(Table1[[#This Row],[Date]])</f>
        <v>2023</v>
      </c>
      <c r="E1299" t="str">
        <f>TEXT(Table1[[#This Row],[Date]],"mmmm")</f>
        <v>July</v>
      </c>
      <c r="F1299" t="str">
        <f>TEXT(Table1[[#This Row],[Date]],"dddd")</f>
        <v>Friday</v>
      </c>
      <c r="G1299" s="4">
        <f>Table1[[#This Row],[Clicks]]/Table1[[#This Row],[Impressions]]</f>
        <v>9.1906620516974735E-2</v>
      </c>
      <c r="H1299" s="3" t="str">
        <f>IF(OR(WEEKDAY(Table1[[#This Row],[Date]])=1,WEEKDAY(Table1[[#This Row],[Date]])=7),"Weekend","Weekday")</f>
        <v>Weekday</v>
      </c>
    </row>
    <row r="1300" spans="1:8" x14ac:dyDescent="0.25">
      <c r="A1300" s="1">
        <v>45129</v>
      </c>
      <c r="B1300" s="2">
        <v>40796</v>
      </c>
      <c r="C1300" s="2">
        <v>3374</v>
      </c>
      <c r="D1300">
        <f>YEAR(Table1[[#This Row],[Date]])</f>
        <v>2023</v>
      </c>
      <c r="E1300" t="str">
        <f>TEXT(Table1[[#This Row],[Date]],"mmmm")</f>
        <v>July</v>
      </c>
      <c r="F1300" t="str">
        <f>TEXT(Table1[[#This Row],[Date]],"dddd")</f>
        <v>Saturday</v>
      </c>
      <c r="G1300" s="4">
        <f>Table1[[#This Row],[Clicks]]/Table1[[#This Row],[Impressions]]</f>
        <v>8.2704186684969108E-2</v>
      </c>
      <c r="H1300" s="3" t="str">
        <f>IF(OR(WEEKDAY(Table1[[#This Row],[Date]])=1,WEEKDAY(Table1[[#This Row],[Date]])=7),"Weekend","Weekday")</f>
        <v>Weekend</v>
      </c>
    </row>
    <row r="1301" spans="1:8" x14ac:dyDescent="0.25">
      <c r="A1301" s="1">
        <v>45130</v>
      </c>
      <c r="B1301" s="2">
        <v>29027</v>
      </c>
      <c r="C1301">
        <v>854</v>
      </c>
      <c r="D1301">
        <f>YEAR(Table1[[#This Row],[Date]])</f>
        <v>2023</v>
      </c>
      <c r="E1301" t="str">
        <f>TEXT(Table1[[#This Row],[Date]],"mmmm")</f>
        <v>July</v>
      </c>
      <c r="F1301" t="str">
        <f>TEXT(Table1[[#This Row],[Date]],"dddd")</f>
        <v>Sunday</v>
      </c>
      <c r="G1301" s="4">
        <f>Table1[[#This Row],[Clicks]]/Table1[[#This Row],[Impressions]]</f>
        <v>2.9420884004547489E-2</v>
      </c>
      <c r="H1301" s="3" t="str">
        <f>IF(OR(WEEKDAY(Table1[[#This Row],[Date]])=1,WEEKDAY(Table1[[#This Row],[Date]])=7),"Weekend","Weekday")</f>
        <v>Weekend</v>
      </c>
    </row>
    <row r="1302" spans="1:8" x14ac:dyDescent="0.25">
      <c r="A1302" s="1">
        <v>45131</v>
      </c>
      <c r="B1302" s="2">
        <v>34373</v>
      </c>
      <c r="C1302" s="2">
        <v>1787</v>
      </c>
      <c r="D1302">
        <f>YEAR(Table1[[#This Row],[Date]])</f>
        <v>2023</v>
      </c>
      <c r="E1302" t="str">
        <f>TEXT(Table1[[#This Row],[Date]],"mmmm")</f>
        <v>July</v>
      </c>
      <c r="F1302" t="str">
        <f>TEXT(Table1[[#This Row],[Date]],"dddd")</f>
        <v>Monday</v>
      </c>
      <c r="G1302" s="4">
        <f>Table1[[#This Row],[Clicks]]/Table1[[#This Row],[Impressions]]</f>
        <v>5.1988479329706454E-2</v>
      </c>
      <c r="H1302" s="3" t="str">
        <f>IF(OR(WEEKDAY(Table1[[#This Row],[Date]])=1,WEEKDAY(Table1[[#This Row],[Date]])=7),"Weekend","Weekday")</f>
        <v>Weekday</v>
      </c>
    </row>
    <row r="1303" spans="1:8" x14ac:dyDescent="0.25">
      <c r="A1303" s="1">
        <v>45132</v>
      </c>
      <c r="B1303" s="2">
        <v>41397</v>
      </c>
      <c r="C1303" s="2">
        <v>3456</v>
      </c>
      <c r="D1303">
        <f>YEAR(Table1[[#This Row],[Date]])</f>
        <v>2023</v>
      </c>
      <c r="E1303" t="str">
        <f>TEXT(Table1[[#This Row],[Date]],"mmmm")</f>
        <v>July</v>
      </c>
      <c r="F1303" t="str">
        <f>TEXT(Table1[[#This Row],[Date]],"dddd")</f>
        <v>Tuesday</v>
      </c>
      <c r="G1303" s="4">
        <f>Table1[[#This Row],[Clicks]]/Table1[[#This Row],[Impressions]]</f>
        <v>8.3484310457279512E-2</v>
      </c>
      <c r="H1303" s="3" t="str">
        <f>IF(OR(WEEKDAY(Table1[[#This Row],[Date]])=1,WEEKDAY(Table1[[#This Row],[Date]])=7),"Weekend","Weekday")</f>
        <v>Weekday</v>
      </c>
    </row>
    <row r="1304" spans="1:8" x14ac:dyDescent="0.25">
      <c r="A1304" s="1">
        <v>45133</v>
      </c>
      <c r="B1304" s="2">
        <v>25609</v>
      </c>
      <c r="C1304">
        <v>411</v>
      </c>
      <c r="D1304">
        <f>YEAR(Table1[[#This Row],[Date]])</f>
        <v>2023</v>
      </c>
      <c r="E1304" t="str">
        <f>TEXT(Table1[[#This Row],[Date]],"mmmm")</f>
        <v>July</v>
      </c>
      <c r="F1304" t="str">
        <f>TEXT(Table1[[#This Row],[Date]],"dddd")</f>
        <v>Wednesday</v>
      </c>
      <c r="G1304" s="4">
        <f>Table1[[#This Row],[Clicks]]/Table1[[#This Row],[Impressions]]</f>
        <v>1.6049045257526651E-2</v>
      </c>
      <c r="H1304" s="3" t="str">
        <f>IF(OR(WEEKDAY(Table1[[#This Row],[Date]])=1,WEEKDAY(Table1[[#This Row],[Date]])=7),"Weekend","Weekday")</f>
        <v>Weekday</v>
      </c>
    </row>
    <row r="1305" spans="1:8" x14ac:dyDescent="0.25">
      <c r="A1305" s="1">
        <v>45134</v>
      </c>
      <c r="B1305" s="2">
        <v>40835</v>
      </c>
      <c r="C1305" s="2">
        <v>1832</v>
      </c>
      <c r="D1305">
        <f>YEAR(Table1[[#This Row],[Date]])</f>
        <v>2023</v>
      </c>
      <c r="E1305" t="str">
        <f>TEXT(Table1[[#This Row],[Date]],"mmmm")</f>
        <v>July</v>
      </c>
      <c r="F1305" t="str">
        <f>TEXT(Table1[[#This Row],[Date]],"dddd")</f>
        <v>Thursday</v>
      </c>
      <c r="G1305" s="4">
        <f>Table1[[#This Row],[Clicks]]/Table1[[#This Row],[Impressions]]</f>
        <v>4.4863474960205707E-2</v>
      </c>
      <c r="H1305" s="3" t="str">
        <f>IF(OR(WEEKDAY(Table1[[#This Row],[Date]])=1,WEEKDAY(Table1[[#This Row],[Date]])=7),"Weekend","Weekday")</f>
        <v>Weekday</v>
      </c>
    </row>
    <row r="1306" spans="1:8" x14ac:dyDescent="0.25">
      <c r="A1306" s="1">
        <v>45135</v>
      </c>
      <c r="B1306" s="2">
        <v>43709</v>
      </c>
      <c r="C1306" s="2">
        <v>3788</v>
      </c>
      <c r="D1306">
        <f>YEAR(Table1[[#This Row],[Date]])</f>
        <v>2023</v>
      </c>
      <c r="E1306" t="str">
        <f>TEXT(Table1[[#This Row],[Date]],"mmmm")</f>
        <v>July</v>
      </c>
      <c r="F1306" t="str">
        <f>TEXT(Table1[[#This Row],[Date]],"dddd")</f>
        <v>Friday</v>
      </c>
      <c r="G1306" s="4">
        <f>Table1[[#This Row],[Clicks]]/Table1[[#This Row],[Impressions]]</f>
        <v>8.666407376055274E-2</v>
      </c>
      <c r="H1306" s="3" t="str">
        <f>IF(OR(WEEKDAY(Table1[[#This Row],[Date]])=1,WEEKDAY(Table1[[#This Row],[Date]])=7),"Weekend","Weekday")</f>
        <v>Weekday</v>
      </c>
    </row>
    <row r="1307" spans="1:8" x14ac:dyDescent="0.25">
      <c r="A1307" s="1">
        <v>45136</v>
      </c>
      <c r="B1307" s="2">
        <v>24250</v>
      </c>
      <c r="C1307" s="2">
        <v>1124</v>
      </c>
      <c r="D1307">
        <f>YEAR(Table1[[#This Row],[Date]])</f>
        <v>2023</v>
      </c>
      <c r="E1307" t="str">
        <f>TEXT(Table1[[#This Row],[Date]],"mmmm")</f>
        <v>July</v>
      </c>
      <c r="F1307" t="str">
        <f>TEXT(Table1[[#This Row],[Date]],"dddd")</f>
        <v>Saturday</v>
      </c>
      <c r="G1307" s="4">
        <f>Table1[[#This Row],[Clicks]]/Table1[[#This Row],[Impressions]]</f>
        <v>4.6350515463917524E-2</v>
      </c>
      <c r="H1307" s="3" t="str">
        <f>IF(OR(WEEKDAY(Table1[[#This Row],[Date]])=1,WEEKDAY(Table1[[#This Row],[Date]])=7),"Weekend","Weekday")</f>
        <v>Weekend</v>
      </c>
    </row>
    <row r="1308" spans="1:8" x14ac:dyDescent="0.25">
      <c r="A1308" s="1">
        <v>45137</v>
      </c>
      <c r="B1308" s="2">
        <v>26172</v>
      </c>
      <c r="C1308">
        <v>444</v>
      </c>
      <c r="D1308">
        <f>YEAR(Table1[[#This Row],[Date]])</f>
        <v>2023</v>
      </c>
      <c r="E1308" t="str">
        <f>TEXT(Table1[[#This Row],[Date]],"mmmm")</f>
        <v>July</v>
      </c>
      <c r="F1308" t="str">
        <f>TEXT(Table1[[#This Row],[Date]],"dddd")</f>
        <v>Sunday</v>
      </c>
      <c r="G1308" s="4">
        <f>Table1[[#This Row],[Clicks]]/Table1[[#This Row],[Impressions]]</f>
        <v>1.6964695093993582E-2</v>
      </c>
      <c r="H1308" s="3" t="str">
        <f>IF(OR(WEEKDAY(Table1[[#This Row],[Date]])=1,WEEKDAY(Table1[[#This Row],[Date]])=7),"Weekend","Weekday")</f>
        <v>Weekend</v>
      </c>
    </row>
    <row r="1309" spans="1:8" x14ac:dyDescent="0.25">
      <c r="A1309" s="1">
        <v>45138</v>
      </c>
      <c r="B1309" s="2">
        <v>16555</v>
      </c>
      <c r="C1309">
        <v>973</v>
      </c>
      <c r="D1309">
        <f>YEAR(Table1[[#This Row],[Date]])</f>
        <v>2023</v>
      </c>
      <c r="E1309" t="str">
        <f>TEXT(Table1[[#This Row],[Date]],"mmmm")</f>
        <v>July</v>
      </c>
      <c r="F1309" t="str">
        <f>TEXT(Table1[[#This Row],[Date]],"dddd")</f>
        <v>Monday</v>
      </c>
      <c r="G1309" s="4">
        <f>Table1[[#This Row],[Clicks]]/Table1[[#This Row],[Impressions]]</f>
        <v>5.8773784355179701E-2</v>
      </c>
      <c r="H1309" s="3" t="str">
        <f>IF(OR(WEEKDAY(Table1[[#This Row],[Date]])=1,WEEKDAY(Table1[[#This Row],[Date]])=7),"Weekend","Weekday")</f>
        <v>Weekday</v>
      </c>
    </row>
    <row r="1310" spans="1:8" x14ac:dyDescent="0.25">
      <c r="A1310" s="1">
        <v>45139</v>
      </c>
      <c r="B1310" s="2">
        <v>26874</v>
      </c>
      <c r="C1310" s="2">
        <v>2353</v>
      </c>
      <c r="D1310">
        <f>YEAR(Table1[[#This Row],[Date]])</f>
        <v>2023</v>
      </c>
      <c r="E1310" t="str">
        <f>TEXT(Table1[[#This Row],[Date]],"mmmm")</f>
        <v>August</v>
      </c>
      <c r="F1310" t="str">
        <f>TEXT(Table1[[#This Row],[Date]],"dddd")</f>
        <v>Tuesday</v>
      </c>
      <c r="G1310" s="4">
        <f>Table1[[#This Row],[Clicks]]/Table1[[#This Row],[Impressions]]</f>
        <v>8.7556746297536653E-2</v>
      </c>
      <c r="H1310" s="3" t="str">
        <f>IF(OR(WEEKDAY(Table1[[#This Row],[Date]])=1,WEEKDAY(Table1[[#This Row],[Date]])=7),"Weekend","Weekday")</f>
        <v>Weekday</v>
      </c>
    </row>
    <row r="1311" spans="1:8" x14ac:dyDescent="0.25">
      <c r="A1311" s="1">
        <v>45140</v>
      </c>
      <c r="B1311" s="2">
        <v>18081</v>
      </c>
      <c r="C1311" s="2">
        <v>1141</v>
      </c>
      <c r="D1311">
        <f>YEAR(Table1[[#This Row],[Date]])</f>
        <v>2023</v>
      </c>
      <c r="E1311" t="str">
        <f>TEXT(Table1[[#This Row],[Date]],"mmmm")</f>
        <v>August</v>
      </c>
      <c r="F1311" t="str">
        <f>TEXT(Table1[[#This Row],[Date]],"dddd")</f>
        <v>Wednesday</v>
      </c>
      <c r="G1311" s="4">
        <f>Table1[[#This Row],[Clicks]]/Table1[[#This Row],[Impressions]]</f>
        <v>6.3104916763453353E-2</v>
      </c>
      <c r="H1311" s="3" t="str">
        <f>IF(OR(WEEKDAY(Table1[[#This Row],[Date]])=1,WEEKDAY(Table1[[#This Row],[Date]])=7),"Weekend","Weekday")</f>
        <v>Weekday</v>
      </c>
    </row>
    <row r="1312" spans="1:8" x14ac:dyDescent="0.25">
      <c r="A1312" s="1">
        <v>45141</v>
      </c>
      <c r="B1312" s="2">
        <v>29063</v>
      </c>
      <c r="C1312">
        <v>882</v>
      </c>
      <c r="D1312">
        <f>YEAR(Table1[[#This Row],[Date]])</f>
        <v>2023</v>
      </c>
      <c r="E1312" t="str">
        <f>TEXT(Table1[[#This Row],[Date]],"mmmm")</f>
        <v>August</v>
      </c>
      <c r="F1312" t="str">
        <f>TEXT(Table1[[#This Row],[Date]],"dddd")</f>
        <v>Thursday</v>
      </c>
      <c r="G1312" s="4">
        <f>Table1[[#This Row],[Clicks]]/Table1[[#This Row],[Impressions]]</f>
        <v>3.0347864982968036E-2</v>
      </c>
      <c r="H1312" s="3" t="str">
        <f>IF(OR(WEEKDAY(Table1[[#This Row],[Date]])=1,WEEKDAY(Table1[[#This Row],[Date]])=7),"Weekend","Weekday")</f>
        <v>Weekday</v>
      </c>
    </row>
    <row r="1313" spans="1:8" x14ac:dyDescent="0.25">
      <c r="A1313" s="1">
        <v>45142</v>
      </c>
      <c r="B1313" s="2">
        <v>11819</v>
      </c>
      <c r="C1313">
        <v>526</v>
      </c>
      <c r="D1313">
        <f>YEAR(Table1[[#This Row],[Date]])</f>
        <v>2023</v>
      </c>
      <c r="E1313" t="str">
        <f>TEXT(Table1[[#This Row],[Date]],"mmmm")</f>
        <v>August</v>
      </c>
      <c r="F1313" t="str">
        <f>TEXT(Table1[[#This Row],[Date]],"dddd")</f>
        <v>Friday</v>
      </c>
      <c r="G1313" s="4">
        <f>Table1[[#This Row],[Clicks]]/Table1[[#This Row],[Impressions]]</f>
        <v>4.4504611219223285E-2</v>
      </c>
      <c r="H1313" s="3" t="str">
        <f>IF(OR(WEEKDAY(Table1[[#This Row],[Date]])=1,WEEKDAY(Table1[[#This Row],[Date]])=7),"Weekend","Weekday")</f>
        <v>Weekday</v>
      </c>
    </row>
    <row r="1314" spans="1:8" x14ac:dyDescent="0.25">
      <c r="A1314" s="1">
        <v>45143</v>
      </c>
      <c r="B1314" s="2">
        <v>30712</v>
      </c>
      <c r="C1314" s="2">
        <v>1551</v>
      </c>
      <c r="D1314">
        <f>YEAR(Table1[[#This Row],[Date]])</f>
        <v>2023</v>
      </c>
      <c r="E1314" t="str">
        <f>TEXT(Table1[[#This Row],[Date]],"mmmm")</f>
        <v>August</v>
      </c>
      <c r="F1314" t="str">
        <f>TEXT(Table1[[#This Row],[Date]],"dddd")</f>
        <v>Saturday</v>
      </c>
      <c r="G1314" s="4">
        <f>Table1[[#This Row],[Clicks]]/Table1[[#This Row],[Impressions]]</f>
        <v>5.050143266475645E-2</v>
      </c>
      <c r="H1314" s="3" t="str">
        <f>IF(OR(WEEKDAY(Table1[[#This Row],[Date]])=1,WEEKDAY(Table1[[#This Row],[Date]])=7),"Weekend","Weekday")</f>
        <v>Weekend</v>
      </c>
    </row>
    <row r="1315" spans="1:8" x14ac:dyDescent="0.25">
      <c r="A1315" s="1">
        <v>45144</v>
      </c>
      <c r="B1315" s="2">
        <v>29762</v>
      </c>
      <c r="C1315" s="2">
        <v>1849</v>
      </c>
      <c r="D1315">
        <f>YEAR(Table1[[#This Row],[Date]])</f>
        <v>2023</v>
      </c>
      <c r="E1315" t="str">
        <f>TEXT(Table1[[#This Row],[Date]],"mmmm")</f>
        <v>August</v>
      </c>
      <c r="F1315" t="str">
        <f>TEXT(Table1[[#This Row],[Date]],"dddd")</f>
        <v>Sunday</v>
      </c>
      <c r="G1315" s="4">
        <f>Table1[[#This Row],[Clicks]]/Table1[[#This Row],[Impressions]]</f>
        <v>6.2126201196156174E-2</v>
      </c>
      <c r="H1315" s="3" t="str">
        <f>IF(OR(WEEKDAY(Table1[[#This Row],[Date]])=1,WEEKDAY(Table1[[#This Row],[Date]])=7),"Weekend","Weekday")</f>
        <v>Weekend</v>
      </c>
    </row>
    <row r="1316" spans="1:8" x14ac:dyDescent="0.25">
      <c r="A1316" s="1">
        <v>45145</v>
      </c>
      <c r="B1316" s="2">
        <v>16046</v>
      </c>
      <c r="C1316" s="2">
        <v>1257</v>
      </c>
      <c r="D1316">
        <f>YEAR(Table1[[#This Row],[Date]])</f>
        <v>2023</v>
      </c>
      <c r="E1316" t="str">
        <f>TEXT(Table1[[#This Row],[Date]],"mmmm")</f>
        <v>August</v>
      </c>
      <c r="F1316" t="str">
        <f>TEXT(Table1[[#This Row],[Date]],"dddd")</f>
        <v>Monday</v>
      </c>
      <c r="G1316" s="4">
        <f>Table1[[#This Row],[Clicks]]/Table1[[#This Row],[Impressions]]</f>
        <v>7.8337280319082631E-2</v>
      </c>
      <c r="H1316" s="3" t="str">
        <f>IF(OR(WEEKDAY(Table1[[#This Row],[Date]])=1,WEEKDAY(Table1[[#This Row],[Date]])=7),"Weekend","Weekday")</f>
        <v>Weekday</v>
      </c>
    </row>
    <row r="1317" spans="1:8" x14ac:dyDescent="0.25">
      <c r="A1317" s="1">
        <v>45146</v>
      </c>
      <c r="B1317" s="2">
        <v>36463</v>
      </c>
      <c r="C1317">
        <v>689</v>
      </c>
      <c r="D1317">
        <f>YEAR(Table1[[#This Row],[Date]])</f>
        <v>2023</v>
      </c>
      <c r="E1317" t="str">
        <f>TEXT(Table1[[#This Row],[Date]],"mmmm")</f>
        <v>August</v>
      </c>
      <c r="F1317" t="str">
        <f>TEXT(Table1[[#This Row],[Date]],"dddd")</f>
        <v>Tuesday</v>
      </c>
      <c r="G1317" s="4">
        <f>Table1[[#This Row],[Clicks]]/Table1[[#This Row],[Impressions]]</f>
        <v>1.8895867043304173E-2</v>
      </c>
      <c r="H1317" s="3" t="str">
        <f>IF(OR(WEEKDAY(Table1[[#This Row],[Date]])=1,WEEKDAY(Table1[[#This Row],[Date]])=7),"Weekend","Weekday")</f>
        <v>Weekday</v>
      </c>
    </row>
    <row r="1318" spans="1:8" x14ac:dyDescent="0.25">
      <c r="A1318" s="1">
        <v>45147</v>
      </c>
      <c r="B1318" s="2">
        <v>33769</v>
      </c>
      <c r="C1318" s="2">
        <v>3041</v>
      </c>
      <c r="D1318">
        <f>YEAR(Table1[[#This Row],[Date]])</f>
        <v>2023</v>
      </c>
      <c r="E1318" t="str">
        <f>TEXT(Table1[[#This Row],[Date]],"mmmm")</f>
        <v>August</v>
      </c>
      <c r="F1318" t="str">
        <f>TEXT(Table1[[#This Row],[Date]],"dddd")</f>
        <v>Wednesday</v>
      </c>
      <c r="G1318" s="4">
        <f>Table1[[#This Row],[Clicks]]/Table1[[#This Row],[Impressions]]</f>
        <v>9.0053007195948942E-2</v>
      </c>
      <c r="H1318" s="3" t="str">
        <f>IF(OR(WEEKDAY(Table1[[#This Row],[Date]])=1,WEEKDAY(Table1[[#This Row],[Date]])=7),"Weekend","Weekday")</f>
        <v>Weekday</v>
      </c>
    </row>
    <row r="1319" spans="1:8" x14ac:dyDescent="0.25">
      <c r="A1319" s="1">
        <v>45148</v>
      </c>
      <c r="B1319" s="2">
        <v>28150</v>
      </c>
      <c r="C1319">
        <v>312</v>
      </c>
      <c r="D1319">
        <f>YEAR(Table1[[#This Row],[Date]])</f>
        <v>2023</v>
      </c>
      <c r="E1319" t="str">
        <f>TEXT(Table1[[#This Row],[Date]],"mmmm")</f>
        <v>August</v>
      </c>
      <c r="F1319" t="str">
        <f>TEXT(Table1[[#This Row],[Date]],"dddd")</f>
        <v>Thursday</v>
      </c>
      <c r="G1319" s="4">
        <f>Table1[[#This Row],[Clicks]]/Table1[[#This Row],[Impressions]]</f>
        <v>1.1083481349911189E-2</v>
      </c>
      <c r="H1319" s="3" t="str">
        <f>IF(OR(WEEKDAY(Table1[[#This Row],[Date]])=1,WEEKDAY(Table1[[#This Row],[Date]])=7),"Weekend","Weekday")</f>
        <v>Weekday</v>
      </c>
    </row>
    <row r="1320" spans="1:8" x14ac:dyDescent="0.25">
      <c r="A1320" s="1">
        <v>45149</v>
      </c>
      <c r="B1320" s="2">
        <v>7711</v>
      </c>
      <c r="C1320">
        <v>333</v>
      </c>
      <c r="D1320">
        <f>YEAR(Table1[[#This Row],[Date]])</f>
        <v>2023</v>
      </c>
      <c r="E1320" t="str">
        <f>TEXT(Table1[[#This Row],[Date]],"mmmm")</f>
        <v>August</v>
      </c>
      <c r="F1320" t="str">
        <f>TEXT(Table1[[#This Row],[Date]],"dddd")</f>
        <v>Friday</v>
      </c>
      <c r="G1320" s="4">
        <f>Table1[[#This Row],[Clicks]]/Table1[[#This Row],[Impressions]]</f>
        <v>4.3185060303462586E-2</v>
      </c>
      <c r="H1320" s="3" t="str">
        <f>IF(OR(WEEKDAY(Table1[[#This Row],[Date]])=1,WEEKDAY(Table1[[#This Row],[Date]])=7),"Weekend","Weekday")</f>
        <v>Weekday</v>
      </c>
    </row>
    <row r="1321" spans="1:8" x14ac:dyDescent="0.25">
      <c r="A1321" s="1">
        <v>45150</v>
      </c>
      <c r="B1321" s="2">
        <v>9853</v>
      </c>
      <c r="C1321">
        <v>122</v>
      </c>
      <c r="D1321">
        <f>YEAR(Table1[[#This Row],[Date]])</f>
        <v>2023</v>
      </c>
      <c r="E1321" t="str">
        <f>TEXT(Table1[[#This Row],[Date]],"mmmm")</f>
        <v>August</v>
      </c>
      <c r="F1321" t="str">
        <f>TEXT(Table1[[#This Row],[Date]],"dddd")</f>
        <v>Saturday</v>
      </c>
      <c r="G1321" s="4">
        <f>Table1[[#This Row],[Clicks]]/Table1[[#This Row],[Impressions]]</f>
        <v>1.2382015629757435E-2</v>
      </c>
      <c r="H1321" s="3" t="str">
        <f>IF(OR(WEEKDAY(Table1[[#This Row],[Date]])=1,WEEKDAY(Table1[[#This Row],[Date]])=7),"Weekend","Weekday")</f>
        <v>Weekend</v>
      </c>
    </row>
    <row r="1322" spans="1:8" x14ac:dyDescent="0.25">
      <c r="A1322" s="1">
        <v>45151</v>
      </c>
      <c r="B1322" s="2">
        <v>34077</v>
      </c>
      <c r="C1322" s="2">
        <v>1545</v>
      </c>
      <c r="D1322">
        <f>YEAR(Table1[[#This Row],[Date]])</f>
        <v>2023</v>
      </c>
      <c r="E1322" t="str">
        <f>TEXT(Table1[[#This Row],[Date]],"mmmm")</f>
        <v>August</v>
      </c>
      <c r="F1322" t="str">
        <f>TEXT(Table1[[#This Row],[Date]],"dddd")</f>
        <v>Sunday</v>
      </c>
      <c r="G1322" s="4">
        <f>Table1[[#This Row],[Clicks]]/Table1[[#This Row],[Impressions]]</f>
        <v>4.5338498107227752E-2</v>
      </c>
      <c r="H1322" s="3" t="str">
        <f>IF(OR(WEEKDAY(Table1[[#This Row],[Date]])=1,WEEKDAY(Table1[[#This Row],[Date]])=7),"Weekend","Weekday")</f>
        <v>Weekend</v>
      </c>
    </row>
    <row r="1323" spans="1:8" x14ac:dyDescent="0.25">
      <c r="A1323" s="1">
        <v>45152</v>
      </c>
      <c r="B1323" s="2">
        <v>28863</v>
      </c>
      <c r="C1323" s="2">
        <v>1654</v>
      </c>
      <c r="D1323">
        <f>YEAR(Table1[[#This Row],[Date]])</f>
        <v>2023</v>
      </c>
      <c r="E1323" t="str">
        <f>TEXT(Table1[[#This Row],[Date]],"mmmm")</f>
        <v>August</v>
      </c>
      <c r="F1323" t="str">
        <f>TEXT(Table1[[#This Row],[Date]],"dddd")</f>
        <v>Monday</v>
      </c>
      <c r="G1323" s="4">
        <f>Table1[[#This Row],[Clicks]]/Table1[[#This Row],[Impressions]]</f>
        <v>5.7305200429615774E-2</v>
      </c>
      <c r="H1323" s="3" t="str">
        <f>IF(OR(WEEKDAY(Table1[[#This Row],[Date]])=1,WEEKDAY(Table1[[#This Row],[Date]])=7),"Weekend","Weekday")</f>
        <v>Weekday</v>
      </c>
    </row>
    <row r="1324" spans="1:8" x14ac:dyDescent="0.25">
      <c r="A1324" s="1">
        <v>45153</v>
      </c>
      <c r="B1324" s="2">
        <v>26792</v>
      </c>
      <c r="C1324" s="2">
        <v>1501</v>
      </c>
      <c r="D1324">
        <f>YEAR(Table1[[#This Row],[Date]])</f>
        <v>2023</v>
      </c>
      <c r="E1324" t="str">
        <f>TEXT(Table1[[#This Row],[Date]],"mmmm")</f>
        <v>August</v>
      </c>
      <c r="F1324" t="str">
        <f>TEXT(Table1[[#This Row],[Date]],"dddd")</f>
        <v>Tuesday</v>
      </c>
      <c r="G1324" s="4">
        <f>Table1[[#This Row],[Clicks]]/Table1[[#This Row],[Impressions]]</f>
        <v>5.6024186324275901E-2</v>
      </c>
      <c r="H1324" s="3" t="str">
        <f>IF(OR(WEEKDAY(Table1[[#This Row],[Date]])=1,WEEKDAY(Table1[[#This Row],[Date]])=7),"Weekend","Weekday")</f>
        <v>Weekday</v>
      </c>
    </row>
    <row r="1325" spans="1:8" x14ac:dyDescent="0.25">
      <c r="A1325" s="1">
        <v>45154</v>
      </c>
      <c r="B1325" s="2">
        <v>45483</v>
      </c>
      <c r="C1325" s="2">
        <v>1132</v>
      </c>
      <c r="D1325">
        <f>YEAR(Table1[[#This Row],[Date]])</f>
        <v>2023</v>
      </c>
      <c r="E1325" t="str">
        <f>TEXT(Table1[[#This Row],[Date]],"mmmm")</f>
        <v>August</v>
      </c>
      <c r="F1325" t="str">
        <f>TEXT(Table1[[#This Row],[Date]],"dddd")</f>
        <v>Wednesday</v>
      </c>
      <c r="G1325" s="4">
        <f>Table1[[#This Row],[Clicks]]/Table1[[#This Row],[Impressions]]</f>
        <v>2.4888419849174417E-2</v>
      </c>
      <c r="H1325" s="3" t="str">
        <f>IF(OR(WEEKDAY(Table1[[#This Row],[Date]])=1,WEEKDAY(Table1[[#This Row],[Date]])=7),"Weekend","Weekday")</f>
        <v>Weekday</v>
      </c>
    </row>
    <row r="1326" spans="1:8" x14ac:dyDescent="0.25">
      <c r="A1326" s="1">
        <v>45155</v>
      </c>
      <c r="B1326" s="2">
        <v>13942</v>
      </c>
      <c r="C1326">
        <v>949</v>
      </c>
      <c r="D1326">
        <f>YEAR(Table1[[#This Row],[Date]])</f>
        <v>2023</v>
      </c>
      <c r="E1326" t="str">
        <f>TEXT(Table1[[#This Row],[Date]],"mmmm")</f>
        <v>August</v>
      </c>
      <c r="F1326" t="str">
        <f>TEXT(Table1[[#This Row],[Date]],"dddd")</f>
        <v>Thursday</v>
      </c>
      <c r="G1326" s="4">
        <f>Table1[[#This Row],[Clicks]]/Table1[[#This Row],[Impressions]]</f>
        <v>6.8067709080476255E-2</v>
      </c>
      <c r="H1326" s="3" t="str">
        <f>IF(OR(WEEKDAY(Table1[[#This Row],[Date]])=1,WEEKDAY(Table1[[#This Row],[Date]])=7),"Weekend","Weekday")</f>
        <v>Weekday</v>
      </c>
    </row>
    <row r="1327" spans="1:8" x14ac:dyDescent="0.25">
      <c r="A1327" s="1">
        <v>45156</v>
      </c>
      <c r="B1327" s="2">
        <v>6762</v>
      </c>
      <c r="C1327">
        <v>94</v>
      </c>
      <c r="D1327">
        <f>YEAR(Table1[[#This Row],[Date]])</f>
        <v>2023</v>
      </c>
      <c r="E1327" t="str">
        <f>TEXT(Table1[[#This Row],[Date]],"mmmm")</f>
        <v>August</v>
      </c>
      <c r="F1327" t="str">
        <f>TEXT(Table1[[#This Row],[Date]],"dddd")</f>
        <v>Friday</v>
      </c>
      <c r="G1327" s="4">
        <f>Table1[[#This Row],[Clicks]]/Table1[[#This Row],[Impressions]]</f>
        <v>1.3901212658976633E-2</v>
      </c>
      <c r="H1327" s="3" t="str">
        <f>IF(OR(WEEKDAY(Table1[[#This Row],[Date]])=1,WEEKDAY(Table1[[#This Row],[Date]])=7),"Weekend","Weekday")</f>
        <v>Weekday</v>
      </c>
    </row>
    <row r="1328" spans="1:8" x14ac:dyDescent="0.25">
      <c r="A1328" s="1">
        <v>45157</v>
      </c>
      <c r="B1328" s="2">
        <v>36987</v>
      </c>
      <c r="C1328" s="2">
        <v>2906</v>
      </c>
      <c r="D1328">
        <f>YEAR(Table1[[#This Row],[Date]])</f>
        <v>2023</v>
      </c>
      <c r="E1328" t="str">
        <f>TEXT(Table1[[#This Row],[Date]],"mmmm")</f>
        <v>August</v>
      </c>
      <c r="F1328" t="str">
        <f>TEXT(Table1[[#This Row],[Date]],"dddd")</f>
        <v>Saturday</v>
      </c>
      <c r="G1328" s="4">
        <f>Table1[[#This Row],[Clicks]]/Table1[[#This Row],[Impressions]]</f>
        <v>7.8568145564657854E-2</v>
      </c>
      <c r="H1328" s="3" t="str">
        <f>IF(OR(WEEKDAY(Table1[[#This Row],[Date]])=1,WEEKDAY(Table1[[#This Row],[Date]])=7),"Weekend","Weekday")</f>
        <v>Weekend</v>
      </c>
    </row>
    <row r="1329" spans="1:8" x14ac:dyDescent="0.25">
      <c r="A1329" s="1">
        <v>45158</v>
      </c>
      <c r="B1329" s="2">
        <v>20850</v>
      </c>
      <c r="C1329" s="2">
        <v>1984</v>
      </c>
      <c r="D1329">
        <f>YEAR(Table1[[#This Row],[Date]])</f>
        <v>2023</v>
      </c>
      <c r="E1329" t="str">
        <f>TEXT(Table1[[#This Row],[Date]],"mmmm")</f>
        <v>August</v>
      </c>
      <c r="F1329" t="str">
        <f>TEXT(Table1[[#This Row],[Date]],"dddd")</f>
        <v>Sunday</v>
      </c>
      <c r="G1329" s="4">
        <f>Table1[[#This Row],[Clicks]]/Table1[[#This Row],[Impressions]]</f>
        <v>9.515587529976019E-2</v>
      </c>
      <c r="H1329" s="3" t="str">
        <f>IF(OR(WEEKDAY(Table1[[#This Row],[Date]])=1,WEEKDAY(Table1[[#This Row],[Date]])=7),"Weekend","Weekday")</f>
        <v>Weekend</v>
      </c>
    </row>
    <row r="1330" spans="1:8" x14ac:dyDescent="0.25">
      <c r="A1330" s="1">
        <v>45159</v>
      </c>
      <c r="B1330" s="2">
        <v>17112</v>
      </c>
      <c r="C1330">
        <v>694</v>
      </c>
      <c r="D1330">
        <f>YEAR(Table1[[#This Row],[Date]])</f>
        <v>2023</v>
      </c>
      <c r="E1330" t="str">
        <f>TEXT(Table1[[#This Row],[Date]],"mmmm")</f>
        <v>August</v>
      </c>
      <c r="F1330" t="str">
        <f>TEXT(Table1[[#This Row],[Date]],"dddd")</f>
        <v>Monday</v>
      </c>
      <c r="G1330" s="4">
        <f>Table1[[#This Row],[Clicks]]/Table1[[#This Row],[Impressions]]</f>
        <v>4.0556334735857874E-2</v>
      </c>
      <c r="H1330" s="3" t="str">
        <f>IF(OR(WEEKDAY(Table1[[#This Row],[Date]])=1,WEEKDAY(Table1[[#This Row],[Date]])=7),"Weekend","Weekday")</f>
        <v>Weekday</v>
      </c>
    </row>
    <row r="1331" spans="1:8" x14ac:dyDescent="0.25">
      <c r="A1331" s="1">
        <v>45160</v>
      </c>
      <c r="B1331" s="2">
        <v>29058</v>
      </c>
      <c r="C1331" s="2">
        <v>1643</v>
      </c>
      <c r="D1331">
        <f>YEAR(Table1[[#This Row],[Date]])</f>
        <v>2023</v>
      </c>
      <c r="E1331" t="str">
        <f>TEXT(Table1[[#This Row],[Date]],"mmmm")</f>
        <v>August</v>
      </c>
      <c r="F1331" t="str">
        <f>TEXT(Table1[[#This Row],[Date]],"dddd")</f>
        <v>Tuesday</v>
      </c>
      <c r="G1331" s="4">
        <f>Table1[[#This Row],[Clicks]]/Table1[[#This Row],[Impressions]]</f>
        <v>5.6542088237318468E-2</v>
      </c>
      <c r="H1331" s="3" t="str">
        <f>IF(OR(WEEKDAY(Table1[[#This Row],[Date]])=1,WEEKDAY(Table1[[#This Row],[Date]])=7),"Weekend","Weekday")</f>
        <v>Weekday</v>
      </c>
    </row>
    <row r="1332" spans="1:8" x14ac:dyDescent="0.25">
      <c r="A1332" s="1">
        <v>45161</v>
      </c>
      <c r="B1332" s="2">
        <v>43890</v>
      </c>
      <c r="C1332" s="2">
        <v>1935</v>
      </c>
      <c r="D1332">
        <f>YEAR(Table1[[#This Row],[Date]])</f>
        <v>2023</v>
      </c>
      <c r="E1332" t="str">
        <f>TEXT(Table1[[#This Row],[Date]],"mmmm")</f>
        <v>August</v>
      </c>
      <c r="F1332" t="str">
        <f>TEXT(Table1[[#This Row],[Date]],"dddd")</f>
        <v>Wednesday</v>
      </c>
      <c r="G1332" s="4">
        <f>Table1[[#This Row],[Clicks]]/Table1[[#This Row],[Impressions]]</f>
        <v>4.4087491455912509E-2</v>
      </c>
      <c r="H1332" s="3" t="str">
        <f>IF(OR(WEEKDAY(Table1[[#This Row],[Date]])=1,WEEKDAY(Table1[[#This Row],[Date]])=7),"Weekend","Weekday")</f>
        <v>Weekday</v>
      </c>
    </row>
    <row r="1333" spans="1:8" x14ac:dyDescent="0.25">
      <c r="A1333" s="1">
        <v>45162</v>
      </c>
      <c r="B1333" s="2">
        <v>5481</v>
      </c>
      <c r="C1333">
        <v>58</v>
      </c>
      <c r="D1333">
        <f>YEAR(Table1[[#This Row],[Date]])</f>
        <v>2023</v>
      </c>
      <c r="E1333" t="str">
        <f>TEXT(Table1[[#This Row],[Date]],"mmmm")</f>
        <v>August</v>
      </c>
      <c r="F1333" t="str">
        <f>TEXT(Table1[[#This Row],[Date]],"dddd")</f>
        <v>Thursday</v>
      </c>
      <c r="G1333" s="4">
        <f>Table1[[#This Row],[Clicks]]/Table1[[#This Row],[Impressions]]</f>
        <v>1.0582010582010581E-2</v>
      </c>
      <c r="H1333" s="3" t="str">
        <f>IF(OR(WEEKDAY(Table1[[#This Row],[Date]])=1,WEEKDAY(Table1[[#This Row],[Date]])=7),"Weekend","Weekday")</f>
        <v>Weekday</v>
      </c>
    </row>
    <row r="1334" spans="1:8" x14ac:dyDescent="0.25">
      <c r="A1334" s="1">
        <v>45163</v>
      </c>
      <c r="B1334" s="2">
        <v>37921</v>
      </c>
      <c r="C1334" s="2">
        <v>1696</v>
      </c>
      <c r="D1334">
        <f>YEAR(Table1[[#This Row],[Date]])</f>
        <v>2023</v>
      </c>
      <c r="E1334" t="str">
        <f>TEXT(Table1[[#This Row],[Date]],"mmmm")</f>
        <v>August</v>
      </c>
      <c r="F1334" t="str">
        <f>TEXT(Table1[[#This Row],[Date]],"dddd")</f>
        <v>Friday</v>
      </c>
      <c r="G1334" s="4">
        <f>Table1[[#This Row],[Clicks]]/Table1[[#This Row],[Impressions]]</f>
        <v>4.4724558951504442E-2</v>
      </c>
      <c r="H1334" s="3" t="str">
        <f>IF(OR(WEEKDAY(Table1[[#This Row],[Date]])=1,WEEKDAY(Table1[[#This Row],[Date]])=7),"Weekend","Weekday")</f>
        <v>Weekday</v>
      </c>
    </row>
    <row r="1335" spans="1:8" x14ac:dyDescent="0.25">
      <c r="A1335" s="1">
        <v>45164</v>
      </c>
      <c r="B1335" s="2">
        <v>45385</v>
      </c>
      <c r="C1335" s="2">
        <v>3687</v>
      </c>
      <c r="D1335">
        <f>YEAR(Table1[[#This Row],[Date]])</f>
        <v>2023</v>
      </c>
      <c r="E1335" t="str">
        <f>TEXT(Table1[[#This Row],[Date]],"mmmm")</f>
        <v>August</v>
      </c>
      <c r="F1335" t="str">
        <f>TEXT(Table1[[#This Row],[Date]],"dddd")</f>
        <v>Saturday</v>
      </c>
      <c r="G1335" s="4">
        <f>Table1[[#This Row],[Clicks]]/Table1[[#This Row],[Impressions]]</f>
        <v>8.1238294590723806E-2</v>
      </c>
      <c r="H1335" s="3" t="str">
        <f>IF(OR(WEEKDAY(Table1[[#This Row],[Date]])=1,WEEKDAY(Table1[[#This Row],[Date]])=7),"Weekend","Weekday")</f>
        <v>Weekend</v>
      </c>
    </row>
    <row r="1336" spans="1:8" x14ac:dyDescent="0.25">
      <c r="A1336" s="1">
        <v>45165</v>
      </c>
      <c r="B1336" s="2">
        <v>6524</v>
      </c>
      <c r="C1336">
        <v>415</v>
      </c>
      <c r="D1336">
        <f>YEAR(Table1[[#This Row],[Date]])</f>
        <v>2023</v>
      </c>
      <c r="E1336" t="str">
        <f>TEXT(Table1[[#This Row],[Date]],"mmmm")</f>
        <v>August</v>
      </c>
      <c r="F1336" t="str">
        <f>TEXT(Table1[[#This Row],[Date]],"dddd")</f>
        <v>Sunday</v>
      </c>
      <c r="G1336" s="4">
        <f>Table1[[#This Row],[Clicks]]/Table1[[#This Row],[Impressions]]</f>
        <v>6.3611281422440227E-2</v>
      </c>
      <c r="H1336" s="3" t="str">
        <f>IF(OR(WEEKDAY(Table1[[#This Row],[Date]])=1,WEEKDAY(Table1[[#This Row],[Date]])=7),"Weekend","Weekday")</f>
        <v>Weekend</v>
      </c>
    </row>
    <row r="1337" spans="1:8" x14ac:dyDescent="0.25">
      <c r="A1337" s="1">
        <v>45166</v>
      </c>
      <c r="B1337" s="2">
        <v>39888</v>
      </c>
      <c r="C1337">
        <v>762</v>
      </c>
      <c r="D1337">
        <f>YEAR(Table1[[#This Row],[Date]])</f>
        <v>2023</v>
      </c>
      <c r="E1337" t="str">
        <f>TEXT(Table1[[#This Row],[Date]],"mmmm")</f>
        <v>August</v>
      </c>
      <c r="F1337" t="str">
        <f>TEXT(Table1[[#This Row],[Date]],"dddd")</f>
        <v>Monday</v>
      </c>
      <c r="G1337" s="4">
        <f>Table1[[#This Row],[Clicks]]/Table1[[#This Row],[Impressions]]</f>
        <v>1.9103489771359807E-2</v>
      </c>
      <c r="H1337" s="3" t="str">
        <f>IF(OR(WEEKDAY(Table1[[#This Row],[Date]])=1,WEEKDAY(Table1[[#This Row],[Date]])=7),"Weekend","Weekday")</f>
        <v>Weekday</v>
      </c>
    </row>
    <row r="1338" spans="1:8" x14ac:dyDescent="0.25">
      <c r="A1338" s="1">
        <v>45167</v>
      </c>
      <c r="B1338" s="2">
        <v>20048</v>
      </c>
      <c r="C1338" s="2">
        <v>1728</v>
      </c>
      <c r="D1338">
        <f>YEAR(Table1[[#This Row],[Date]])</f>
        <v>2023</v>
      </c>
      <c r="E1338" t="str">
        <f>TEXT(Table1[[#This Row],[Date]],"mmmm")</f>
        <v>August</v>
      </c>
      <c r="F1338" t="str">
        <f>TEXT(Table1[[#This Row],[Date]],"dddd")</f>
        <v>Tuesday</v>
      </c>
      <c r="G1338" s="4">
        <f>Table1[[#This Row],[Clicks]]/Table1[[#This Row],[Impressions]]</f>
        <v>8.6193136472466084E-2</v>
      </c>
      <c r="H1338" s="3" t="str">
        <f>IF(OR(WEEKDAY(Table1[[#This Row],[Date]])=1,WEEKDAY(Table1[[#This Row],[Date]])=7),"Weekend","Weekday")</f>
        <v>Weekday</v>
      </c>
    </row>
    <row r="1339" spans="1:8" x14ac:dyDescent="0.25">
      <c r="A1339" s="1">
        <v>45168</v>
      </c>
      <c r="B1339" s="2">
        <v>40111</v>
      </c>
      <c r="C1339" s="2">
        <v>2318</v>
      </c>
      <c r="D1339">
        <f>YEAR(Table1[[#This Row],[Date]])</f>
        <v>2023</v>
      </c>
      <c r="E1339" t="str">
        <f>TEXT(Table1[[#This Row],[Date]],"mmmm")</f>
        <v>August</v>
      </c>
      <c r="F1339" t="str">
        <f>TEXT(Table1[[#This Row],[Date]],"dddd")</f>
        <v>Wednesday</v>
      </c>
      <c r="G1339" s="4">
        <f>Table1[[#This Row],[Clicks]]/Table1[[#This Row],[Impressions]]</f>
        <v>5.7789633766298525E-2</v>
      </c>
      <c r="H1339" s="3" t="str">
        <f>IF(OR(WEEKDAY(Table1[[#This Row],[Date]])=1,WEEKDAY(Table1[[#This Row],[Date]])=7),"Weekend","Weekday")</f>
        <v>Weekday</v>
      </c>
    </row>
    <row r="1340" spans="1:8" x14ac:dyDescent="0.25">
      <c r="A1340" s="1">
        <v>45169</v>
      </c>
      <c r="B1340" s="2">
        <v>42904</v>
      </c>
      <c r="C1340" s="2">
        <v>3679</v>
      </c>
      <c r="D1340">
        <f>YEAR(Table1[[#This Row],[Date]])</f>
        <v>2023</v>
      </c>
      <c r="E1340" t="str">
        <f>TEXT(Table1[[#This Row],[Date]],"mmmm")</f>
        <v>August</v>
      </c>
      <c r="F1340" t="str">
        <f>TEXT(Table1[[#This Row],[Date]],"dddd")</f>
        <v>Thursday</v>
      </c>
      <c r="G1340" s="4">
        <f>Table1[[#This Row],[Clicks]]/Table1[[#This Row],[Impressions]]</f>
        <v>8.5749580458698488E-2</v>
      </c>
      <c r="H1340" s="3" t="str">
        <f>IF(OR(WEEKDAY(Table1[[#This Row],[Date]])=1,WEEKDAY(Table1[[#This Row],[Date]])=7),"Weekend","Weekday")</f>
        <v>Weekday</v>
      </c>
    </row>
    <row r="1341" spans="1:8" x14ac:dyDescent="0.25">
      <c r="A1341" s="1">
        <v>45170</v>
      </c>
      <c r="B1341" s="2">
        <v>39008</v>
      </c>
      <c r="C1341" s="2">
        <v>2427</v>
      </c>
      <c r="D1341">
        <f>YEAR(Table1[[#This Row],[Date]])</f>
        <v>2023</v>
      </c>
      <c r="E1341" t="str">
        <f>TEXT(Table1[[#This Row],[Date]],"mmmm")</f>
        <v>September</v>
      </c>
      <c r="F1341" t="str">
        <f>TEXT(Table1[[#This Row],[Date]],"dddd")</f>
        <v>Friday</v>
      </c>
      <c r="G1341" s="4">
        <f>Table1[[#This Row],[Clicks]]/Table1[[#This Row],[Impressions]]</f>
        <v>6.2218006562756355E-2</v>
      </c>
      <c r="H1341" s="3" t="str">
        <f>IF(OR(WEEKDAY(Table1[[#This Row],[Date]])=1,WEEKDAY(Table1[[#This Row],[Date]])=7),"Weekend","Weekday")</f>
        <v>Weekday</v>
      </c>
    </row>
    <row r="1342" spans="1:8" x14ac:dyDescent="0.25">
      <c r="A1342" s="1">
        <v>45171</v>
      </c>
      <c r="B1342" s="2">
        <v>5060</v>
      </c>
      <c r="C1342">
        <v>305</v>
      </c>
      <c r="D1342">
        <f>YEAR(Table1[[#This Row],[Date]])</f>
        <v>2023</v>
      </c>
      <c r="E1342" t="str">
        <f>TEXT(Table1[[#This Row],[Date]],"mmmm")</f>
        <v>September</v>
      </c>
      <c r="F1342" t="str">
        <f>TEXT(Table1[[#This Row],[Date]],"dddd")</f>
        <v>Saturday</v>
      </c>
      <c r="G1342" s="4">
        <f>Table1[[#This Row],[Clicks]]/Table1[[#This Row],[Impressions]]</f>
        <v>6.0276679841897232E-2</v>
      </c>
      <c r="H1342" s="3" t="str">
        <f>IF(OR(WEEKDAY(Table1[[#This Row],[Date]])=1,WEEKDAY(Table1[[#This Row],[Date]])=7),"Weekend","Weekday")</f>
        <v>Weekend</v>
      </c>
    </row>
    <row r="1343" spans="1:8" x14ac:dyDescent="0.25">
      <c r="A1343" s="1">
        <v>45172</v>
      </c>
      <c r="B1343" s="2">
        <v>14130</v>
      </c>
      <c r="C1343">
        <v>275</v>
      </c>
      <c r="D1343">
        <f>YEAR(Table1[[#This Row],[Date]])</f>
        <v>2023</v>
      </c>
      <c r="E1343" t="str">
        <f>TEXT(Table1[[#This Row],[Date]],"mmmm")</f>
        <v>September</v>
      </c>
      <c r="F1343" t="str">
        <f>TEXT(Table1[[#This Row],[Date]],"dddd")</f>
        <v>Sunday</v>
      </c>
      <c r="G1343" s="4">
        <f>Table1[[#This Row],[Clicks]]/Table1[[#This Row],[Impressions]]</f>
        <v>1.9462137296532202E-2</v>
      </c>
      <c r="H1343" s="3" t="str">
        <f>IF(OR(WEEKDAY(Table1[[#This Row],[Date]])=1,WEEKDAY(Table1[[#This Row],[Date]])=7),"Weekend","Weekday")</f>
        <v>Weekend</v>
      </c>
    </row>
    <row r="1344" spans="1:8" x14ac:dyDescent="0.25">
      <c r="A1344" s="1">
        <v>45173</v>
      </c>
      <c r="B1344" s="2">
        <v>23023</v>
      </c>
      <c r="C1344">
        <v>577</v>
      </c>
      <c r="D1344">
        <f>YEAR(Table1[[#This Row],[Date]])</f>
        <v>2023</v>
      </c>
      <c r="E1344" t="str">
        <f>TEXT(Table1[[#This Row],[Date]],"mmmm")</f>
        <v>September</v>
      </c>
      <c r="F1344" t="str">
        <f>TEXT(Table1[[#This Row],[Date]],"dddd")</f>
        <v>Monday</v>
      </c>
      <c r="G1344" s="4">
        <f>Table1[[#This Row],[Clicks]]/Table1[[#This Row],[Impressions]]</f>
        <v>2.506189462711202E-2</v>
      </c>
      <c r="H1344" s="3" t="str">
        <f>IF(OR(WEEKDAY(Table1[[#This Row],[Date]])=1,WEEKDAY(Table1[[#This Row],[Date]])=7),"Weekend","Weekday")</f>
        <v>Weekday</v>
      </c>
    </row>
    <row r="1345" spans="1:8" x14ac:dyDescent="0.25">
      <c r="A1345" s="1">
        <v>45174</v>
      </c>
      <c r="B1345" s="2">
        <v>18350</v>
      </c>
      <c r="C1345" s="2">
        <v>1788</v>
      </c>
      <c r="D1345">
        <f>YEAR(Table1[[#This Row],[Date]])</f>
        <v>2023</v>
      </c>
      <c r="E1345" t="str">
        <f>TEXT(Table1[[#This Row],[Date]],"mmmm")</f>
        <v>September</v>
      </c>
      <c r="F1345" t="str">
        <f>TEXT(Table1[[#This Row],[Date]],"dddd")</f>
        <v>Tuesday</v>
      </c>
      <c r="G1345" s="4">
        <f>Table1[[#This Row],[Clicks]]/Table1[[#This Row],[Impressions]]</f>
        <v>9.7438692098092639E-2</v>
      </c>
      <c r="H1345" s="3" t="str">
        <f>IF(OR(WEEKDAY(Table1[[#This Row],[Date]])=1,WEEKDAY(Table1[[#This Row],[Date]])=7),"Weekend","Weekday")</f>
        <v>Weekday</v>
      </c>
    </row>
    <row r="1346" spans="1:8" x14ac:dyDescent="0.25">
      <c r="A1346" s="1">
        <v>45175</v>
      </c>
      <c r="B1346" s="2">
        <v>29354</v>
      </c>
      <c r="C1346">
        <v>897</v>
      </c>
      <c r="D1346">
        <f>YEAR(Table1[[#This Row],[Date]])</f>
        <v>2023</v>
      </c>
      <c r="E1346" t="str">
        <f>TEXT(Table1[[#This Row],[Date]],"mmmm")</f>
        <v>September</v>
      </c>
      <c r="F1346" t="str">
        <f>TEXT(Table1[[#This Row],[Date]],"dddd")</f>
        <v>Wednesday</v>
      </c>
      <c r="G1346" s="4">
        <f>Table1[[#This Row],[Clicks]]/Table1[[#This Row],[Impressions]]</f>
        <v>3.0558015943312665E-2</v>
      </c>
      <c r="H1346" s="3" t="str">
        <f>IF(OR(WEEKDAY(Table1[[#This Row],[Date]])=1,WEEKDAY(Table1[[#This Row],[Date]])=7),"Weekend","Weekday")</f>
        <v>Weekday</v>
      </c>
    </row>
    <row r="1347" spans="1:8" x14ac:dyDescent="0.25">
      <c r="A1347" s="1">
        <v>45176</v>
      </c>
      <c r="B1347" s="2">
        <v>33145</v>
      </c>
      <c r="C1347" s="2">
        <v>3247</v>
      </c>
      <c r="D1347">
        <f>YEAR(Table1[[#This Row],[Date]])</f>
        <v>2023</v>
      </c>
      <c r="E1347" t="str">
        <f>TEXT(Table1[[#This Row],[Date]],"mmmm")</f>
        <v>September</v>
      </c>
      <c r="F1347" t="str">
        <f>TEXT(Table1[[#This Row],[Date]],"dddd")</f>
        <v>Thursday</v>
      </c>
      <c r="G1347" s="4">
        <f>Table1[[#This Row],[Clicks]]/Table1[[#This Row],[Impressions]]</f>
        <v>9.7963493739628899E-2</v>
      </c>
      <c r="H1347" s="3" t="str">
        <f>IF(OR(WEEKDAY(Table1[[#This Row],[Date]])=1,WEEKDAY(Table1[[#This Row],[Date]])=7),"Weekend","Weekday")</f>
        <v>Weekday</v>
      </c>
    </row>
    <row r="1348" spans="1:8" x14ac:dyDescent="0.25">
      <c r="A1348" s="1">
        <v>45177</v>
      </c>
      <c r="B1348" s="2">
        <v>39020</v>
      </c>
      <c r="C1348" s="2">
        <v>2258</v>
      </c>
      <c r="D1348">
        <f>YEAR(Table1[[#This Row],[Date]])</f>
        <v>2023</v>
      </c>
      <c r="E1348" t="str">
        <f>TEXT(Table1[[#This Row],[Date]],"mmmm")</f>
        <v>September</v>
      </c>
      <c r="F1348" t="str">
        <f>TEXT(Table1[[#This Row],[Date]],"dddd")</f>
        <v>Friday</v>
      </c>
      <c r="G1348" s="4">
        <f>Table1[[#This Row],[Clicks]]/Table1[[#This Row],[Impressions]]</f>
        <v>5.7867760123013839E-2</v>
      </c>
      <c r="H1348" s="3" t="str">
        <f>IF(OR(WEEKDAY(Table1[[#This Row],[Date]])=1,WEEKDAY(Table1[[#This Row],[Date]])=7),"Weekend","Weekday")</f>
        <v>Weekday</v>
      </c>
    </row>
    <row r="1349" spans="1:8" x14ac:dyDescent="0.25">
      <c r="A1349" s="1">
        <v>45178</v>
      </c>
      <c r="B1349" s="2">
        <v>25587</v>
      </c>
      <c r="C1349">
        <v>568</v>
      </c>
      <c r="D1349">
        <f>YEAR(Table1[[#This Row],[Date]])</f>
        <v>2023</v>
      </c>
      <c r="E1349" t="str">
        <f>TEXT(Table1[[#This Row],[Date]],"mmmm")</f>
        <v>September</v>
      </c>
      <c r="F1349" t="str">
        <f>TEXT(Table1[[#This Row],[Date]],"dddd")</f>
        <v>Saturday</v>
      </c>
      <c r="G1349" s="4">
        <f>Table1[[#This Row],[Clicks]]/Table1[[#This Row],[Impressions]]</f>
        <v>2.2198772814319773E-2</v>
      </c>
      <c r="H1349" s="3" t="str">
        <f>IF(OR(WEEKDAY(Table1[[#This Row],[Date]])=1,WEEKDAY(Table1[[#This Row],[Date]])=7),"Weekend","Weekday")</f>
        <v>Weekend</v>
      </c>
    </row>
    <row r="1350" spans="1:8" x14ac:dyDescent="0.25">
      <c r="A1350" s="1">
        <v>45179</v>
      </c>
      <c r="B1350" s="2">
        <v>46131</v>
      </c>
      <c r="C1350">
        <v>873</v>
      </c>
      <c r="D1350">
        <f>YEAR(Table1[[#This Row],[Date]])</f>
        <v>2023</v>
      </c>
      <c r="E1350" t="str">
        <f>TEXT(Table1[[#This Row],[Date]],"mmmm")</f>
        <v>September</v>
      </c>
      <c r="F1350" t="str">
        <f>TEXT(Table1[[#This Row],[Date]],"dddd")</f>
        <v>Sunday</v>
      </c>
      <c r="G1350" s="4">
        <f>Table1[[#This Row],[Clicks]]/Table1[[#This Row],[Impressions]]</f>
        <v>1.8924367561943163E-2</v>
      </c>
      <c r="H1350" s="3" t="str">
        <f>IF(OR(WEEKDAY(Table1[[#This Row],[Date]])=1,WEEKDAY(Table1[[#This Row],[Date]])=7),"Weekend","Weekday")</f>
        <v>Weekend</v>
      </c>
    </row>
    <row r="1351" spans="1:8" x14ac:dyDescent="0.25">
      <c r="A1351" s="1">
        <v>45180</v>
      </c>
      <c r="B1351" s="2">
        <v>14650</v>
      </c>
      <c r="C1351">
        <v>421</v>
      </c>
      <c r="D1351">
        <f>YEAR(Table1[[#This Row],[Date]])</f>
        <v>2023</v>
      </c>
      <c r="E1351" t="str">
        <f>TEXT(Table1[[#This Row],[Date]],"mmmm")</f>
        <v>September</v>
      </c>
      <c r="F1351" t="str">
        <f>TEXT(Table1[[#This Row],[Date]],"dddd")</f>
        <v>Monday</v>
      </c>
      <c r="G1351" s="4">
        <f>Table1[[#This Row],[Clicks]]/Table1[[#This Row],[Impressions]]</f>
        <v>2.8737201365187714E-2</v>
      </c>
      <c r="H1351" s="3" t="str">
        <f>IF(OR(WEEKDAY(Table1[[#This Row],[Date]])=1,WEEKDAY(Table1[[#This Row],[Date]])=7),"Weekend","Weekday")</f>
        <v>Weekday</v>
      </c>
    </row>
    <row r="1352" spans="1:8" x14ac:dyDescent="0.25">
      <c r="A1352" s="1">
        <v>45181</v>
      </c>
      <c r="B1352" s="2">
        <v>24933</v>
      </c>
      <c r="C1352" s="2">
        <v>2326</v>
      </c>
      <c r="D1352">
        <f>YEAR(Table1[[#This Row],[Date]])</f>
        <v>2023</v>
      </c>
      <c r="E1352" t="str">
        <f>TEXT(Table1[[#This Row],[Date]],"mmmm")</f>
        <v>September</v>
      </c>
      <c r="F1352" t="str">
        <f>TEXT(Table1[[#This Row],[Date]],"dddd")</f>
        <v>Tuesday</v>
      </c>
      <c r="G1352" s="4">
        <f>Table1[[#This Row],[Clicks]]/Table1[[#This Row],[Impressions]]</f>
        <v>9.3290017246219867E-2</v>
      </c>
      <c r="H1352" s="3" t="str">
        <f>IF(OR(WEEKDAY(Table1[[#This Row],[Date]])=1,WEEKDAY(Table1[[#This Row],[Date]])=7),"Weekend","Weekday")</f>
        <v>Weekday</v>
      </c>
    </row>
    <row r="1353" spans="1:8" x14ac:dyDescent="0.25">
      <c r="A1353" s="1">
        <v>45182</v>
      </c>
      <c r="B1353" s="2">
        <v>25581</v>
      </c>
      <c r="C1353" s="2">
        <v>1209</v>
      </c>
      <c r="D1353">
        <f>YEAR(Table1[[#This Row],[Date]])</f>
        <v>2023</v>
      </c>
      <c r="E1353" t="str">
        <f>TEXT(Table1[[#This Row],[Date]],"mmmm")</f>
        <v>September</v>
      </c>
      <c r="F1353" t="str">
        <f>TEXT(Table1[[#This Row],[Date]],"dddd")</f>
        <v>Wednesday</v>
      </c>
      <c r="G1353" s="4">
        <f>Table1[[#This Row],[Clicks]]/Table1[[#This Row],[Impressions]]</f>
        <v>4.7261639498064972E-2</v>
      </c>
      <c r="H1353" s="3" t="str">
        <f>IF(OR(WEEKDAY(Table1[[#This Row],[Date]])=1,WEEKDAY(Table1[[#This Row],[Date]])=7),"Weekend","Weekday")</f>
        <v>Weekday</v>
      </c>
    </row>
    <row r="1354" spans="1:8" x14ac:dyDescent="0.25">
      <c r="A1354" s="1">
        <v>45183</v>
      </c>
      <c r="B1354" s="2">
        <v>28393</v>
      </c>
      <c r="C1354" s="2">
        <v>1294</v>
      </c>
      <c r="D1354">
        <f>YEAR(Table1[[#This Row],[Date]])</f>
        <v>2023</v>
      </c>
      <c r="E1354" t="str">
        <f>TEXT(Table1[[#This Row],[Date]],"mmmm")</f>
        <v>September</v>
      </c>
      <c r="F1354" t="str">
        <f>TEXT(Table1[[#This Row],[Date]],"dddd")</f>
        <v>Thursday</v>
      </c>
      <c r="G1354" s="4">
        <f>Table1[[#This Row],[Clicks]]/Table1[[#This Row],[Impressions]]</f>
        <v>4.5574613461064346E-2</v>
      </c>
      <c r="H1354" s="3" t="str">
        <f>IF(OR(WEEKDAY(Table1[[#This Row],[Date]])=1,WEEKDAY(Table1[[#This Row],[Date]])=7),"Weekend","Weekday")</f>
        <v>Weekday</v>
      </c>
    </row>
    <row r="1355" spans="1:8" x14ac:dyDescent="0.25">
      <c r="A1355" s="1">
        <v>45184</v>
      </c>
      <c r="B1355" s="2">
        <v>28051</v>
      </c>
      <c r="C1355" s="2">
        <v>1071</v>
      </c>
      <c r="D1355">
        <f>YEAR(Table1[[#This Row],[Date]])</f>
        <v>2023</v>
      </c>
      <c r="E1355" t="str">
        <f>TEXT(Table1[[#This Row],[Date]],"mmmm")</f>
        <v>September</v>
      </c>
      <c r="F1355" t="str">
        <f>TEXT(Table1[[#This Row],[Date]],"dddd")</f>
        <v>Friday</v>
      </c>
      <c r="G1355" s="4">
        <f>Table1[[#This Row],[Clicks]]/Table1[[#This Row],[Impressions]]</f>
        <v>3.8180457024705003E-2</v>
      </c>
      <c r="H1355" s="3" t="str">
        <f>IF(OR(WEEKDAY(Table1[[#This Row],[Date]])=1,WEEKDAY(Table1[[#This Row],[Date]])=7),"Weekend","Weekday")</f>
        <v>Weekday</v>
      </c>
    </row>
    <row r="1356" spans="1:8" x14ac:dyDescent="0.25">
      <c r="A1356" s="1">
        <v>45185</v>
      </c>
      <c r="B1356" s="2">
        <v>31212</v>
      </c>
      <c r="C1356">
        <v>725</v>
      </c>
      <c r="D1356">
        <f>YEAR(Table1[[#This Row],[Date]])</f>
        <v>2023</v>
      </c>
      <c r="E1356" t="str">
        <f>TEXT(Table1[[#This Row],[Date]],"mmmm")</f>
        <v>September</v>
      </c>
      <c r="F1356" t="str">
        <f>TEXT(Table1[[#This Row],[Date]],"dddd")</f>
        <v>Saturday</v>
      </c>
      <c r="G1356" s="4">
        <f>Table1[[#This Row],[Clicks]]/Table1[[#This Row],[Impressions]]</f>
        <v>2.3228245546584647E-2</v>
      </c>
      <c r="H1356" s="3" t="str">
        <f>IF(OR(WEEKDAY(Table1[[#This Row],[Date]])=1,WEEKDAY(Table1[[#This Row],[Date]])=7),"Weekend","Weekday")</f>
        <v>Weekend</v>
      </c>
    </row>
    <row r="1357" spans="1:8" x14ac:dyDescent="0.25">
      <c r="A1357" s="1">
        <v>45186</v>
      </c>
      <c r="B1357" s="2">
        <v>9090</v>
      </c>
      <c r="C1357">
        <v>490</v>
      </c>
      <c r="D1357">
        <f>YEAR(Table1[[#This Row],[Date]])</f>
        <v>2023</v>
      </c>
      <c r="E1357" t="str">
        <f>TEXT(Table1[[#This Row],[Date]],"mmmm")</f>
        <v>September</v>
      </c>
      <c r="F1357" t="str">
        <f>TEXT(Table1[[#This Row],[Date]],"dddd")</f>
        <v>Sunday</v>
      </c>
      <c r="G1357" s="4">
        <f>Table1[[#This Row],[Clicks]]/Table1[[#This Row],[Impressions]]</f>
        <v>5.3905390539053903E-2</v>
      </c>
      <c r="H1357" s="3" t="str">
        <f>IF(OR(WEEKDAY(Table1[[#This Row],[Date]])=1,WEEKDAY(Table1[[#This Row],[Date]])=7),"Weekend","Weekday")</f>
        <v>Weekend</v>
      </c>
    </row>
    <row r="1358" spans="1:8" x14ac:dyDescent="0.25">
      <c r="A1358" s="1">
        <v>45187</v>
      </c>
      <c r="B1358" s="2">
        <v>11960</v>
      </c>
      <c r="C1358">
        <v>259</v>
      </c>
      <c r="D1358">
        <f>YEAR(Table1[[#This Row],[Date]])</f>
        <v>2023</v>
      </c>
      <c r="E1358" t="str">
        <f>TEXT(Table1[[#This Row],[Date]],"mmmm")</f>
        <v>September</v>
      </c>
      <c r="F1358" t="str">
        <f>TEXT(Table1[[#This Row],[Date]],"dddd")</f>
        <v>Monday</v>
      </c>
      <c r="G1358" s="4">
        <f>Table1[[#This Row],[Clicks]]/Table1[[#This Row],[Impressions]]</f>
        <v>2.165551839464883E-2</v>
      </c>
      <c r="H1358" s="3" t="str">
        <f>IF(OR(WEEKDAY(Table1[[#This Row],[Date]])=1,WEEKDAY(Table1[[#This Row],[Date]])=7),"Weekend","Weekday")</f>
        <v>Weekday</v>
      </c>
    </row>
    <row r="1359" spans="1:8" x14ac:dyDescent="0.25">
      <c r="A1359" s="1">
        <v>45188</v>
      </c>
      <c r="B1359" s="2">
        <v>40772</v>
      </c>
      <c r="C1359" s="2">
        <v>3473</v>
      </c>
      <c r="D1359">
        <f>YEAR(Table1[[#This Row],[Date]])</f>
        <v>2023</v>
      </c>
      <c r="E1359" t="str">
        <f>TEXT(Table1[[#This Row],[Date]],"mmmm")</f>
        <v>September</v>
      </c>
      <c r="F1359" t="str">
        <f>TEXT(Table1[[#This Row],[Date]],"dddd")</f>
        <v>Tuesday</v>
      </c>
      <c r="G1359" s="4">
        <f>Table1[[#This Row],[Clicks]]/Table1[[#This Row],[Impressions]]</f>
        <v>8.5181006573138429E-2</v>
      </c>
      <c r="H1359" s="3" t="str">
        <f>IF(OR(WEEKDAY(Table1[[#This Row],[Date]])=1,WEEKDAY(Table1[[#This Row],[Date]])=7),"Weekend","Weekday")</f>
        <v>Weekday</v>
      </c>
    </row>
    <row r="1360" spans="1:8" x14ac:dyDescent="0.25">
      <c r="A1360" s="1">
        <v>45189</v>
      </c>
      <c r="B1360" s="2">
        <v>26520</v>
      </c>
      <c r="C1360" s="2">
        <v>1149</v>
      </c>
      <c r="D1360">
        <f>YEAR(Table1[[#This Row],[Date]])</f>
        <v>2023</v>
      </c>
      <c r="E1360" t="str">
        <f>TEXT(Table1[[#This Row],[Date]],"mmmm")</f>
        <v>September</v>
      </c>
      <c r="F1360" t="str">
        <f>TEXT(Table1[[#This Row],[Date]],"dddd")</f>
        <v>Wednesday</v>
      </c>
      <c r="G1360" s="4">
        <f>Table1[[#This Row],[Clicks]]/Table1[[#This Row],[Impressions]]</f>
        <v>4.3325791855203619E-2</v>
      </c>
      <c r="H1360" s="3" t="str">
        <f>IF(OR(WEEKDAY(Table1[[#This Row],[Date]])=1,WEEKDAY(Table1[[#This Row],[Date]])=7),"Weekend","Weekday")</f>
        <v>Weekday</v>
      </c>
    </row>
    <row r="1361" spans="1:8" x14ac:dyDescent="0.25">
      <c r="A1361" s="1">
        <v>45190</v>
      </c>
      <c r="B1361" s="2">
        <v>41408</v>
      </c>
      <c r="C1361" s="2">
        <v>1810</v>
      </c>
      <c r="D1361">
        <f>YEAR(Table1[[#This Row],[Date]])</f>
        <v>2023</v>
      </c>
      <c r="E1361" t="str">
        <f>TEXT(Table1[[#This Row],[Date]],"mmmm")</f>
        <v>September</v>
      </c>
      <c r="F1361" t="str">
        <f>TEXT(Table1[[#This Row],[Date]],"dddd")</f>
        <v>Thursday</v>
      </c>
      <c r="G1361" s="4">
        <f>Table1[[#This Row],[Clicks]]/Table1[[#This Row],[Impressions]]</f>
        <v>4.3711360123647604E-2</v>
      </c>
      <c r="H1361" s="3" t="str">
        <f>IF(OR(WEEKDAY(Table1[[#This Row],[Date]])=1,WEEKDAY(Table1[[#This Row],[Date]])=7),"Weekend","Weekday")</f>
        <v>Weekday</v>
      </c>
    </row>
    <row r="1362" spans="1:8" x14ac:dyDescent="0.25">
      <c r="A1362" s="1">
        <v>45191</v>
      </c>
      <c r="B1362" s="2">
        <v>33470</v>
      </c>
      <c r="C1362" s="2">
        <v>1762</v>
      </c>
      <c r="D1362">
        <f>YEAR(Table1[[#This Row],[Date]])</f>
        <v>2023</v>
      </c>
      <c r="E1362" t="str">
        <f>TEXT(Table1[[#This Row],[Date]],"mmmm")</f>
        <v>September</v>
      </c>
      <c r="F1362" t="str">
        <f>TEXT(Table1[[#This Row],[Date]],"dddd")</f>
        <v>Friday</v>
      </c>
      <c r="G1362" s="4">
        <f>Table1[[#This Row],[Clicks]]/Table1[[#This Row],[Impressions]]</f>
        <v>5.2644158948311919E-2</v>
      </c>
      <c r="H1362" s="3" t="str">
        <f>IF(OR(WEEKDAY(Table1[[#This Row],[Date]])=1,WEEKDAY(Table1[[#This Row],[Date]])=7),"Weekend","Weekday")</f>
        <v>Weekday</v>
      </c>
    </row>
    <row r="1363" spans="1:8" x14ac:dyDescent="0.25">
      <c r="A1363" s="1">
        <v>45192</v>
      </c>
      <c r="B1363" s="2">
        <v>25491</v>
      </c>
      <c r="C1363" s="2">
        <v>1273</v>
      </c>
      <c r="D1363">
        <f>YEAR(Table1[[#This Row],[Date]])</f>
        <v>2023</v>
      </c>
      <c r="E1363" t="str">
        <f>TEXT(Table1[[#This Row],[Date]],"mmmm")</f>
        <v>September</v>
      </c>
      <c r="F1363" t="str">
        <f>TEXT(Table1[[#This Row],[Date]],"dddd")</f>
        <v>Saturday</v>
      </c>
      <c r="G1363" s="4">
        <f>Table1[[#This Row],[Clicks]]/Table1[[#This Row],[Impressions]]</f>
        <v>4.9939194225412889E-2</v>
      </c>
      <c r="H1363" s="3" t="str">
        <f>IF(OR(WEEKDAY(Table1[[#This Row],[Date]])=1,WEEKDAY(Table1[[#This Row],[Date]])=7),"Weekend","Weekday")</f>
        <v>Weekend</v>
      </c>
    </row>
    <row r="1364" spans="1:8" x14ac:dyDescent="0.25">
      <c r="A1364" s="1">
        <v>45193</v>
      </c>
      <c r="B1364" s="2">
        <v>6341</v>
      </c>
      <c r="C1364">
        <v>631</v>
      </c>
      <c r="D1364">
        <f>YEAR(Table1[[#This Row],[Date]])</f>
        <v>2023</v>
      </c>
      <c r="E1364" t="str">
        <f>TEXT(Table1[[#This Row],[Date]],"mmmm")</f>
        <v>September</v>
      </c>
      <c r="F1364" t="str">
        <f>TEXT(Table1[[#This Row],[Date]],"dddd")</f>
        <v>Sunday</v>
      </c>
      <c r="G1364" s="4">
        <f>Table1[[#This Row],[Clicks]]/Table1[[#This Row],[Impressions]]</f>
        <v>9.9511118120170314E-2</v>
      </c>
      <c r="H1364" s="3" t="str">
        <f>IF(OR(WEEKDAY(Table1[[#This Row],[Date]])=1,WEEKDAY(Table1[[#This Row],[Date]])=7),"Weekend","Weekday")</f>
        <v>Weekend</v>
      </c>
    </row>
    <row r="1365" spans="1:8" x14ac:dyDescent="0.25">
      <c r="A1365" s="1">
        <v>45194</v>
      </c>
      <c r="B1365" s="2">
        <v>49623</v>
      </c>
      <c r="C1365" s="2">
        <v>2931</v>
      </c>
      <c r="D1365">
        <f>YEAR(Table1[[#This Row],[Date]])</f>
        <v>2023</v>
      </c>
      <c r="E1365" t="str">
        <f>TEXT(Table1[[#This Row],[Date]],"mmmm")</f>
        <v>September</v>
      </c>
      <c r="F1365" t="str">
        <f>TEXT(Table1[[#This Row],[Date]],"dddd")</f>
        <v>Monday</v>
      </c>
      <c r="G1365" s="4">
        <f>Table1[[#This Row],[Clicks]]/Table1[[#This Row],[Impressions]]</f>
        <v>5.906535275980896E-2</v>
      </c>
      <c r="H1365" s="3" t="str">
        <f>IF(OR(WEEKDAY(Table1[[#This Row],[Date]])=1,WEEKDAY(Table1[[#This Row],[Date]])=7),"Weekend","Weekday")</f>
        <v>Weekday</v>
      </c>
    </row>
    <row r="1366" spans="1:8" x14ac:dyDescent="0.25">
      <c r="A1366" s="1">
        <v>45195</v>
      </c>
      <c r="B1366" s="2">
        <v>29791</v>
      </c>
      <c r="C1366">
        <v>534</v>
      </c>
      <c r="D1366">
        <f>YEAR(Table1[[#This Row],[Date]])</f>
        <v>2023</v>
      </c>
      <c r="E1366" t="str">
        <f>TEXT(Table1[[#This Row],[Date]],"mmmm")</f>
        <v>September</v>
      </c>
      <c r="F1366" t="str">
        <f>TEXT(Table1[[#This Row],[Date]],"dddd")</f>
        <v>Tuesday</v>
      </c>
      <c r="G1366" s="4">
        <f>Table1[[#This Row],[Clicks]]/Table1[[#This Row],[Impressions]]</f>
        <v>1.7924876640596152E-2</v>
      </c>
      <c r="H1366" s="3" t="str">
        <f>IF(OR(WEEKDAY(Table1[[#This Row],[Date]])=1,WEEKDAY(Table1[[#This Row],[Date]])=7),"Weekend","Weekday")</f>
        <v>Weekday</v>
      </c>
    </row>
    <row r="1367" spans="1:8" x14ac:dyDescent="0.25">
      <c r="A1367" s="1">
        <v>45196</v>
      </c>
      <c r="B1367" s="2">
        <v>5338</v>
      </c>
      <c r="C1367">
        <v>344</v>
      </c>
      <c r="D1367">
        <f>YEAR(Table1[[#This Row],[Date]])</f>
        <v>2023</v>
      </c>
      <c r="E1367" t="str">
        <f>TEXT(Table1[[#This Row],[Date]],"mmmm")</f>
        <v>September</v>
      </c>
      <c r="F1367" t="str">
        <f>TEXT(Table1[[#This Row],[Date]],"dddd")</f>
        <v>Wednesday</v>
      </c>
      <c r="G1367" s="4">
        <f>Table1[[#This Row],[Clicks]]/Table1[[#This Row],[Impressions]]</f>
        <v>6.4443611839640313E-2</v>
      </c>
      <c r="H1367" s="3" t="str">
        <f>IF(OR(WEEKDAY(Table1[[#This Row],[Date]])=1,WEEKDAY(Table1[[#This Row],[Date]])=7),"Weekend","Weekday")</f>
        <v>Weekday</v>
      </c>
    </row>
    <row r="1368" spans="1:8" x14ac:dyDescent="0.25">
      <c r="A1368" s="1">
        <v>45197</v>
      </c>
      <c r="B1368" s="2">
        <v>10895</v>
      </c>
      <c r="C1368">
        <v>257</v>
      </c>
      <c r="D1368">
        <f>YEAR(Table1[[#This Row],[Date]])</f>
        <v>2023</v>
      </c>
      <c r="E1368" t="str">
        <f>TEXT(Table1[[#This Row],[Date]],"mmmm")</f>
        <v>September</v>
      </c>
      <c r="F1368" t="str">
        <f>TEXT(Table1[[#This Row],[Date]],"dddd")</f>
        <v>Thursday</v>
      </c>
      <c r="G1368" s="4">
        <f>Table1[[#This Row],[Clicks]]/Table1[[#This Row],[Impressions]]</f>
        <v>2.358880220284534E-2</v>
      </c>
      <c r="H1368" s="3" t="str">
        <f>IF(OR(WEEKDAY(Table1[[#This Row],[Date]])=1,WEEKDAY(Table1[[#This Row],[Date]])=7),"Weekend","Weekday")</f>
        <v>Weekday</v>
      </c>
    </row>
    <row r="1369" spans="1:8" x14ac:dyDescent="0.25">
      <c r="A1369" s="1">
        <v>45198</v>
      </c>
      <c r="B1369" s="2">
        <v>17254</v>
      </c>
      <c r="C1369">
        <v>220</v>
      </c>
      <c r="D1369">
        <f>YEAR(Table1[[#This Row],[Date]])</f>
        <v>2023</v>
      </c>
      <c r="E1369" t="str">
        <f>TEXT(Table1[[#This Row],[Date]],"mmmm")</f>
        <v>September</v>
      </c>
      <c r="F1369" t="str">
        <f>TEXT(Table1[[#This Row],[Date]],"dddd")</f>
        <v>Friday</v>
      </c>
      <c r="G1369" s="4">
        <f>Table1[[#This Row],[Clicks]]/Table1[[#This Row],[Impressions]]</f>
        <v>1.2750666512113134E-2</v>
      </c>
      <c r="H1369" s="3" t="str">
        <f>IF(OR(WEEKDAY(Table1[[#This Row],[Date]])=1,WEEKDAY(Table1[[#This Row],[Date]])=7),"Weekend","Weekday")</f>
        <v>Weekday</v>
      </c>
    </row>
    <row r="1370" spans="1:8" x14ac:dyDescent="0.25">
      <c r="A1370" s="1">
        <v>45199</v>
      </c>
      <c r="B1370" s="2">
        <v>16344</v>
      </c>
      <c r="C1370" s="2">
        <v>1591</v>
      </c>
      <c r="D1370">
        <f>YEAR(Table1[[#This Row],[Date]])</f>
        <v>2023</v>
      </c>
      <c r="E1370" t="str">
        <f>TEXT(Table1[[#This Row],[Date]],"mmmm")</f>
        <v>September</v>
      </c>
      <c r="F1370" t="str">
        <f>TEXT(Table1[[#This Row],[Date]],"dddd")</f>
        <v>Saturday</v>
      </c>
      <c r="G1370" s="4">
        <f>Table1[[#This Row],[Clicks]]/Table1[[#This Row],[Impressions]]</f>
        <v>9.7344591287322563E-2</v>
      </c>
      <c r="H1370" s="3" t="str">
        <f>IF(OR(WEEKDAY(Table1[[#This Row],[Date]])=1,WEEKDAY(Table1[[#This Row],[Date]])=7),"Weekend","Weekday")</f>
        <v>Weekend</v>
      </c>
    </row>
    <row r="1371" spans="1:8" x14ac:dyDescent="0.25">
      <c r="A1371" s="1">
        <v>45200</v>
      </c>
      <c r="B1371" s="2">
        <v>6750</v>
      </c>
      <c r="C1371">
        <v>537</v>
      </c>
      <c r="D1371">
        <f>YEAR(Table1[[#This Row],[Date]])</f>
        <v>2023</v>
      </c>
      <c r="E1371" t="str">
        <f>TEXT(Table1[[#This Row],[Date]],"mmmm")</f>
        <v>October</v>
      </c>
      <c r="F1371" t="str">
        <f>TEXT(Table1[[#This Row],[Date]],"dddd")</f>
        <v>Sunday</v>
      </c>
      <c r="G1371" s="4">
        <f>Table1[[#This Row],[Clicks]]/Table1[[#This Row],[Impressions]]</f>
        <v>7.955555555555556E-2</v>
      </c>
      <c r="H1371" s="3" t="str">
        <f>IF(OR(WEEKDAY(Table1[[#This Row],[Date]])=1,WEEKDAY(Table1[[#This Row],[Date]])=7),"Weekend","Weekday")</f>
        <v>Weekend</v>
      </c>
    </row>
    <row r="1372" spans="1:8" x14ac:dyDescent="0.25">
      <c r="A1372" s="1">
        <v>45201</v>
      </c>
      <c r="B1372" s="2">
        <v>7421</v>
      </c>
      <c r="C1372">
        <v>728</v>
      </c>
      <c r="D1372">
        <f>YEAR(Table1[[#This Row],[Date]])</f>
        <v>2023</v>
      </c>
      <c r="E1372" t="str">
        <f>TEXT(Table1[[#This Row],[Date]],"mmmm")</f>
        <v>October</v>
      </c>
      <c r="F1372" t="str">
        <f>TEXT(Table1[[#This Row],[Date]],"dddd")</f>
        <v>Monday</v>
      </c>
      <c r="G1372" s="4">
        <f>Table1[[#This Row],[Clicks]]/Table1[[#This Row],[Impressions]]</f>
        <v>9.8099986524727123E-2</v>
      </c>
      <c r="H1372" s="3" t="str">
        <f>IF(OR(WEEKDAY(Table1[[#This Row],[Date]])=1,WEEKDAY(Table1[[#This Row],[Date]])=7),"Weekend","Weekday")</f>
        <v>Weekday</v>
      </c>
    </row>
    <row r="1373" spans="1:8" x14ac:dyDescent="0.25">
      <c r="A1373" s="1">
        <v>45202</v>
      </c>
      <c r="B1373" s="2">
        <v>44887</v>
      </c>
      <c r="C1373" s="2">
        <v>2379</v>
      </c>
      <c r="D1373">
        <f>YEAR(Table1[[#This Row],[Date]])</f>
        <v>2023</v>
      </c>
      <c r="E1373" t="str">
        <f>TEXT(Table1[[#This Row],[Date]],"mmmm")</f>
        <v>October</v>
      </c>
      <c r="F1373" t="str">
        <f>TEXT(Table1[[#This Row],[Date]],"dddd")</f>
        <v>Tuesday</v>
      </c>
      <c r="G1373" s="4">
        <f>Table1[[#This Row],[Clicks]]/Table1[[#This Row],[Impressions]]</f>
        <v>5.2999754940183129E-2</v>
      </c>
      <c r="H1373" s="3" t="str">
        <f>IF(OR(WEEKDAY(Table1[[#This Row],[Date]])=1,WEEKDAY(Table1[[#This Row],[Date]])=7),"Weekend","Weekday")</f>
        <v>Weekday</v>
      </c>
    </row>
    <row r="1374" spans="1:8" x14ac:dyDescent="0.25">
      <c r="A1374" s="1">
        <v>45203</v>
      </c>
      <c r="B1374" s="2">
        <v>10319</v>
      </c>
      <c r="C1374">
        <v>597</v>
      </c>
      <c r="D1374">
        <f>YEAR(Table1[[#This Row],[Date]])</f>
        <v>2023</v>
      </c>
      <c r="E1374" t="str">
        <f>TEXT(Table1[[#This Row],[Date]],"mmmm")</f>
        <v>October</v>
      </c>
      <c r="F1374" t="str">
        <f>TEXT(Table1[[#This Row],[Date]],"dddd")</f>
        <v>Wednesday</v>
      </c>
      <c r="G1374" s="4">
        <f>Table1[[#This Row],[Clicks]]/Table1[[#This Row],[Impressions]]</f>
        <v>5.7854443260005814E-2</v>
      </c>
      <c r="H1374" s="3" t="str">
        <f>IF(OR(WEEKDAY(Table1[[#This Row],[Date]])=1,WEEKDAY(Table1[[#This Row],[Date]])=7),"Weekend","Weekday")</f>
        <v>Weekday</v>
      </c>
    </row>
    <row r="1375" spans="1:8" x14ac:dyDescent="0.25">
      <c r="A1375" s="1">
        <v>45204</v>
      </c>
      <c r="B1375" s="2">
        <v>20896</v>
      </c>
      <c r="C1375">
        <v>525</v>
      </c>
      <c r="D1375">
        <f>YEAR(Table1[[#This Row],[Date]])</f>
        <v>2023</v>
      </c>
      <c r="E1375" t="str">
        <f>TEXT(Table1[[#This Row],[Date]],"mmmm")</f>
        <v>October</v>
      </c>
      <c r="F1375" t="str">
        <f>TEXT(Table1[[#This Row],[Date]],"dddd")</f>
        <v>Thursday</v>
      </c>
      <c r="G1375" s="4">
        <f>Table1[[#This Row],[Clicks]]/Table1[[#This Row],[Impressions]]</f>
        <v>2.5124425727411945E-2</v>
      </c>
      <c r="H1375" s="3" t="str">
        <f>IF(OR(WEEKDAY(Table1[[#This Row],[Date]])=1,WEEKDAY(Table1[[#This Row],[Date]])=7),"Weekend","Weekday")</f>
        <v>Weekday</v>
      </c>
    </row>
    <row r="1376" spans="1:8" x14ac:dyDescent="0.25">
      <c r="A1376" s="1">
        <v>45205</v>
      </c>
      <c r="B1376" s="2">
        <v>16918</v>
      </c>
      <c r="C1376">
        <v>545</v>
      </c>
      <c r="D1376">
        <f>YEAR(Table1[[#This Row],[Date]])</f>
        <v>2023</v>
      </c>
      <c r="E1376" t="str">
        <f>TEXT(Table1[[#This Row],[Date]],"mmmm")</f>
        <v>October</v>
      </c>
      <c r="F1376" t="str">
        <f>TEXT(Table1[[#This Row],[Date]],"dddd")</f>
        <v>Friday</v>
      </c>
      <c r="G1376" s="4">
        <f>Table1[[#This Row],[Clicks]]/Table1[[#This Row],[Impressions]]</f>
        <v>3.2214209717460696E-2</v>
      </c>
      <c r="H1376" s="3" t="str">
        <f>IF(OR(WEEKDAY(Table1[[#This Row],[Date]])=1,WEEKDAY(Table1[[#This Row],[Date]])=7),"Weekend","Weekday")</f>
        <v>Weekday</v>
      </c>
    </row>
    <row r="1377" spans="1:8" x14ac:dyDescent="0.25">
      <c r="A1377" s="1">
        <v>45206</v>
      </c>
      <c r="B1377" s="2">
        <v>30064</v>
      </c>
      <c r="C1377" s="2">
        <v>2569</v>
      </c>
      <c r="D1377">
        <f>YEAR(Table1[[#This Row],[Date]])</f>
        <v>2023</v>
      </c>
      <c r="E1377" t="str">
        <f>TEXT(Table1[[#This Row],[Date]],"mmmm")</f>
        <v>October</v>
      </c>
      <c r="F1377" t="str">
        <f>TEXT(Table1[[#This Row],[Date]],"dddd")</f>
        <v>Saturday</v>
      </c>
      <c r="G1377" s="4">
        <f>Table1[[#This Row],[Clicks]]/Table1[[#This Row],[Impressions]]</f>
        <v>8.5451037786056408E-2</v>
      </c>
      <c r="H1377" s="3" t="str">
        <f>IF(OR(WEEKDAY(Table1[[#This Row],[Date]])=1,WEEKDAY(Table1[[#This Row],[Date]])=7),"Weekend","Weekday")</f>
        <v>Weekend</v>
      </c>
    </row>
    <row r="1378" spans="1:8" x14ac:dyDescent="0.25">
      <c r="A1378" s="1">
        <v>45207</v>
      </c>
      <c r="B1378" s="2">
        <v>32935</v>
      </c>
      <c r="C1378" s="2">
        <v>1385</v>
      </c>
      <c r="D1378">
        <f>YEAR(Table1[[#This Row],[Date]])</f>
        <v>2023</v>
      </c>
      <c r="E1378" t="str">
        <f>TEXT(Table1[[#This Row],[Date]],"mmmm")</f>
        <v>October</v>
      </c>
      <c r="F1378" t="str">
        <f>TEXT(Table1[[#This Row],[Date]],"dddd")</f>
        <v>Sunday</v>
      </c>
      <c r="G1378" s="4">
        <f>Table1[[#This Row],[Clicks]]/Table1[[#This Row],[Impressions]]</f>
        <v>4.205252770608775E-2</v>
      </c>
      <c r="H1378" s="3" t="str">
        <f>IF(OR(WEEKDAY(Table1[[#This Row],[Date]])=1,WEEKDAY(Table1[[#This Row],[Date]])=7),"Weekend","Weekday")</f>
        <v>Weekend</v>
      </c>
    </row>
    <row r="1379" spans="1:8" x14ac:dyDescent="0.25">
      <c r="A1379" s="1">
        <v>45208</v>
      </c>
      <c r="B1379" s="2">
        <v>42641</v>
      </c>
      <c r="C1379" s="2">
        <v>3599</v>
      </c>
      <c r="D1379">
        <f>YEAR(Table1[[#This Row],[Date]])</f>
        <v>2023</v>
      </c>
      <c r="E1379" t="str">
        <f>TEXT(Table1[[#This Row],[Date]],"mmmm")</f>
        <v>October</v>
      </c>
      <c r="F1379" t="str">
        <f>TEXT(Table1[[#This Row],[Date]],"dddd")</f>
        <v>Monday</v>
      </c>
      <c r="G1379" s="4">
        <f>Table1[[#This Row],[Clicks]]/Table1[[#This Row],[Impressions]]</f>
        <v>8.4402335780117729E-2</v>
      </c>
      <c r="H1379" s="3" t="str">
        <f>IF(OR(WEEKDAY(Table1[[#This Row],[Date]])=1,WEEKDAY(Table1[[#This Row],[Date]])=7),"Weekend","Weekday")</f>
        <v>Weekday</v>
      </c>
    </row>
    <row r="1380" spans="1:8" x14ac:dyDescent="0.25">
      <c r="A1380" s="1">
        <v>45209</v>
      </c>
      <c r="B1380" s="2">
        <v>34711</v>
      </c>
      <c r="C1380" s="2">
        <v>2562</v>
      </c>
      <c r="D1380">
        <f>YEAR(Table1[[#This Row],[Date]])</f>
        <v>2023</v>
      </c>
      <c r="E1380" t="str">
        <f>TEXT(Table1[[#This Row],[Date]],"mmmm")</f>
        <v>October</v>
      </c>
      <c r="F1380" t="str">
        <f>TEXT(Table1[[#This Row],[Date]],"dddd")</f>
        <v>Tuesday</v>
      </c>
      <c r="G1380" s="4">
        <f>Table1[[#This Row],[Clicks]]/Table1[[#This Row],[Impressions]]</f>
        <v>7.3809455215925787E-2</v>
      </c>
      <c r="H1380" s="3" t="str">
        <f>IF(OR(WEEKDAY(Table1[[#This Row],[Date]])=1,WEEKDAY(Table1[[#This Row],[Date]])=7),"Weekend","Weekday")</f>
        <v>Weekday</v>
      </c>
    </row>
    <row r="1381" spans="1:8" x14ac:dyDescent="0.25">
      <c r="A1381" s="1">
        <v>45210</v>
      </c>
      <c r="B1381" s="2">
        <v>9806</v>
      </c>
      <c r="C1381">
        <v>254</v>
      </c>
      <c r="D1381">
        <f>YEAR(Table1[[#This Row],[Date]])</f>
        <v>2023</v>
      </c>
      <c r="E1381" t="str">
        <f>TEXT(Table1[[#This Row],[Date]],"mmmm")</f>
        <v>October</v>
      </c>
      <c r="F1381" t="str">
        <f>TEXT(Table1[[#This Row],[Date]],"dddd")</f>
        <v>Wednesday</v>
      </c>
      <c r="G1381" s="4">
        <f>Table1[[#This Row],[Clicks]]/Table1[[#This Row],[Impressions]]</f>
        <v>2.590250866816235E-2</v>
      </c>
      <c r="H1381" s="3" t="str">
        <f>IF(OR(WEEKDAY(Table1[[#This Row],[Date]])=1,WEEKDAY(Table1[[#This Row],[Date]])=7),"Weekend","Weekday")</f>
        <v>Weekday</v>
      </c>
    </row>
    <row r="1382" spans="1:8" x14ac:dyDescent="0.25">
      <c r="A1382" s="1">
        <v>45211</v>
      </c>
      <c r="B1382" s="2">
        <v>46360</v>
      </c>
      <c r="C1382" s="2">
        <v>2580</v>
      </c>
      <c r="D1382">
        <f>YEAR(Table1[[#This Row],[Date]])</f>
        <v>2023</v>
      </c>
      <c r="E1382" t="str">
        <f>TEXT(Table1[[#This Row],[Date]],"mmmm")</f>
        <v>October</v>
      </c>
      <c r="F1382" t="str">
        <f>TEXT(Table1[[#This Row],[Date]],"dddd")</f>
        <v>Thursday</v>
      </c>
      <c r="G1382" s="4">
        <f>Table1[[#This Row],[Clicks]]/Table1[[#This Row],[Impressions]]</f>
        <v>5.565142364106989E-2</v>
      </c>
      <c r="H1382" s="3" t="str">
        <f>IF(OR(WEEKDAY(Table1[[#This Row],[Date]])=1,WEEKDAY(Table1[[#This Row],[Date]])=7),"Weekend","Weekday")</f>
        <v>Weekday</v>
      </c>
    </row>
    <row r="1383" spans="1:8" x14ac:dyDescent="0.25">
      <c r="A1383" s="1">
        <v>45212</v>
      </c>
      <c r="B1383" s="2">
        <v>17182</v>
      </c>
      <c r="C1383" s="2">
        <v>1219</v>
      </c>
      <c r="D1383">
        <f>YEAR(Table1[[#This Row],[Date]])</f>
        <v>2023</v>
      </c>
      <c r="E1383" t="str">
        <f>TEXT(Table1[[#This Row],[Date]],"mmmm")</f>
        <v>October</v>
      </c>
      <c r="F1383" t="str">
        <f>TEXT(Table1[[#This Row],[Date]],"dddd")</f>
        <v>Friday</v>
      </c>
      <c r="G1383" s="4">
        <f>Table1[[#This Row],[Clicks]]/Table1[[#This Row],[Impressions]]</f>
        <v>7.0946339192177854E-2</v>
      </c>
      <c r="H1383" s="3" t="str">
        <f>IF(OR(WEEKDAY(Table1[[#This Row],[Date]])=1,WEEKDAY(Table1[[#This Row],[Date]])=7),"Weekend","Weekday")</f>
        <v>Weekday</v>
      </c>
    </row>
    <row r="1384" spans="1:8" x14ac:dyDescent="0.25">
      <c r="A1384" s="1">
        <v>45213</v>
      </c>
      <c r="B1384" s="2">
        <v>27297</v>
      </c>
      <c r="C1384">
        <v>850</v>
      </c>
      <c r="D1384">
        <f>YEAR(Table1[[#This Row],[Date]])</f>
        <v>2023</v>
      </c>
      <c r="E1384" t="str">
        <f>TEXT(Table1[[#This Row],[Date]],"mmmm")</f>
        <v>October</v>
      </c>
      <c r="F1384" t="str">
        <f>TEXT(Table1[[#This Row],[Date]],"dddd")</f>
        <v>Saturday</v>
      </c>
      <c r="G1384" s="4">
        <f>Table1[[#This Row],[Clicks]]/Table1[[#This Row],[Impressions]]</f>
        <v>3.1138952998498004E-2</v>
      </c>
      <c r="H1384" s="3" t="str">
        <f>IF(OR(WEEKDAY(Table1[[#This Row],[Date]])=1,WEEKDAY(Table1[[#This Row],[Date]])=7),"Weekend","Weekday")</f>
        <v>Weekend</v>
      </c>
    </row>
    <row r="1385" spans="1:8" x14ac:dyDescent="0.25">
      <c r="A1385" s="1">
        <v>45214</v>
      </c>
      <c r="B1385" s="2">
        <v>24541</v>
      </c>
      <c r="C1385" s="2">
        <v>2080</v>
      </c>
      <c r="D1385">
        <f>YEAR(Table1[[#This Row],[Date]])</f>
        <v>2023</v>
      </c>
      <c r="E1385" t="str">
        <f>TEXT(Table1[[#This Row],[Date]],"mmmm")</f>
        <v>October</v>
      </c>
      <c r="F1385" t="str">
        <f>TEXT(Table1[[#This Row],[Date]],"dddd")</f>
        <v>Sunday</v>
      </c>
      <c r="G1385" s="4">
        <f>Table1[[#This Row],[Clicks]]/Table1[[#This Row],[Impressions]]</f>
        <v>8.4756122407399867E-2</v>
      </c>
      <c r="H1385" s="3" t="str">
        <f>IF(OR(WEEKDAY(Table1[[#This Row],[Date]])=1,WEEKDAY(Table1[[#This Row],[Date]])=7),"Weekend","Weekday")</f>
        <v>Weekend</v>
      </c>
    </row>
    <row r="1386" spans="1:8" x14ac:dyDescent="0.25">
      <c r="A1386" s="1">
        <v>45215</v>
      </c>
      <c r="B1386" s="2">
        <v>33921</v>
      </c>
      <c r="C1386" s="2">
        <v>2002</v>
      </c>
      <c r="D1386">
        <f>YEAR(Table1[[#This Row],[Date]])</f>
        <v>2023</v>
      </c>
      <c r="E1386" t="str">
        <f>TEXT(Table1[[#This Row],[Date]],"mmmm")</f>
        <v>October</v>
      </c>
      <c r="F1386" t="str">
        <f>TEXT(Table1[[#This Row],[Date]],"dddd")</f>
        <v>Monday</v>
      </c>
      <c r="G1386" s="4">
        <f>Table1[[#This Row],[Clicks]]/Table1[[#This Row],[Impressions]]</f>
        <v>5.9019486453819166E-2</v>
      </c>
      <c r="H1386" s="3" t="str">
        <f>IF(OR(WEEKDAY(Table1[[#This Row],[Date]])=1,WEEKDAY(Table1[[#This Row],[Date]])=7),"Weekend","Weekday")</f>
        <v>Weekday</v>
      </c>
    </row>
    <row r="1387" spans="1:8" x14ac:dyDescent="0.25">
      <c r="A1387" s="1">
        <v>45216</v>
      </c>
      <c r="B1387" s="2">
        <v>21774</v>
      </c>
      <c r="C1387">
        <v>541</v>
      </c>
      <c r="D1387">
        <f>YEAR(Table1[[#This Row],[Date]])</f>
        <v>2023</v>
      </c>
      <c r="E1387" t="str">
        <f>TEXT(Table1[[#This Row],[Date]],"mmmm")</f>
        <v>October</v>
      </c>
      <c r="F1387" t="str">
        <f>TEXT(Table1[[#This Row],[Date]],"dddd")</f>
        <v>Tuesday</v>
      </c>
      <c r="G1387" s="4">
        <f>Table1[[#This Row],[Clicks]]/Table1[[#This Row],[Impressions]]</f>
        <v>2.4846146780563974E-2</v>
      </c>
      <c r="H1387" s="3" t="str">
        <f>IF(OR(WEEKDAY(Table1[[#This Row],[Date]])=1,WEEKDAY(Table1[[#This Row],[Date]])=7),"Weekend","Weekday")</f>
        <v>Weekday</v>
      </c>
    </row>
    <row r="1388" spans="1:8" x14ac:dyDescent="0.25">
      <c r="A1388" s="1">
        <v>45217</v>
      </c>
      <c r="B1388" s="2">
        <v>49813</v>
      </c>
      <c r="C1388" s="2">
        <v>3111</v>
      </c>
      <c r="D1388">
        <f>YEAR(Table1[[#This Row],[Date]])</f>
        <v>2023</v>
      </c>
      <c r="E1388" t="str">
        <f>TEXT(Table1[[#This Row],[Date]],"mmmm")</f>
        <v>October</v>
      </c>
      <c r="F1388" t="str">
        <f>TEXT(Table1[[#This Row],[Date]],"dddd")</f>
        <v>Wednesday</v>
      </c>
      <c r="G1388" s="4">
        <f>Table1[[#This Row],[Clicks]]/Table1[[#This Row],[Impressions]]</f>
        <v>6.2453576375644915E-2</v>
      </c>
      <c r="H1388" s="3" t="str">
        <f>IF(OR(WEEKDAY(Table1[[#This Row],[Date]])=1,WEEKDAY(Table1[[#This Row],[Date]])=7),"Weekend","Weekday")</f>
        <v>Weekday</v>
      </c>
    </row>
    <row r="1389" spans="1:8" x14ac:dyDescent="0.25">
      <c r="A1389" s="1">
        <v>45218</v>
      </c>
      <c r="B1389" s="2">
        <v>42198</v>
      </c>
      <c r="C1389" s="2">
        <v>4218</v>
      </c>
      <c r="D1389">
        <f>YEAR(Table1[[#This Row],[Date]])</f>
        <v>2023</v>
      </c>
      <c r="E1389" t="str">
        <f>TEXT(Table1[[#This Row],[Date]],"mmmm")</f>
        <v>October</v>
      </c>
      <c r="F1389" t="str">
        <f>TEXT(Table1[[#This Row],[Date]],"dddd")</f>
        <v>Thursday</v>
      </c>
      <c r="G1389" s="4">
        <f>Table1[[#This Row],[Clicks]]/Table1[[#This Row],[Impressions]]</f>
        <v>9.9957343949950234E-2</v>
      </c>
      <c r="H1389" s="3" t="str">
        <f>IF(OR(WEEKDAY(Table1[[#This Row],[Date]])=1,WEEKDAY(Table1[[#This Row],[Date]])=7),"Weekend","Weekday")</f>
        <v>Weekday</v>
      </c>
    </row>
    <row r="1390" spans="1:8" x14ac:dyDescent="0.25">
      <c r="A1390" s="1">
        <v>45219</v>
      </c>
      <c r="B1390" s="2">
        <v>13820</v>
      </c>
      <c r="C1390">
        <v>325</v>
      </c>
      <c r="D1390">
        <f>YEAR(Table1[[#This Row],[Date]])</f>
        <v>2023</v>
      </c>
      <c r="E1390" t="str">
        <f>TEXT(Table1[[#This Row],[Date]],"mmmm")</f>
        <v>October</v>
      </c>
      <c r="F1390" t="str">
        <f>TEXT(Table1[[#This Row],[Date]],"dddd")</f>
        <v>Friday</v>
      </c>
      <c r="G1390" s="4">
        <f>Table1[[#This Row],[Clicks]]/Table1[[#This Row],[Impressions]]</f>
        <v>2.3516642547033284E-2</v>
      </c>
      <c r="H1390" s="3" t="str">
        <f>IF(OR(WEEKDAY(Table1[[#This Row],[Date]])=1,WEEKDAY(Table1[[#This Row],[Date]])=7),"Weekend","Weekday")</f>
        <v>Weekday</v>
      </c>
    </row>
    <row r="1391" spans="1:8" x14ac:dyDescent="0.25">
      <c r="A1391" s="1">
        <v>45220</v>
      </c>
      <c r="B1391" s="2">
        <v>29070</v>
      </c>
      <c r="C1391" s="2">
        <v>2427</v>
      </c>
      <c r="D1391">
        <f>YEAR(Table1[[#This Row],[Date]])</f>
        <v>2023</v>
      </c>
      <c r="E1391" t="str">
        <f>TEXT(Table1[[#This Row],[Date]],"mmmm")</f>
        <v>October</v>
      </c>
      <c r="F1391" t="str">
        <f>TEXT(Table1[[#This Row],[Date]],"dddd")</f>
        <v>Saturday</v>
      </c>
      <c r="G1391" s="4">
        <f>Table1[[#This Row],[Clicks]]/Table1[[#This Row],[Impressions]]</f>
        <v>8.348813209494324E-2</v>
      </c>
      <c r="H1391" s="3" t="str">
        <f>IF(OR(WEEKDAY(Table1[[#This Row],[Date]])=1,WEEKDAY(Table1[[#This Row],[Date]])=7),"Weekend","Weekday")</f>
        <v>Weekend</v>
      </c>
    </row>
    <row r="1392" spans="1:8" x14ac:dyDescent="0.25">
      <c r="A1392" s="1">
        <v>45221</v>
      </c>
      <c r="B1392" s="2">
        <v>9232</v>
      </c>
      <c r="C1392">
        <v>264</v>
      </c>
      <c r="D1392">
        <f>YEAR(Table1[[#This Row],[Date]])</f>
        <v>2023</v>
      </c>
      <c r="E1392" t="str">
        <f>TEXT(Table1[[#This Row],[Date]],"mmmm")</f>
        <v>October</v>
      </c>
      <c r="F1392" t="str">
        <f>TEXT(Table1[[#This Row],[Date]],"dddd")</f>
        <v>Sunday</v>
      </c>
      <c r="G1392" s="4">
        <f>Table1[[#This Row],[Clicks]]/Table1[[#This Row],[Impressions]]</f>
        <v>2.8596187175043329E-2</v>
      </c>
      <c r="H1392" s="3" t="str">
        <f>IF(OR(WEEKDAY(Table1[[#This Row],[Date]])=1,WEEKDAY(Table1[[#This Row],[Date]])=7),"Weekend","Weekday")</f>
        <v>Weekend</v>
      </c>
    </row>
    <row r="1393" spans="1:8" x14ac:dyDescent="0.25">
      <c r="A1393" s="1">
        <v>45222</v>
      </c>
      <c r="B1393" s="2">
        <v>16122</v>
      </c>
      <c r="C1393" s="2">
        <v>1296</v>
      </c>
      <c r="D1393">
        <f>YEAR(Table1[[#This Row],[Date]])</f>
        <v>2023</v>
      </c>
      <c r="E1393" t="str">
        <f>TEXT(Table1[[#This Row],[Date]],"mmmm")</f>
        <v>October</v>
      </c>
      <c r="F1393" t="str">
        <f>TEXT(Table1[[#This Row],[Date]],"dddd")</f>
        <v>Monday</v>
      </c>
      <c r="G1393" s="4">
        <f>Table1[[#This Row],[Clicks]]/Table1[[#This Row],[Impressions]]</f>
        <v>8.0387048753256418E-2</v>
      </c>
      <c r="H1393" s="3" t="str">
        <f>IF(OR(WEEKDAY(Table1[[#This Row],[Date]])=1,WEEKDAY(Table1[[#This Row],[Date]])=7),"Weekend","Weekday")</f>
        <v>Weekday</v>
      </c>
    </row>
    <row r="1394" spans="1:8" x14ac:dyDescent="0.25">
      <c r="A1394" s="1">
        <v>45223</v>
      </c>
      <c r="B1394" s="2">
        <v>20023</v>
      </c>
      <c r="C1394" s="2">
        <v>1523</v>
      </c>
      <c r="D1394">
        <f>YEAR(Table1[[#This Row],[Date]])</f>
        <v>2023</v>
      </c>
      <c r="E1394" t="str">
        <f>TEXT(Table1[[#This Row],[Date]],"mmmm")</f>
        <v>October</v>
      </c>
      <c r="F1394" t="str">
        <f>TEXT(Table1[[#This Row],[Date]],"dddd")</f>
        <v>Tuesday</v>
      </c>
      <c r="G1394" s="4">
        <f>Table1[[#This Row],[Clicks]]/Table1[[#This Row],[Impressions]]</f>
        <v>7.6062528092693399E-2</v>
      </c>
      <c r="H1394" s="3" t="str">
        <f>IF(OR(WEEKDAY(Table1[[#This Row],[Date]])=1,WEEKDAY(Table1[[#This Row],[Date]])=7),"Weekend","Weekday")</f>
        <v>Weekday</v>
      </c>
    </row>
    <row r="1395" spans="1:8" x14ac:dyDescent="0.25">
      <c r="A1395" s="1">
        <v>45224</v>
      </c>
      <c r="B1395" s="2">
        <v>13007</v>
      </c>
      <c r="C1395">
        <v>481</v>
      </c>
      <c r="D1395">
        <f>YEAR(Table1[[#This Row],[Date]])</f>
        <v>2023</v>
      </c>
      <c r="E1395" t="str">
        <f>TEXT(Table1[[#This Row],[Date]],"mmmm")</f>
        <v>October</v>
      </c>
      <c r="F1395" t="str">
        <f>TEXT(Table1[[#This Row],[Date]],"dddd")</f>
        <v>Wednesday</v>
      </c>
      <c r="G1395" s="4">
        <f>Table1[[#This Row],[Clicks]]/Table1[[#This Row],[Impressions]]</f>
        <v>3.6980087645114172E-2</v>
      </c>
      <c r="H1395" s="3" t="str">
        <f>IF(OR(WEEKDAY(Table1[[#This Row],[Date]])=1,WEEKDAY(Table1[[#This Row],[Date]])=7),"Weekend","Weekday")</f>
        <v>Weekday</v>
      </c>
    </row>
    <row r="1396" spans="1:8" x14ac:dyDescent="0.25">
      <c r="A1396" s="1">
        <v>45225</v>
      </c>
      <c r="B1396" s="2">
        <v>22905</v>
      </c>
      <c r="C1396">
        <v>900</v>
      </c>
      <c r="D1396">
        <f>YEAR(Table1[[#This Row],[Date]])</f>
        <v>2023</v>
      </c>
      <c r="E1396" t="str">
        <f>TEXT(Table1[[#This Row],[Date]],"mmmm")</f>
        <v>October</v>
      </c>
      <c r="F1396" t="str">
        <f>TEXT(Table1[[#This Row],[Date]],"dddd")</f>
        <v>Thursday</v>
      </c>
      <c r="G1396" s="4">
        <f>Table1[[#This Row],[Clicks]]/Table1[[#This Row],[Impressions]]</f>
        <v>3.9292730844793712E-2</v>
      </c>
      <c r="H1396" s="3" t="str">
        <f>IF(OR(WEEKDAY(Table1[[#This Row],[Date]])=1,WEEKDAY(Table1[[#This Row],[Date]])=7),"Weekend","Weekday")</f>
        <v>Weekday</v>
      </c>
    </row>
    <row r="1397" spans="1:8" x14ac:dyDescent="0.25">
      <c r="A1397" s="1">
        <v>45226</v>
      </c>
      <c r="B1397" s="2">
        <v>46786</v>
      </c>
      <c r="C1397" s="2">
        <v>3804</v>
      </c>
      <c r="D1397">
        <f>YEAR(Table1[[#This Row],[Date]])</f>
        <v>2023</v>
      </c>
      <c r="E1397" t="str">
        <f>TEXT(Table1[[#This Row],[Date]],"mmmm")</f>
        <v>October</v>
      </c>
      <c r="F1397" t="str">
        <f>TEXT(Table1[[#This Row],[Date]],"dddd")</f>
        <v>Friday</v>
      </c>
      <c r="G1397" s="4">
        <f>Table1[[#This Row],[Clicks]]/Table1[[#This Row],[Impressions]]</f>
        <v>8.1306373701534651E-2</v>
      </c>
      <c r="H1397" s="3" t="str">
        <f>IF(OR(WEEKDAY(Table1[[#This Row],[Date]])=1,WEEKDAY(Table1[[#This Row],[Date]])=7),"Weekend","Weekday")</f>
        <v>Weekday</v>
      </c>
    </row>
    <row r="1398" spans="1:8" x14ac:dyDescent="0.25">
      <c r="A1398" s="1">
        <v>45227</v>
      </c>
      <c r="B1398" s="2">
        <v>34398</v>
      </c>
      <c r="C1398" s="2">
        <v>1772</v>
      </c>
      <c r="D1398">
        <f>YEAR(Table1[[#This Row],[Date]])</f>
        <v>2023</v>
      </c>
      <c r="E1398" t="str">
        <f>TEXT(Table1[[#This Row],[Date]],"mmmm")</f>
        <v>October</v>
      </c>
      <c r="F1398" t="str">
        <f>TEXT(Table1[[#This Row],[Date]],"dddd")</f>
        <v>Saturday</v>
      </c>
      <c r="G1398" s="4">
        <f>Table1[[#This Row],[Clicks]]/Table1[[#This Row],[Impressions]]</f>
        <v>5.1514622943194373E-2</v>
      </c>
      <c r="H1398" s="3" t="str">
        <f>IF(OR(WEEKDAY(Table1[[#This Row],[Date]])=1,WEEKDAY(Table1[[#This Row],[Date]])=7),"Weekend","Weekday")</f>
        <v>Weekend</v>
      </c>
    </row>
    <row r="1399" spans="1:8" x14ac:dyDescent="0.25">
      <c r="A1399" s="1">
        <v>45228</v>
      </c>
      <c r="B1399" s="2">
        <v>39268</v>
      </c>
      <c r="C1399" s="2">
        <v>2975</v>
      </c>
      <c r="D1399">
        <f>YEAR(Table1[[#This Row],[Date]])</f>
        <v>2023</v>
      </c>
      <c r="E1399" t="str">
        <f>TEXT(Table1[[#This Row],[Date]],"mmmm")</f>
        <v>October</v>
      </c>
      <c r="F1399" t="str">
        <f>TEXT(Table1[[#This Row],[Date]],"dddd")</f>
        <v>Sunday</v>
      </c>
      <c r="G1399" s="4">
        <f>Table1[[#This Row],[Clicks]]/Table1[[#This Row],[Impressions]]</f>
        <v>7.5761434246714887E-2</v>
      </c>
      <c r="H1399" s="3" t="str">
        <f>IF(OR(WEEKDAY(Table1[[#This Row],[Date]])=1,WEEKDAY(Table1[[#This Row],[Date]])=7),"Weekend","Weekday")</f>
        <v>Weekend</v>
      </c>
    </row>
    <row r="1400" spans="1:8" x14ac:dyDescent="0.25">
      <c r="A1400" s="1">
        <v>45229</v>
      </c>
      <c r="B1400" s="2">
        <v>11737</v>
      </c>
      <c r="C1400">
        <v>273</v>
      </c>
      <c r="D1400">
        <f>YEAR(Table1[[#This Row],[Date]])</f>
        <v>2023</v>
      </c>
      <c r="E1400" t="str">
        <f>TEXT(Table1[[#This Row],[Date]],"mmmm")</f>
        <v>October</v>
      </c>
      <c r="F1400" t="str">
        <f>TEXT(Table1[[#This Row],[Date]],"dddd")</f>
        <v>Monday</v>
      </c>
      <c r="G1400" s="4">
        <f>Table1[[#This Row],[Clicks]]/Table1[[#This Row],[Impressions]]</f>
        <v>2.3259776774303485E-2</v>
      </c>
      <c r="H1400" s="3" t="str">
        <f>IF(OR(WEEKDAY(Table1[[#This Row],[Date]])=1,WEEKDAY(Table1[[#This Row],[Date]])=7),"Weekend","Weekday")</f>
        <v>Weekday</v>
      </c>
    </row>
    <row r="1401" spans="1:8" x14ac:dyDescent="0.25">
      <c r="A1401" s="1">
        <v>45230</v>
      </c>
      <c r="B1401" s="2">
        <v>41062</v>
      </c>
      <c r="C1401" s="2">
        <v>3561</v>
      </c>
      <c r="D1401">
        <f>YEAR(Table1[[#This Row],[Date]])</f>
        <v>2023</v>
      </c>
      <c r="E1401" t="str">
        <f>TEXT(Table1[[#This Row],[Date]],"mmmm")</f>
        <v>October</v>
      </c>
      <c r="F1401" t="str">
        <f>TEXT(Table1[[#This Row],[Date]],"dddd")</f>
        <v>Tuesday</v>
      </c>
      <c r="G1401" s="4">
        <f>Table1[[#This Row],[Clicks]]/Table1[[#This Row],[Impressions]]</f>
        <v>8.6722517169158839E-2</v>
      </c>
      <c r="H1401" s="3" t="str">
        <f>IF(OR(WEEKDAY(Table1[[#This Row],[Date]])=1,WEEKDAY(Table1[[#This Row],[Date]])=7),"Weekend","Weekday")</f>
        <v>Weekday</v>
      </c>
    </row>
    <row r="1402" spans="1:8" x14ac:dyDescent="0.25">
      <c r="A1402" s="1">
        <v>45231</v>
      </c>
      <c r="B1402" s="2">
        <v>30510</v>
      </c>
      <c r="C1402" s="2">
        <v>2257</v>
      </c>
      <c r="D1402">
        <f>YEAR(Table1[[#This Row],[Date]])</f>
        <v>2023</v>
      </c>
      <c r="E1402" t="str">
        <f>TEXT(Table1[[#This Row],[Date]],"mmmm")</f>
        <v>November</v>
      </c>
      <c r="F1402" t="str">
        <f>TEXT(Table1[[#This Row],[Date]],"dddd")</f>
        <v>Wednesday</v>
      </c>
      <c r="G1402" s="4">
        <f>Table1[[#This Row],[Clicks]]/Table1[[#This Row],[Impressions]]</f>
        <v>7.3975745657161585E-2</v>
      </c>
      <c r="H1402" s="3" t="str">
        <f>IF(OR(WEEKDAY(Table1[[#This Row],[Date]])=1,WEEKDAY(Table1[[#This Row],[Date]])=7),"Weekend","Weekday")</f>
        <v>Weekday</v>
      </c>
    </row>
    <row r="1403" spans="1:8" x14ac:dyDescent="0.25">
      <c r="A1403" s="1">
        <v>45232</v>
      </c>
      <c r="B1403" s="2">
        <v>24426</v>
      </c>
      <c r="C1403" s="2">
        <v>2238</v>
      </c>
      <c r="D1403">
        <f>YEAR(Table1[[#This Row],[Date]])</f>
        <v>2023</v>
      </c>
      <c r="E1403" t="str">
        <f>TEXT(Table1[[#This Row],[Date]],"mmmm")</f>
        <v>November</v>
      </c>
      <c r="F1403" t="str">
        <f>TEXT(Table1[[#This Row],[Date]],"dddd")</f>
        <v>Thursday</v>
      </c>
      <c r="G1403" s="4">
        <f>Table1[[#This Row],[Clicks]]/Table1[[#This Row],[Impressions]]</f>
        <v>9.1623679685580939E-2</v>
      </c>
      <c r="H1403" s="3" t="str">
        <f>IF(OR(WEEKDAY(Table1[[#This Row],[Date]])=1,WEEKDAY(Table1[[#This Row],[Date]])=7),"Weekend","Weekday")</f>
        <v>Weekday</v>
      </c>
    </row>
    <row r="1404" spans="1:8" x14ac:dyDescent="0.25">
      <c r="A1404" s="1">
        <v>45233</v>
      </c>
      <c r="B1404" s="2">
        <v>42265</v>
      </c>
      <c r="C1404">
        <v>926</v>
      </c>
      <c r="D1404">
        <f>YEAR(Table1[[#This Row],[Date]])</f>
        <v>2023</v>
      </c>
      <c r="E1404" t="str">
        <f>TEXT(Table1[[#This Row],[Date]],"mmmm")</f>
        <v>November</v>
      </c>
      <c r="F1404" t="str">
        <f>TEXT(Table1[[#This Row],[Date]],"dddd")</f>
        <v>Friday</v>
      </c>
      <c r="G1404" s="4">
        <f>Table1[[#This Row],[Clicks]]/Table1[[#This Row],[Impressions]]</f>
        <v>2.1909381284750975E-2</v>
      </c>
      <c r="H1404" s="3" t="str">
        <f>IF(OR(WEEKDAY(Table1[[#This Row],[Date]])=1,WEEKDAY(Table1[[#This Row],[Date]])=7),"Weekend","Weekday")</f>
        <v>Weekday</v>
      </c>
    </row>
    <row r="1405" spans="1:8" x14ac:dyDescent="0.25">
      <c r="A1405" s="1">
        <v>45234</v>
      </c>
      <c r="B1405" s="2">
        <v>22850</v>
      </c>
      <c r="C1405" s="2">
        <v>1448</v>
      </c>
      <c r="D1405">
        <f>YEAR(Table1[[#This Row],[Date]])</f>
        <v>2023</v>
      </c>
      <c r="E1405" t="str">
        <f>TEXT(Table1[[#This Row],[Date]],"mmmm")</f>
        <v>November</v>
      </c>
      <c r="F1405" t="str">
        <f>TEXT(Table1[[#This Row],[Date]],"dddd")</f>
        <v>Saturday</v>
      </c>
      <c r="G1405" s="4">
        <f>Table1[[#This Row],[Clicks]]/Table1[[#This Row],[Impressions]]</f>
        <v>6.3369803063457325E-2</v>
      </c>
      <c r="H1405" s="3" t="str">
        <f>IF(OR(WEEKDAY(Table1[[#This Row],[Date]])=1,WEEKDAY(Table1[[#This Row],[Date]])=7),"Weekend","Weekday")</f>
        <v>Weekend</v>
      </c>
    </row>
    <row r="1406" spans="1:8" x14ac:dyDescent="0.25">
      <c r="A1406" s="1">
        <v>45235</v>
      </c>
      <c r="B1406" s="2">
        <v>5614</v>
      </c>
      <c r="C1406">
        <v>358</v>
      </c>
      <c r="D1406">
        <f>YEAR(Table1[[#This Row],[Date]])</f>
        <v>2023</v>
      </c>
      <c r="E1406" t="str">
        <f>TEXT(Table1[[#This Row],[Date]],"mmmm")</f>
        <v>November</v>
      </c>
      <c r="F1406" t="str">
        <f>TEXT(Table1[[#This Row],[Date]],"dddd")</f>
        <v>Sunday</v>
      </c>
      <c r="G1406" s="4">
        <f>Table1[[#This Row],[Clicks]]/Table1[[#This Row],[Impressions]]</f>
        <v>6.3769148557178482E-2</v>
      </c>
      <c r="H1406" s="3" t="str">
        <f>IF(OR(WEEKDAY(Table1[[#This Row],[Date]])=1,WEEKDAY(Table1[[#This Row],[Date]])=7),"Weekend","Weekday")</f>
        <v>Weekend</v>
      </c>
    </row>
    <row r="1407" spans="1:8" x14ac:dyDescent="0.25">
      <c r="A1407" s="1">
        <v>45236</v>
      </c>
      <c r="B1407" s="2">
        <v>26776</v>
      </c>
      <c r="C1407" s="2">
        <v>1119</v>
      </c>
      <c r="D1407">
        <f>YEAR(Table1[[#This Row],[Date]])</f>
        <v>2023</v>
      </c>
      <c r="E1407" t="str">
        <f>TEXT(Table1[[#This Row],[Date]],"mmmm")</f>
        <v>November</v>
      </c>
      <c r="F1407" t="str">
        <f>TEXT(Table1[[#This Row],[Date]],"dddd")</f>
        <v>Monday</v>
      </c>
      <c r="G1407" s="4">
        <f>Table1[[#This Row],[Clicks]]/Table1[[#This Row],[Impressions]]</f>
        <v>4.1791156259336722E-2</v>
      </c>
      <c r="H1407" s="3" t="str">
        <f>IF(OR(WEEKDAY(Table1[[#This Row],[Date]])=1,WEEKDAY(Table1[[#This Row],[Date]])=7),"Weekend","Weekday")</f>
        <v>Weekday</v>
      </c>
    </row>
    <row r="1408" spans="1:8" x14ac:dyDescent="0.25">
      <c r="A1408" s="1">
        <v>45237</v>
      </c>
      <c r="B1408" s="2">
        <v>29077</v>
      </c>
      <c r="C1408" s="2">
        <v>1490</v>
      </c>
      <c r="D1408">
        <f>YEAR(Table1[[#This Row],[Date]])</f>
        <v>2023</v>
      </c>
      <c r="E1408" t="str">
        <f>TEXT(Table1[[#This Row],[Date]],"mmmm")</f>
        <v>November</v>
      </c>
      <c r="F1408" t="str">
        <f>TEXT(Table1[[#This Row],[Date]],"dddd")</f>
        <v>Tuesday</v>
      </c>
      <c r="G1408" s="4">
        <f>Table1[[#This Row],[Clicks]]/Table1[[#This Row],[Impressions]]</f>
        <v>5.1243250679231009E-2</v>
      </c>
      <c r="H1408" s="3" t="str">
        <f>IF(OR(WEEKDAY(Table1[[#This Row],[Date]])=1,WEEKDAY(Table1[[#This Row],[Date]])=7),"Weekend","Weekday")</f>
        <v>Weekday</v>
      </c>
    </row>
    <row r="1409" spans="1:8" x14ac:dyDescent="0.25">
      <c r="A1409" s="1">
        <v>45238</v>
      </c>
      <c r="B1409" s="2">
        <v>14374</v>
      </c>
      <c r="C1409">
        <v>192</v>
      </c>
      <c r="D1409">
        <f>YEAR(Table1[[#This Row],[Date]])</f>
        <v>2023</v>
      </c>
      <c r="E1409" t="str">
        <f>TEXT(Table1[[#This Row],[Date]],"mmmm")</f>
        <v>November</v>
      </c>
      <c r="F1409" t="str">
        <f>TEXT(Table1[[#This Row],[Date]],"dddd")</f>
        <v>Wednesday</v>
      </c>
      <c r="G1409" s="4">
        <f>Table1[[#This Row],[Clicks]]/Table1[[#This Row],[Impressions]]</f>
        <v>1.3357450953109782E-2</v>
      </c>
      <c r="H1409" s="3" t="str">
        <f>IF(OR(WEEKDAY(Table1[[#This Row],[Date]])=1,WEEKDAY(Table1[[#This Row],[Date]])=7),"Weekend","Weekday")</f>
        <v>Weekday</v>
      </c>
    </row>
    <row r="1410" spans="1:8" x14ac:dyDescent="0.25">
      <c r="A1410" s="1">
        <v>45239</v>
      </c>
      <c r="B1410" s="2">
        <v>40435</v>
      </c>
      <c r="C1410" s="2">
        <v>3118</v>
      </c>
      <c r="D1410">
        <f>YEAR(Table1[[#This Row],[Date]])</f>
        <v>2023</v>
      </c>
      <c r="E1410" t="str">
        <f>TEXT(Table1[[#This Row],[Date]],"mmmm")</f>
        <v>November</v>
      </c>
      <c r="F1410" t="str">
        <f>TEXT(Table1[[#This Row],[Date]],"dddd")</f>
        <v>Thursday</v>
      </c>
      <c r="G1410" s="4">
        <f>Table1[[#This Row],[Clicks]]/Table1[[#This Row],[Impressions]]</f>
        <v>7.7111413379497964E-2</v>
      </c>
      <c r="H1410" s="3" t="str">
        <f>IF(OR(WEEKDAY(Table1[[#This Row],[Date]])=1,WEEKDAY(Table1[[#This Row],[Date]])=7),"Weekend","Weekday")</f>
        <v>Weekday</v>
      </c>
    </row>
    <row r="1411" spans="1:8" x14ac:dyDescent="0.25">
      <c r="A1411" s="1">
        <v>45240</v>
      </c>
      <c r="B1411" s="2">
        <v>35907</v>
      </c>
      <c r="C1411" s="2">
        <v>2134</v>
      </c>
      <c r="D1411">
        <f>YEAR(Table1[[#This Row],[Date]])</f>
        <v>2023</v>
      </c>
      <c r="E1411" t="str">
        <f>TEXT(Table1[[#This Row],[Date]],"mmmm")</f>
        <v>November</v>
      </c>
      <c r="F1411" t="str">
        <f>TEXT(Table1[[#This Row],[Date]],"dddd")</f>
        <v>Friday</v>
      </c>
      <c r="G1411" s="4">
        <f>Table1[[#This Row],[Clicks]]/Table1[[#This Row],[Impressions]]</f>
        <v>5.943130865847885E-2</v>
      </c>
      <c r="H1411" s="3" t="str">
        <f>IF(OR(WEEKDAY(Table1[[#This Row],[Date]])=1,WEEKDAY(Table1[[#This Row],[Date]])=7),"Weekend","Weekday")</f>
        <v>Weekday</v>
      </c>
    </row>
    <row r="1412" spans="1:8" x14ac:dyDescent="0.25">
      <c r="A1412" s="1">
        <v>45241</v>
      </c>
      <c r="B1412" s="2">
        <v>18409</v>
      </c>
      <c r="C1412">
        <v>279</v>
      </c>
      <c r="D1412">
        <f>YEAR(Table1[[#This Row],[Date]])</f>
        <v>2023</v>
      </c>
      <c r="E1412" t="str">
        <f>TEXT(Table1[[#This Row],[Date]],"mmmm")</f>
        <v>November</v>
      </c>
      <c r="F1412" t="str">
        <f>TEXT(Table1[[#This Row],[Date]],"dddd")</f>
        <v>Saturday</v>
      </c>
      <c r="G1412" s="4">
        <f>Table1[[#This Row],[Clicks]]/Table1[[#This Row],[Impressions]]</f>
        <v>1.5155630398174805E-2</v>
      </c>
      <c r="H1412" s="3" t="str">
        <f>IF(OR(WEEKDAY(Table1[[#This Row],[Date]])=1,WEEKDAY(Table1[[#This Row],[Date]])=7),"Weekend","Weekday")</f>
        <v>Weekend</v>
      </c>
    </row>
    <row r="1413" spans="1:8" x14ac:dyDescent="0.25">
      <c r="A1413" s="1">
        <v>45242</v>
      </c>
      <c r="B1413" s="2">
        <v>21514</v>
      </c>
      <c r="C1413" s="2">
        <v>1533</v>
      </c>
      <c r="D1413">
        <f>YEAR(Table1[[#This Row],[Date]])</f>
        <v>2023</v>
      </c>
      <c r="E1413" t="str">
        <f>TEXT(Table1[[#This Row],[Date]],"mmmm")</f>
        <v>November</v>
      </c>
      <c r="F1413" t="str">
        <f>TEXT(Table1[[#This Row],[Date]],"dddd")</f>
        <v>Sunday</v>
      </c>
      <c r="G1413" s="4">
        <f>Table1[[#This Row],[Clicks]]/Table1[[#This Row],[Impressions]]</f>
        <v>7.1255926373524223E-2</v>
      </c>
      <c r="H1413" s="3" t="str">
        <f>IF(OR(WEEKDAY(Table1[[#This Row],[Date]])=1,WEEKDAY(Table1[[#This Row],[Date]])=7),"Weekend","Weekday")</f>
        <v>Weekend</v>
      </c>
    </row>
    <row r="1414" spans="1:8" x14ac:dyDescent="0.25">
      <c r="A1414" s="1">
        <v>45243</v>
      </c>
      <c r="B1414" s="2">
        <v>34866</v>
      </c>
      <c r="C1414" s="2">
        <v>1813</v>
      </c>
      <c r="D1414">
        <f>YEAR(Table1[[#This Row],[Date]])</f>
        <v>2023</v>
      </c>
      <c r="E1414" t="str">
        <f>TEXT(Table1[[#This Row],[Date]],"mmmm")</f>
        <v>November</v>
      </c>
      <c r="F1414" t="str">
        <f>TEXT(Table1[[#This Row],[Date]],"dddd")</f>
        <v>Monday</v>
      </c>
      <c r="G1414" s="4">
        <f>Table1[[#This Row],[Clicks]]/Table1[[#This Row],[Impressions]]</f>
        <v>5.1999082200424485E-2</v>
      </c>
      <c r="H1414" s="3" t="str">
        <f>IF(OR(WEEKDAY(Table1[[#This Row],[Date]])=1,WEEKDAY(Table1[[#This Row],[Date]])=7),"Weekend","Weekday")</f>
        <v>Weekday</v>
      </c>
    </row>
    <row r="1415" spans="1:8" x14ac:dyDescent="0.25">
      <c r="A1415" s="1">
        <v>45244</v>
      </c>
      <c r="B1415" s="2">
        <v>7983</v>
      </c>
      <c r="C1415">
        <v>104</v>
      </c>
      <c r="D1415">
        <f>YEAR(Table1[[#This Row],[Date]])</f>
        <v>2023</v>
      </c>
      <c r="E1415" t="str">
        <f>TEXT(Table1[[#This Row],[Date]],"mmmm")</f>
        <v>November</v>
      </c>
      <c r="F1415" t="str">
        <f>TEXT(Table1[[#This Row],[Date]],"dddd")</f>
        <v>Tuesday</v>
      </c>
      <c r="G1415" s="4">
        <f>Table1[[#This Row],[Clicks]]/Table1[[#This Row],[Impressions]]</f>
        <v>1.3027683828134786E-2</v>
      </c>
      <c r="H1415" s="3" t="str">
        <f>IF(OR(WEEKDAY(Table1[[#This Row],[Date]])=1,WEEKDAY(Table1[[#This Row],[Date]])=7),"Weekend","Weekday")</f>
        <v>Weekday</v>
      </c>
    </row>
    <row r="1416" spans="1:8" x14ac:dyDescent="0.25">
      <c r="A1416" s="1">
        <v>45245</v>
      </c>
      <c r="B1416" s="2">
        <v>36705</v>
      </c>
      <c r="C1416" s="2">
        <v>3570</v>
      </c>
      <c r="D1416">
        <f>YEAR(Table1[[#This Row],[Date]])</f>
        <v>2023</v>
      </c>
      <c r="E1416" t="str">
        <f>TEXT(Table1[[#This Row],[Date]],"mmmm")</f>
        <v>November</v>
      </c>
      <c r="F1416" t="str">
        <f>TEXT(Table1[[#This Row],[Date]],"dddd")</f>
        <v>Wednesday</v>
      </c>
      <c r="G1416" s="4">
        <f>Table1[[#This Row],[Clicks]]/Table1[[#This Row],[Impressions]]</f>
        <v>9.7261953412341645E-2</v>
      </c>
      <c r="H1416" s="3" t="str">
        <f>IF(OR(WEEKDAY(Table1[[#This Row],[Date]])=1,WEEKDAY(Table1[[#This Row],[Date]])=7),"Weekend","Weekday")</f>
        <v>Weekday</v>
      </c>
    </row>
    <row r="1417" spans="1:8" x14ac:dyDescent="0.25">
      <c r="A1417" s="1">
        <v>45246</v>
      </c>
      <c r="B1417" s="2">
        <v>25662</v>
      </c>
      <c r="C1417" s="2">
        <v>2448</v>
      </c>
      <c r="D1417">
        <f>YEAR(Table1[[#This Row],[Date]])</f>
        <v>2023</v>
      </c>
      <c r="E1417" t="str">
        <f>TEXT(Table1[[#This Row],[Date]],"mmmm")</f>
        <v>November</v>
      </c>
      <c r="F1417" t="str">
        <f>TEXT(Table1[[#This Row],[Date]],"dddd")</f>
        <v>Thursday</v>
      </c>
      <c r="G1417" s="4">
        <f>Table1[[#This Row],[Clicks]]/Table1[[#This Row],[Impressions]]</f>
        <v>9.5393967734393265E-2</v>
      </c>
      <c r="H1417" s="3" t="str">
        <f>IF(OR(WEEKDAY(Table1[[#This Row],[Date]])=1,WEEKDAY(Table1[[#This Row],[Date]])=7),"Weekend","Weekday")</f>
        <v>Weekday</v>
      </c>
    </row>
    <row r="1418" spans="1:8" x14ac:dyDescent="0.25">
      <c r="A1418" s="1">
        <v>45247</v>
      </c>
      <c r="B1418" s="2">
        <v>28510</v>
      </c>
      <c r="C1418" s="2">
        <v>1601</v>
      </c>
      <c r="D1418">
        <f>YEAR(Table1[[#This Row],[Date]])</f>
        <v>2023</v>
      </c>
      <c r="E1418" t="str">
        <f>TEXT(Table1[[#This Row],[Date]],"mmmm")</f>
        <v>November</v>
      </c>
      <c r="F1418" t="str">
        <f>TEXT(Table1[[#This Row],[Date]],"dddd")</f>
        <v>Friday</v>
      </c>
      <c r="G1418" s="4">
        <f>Table1[[#This Row],[Clicks]]/Table1[[#This Row],[Impressions]]</f>
        <v>5.615573482988425E-2</v>
      </c>
      <c r="H1418" s="3" t="str">
        <f>IF(OR(WEEKDAY(Table1[[#This Row],[Date]])=1,WEEKDAY(Table1[[#This Row],[Date]])=7),"Weekend","Weekday")</f>
        <v>Weekday</v>
      </c>
    </row>
    <row r="1419" spans="1:8" x14ac:dyDescent="0.25">
      <c r="A1419" s="1">
        <v>45248</v>
      </c>
      <c r="B1419" s="2">
        <v>17651</v>
      </c>
      <c r="C1419">
        <v>325</v>
      </c>
      <c r="D1419">
        <f>YEAR(Table1[[#This Row],[Date]])</f>
        <v>2023</v>
      </c>
      <c r="E1419" t="str">
        <f>TEXT(Table1[[#This Row],[Date]],"mmmm")</f>
        <v>November</v>
      </c>
      <c r="F1419" t="str">
        <f>TEXT(Table1[[#This Row],[Date]],"dddd")</f>
        <v>Saturday</v>
      </c>
      <c r="G1419" s="4">
        <f>Table1[[#This Row],[Clicks]]/Table1[[#This Row],[Impressions]]</f>
        <v>1.8412554529488413E-2</v>
      </c>
      <c r="H1419" s="3" t="str">
        <f>IF(OR(WEEKDAY(Table1[[#This Row],[Date]])=1,WEEKDAY(Table1[[#This Row],[Date]])=7),"Weekend","Weekday")</f>
        <v>Weekend</v>
      </c>
    </row>
    <row r="1420" spans="1:8" x14ac:dyDescent="0.25">
      <c r="A1420" s="1">
        <v>45249</v>
      </c>
      <c r="B1420" s="2">
        <v>45998</v>
      </c>
      <c r="C1420" s="2">
        <v>3583</v>
      </c>
      <c r="D1420">
        <f>YEAR(Table1[[#This Row],[Date]])</f>
        <v>2023</v>
      </c>
      <c r="E1420" t="str">
        <f>TEXT(Table1[[#This Row],[Date]],"mmmm")</f>
        <v>November</v>
      </c>
      <c r="F1420" t="str">
        <f>TEXT(Table1[[#This Row],[Date]],"dddd")</f>
        <v>Sunday</v>
      </c>
      <c r="G1420" s="4">
        <f>Table1[[#This Row],[Clicks]]/Table1[[#This Row],[Impressions]]</f>
        <v>7.7894691073524938E-2</v>
      </c>
      <c r="H1420" s="3" t="str">
        <f>IF(OR(WEEKDAY(Table1[[#This Row],[Date]])=1,WEEKDAY(Table1[[#This Row],[Date]])=7),"Weekend","Weekday")</f>
        <v>Weekend</v>
      </c>
    </row>
    <row r="1421" spans="1:8" x14ac:dyDescent="0.25">
      <c r="A1421" s="1">
        <v>45250</v>
      </c>
      <c r="B1421" s="2">
        <v>33535</v>
      </c>
      <c r="C1421" s="2">
        <v>1820</v>
      </c>
      <c r="D1421">
        <f>YEAR(Table1[[#This Row],[Date]])</f>
        <v>2023</v>
      </c>
      <c r="E1421" t="str">
        <f>TEXT(Table1[[#This Row],[Date]],"mmmm")</f>
        <v>November</v>
      </c>
      <c r="F1421" t="str">
        <f>TEXT(Table1[[#This Row],[Date]],"dddd")</f>
        <v>Monday</v>
      </c>
      <c r="G1421" s="4">
        <f>Table1[[#This Row],[Clicks]]/Table1[[#This Row],[Impressions]]</f>
        <v>5.427165647830625E-2</v>
      </c>
      <c r="H1421" s="3" t="str">
        <f>IF(OR(WEEKDAY(Table1[[#This Row],[Date]])=1,WEEKDAY(Table1[[#This Row],[Date]])=7),"Weekend","Weekday")</f>
        <v>Weekday</v>
      </c>
    </row>
    <row r="1422" spans="1:8" x14ac:dyDescent="0.25">
      <c r="A1422" s="1">
        <v>45251</v>
      </c>
      <c r="B1422" s="2">
        <v>11640</v>
      </c>
      <c r="C1422">
        <v>433</v>
      </c>
      <c r="D1422">
        <f>YEAR(Table1[[#This Row],[Date]])</f>
        <v>2023</v>
      </c>
      <c r="E1422" t="str">
        <f>TEXT(Table1[[#This Row],[Date]],"mmmm")</f>
        <v>November</v>
      </c>
      <c r="F1422" t="str">
        <f>TEXT(Table1[[#This Row],[Date]],"dddd")</f>
        <v>Tuesday</v>
      </c>
      <c r="G1422" s="4">
        <f>Table1[[#This Row],[Clicks]]/Table1[[#This Row],[Impressions]]</f>
        <v>3.7199312714776632E-2</v>
      </c>
      <c r="H1422" s="3" t="str">
        <f>IF(OR(WEEKDAY(Table1[[#This Row],[Date]])=1,WEEKDAY(Table1[[#This Row],[Date]])=7),"Weekend","Weekday")</f>
        <v>Weekday</v>
      </c>
    </row>
    <row r="1423" spans="1:8" x14ac:dyDescent="0.25">
      <c r="A1423" s="1">
        <v>45252</v>
      </c>
      <c r="B1423" s="2">
        <v>49547</v>
      </c>
      <c r="C1423" s="2">
        <v>2686</v>
      </c>
      <c r="D1423">
        <f>YEAR(Table1[[#This Row],[Date]])</f>
        <v>2023</v>
      </c>
      <c r="E1423" t="str">
        <f>TEXT(Table1[[#This Row],[Date]],"mmmm")</f>
        <v>November</v>
      </c>
      <c r="F1423" t="str">
        <f>TEXT(Table1[[#This Row],[Date]],"dddd")</f>
        <v>Wednesday</v>
      </c>
      <c r="G1423" s="4">
        <f>Table1[[#This Row],[Clicks]]/Table1[[#This Row],[Impressions]]</f>
        <v>5.4211153046602213E-2</v>
      </c>
      <c r="H1423" s="3" t="str">
        <f>IF(OR(WEEKDAY(Table1[[#This Row],[Date]])=1,WEEKDAY(Table1[[#This Row],[Date]])=7),"Weekend","Weekday")</f>
        <v>Weekday</v>
      </c>
    </row>
    <row r="1424" spans="1:8" x14ac:dyDescent="0.25">
      <c r="A1424" s="1">
        <v>45253</v>
      </c>
      <c r="B1424" s="2">
        <v>20317</v>
      </c>
      <c r="C1424" s="2">
        <v>1158</v>
      </c>
      <c r="D1424">
        <f>YEAR(Table1[[#This Row],[Date]])</f>
        <v>2023</v>
      </c>
      <c r="E1424" t="str">
        <f>TEXT(Table1[[#This Row],[Date]],"mmmm")</f>
        <v>November</v>
      </c>
      <c r="F1424" t="str">
        <f>TEXT(Table1[[#This Row],[Date]],"dddd")</f>
        <v>Thursday</v>
      </c>
      <c r="G1424" s="4">
        <f>Table1[[#This Row],[Clicks]]/Table1[[#This Row],[Impressions]]</f>
        <v>5.6996603829305506E-2</v>
      </c>
      <c r="H1424" s="3" t="str">
        <f>IF(OR(WEEKDAY(Table1[[#This Row],[Date]])=1,WEEKDAY(Table1[[#This Row],[Date]])=7),"Weekend","Weekday")</f>
        <v>Weekday</v>
      </c>
    </row>
    <row r="1425" spans="1:8" x14ac:dyDescent="0.25">
      <c r="A1425" s="1">
        <v>45254</v>
      </c>
      <c r="B1425" s="2">
        <v>12564</v>
      </c>
      <c r="C1425">
        <v>761</v>
      </c>
      <c r="D1425">
        <f>YEAR(Table1[[#This Row],[Date]])</f>
        <v>2023</v>
      </c>
      <c r="E1425" t="str">
        <f>TEXT(Table1[[#This Row],[Date]],"mmmm")</f>
        <v>November</v>
      </c>
      <c r="F1425" t="str">
        <f>TEXT(Table1[[#This Row],[Date]],"dddd")</f>
        <v>Friday</v>
      </c>
      <c r="G1425" s="4">
        <f>Table1[[#This Row],[Clicks]]/Table1[[#This Row],[Impressions]]</f>
        <v>6.0569882203120026E-2</v>
      </c>
      <c r="H1425" s="3" t="str">
        <f>IF(OR(WEEKDAY(Table1[[#This Row],[Date]])=1,WEEKDAY(Table1[[#This Row],[Date]])=7),"Weekend","Weekday")</f>
        <v>Weekday</v>
      </c>
    </row>
    <row r="1426" spans="1:8" x14ac:dyDescent="0.25">
      <c r="A1426" s="1">
        <v>45255</v>
      </c>
      <c r="B1426" s="2">
        <v>32345</v>
      </c>
      <c r="C1426" s="2">
        <v>1607</v>
      </c>
      <c r="D1426">
        <f>YEAR(Table1[[#This Row],[Date]])</f>
        <v>2023</v>
      </c>
      <c r="E1426" t="str">
        <f>TEXT(Table1[[#This Row],[Date]],"mmmm")</f>
        <v>November</v>
      </c>
      <c r="F1426" t="str">
        <f>TEXT(Table1[[#This Row],[Date]],"dddd")</f>
        <v>Saturday</v>
      </c>
      <c r="G1426" s="4">
        <f>Table1[[#This Row],[Clicks]]/Table1[[#This Row],[Impressions]]</f>
        <v>4.9683104034626682E-2</v>
      </c>
      <c r="H1426" s="3" t="str">
        <f>IF(OR(WEEKDAY(Table1[[#This Row],[Date]])=1,WEEKDAY(Table1[[#This Row],[Date]])=7),"Weekend","Weekday")</f>
        <v>Weekend</v>
      </c>
    </row>
    <row r="1427" spans="1:8" x14ac:dyDescent="0.25">
      <c r="A1427" s="1">
        <v>45256</v>
      </c>
      <c r="B1427" s="2">
        <v>33687</v>
      </c>
      <c r="C1427" s="2">
        <v>2173</v>
      </c>
      <c r="D1427">
        <f>YEAR(Table1[[#This Row],[Date]])</f>
        <v>2023</v>
      </c>
      <c r="E1427" t="str">
        <f>TEXT(Table1[[#This Row],[Date]],"mmmm")</f>
        <v>November</v>
      </c>
      <c r="F1427" t="str">
        <f>TEXT(Table1[[#This Row],[Date]],"dddd")</f>
        <v>Sunday</v>
      </c>
      <c r="G1427" s="4">
        <f>Table1[[#This Row],[Clicks]]/Table1[[#This Row],[Impressions]]</f>
        <v>6.4505595630361859E-2</v>
      </c>
      <c r="H1427" s="3" t="str">
        <f>IF(OR(WEEKDAY(Table1[[#This Row],[Date]])=1,WEEKDAY(Table1[[#This Row],[Date]])=7),"Weekend","Weekday")</f>
        <v>Weekend</v>
      </c>
    </row>
    <row r="1428" spans="1:8" x14ac:dyDescent="0.25">
      <c r="A1428" s="1">
        <v>45257</v>
      </c>
      <c r="B1428" s="2">
        <v>18737</v>
      </c>
      <c r="C1428" s="2">
        <v>1736</v>
      </c>
      <c r="D1428">
        <f>YEAR(Table1[[#This Row],[Date]])</f>
        <v>2023</v>
      </c>
      <c r="E1428" t="str">
        <f>TEXT(Table1[[#This Row],[Date]],"mmmm")</f>
        <v>November</v>
      </c>
      <c r="F1428" t="str">
        <f>TEXT(Table1[[#This Row],[Date]],"dddd")</f>
        <v>Monday</v>
      </c>
      <c r="G1428" s="4">
        <f>Table1[[#This Row],[Clicks]]/Table1[[#This Row],[Impressions]]</f>
        <v>9.2650904627208194E-2</v>
      </c>
      <c r="H1428" s="3" t="str">
        <f>IF(OR(WEEKDAY(Table1[[#This Row],[Date]])=1,WEEKDAY(Table1[[#This Row],[Date]])=7),"Weekend","Weekday")</f>
        <v>Weekday</v>
      </c>
    </row>
    <row r="1429" spans="1:8" x14ac:dyDescent="0.25">
      <c r="A1429" s="1">
        <v>45258</v>
      </c>
      <c r="B1429" s="2">
        <v>14323</v>
      </c>
      <c r="C1429">
        <v>610</v>
      </c>
      <c r="D1429">
        <f>YEAR(Table1[[#This Row],[Date]])</f>
        <v>2023</v>
      </c>
      <c r="E1429" t="str">
        <f>TEXT(Table1[[#This Row],[Date]],"mmmm")</f>
        <v>November</v>
      </c>
      <c r="F1429" t="str">
        <f>TEXT(Table1[[#This Row],[Date]],"dddd")</f>
        <v>Tuesday</v>
      </c>
      <c r="G1429" s="4">
        <f>Table1[[#This Row],[Clicks]]/Table1[[#This Row],[Impressions]]</f>
        <v>4.2588843119458215E-2</v>
      </c>
      <c r="H1429" s="3" t="str">
        <f>IF(OR(WEEKDAY(Table1[[#This Row],[Date]])=1,WEEKDAY(Table1[[#This Row],[Date]])=7),"Weekend","Weekday")</f>
        <v>Weekday</v>
      </c>
    </row>
    <row r="1430" spans="1:8" x14ac:dyDescent="0.25">
      <c r="A1430" s="1">
        <v>45259</v>
      </c>
      <c r="B1430" s="2">
        <v>20229</v>
      </c>
      <c r="C1430" s="2">
        <v>1523</v>
      </c>
      <c r="D1430">
        <f>YEAR(Table1[[#This Row],[Date]])</f>
        <v>2023</v>
      </c>
      <c r="E1430" t="str">
        <f>TEXT(Table1[[#This Row],[Date]],"mmmm")</f>
        <v>November</v>
      </c>
      <c r="F1430" t="str">
        <f>TEXT(Table1[[#This Row],[Date]],"dddd")</f>
        <v>Wednesday</v>
      </c>
      <c r="G1430" s="4">
        <f>Table1[[#This Row],[Clicks]]/Table1[[#This Row],[Impressions]]</f>
        <v>7.5287952938850169E-2</v>
      </c>
      <c r="H1430" s="3" t="str">
        <f>IF(OR(WEEKDAY(Table1[[#This Row],[Date]])=1,WEEKDAY(Table1[[#This Row],[Date]])=7),"Weekend","Weekday")</f>
        <v>Weekday</v>
      </c>
    </row>
    <row r="1431" spans="1:8" x14ac:dyDescent="0.25">
      <c r="A1431" s="1">
        <v>45260</v>
      </c>
      <c r="B1431" s="2">
        <v>49481</v>
      </c>
      <c r="C1431" s="2">
        <v>1219</v>
      </c>
      <c r="D1431">
        <f>YEAR(Table1[[#This Row],[Date]])</f>
        <v>2023</v>
      </c>
      <c r="E1431" t="str">
        <f>TEXT(Table1[[#This Row],[Date]],"mmmm")</f>
        <v>November</v>
      </c>
      <c r="F1431" t="str">
        <f>TEXT(Table1[[#This Row],[Date]],"dddd")</f>
        <v>Thursday</v>
      </c>
      <c r="G1431" s="4">
        <f>Table1[[#This Row],[Clicks]]/Table1[[#This Row],[Impressions]]</f>
        <v>2.4635718760736443E-2</v>
      </c>
      <c r="H1431" s="3" t="str">
        <f>IF(OR(WEEKDAY(Table1[[#This Row],[Date]])=1,WEEKDAY(Table1[[#This Row],[Date]])=7),"Weekend","Weekday")</f>
        <v>Weekday</v>
      </c>
    </row>
    <row r="1432" spans="1:8" x14ac:dyDescent="0.25">
      <c r="A1432" s="1">
        <v>45261</v>
      </c>
      <c r="B1432" s="2">
        <v>13502</v>
      </c>
      <c r="C1432">
        <v>689</v>
      </c>
      <c r="D1432">
        <f>YEAR(Table1[[#This Row],[Date]])</f>
        <v>2023</v>
      </c>
      <c r="E1432" t="str">
        <f>TEXT(Table1[[#This Row],[Date]],"mmmm")</f>
        <v>December</v>
      </c>
      <c r="F1432" t="str">
        <f>TEXT(Table1[[#This Row],[Date]],"dddd")</f>
        <v>Friday</v>
      </c>
      <c r="G1432" s="4">
        <f>Table1[[#This Row],[Clicks]]/Table1[[#This Row],[Impressions]]</f>
        <v>5.1029477114501558E-2</v>
      </c>
      <c r="H1432" s="3" t="str">
        <f>IF(OR(WEEKDAY(Table1[[#This Row],[Date]])=1,WEEKDAY(Table1[[#This Row],[Date]])=7),"Weekend","Weekday")</f>
        <v>Weekday</v>
      </c>
    </row>
    <row r="1433" spans="1:8" x14ac:dyDescent="0.25">
      <c r="A1433" s="1">
        <v>45262</v>
      </c>
      <c r="B1433" s="2">
        <v>5545</v>
      </c>
      <c r="C1433">
        <v>276</v>
      </c>
      <c r="D1433">
        <f>YEAR(Table1[[#This Row],[Date]])</f>
        <v>2023</v>
      </c>
      <c r="E1433" t="str">
        <f>TEXT(Table1[[#This Row],[Date]],"mmmm")</f>
        <v>December</v>
      </c>
      <c r="F1433" t="str">
        <f>TEXT(Table1[[#This Row],[Date]],"dddd")</f>
        <v>Saturday</v>
      </c>
      <c r="G1433" s="4">
        <f>Table1[[#This Row],[Clicks]]/Table1[[#This Row],[Impressions]]</f>
        <v>4.9774571686203785E-2</v>
      </c>
      <c r="H1433" s="3" t="str">
        <f>IF(OR(WEEKDAY(Table1[[#This Row],[Date]])=1,WEEKDAY(Table1[[#This Row],[Date]])=7),"Weekend","Weekday")</f>
        <v>Weekend</v>
      </c>
    </row>
    <row r="1434" spans="1:8" x14ac:dyDescent="0.25">
      <c r="A1434" s="1">
        <v>45263</v>
      </c>
      <c r="B1434" s="2">
        <v>42114</v>
      </c>
      <c r="C1434" s="2">
        <v>2703</v>
      </c>
      <c r="D1434">
        <f>YEAR(Table1[[#This Row],[Date]])</f>
        <v>2023</v>
      </c>
      <c r="E1434" t="str">
        <f>TEXT(Table1[[#This Row],[Date]],"mmmm")</f>
        <v>December</v>
      </c>
      <c r="F1434" t="str">
        <f>TEXT(Table1[[#This Row],[Date]],"dddd")</f>
        <v>Sunday</v>
      </c>
      <c r="G1434" s="4">
        <f>Table1[[#This Row],[Clicks]]/Table1[[#This Row],[Impressions]]</f>
        <v>6.4182932041601373E-2</v>
      </c>
      <c r="H1434" s="3" t="str">
        <f>IF(OR(WEEKDAY(Table1[[#This Row],[Date]])=1,WEEKDAY(Table1[[#This Row],[Date]])=7),"Weekend","Weekday")</f>
        <v>Weekend</v>
      </c>
    </row>
    <row r="1435" spans="1:8" x14ac:dyDescent="0.25">
      <c r="A1435" s="1">
        <v>45264</v>
      </c>
      <c r="B1435" s="2">
        <v>34430</v>
      </c>
      <c r="C1435" s="2">
        <v>2176</v>
      </c>
      <c r="D1435">
        <f>YEAR(Table1[[#This Row],[Date]])</f>
        <v>2023</v>
      </c>
      <c r="E1435" t="str">
        <f>TEXT(Table1[[#This Row],[Date]],"mmmm")</f>
        <v>December</v>
      </c>
      <c r="F1435" t="str">
        <f>TEXT(Table1[[#This Row],[Date]],"dddd")</f>
        <v>Monday</v>
      </c>
      <c r="G1435" s="4">
        <f>Table1[[#This Row],[Clicks]]/Table1[[#This Row],[Impressions]]</f>
        <v>6.3200697066511768E-2</v>
      </c>
      <c r="H1435" s="3" t="str">
        <f>IF(OR(WEEKDAY(Table1[[#This Row],[Date]])=1,WEEKDAY(Table1[[#This Row],[Date]])=7),"Weekend","Weekday")</f>
        <v>Weekday</v>
      </c>
    </row>
    <row r="1436" spans="1:8" x14ac:dyDescent="0.25">
      <c r="A1436" s="1">
        <v>45265</v>
      </c>
      <c r="B1436" s="2">
        <v>14996</v>
      </c>
      <c r="C1436" s="2">
        <v>1238</v>
      </c>
      <c r="D1436">
        <f>YEAR(Table1[[#This Row],[Date]])</f>
        <v>2023</v>
      </c>
      <c r="E1436" t="str">
        <f>TEXT(Table1[[#This Row],[Date]],"mmmm")</f>
        <v>December</v>
      </c>
      <c r="F1436" t="str">
        <f>TEXT(Table1[[#This Row],[Date]],"dddd")</f>
        <v>Tuesday</v>
      </c>
      <c r="G1436" s="4">
        <f>Table1[[#This Row],[Clicks]]/Table1[[#This Row],[Impressions]]</f>
        <v>8.2555348092824749E-2</v>
      </c>
      <c r="H1436" s="3" t="str">
        <f>IF(OR(WEEKDAY(Table1[[#This Row],[Date]])=1,WEEKDAY(Table1[[#This Row],[Date]])=7),"Weekend","Weekday")</f>
        <v>Weekday</v>
      </c>
    </row>
    <row r="1437" spans="1:8" x14ac:dyDescent="0.25">
      <c r="A1437" s="1">
        <v>45266</v>
      </c>
      <c r="B1437" s="2">
        <v>32788</v>
      </c>
      <c r="C1437" s="2">
        <v>1733</v>
      </c>
      <c r="D1437">
        <f>YEAR(Table1[[#This Row],[Date]])</f>
        <v>2023</v>
      </c>
      <c r="E1437" t="str">
        <f>TEXT(Table1[[#This Row],[Date]],"mmmm")</f>
        <v>December</v>
      </c>
      <c r="F1437" t="str">
        <f>TEXT(Table1[[#This Row],[Date]],"dddd")</f>
        <v>Wednesday</v>
      </c>
      <c r="G1437" s="4">
        <f>Table1[[#This Row],[Clicks]]/Table1[[#This Row],[Impressions]]</f>
        <v>5.2854702940100036E-2</v>
      </c>
      <c r="H1437" s="3" t="str">
        <f>IF(OR(WEEKDAY(Table1[[#This Row],[Date]])=1,WEEKDAY(Table1[[#This Row],[Date]])=7),"Weekend","Weekday")</f>
        <v>Weekday</v>
      </c>
    </row>
    <row r="1438" spans="1:8" x14ac:dyDescent="0.25">
      <c r="A1438" s="1">
        <v>45267</v>
      </c>
      <c r="B1438" s="2">
        <v>34969</v>
      </c>
      <c r="C1438" s="2">
        <v>3484</v>
      </c>
      <c r="D1438">
        <f>YEAR(Table1[[#This Row],[Date]])</f>
        <v>2023</v>
      </c>
      <c r="E1438" t="str">
        <f>TEXT(Table1[[#This Row],[Date]],"mmmm")</f>
        <v>December</v>
      </c>
      <c r="F1438" t="str">
        <f>TEXT(Table1[[#This Row],[Date]],"dddd")</f>
        <v>Thursday</v>
      </c>
      <c r="G1438" s="4">
        <f>Table1[[#This Row],[Clicks]]/Table1[[#This Row],[Impressions]]</f>
        <v>9.9631101833052127E-2</v>
      </c>
      <c r="H1438" s="3" t="str">
        <f>IF(OR(WEEKDAY(Table1[[#This Row],[Date]])=1,WEEKDAY(Table1[[#This Row],[Date]])=7),"Weekend","Weekday")</f>
        <v>Weekday</v>
      </c>
    </row>
    <row r="1439" spans="1:8" x14ac:dyDescent="0.25">
      <c r="A1439" s="1">
        <v>45268</v>
      </c>
      <c r="B1439" s="2">
        <v>18919</v>
      </c>
      <c r="C1439">
        <v>290</v>
      </c>
      <c r="D1439">
        <f>YEAR(Table1[[#This Row],[Date]])</f>
        <v>2023</v>
      </c>
      <c r="E1439" t="str">
        <f>TEXT(Table1[[#This Row],[Date]],"mmmm")</f>
        <v>December</v>
      </c>
      <c r="F1439" t="str">
        <f>TEXT(Table1[[#This Row],[Date]],"dddd")</f>
        <v>Friday</v>
      </c>
      <c r="G1439" s="4">
        <f>Table1[[#This Row],[Clicks]]/Table1[[#This Row],[Impressions]]</f>
        <v>1.5328505734975422E-2</v>
      </c>
      <c r="H1439" s="3" t="str">
        <f>IF(OR(WEEKDAY(Table1[[#This Row],[Date]])=1,WEEKDAY(Table1[[#This Row],[Date]])=7),"Weekend","Weekday")</f>
        <v>Weekday</v>
      </c>
    </row>
    <row r="1440" spans="1:8" x14ac:dyDescent="0.25">
      <c r="A1440" s="1">
        <v>45269</v>
      </c>
      <c r="B1440" s="2">
        <v>8810</v>
      </c>
      <c r="C1440">
        <v>90</v>
      </c>
      <c r="D1440">
        <f>YEAR(Table1[[#This Row],[Date]])</f>
        <v>2023</v>
      </c>
      <c r="E1440" t="str">
        <f>TEXT(Table1[[#This Row],[Date]],"mmmm")</f>
        <v>December</v>
      </c>
      <c r="F1440" t="str">
        <f>TEXT(Table1[[#This Row],[Date]],"dddd")</f>
        <v>Saturday</v>
      </c>
      <c r="G1440" s="4">
        <f>Table1[[#This Row],[Clicks]]/Table1[[#This Row],[Impressions]]</f>
        <v>1.021566401816118E-2</v>
      </c>
      <c r="H1440" s="3" t="str">
        <f>IF(OR(WEEKDAY(Table1[[#This Row],[Date]])=1,WEEKDAY(Table1[[#This Row],[Date]])=7),"Weekend","Weekday")</f>
        <v>Weekend</v>
      </c>
    </row>
    <row r="1441" spans="1:8" x14ac:dyDescent="0.25">
      <c r="A1441" s="1">
        <v>45270</v>
      </c>
      <c r="B1441" s="2">
        <v>35586</v>
      </c>
      <c r="C1441" s="2">
        <v>2406</v>
      </c>
      <c r="D1441">
        <f>YEAR(Table1[[#This Row],[Date]])</f>
        <v>2023</v>
      </c>
      <c r="E1441" t="str">
        <f>TEXT(Table1[[#This Row],[Date]],"mmmm")</f>
        <v>December</v>
      </c>
      <c r="F1441" t="str">
        <f>TEXT(Table1[[#This Row],[Date]],"dddd")</f>
        <v>Sunday</v>
      </c>
      <c r="G1441" s="4">
        <f>Table1[[#This Row],[Clicks]]/Table1[[#This Row],[Impressions]]</f>
        <v>6.7610858202663965E-2</v>
      </c>
      <c r="H1441" s="3" t="str">
        <f>IF(OR(WEEKDAY(Table1[[#This Row],[Date]])=1,WEEKDAY(Table1[[#This Row],[Date]])=7),"Weekend","Weekday")</f>
        <v>Weekend</v>
      </c>
    </row>
    <row r="1442" spans="1:8" x14ac:dyDescent="0.25">
      <c r="A1442" s="1">
        <v>45271</v>
      </c>
      <c r="B1442" s="2">
        <v>44974</v>
      </c>
      <c r="C1442" s="2">
        <v>1657</v>
      </c>
      <c r="D1442">
        <f>YEAR(Table1[[#This Row],[Date]])</f>
        <v>2023</v>
      </c>
      <c r="E1442" t="str">
        <f>TEXT(Table1[[#This Row],[Date]],"mmmm")</f>
        <v>December</v>
      </c>
      <c r="F1442" t="str">
        <f>TEXT(Table1[[#This Row],[Date]],"dddd")</f>
        <v>Monday</v>
      </c>
      <c r="G1442" s="4">
        <f>Table1[[#This Row],[Clicks]]/Table1[[#This Row],[Impressions]]</f>
        <v>3.6843509583314803E-2</v>
      </c>
      <c r="H1442" s="3" t="str">
        <f>IF(OR(WEEKDAY(Table1[[#This Row],[Date]])=1,WEEKDAY(Table1[[#This Row],[Date]])=7),"Weekend","Weekday")</f>
        <v>Weekday</v>
      </c>
    </row>
    <row r="1443" spans="1:8" x14ac:dyDescent="0.25">
      <c r="A1443" s="1">
        <v>45272</v>
      </c>
      <c r="B1443" s="2">
        <v>46773</v>
      </c>
      <c r="C1443" s="2">
        <v>1479</v>
      </c>
      <c r="D1443">
        <f>YEAR(Table1[[#This Row],[Date]])</f>
        <v>2023</v>
      </c>
      <c r="E1443" t="str">
        <f>TEXT(Table1[[#This Row],[Date]],"mmmm")</f>
        <v>December</v>
      </c>
      <c r="F1443" t="str">
        <f>TEXT(Table1[[#This Row],[Date]],"dddd")</f>
        <v>Tuesday</v>
      </c>
      <c r="G1443" s="4">
        <f>Table1[[#This Row],[Clicks]]/Table1[[#This Row],[Impressions]]</f>
        <v>3.1620806875761659E-2</v>
      </c>
      <c r="H1443" s="3" t="str">
        <f>IF(OR(WEEKDAY(Table1[[#This Row],[Date]])=1,WEEKDAY(Table1[[#This Row],[Date]])=7),"Weekend","Weekday")</f>
        <v>Weekday</v>
      </c>
    </row>
    <row r="1444" spans="1:8" x14ac:dyDescent="0.25">
      <c r="A1444" s="1">
        <v>45273</v>
      </c>
      <c r="B1444" s="2">
        <v>21371</v>
      </c>
      <c r="C1444">
        <v>813</v>
      </c>
      <c r="D1444">
        <f>YEAR(Table1[[#This Row],[Date]])</f>
        <v>2023</v>
      </c>
      <c r="E1444" t="str">
        <f>TEXT(Table1[[#This Row],[Date]],"mmmm")</f>
        <v>December</v>
      </c>
      <c r="F1444" t="str">
        <f>TEXT(Table1[[#This Row],[Date]],"dddd")</f>
        <v>Wednesday</v>
      </c>
      <c r="G1444" s="4">
        <f>Table1[[#This Row],[Clicks]]/Table1[[#This Row],[Impressions]]</f>
        <v>3.804220672874456E-2</v>
      </c>
      <c r="H1444" s="3" t="str">
        <f>IF(OR(WEEKDAY(Table1[[#This Row],[Date]])=1,WEEKDAY(Table1[[#This Row],[Date]])=7),"Weekend","Weekday")</f>
        <v>Weekday</v>
      </c>
    </row>
    <row r="1445" spans="1:8" x14ac:dyDescent="0.25">
      <c r="A1445" s="1">
        <v>45274</v>
      </c>
      <c r="B1445" s="2">
        <v>34629</v>
      </c>
      <c r="C1445" s="2">
        <v>1144</v>
      </c>
      <c r="D1445">
        <f>YEAR(Table1[[#This Row],[Date]])</f>
        <v>2023</v>
      </c>
      <c r="E1445" t="str">
        <f>TEXT(Table1[[#This Row],[Date]],"mmmm")</f>
        <v>December</v>
      </c>
      <c r="F1445" t="str">
        <f>TEXT(Table1[[#This Row],[Date]],"dddd")</f>
        <v>Thursday</v>
      </c>
      <c r="G1445" s="4">
        <f>Table1[[#This Row],[Clicks]]/Table1[[#This Row],[Impressions]]</f>
        <v>3.3035894770279246E-2</v>
      </c>
      <c r="H1445" s="3" t="str">
        <f>IF(OR(WEEKDAY(Table1[[#This Row],[Date]])=1,WEEKDAY(Table1[[#This Row],[Date]])=7),"Weekend","Weekday")</f>
        <v>Weekday</v>
      </c>
    </row>
    <row r="1446" spans="1:8" x14ac:dyDescent="0.25">
      <c r="A1446" s="1">
        <v>45275</v>
      </c>
      <c r="B1446" s="2">
        <v>13436</v>
      </c>
      <c r="C1446">
        <v>171</v>
      </c>
      <c r="D1446">
        <f>YEAR(Table1[[#This Row],[Date]])</f>
        <v>2023</v>
      </c>
      <c r="E1446" t="str">
        <f>TEXT(Table1[[#This Row],[Date]],"mmmm")</f>
        <v>December</v>
      </c>
      <c r="F1446" t="str">
        <f>TEXT(Table1[[#This Row],[Date]],"dddd")</f>
        <v>Friday</v>
      </c>
      <c r="G1446" s="4">
        <f>Table1[[#This Row],[Clicks]]/Table1[[#This Row],[Impressions]]</f>
        <v>1.2727002083953557E-2</v>
      </c>
      <c r="H1446" s="3" t="str">
        <f>IF(OR(WEEKDAY(Table1[[#This Row],[Date]])=1,WEEKDAY(Table1[[#This Row],[Date]])=7),"Weekend","Weekday")</f>
        <v>Weekday</v>
      </c>
    </row>
    <row r="1447" spans="1:8" x14ac:dyDescent="0.25">
      <c r="A1447" s="1">
        <v>45276</v>
      </c>
      <c r="B1447" s="2">
        <v>17984</v>
      </c>
      <c r="C1447" s="2">
        <v>1752</v>
      </c>
      <c r="D1447">
        <f>YEAR(Table1[[#This Row],[Date]])</f>
        <v>2023</v>
      </c>
      <c r="E1447" t="str">
        <f>TEXT(Table1[[#This Row],[Date]],"mmmm")</f>
        <v>December</v>
      </c>
      <c r="F1447" t="str">
        <f>TEXT(Table1[[#This Row],[Date]],"dddd")</f>
        <v>Saturday</v>
      </c>
      <c r="G1447" s="4">
        <f>Table1[[#This Row],[Clicks]]/Table1[[#This Row],[Impressions]]</f>
        <v>9.7419928825622781E-2</v>
      </c>
      <c r="H1447" s="3" t="str">
        <f>IF(OR(WEEKDAY(Table1[[#This Row],[Date]])=1,WEEKDAY(Table1[[#This Row],[Date]])=7),"Weekend","Weekday")</f>
        <v>Weekend</v>
      </c>
    </row>
    <row r="1448" spans="1:8" x14ac:dyDescent="0.25">
      <c r="A1448" s="1">
        <v>45277</v>
      </c>
      <c r="B1448" s="2">
        <v>38039</v>
      </c>
      <c r="C1448" s="2">
        <v>1136</v>
      </c>
      <c r="D1448">
        <f>YEAR(Table1[[#This Row],[Date]])</f>
        <v>2023</v>
      </c>
      <c r="E1448" t="str">
        <f>TEXT(Table1[[#This Row],[Date]],"mmmm")</f>
        <v>December</v>
      </c>
      <c r="F1448" t="str">
        <f>TEXT(Table1[[#This Row],[Date]],"dddd")</f>
        <v>Sunday</v>
      </c>
      <c r="G1448" s="4">
        <f>Table1[[#This Row],[Clicks]]/Table1[[#This Row],[Impressions]]</f>
        <v>2.9864086858224455E-2</v>
      </c>
      <c r="H1448" s="3" t="str">
        <f>IF(OR(WEEKDAY(Table1[[#This Row],[Date]])=1,WEEKDAY(Table1[[#This Row],[Date]])=7),"Weekend","Weekday")</f>
        <v>Weekend</v>
      </c>
    </row>
    <row r="1449" spans="1:8" x14ac:dyDescent="0.25">
      <c r="A1449" s="1">
        <v>45278</v>
      </c>
      <c r="B1449" s="2">
        <v>24895</v>
      </c>
      <c r="C1449" s="2">
        <v>1893</v>
      </c>
      <c r="D1449">
        <f>YEAR(Table1[[#This Row],[Date]])</f>
        <v>2023</v>
      </c>
      <c r="E1449" t="str">
        <f>TEXT(Table1[[#This Row],[Date]],"mmmm")</f>
        <v>December</v>
      </c>
      <c r="F1449" t="str">
        <f>TEXT(Table1[[#This Row],[Date]],"dddd")</f>
        <v>Monday</v>
      </c>
      <c r="G1449" s="4">
        <f>Table1[[#This Row],[Clicks]]/Table1[[#This Row],[Impressions]]</f>
        <v>7.6039365334404502E-2</v>
      </c>
      <c r="H1449" s="3" t="str">
        <f>IF(OR(WEEKDAY(Table1[[#This Row],[Date]])=1,WEEKDAY(Table1[[#This Row],[Date]])=7),"Weekend","Weekday")</f>
        <v>Weekday</v>
      </c>
    </row>
    <row r="1450" spans="1:8" x14ac:dyDescent="0.25">
      <c r="A1450" s="1">
        <v>45279</v>
      </c>
      <c r="B1450" s="2">
        <v>23155</v>
      </c>
      <c r="C1450" s="2">
        <v>1820</v>
      </c>
      <c r="D1450">
        <f>YEAR(Table1[[#This Row],[Date]])</f>
        <v>2023</v>
      </c>
      <c r="E1450" t="str">
        <f>TEXT(Table1[[#This Row],[Date]],"mmmm")</f>
        <v>December</v>
      </c>
      <c r="F1450" t="str">
        <f>TEXT(Table1[[#This Row],[Date]],"dddd")</f>
        <v>Tuesday</v>
      </c>
      <c r="G1450" s="4">
        <f>Table1[[#This Row],[Clicks]]/Table1[[#This Row],[Impressions]]</f>
        <v>7.8600734182681931E-2</v>
      </c>
      <c r="H1450" s="3" t="str">
        <f>IF(OR(WEEKDAY(Table1[[#This Row],[Date]])=1,WEEKDAY(Table1[[#This Row],[Date]])=7),"Weekend","Weekday")</f>
        <v>Weekday</v>
      </c>
    </row>
    <row r="1451" spans="1:8" x14ac:dyDescent="0.25">
      <c r="A1451" s="1">
        <v>45280</v>
      </c>
      <c r="B1451" s="2">
        <v>15616</v>
      </c>
      <c r="C1451" s="2">
        <v>1462</v>
      </c>
      <c r="D1451">
        <f>YEAR(Table1[[#This Row],[Date]])</f>
        <v>2023</v>
      </c>
      <c r="E1451" t="str">
        <f>TEXT(Table1[[#This Row],[Date]],"mmmm")</f>
        <v>December</v>
      </c>
      <c r="F1451" t="str">
        <f>TEXT(Table1[[#This Row],[Date]],"dddd")</f>
        <v>Wednesday</v>
      </c>
      <c r="G1451" s="4">
        <f>Table1[[#This Row],[Clicks]]/Table1[[#This Row],[Impressions]]</f>
        <v>9.3621926229508198E-2</v>
      </c>
      <c r="H1451" s="3" t="str">
        <f>IF(OR(WEEKDAY(Table1[[#This Row],[Date]])=1,WEEKDAY(Table1[[#This Row],[Date]])=7),"Weekend","Weekday")</f>
        <v>Weekday</v>
      </c>
    </row>
    <row r="1452" spans="1:8" x14ac:dyDescent="0.25">
      <c r="A1452" s="1">
        <v>45281</v>
      </c>
      <c r="B1452" s="2">
        <v>42129</v>
      </c>
      <c r="C1452">
        <v>537</v>
      </c>
      <c r="D1452">
        <f>YEAR(Table1[[#This Row],[Date]])</f>
        <v>2023</v>
      </c>
      <c r="E1452" t="str">
        <f>TEXT(Table1[[#This Row],[Date]],"mmmm")</f>
        <v>December</v>
      </c>
      <c r="F1452" t="str">
        <f>TEXT(Table1[[#This Row],[Date]],"dddd")</f>
        <v>Thursday</v>
      </c>
      <c r="G1452" s="4">
        <f>Table1[[#This Row],[Clicks]]/Table1[[#This Row],[Impressions]]</f>
        <v>1.2746564124474828E-2</v>
      </c>
      <c r="H1452" s="3" t="str">
        <f>IF(OR(WEEKDAY(Table1[[#This Row],[Date]])=1,WEEKDAY(Table1[[#This Row],[Date]])=7),"Weekend","Weekday")</f>
        <v>Weekday</v>
      </c>
    </row>
    <row r="1453" spans="1:8" x14ac:dyDescent="0.25">
      <c r="A1453" s="1">
        <v>45282</v>
      </c>
      <c r="B1453" s="2">
        <v>44837</v>
      </c>
      <c r="C1453" s="2">
        <v>3967</v>
      </c>
      <c r="D1453">
        <f>YEAR(Table1[[#This Row],[Date]])</f>
        <v>2023</v>
      </c>
      <c r="E1453" t="str">
        <f>TEXT(Table1[[#This Row],[Date]],"mmmm")</f>
        <v>December</v>
      </c>
      <c r="F1453" t="str">
        <f>TEXT(Table1[[#This Row],[Date]],"dddd")</f>
        <v>Friday</v>
      </c>
      <c r="G1453" s="4">
        <f>Table1[[#This Row],[Clicks]]/Table1[[#This Row],[Impressions]]</f>
        <v>8.8476035417177773E-2</v>
      </c>
      <c r="H1453" s="3" t="str">
        <f>IF(OR(WEEKDAY(Table1[[#This Row],[Date]])=1,WEEKDAY(Table1[[#This Row],[Date]])=7),"Weekend","Weekday")</f>
        <v>Weekday</v>
      </c>
    </row>
    <row r="1454" spans="1:8" x14ac:dyDescent="0.25">
      <c r="A1454" s="1">
        <v>45283</v>
      </c>
      <c r="B1454" s="2">
        <v>29574</v>
      </c>
      <c r="C1454" s="2">
        <v>1699</v>
      </c>
      <c r="D1454">
        <f>YEAR(Table1[[#This Row],[Date]])</f>
        <v>2023</v>
      </c>
      <c r="E1454" t="str">
        <f>TEXT(Table1[[#This Row],[Date]],"mmmm")</f>
        <v>December</v>
      </c>
      <c r="F1454" t="str">
        <f>TEXT(Table1[[#This Row],[Date]],"dddd")</f>
        <v>Saturday</v>
      </c>
      <c r="G1454" s="4">
        <f>Table1[[#This Row],[Clicks]]/Table1[[#This Row],[Impressions]]</f>
        <v>5.7449110705349291E-2</v>
      </c>
      <c r="H1454" s="3" t="str">
        <f>IF(OR(WEEKDAY(Table1[[#This Row],[Date]])=1,WEEKDAY(Table1[[#This Row],[Date]])=7),"Weekend","Weekday")</f>
        <v>Weekend</v>
      </c>
    </row>
    <row r="1455" spans="1:8" x14ac:dyDescent="0.25">
      <c r="A1455" s="1">
        <v>45284</v>
      </c>
      <c r="B1455" s="2">
        <v>8430</v>
      </c>
      <c r="C1455">
        <v>564</v>
      </c>
      <c r="D1455">
        <f>YEAR(Table1[[#This Row],[Date]])</f>
        <v>2023</v>
      </c>
      <c r="E1455" t="str">
        <f>TEXT(Table1[[#This Row],[Date]],"mmmm")</f>
        <v>December</v>
      </c>
      <c r="F1455" t="str">
        <f>TEXT(Table1[[#This Row],[Date]],"dddd")</f>
        <v>Sunday</v>
      </c>
      <c r="G1455" s="4">
        <f>Table1[[#This Row],[Clicks]]/Table1[[#This Row],[Impressions]]</f>
        <v>6.6903914590747335E-2</v>
      </c>
      <c r="H1455" s="3" t="str">
        <f>IF(OR(WEEKDAY(Table1[[#This Row],[Date]])=1,WEEKDAY(Table1[[#This Row],[Date]])=7),"Weekend","Weekday")</f>
        <v>Weekend</v>
      </c>
    </row>
    <row r="1456" spans="1:8" x14ac:dyDescent="0.25">
      <c r="A1456" s="1">
        <v>45285</v>
      </c>
      <c r="B1456" s="2">
        <v>17676</v>
      </c>
      <c r="C1456" s="2">
        <v>1202</v>
      </c>
      <c r="D1456">
        <f>YEAR(Table1[[#This Row],[Date]])</f>
        <v>2023</v>
      </c>
      <c r="E1456" t="str">
        <f>TEXT(Table1[[#This Row],[Date]],"mmmm")</f>
        <v>December</v>
      </c>
      <c r="F1456" t="str">
        <f>TEXT(Table1[[#This Row],[Date]],"dddd")</f>
        <v>Monday</v>
      </c>
      <c r="G1456" s="4">
        <f>Table1[[#This Row],[Clicks]]/Table1[[#This Row],[Impressions]]</f>
        <v>6.8001810364335821E-2</v>
      </c>
      <c r="H1456" s="3" t="str">
        <f>IF(OR(WEEKDAY(Table1[[#This Row],[Date]])=1,WEEKDAY(Table1[[#This Row],[Date]])=7),"Weekend","Weekday")</f>
        <v>Weekday</v>
      </c>
    </row>
    <row r="1457" spans="1:8" x14ac:dyDescent="0.25">
      <c r="A1457" s="1">
        <v>45286</v>
      </c>
      <c r="B1457" s="2">
        <v>15816</v>
      </c>
      <c r="C1457" s="2">
        <v>1325</v>
      </c>
      <c r="D1457">
        <f>YEAR(Table1[[#This Row],[Date]])</f>
        <v>2023</v>
      </c>
      <c r="E1457" t="str">
        <f>TEXT(Table1[[#This Row],[Date]],"mmmm")</f>
        <v>December</v>
      </c>
      <c r="F1457" t="str">
        <f>TEXT(Table1[[#This Row],[Date]],"dddd")</f>
        <v>Tuesday</v>
      </c>
      <c r="G1457" s="4">
        <f>Table1[[#This Row],[Clicks]]/Table1[[#This Row],[Impressions]]</f>
        <v>8.3775923115832068E-2</v>
      </c>
      <c r="H1457" s="3" t="str">
        <f>IF(OR(WEEKDAY(Table1[[#This Row],[Date]])=1,WEEKDAY(Table1[[#This Row],[Date]])=7),"Weekend","Weekday")</f>
        <v>Weekday</v>
      </c>
    </row>
    <row r="1458" spans="1:8" x14ac:dyDescent="0.25">
      <c r="A1458" s="1">
        <v>45287</v>
      </c>
      <c r="B1458" s="2">
        <v>37733</v>
      </c>
      <c r="C1458" s="2">
        <v>1509</v>
      </c>
      <c r="D1458">
        <f>YEAR(Table1[[#This Row],[Date]])</f>
        <v>2023</v>
      </c>
      <c r="E1458" t="str">
        <f>TEXT(Table1[[#This Row],[Date]],"mmmm")</f>
        <v>December</v>
      </c>
      <c r="F1458" t="str">
        <f>TEXT(Table1[[#This Row],[Date]],"dddd")</f>
        <v>Wednesday</v>
      </c>
      <c r="G1458" s="4">
        <f>Table1[[#This Row],[Clicks]]/Table1[[#This Row],[Impressions]]</f>
        <v>3.9991519359711659E-2</v>
      </c>
      <c r="H1458" s="3" t="str">
        <f>IF(OR(WEEKDAY(Table1[[#This Row],[Date]])=1,WEEKDAY(Table1[[#This Row],[Date]])=7),"Weekend","Weekday")</f>
        <v>Weekday</v>
      </c>
    </row>
    <row r="1459" spans="1:8" x14ac:dyDescent="0.25">
      <c r="A1459" s="1">
        <v>45288</v>
      </c>
      <c r="B1459" s="2">
        <v>25144</v>
      </c>
      <c r="C1459" s="2">
        <v>1910</v>
      </c>
      <c r="D1459">
        <f>YEAR(Table1[[#This Row],[Date]])</f>
        <v>2023</v>
      </c>
      <c r="E1459" t="str">
        <f>TEXT(Table1[[#This Row],[Date]],"mmmm")</f>
        <v>December</v>
      </c>
      <c r="F1459" t="str">
        <f>TEXT(Table1[[#This Row],[Date]],"dddd")</f>
        <v>Thursday</v>
      </c>
      <c r="G1459" s="4">
        <f>Table1[[#This Row],[Clicks]]/Table1[[#This Row],[Impressions]]</f>
        <v>7.5962456251988553E-2</v>
      </c>
      <c r="H1459" s="3" t="str">
        <f>IF(OR(WEEKDAY(Table1[[#This Row],[Date]])=1,WEEKDAY(Table1[[#This Row],[Date]])=7),"Weekend","Weekday")</f>
        <v>Weekday</v>
      </c>
    </row>
    <row r="1460" spans="1:8" x14ac:dyDescent="0.25">
      <c r="A1460" s="1">
        <v>45289</v>
      </c>
      <c r="B1460" s="2">
        <v>7050</v>
      </c>
      <c r="C1460">
        <v>405</v>
      </c>
      <c r="D1460">
        <f>YEAR(Table1[[#This Row],[Date]])</f>
        <v>2023</v>
      </c>
      <c r="E1460" t="str">
        <f>TEXT(Table1[[#This Row],[Date]],"mmmm")</f>
        <v>December</v>
      </c>
      <c r="F1460" t="str">
        <f>TEXT(Table1[[#This Row],[Date]],"dddd")</f>
        <v>Friday</v>
      </c>
      <c r="G1460" s="4">
        <f>Table1[[#This Row],[Clicks]]/Table1[[#This Row],[Impressions]]</f>
        <v>5.7446808510638298E-2</v>
      </c>
      <c r="H1460" s="3" t="str">
        <f>IF(OR(WEEKDAY(Table1[[#This Row],[Date]])=1,WEEKDAY(Table1[[#This Row],[Date]])=7),"Weekend","Weekday")</f>
        <v>Weekday</v>
      </c>
    </row>
    <row r="1461" spans="1:8" x14ac:dyDescent="0.25">
      <c r="A1461" s="1">
        <v>45290</v>
      </c>
      <c r="B1461" s="2">
        <v>49460</v>
      </c>
      <c r="C1461" s="2">
        <v>4026</v>
      </c>
      <c r="D1461">
        <f>YEAR(Table1[[#This Row],[Date]])</f>
        <v>2023</v>
      </c>
      <c r="E1461" t="str">
        <f>TEXT(Table1[[#This Row],[Date]],"mmmm")</f>
        <v>December</v>
      </c>
      <c r="F1461" t="str">
        <f>TEXT(Table1[[#This Row],[Date]],"dddd")</f>
        <v>Saturday</v>
      </c>
      <c r="G1461" s="4">
        <f>Table1[[#This Row],[Clicks]]/Table1[[#This Row],[Impressions]]</f>
        <v>8.1399110392236157E-2</v>
      </c>
      <c r="H1461" s="3" t="str">
        <f>IF(OR(WEEKDAY(Table1[[#This Row],[Date]])=1,WEEKDAY(Table1[[#This Row],[Date]])=7),"Weekend","Weekday")</f>
        <v>Weekend</v>
      </c>
    </row>
    <row r="1462" spans="1:8" x14ac:dyDescent="0.25">
      <c r="A1462" s="1">
        <v>45291</v>
      </c>
      <c r="B1462" s="2">
        <v>38933</v>
      </c>
      <c r="C1462" s="2">
        <v>3860</v>
      </c>
      <c r="D1462">
        <f>YEAR(Table1[[#This Row],[Date]])</f>
        <v>2023</v>
      </c>
      <c r="E1462" t="str">
        <f>TEXT(Table1[[#This Row],[Date]],"mmmm")</f>
        <v>December</v>
      </c>
      <c r="F1462" t="str">
        <f>TEXT(Table1[[#This Row],[Date]],"dddd")</f>
        <v>Sunday</v>
      </c>
      <c r="G1462" s="4">
        <f>Table1[[#This Row],[Clicks]]/Table1[[#This Row],[Impressions]]</f>
        <v>9.9144684457914883E-2</v>
      </c>
      <c r="H1462" s="3" t="str">
        <f>IF(OR(WEEKDAY(Table1[[#This Row],[Date]])=1,WEEKDAY(Table1[[#This Row],[Date]])=7),"Weekend","Weekday")</f>
        <v>Weekend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8"/>
  <sheetViews>
    <sheetView tabSelected="1" topLeftCell="A100" zoomScaleNormal="100" workbookViewId="0">
      <selection activeCell="E123" sqref="E123"/>
    </sheetView>
  </sheetViews>
  <sheetFormatPr defaultRowHeight="15" x14ac:dyDescent="0.25"/>
  <cols>
    <col min="2" max="2" width="25.85546875" customWidth="1"/>
    <col min="3" max="3" width="10.85546875" bestFit="1" customWidth="1"/>
    <col min="4" max="4" width="15.140625" bestFit="1" customWidth="1"/>
    <col min="5" max="5" width="25.85546875" customWidth="1"/>
    <col min="6" max="6" width="13.7109375" customWidth="1"/>
    <col min="7" max="7" width="10.85546875" bestFit="1" customWidth="1"/>
    <col min="8" max="8" width="15.140625" bestFit="1" customWidth="1"/>
    <col min="9" max="9" width="10.7109375" customWidth="1"/>
    <col min="10" max="10" width="13.7109375" bestFit="1" customWidth="1"/>
    <col min="11" max="11" width="10.85546875" bestFit="1" customWidth="1"/>
    <col min="12" max="12" width="15.140625" bestFit="1" customWidth="1"/>
    <col min="13" max="13" width="13.140625" customWidth="1"/>
    <col min="14" max="14" width="14.42578125" customWidth="1"/>
    <col min="15" max="15" width="10.85546875" customWidth="1"/>
    <col min="16" max="16" width="15.140625" customWidth="1"/>
    <col min="18" max="18" width="10.85546875" bestFit="1" customWidth="1"/>
    <col min="19" max="19" width="15.140625" bestFit="1" customWidth="1"/>
  </cols>
  <sheetData>
    <row r="2" spans="2:8" x14ac:dyDescent="0.25">
      <c r="B2" t="s">
        <v>3</v>
      </c>
      <c r="C2" t="s">
        <v>8</v>
      </c>
      <c r="D2" t="s">
        <v>9</v>
      </c>
    </row>
    <row r="3" spans="2:8" x14ac:dyDescent="0.25">
      <c r="B3">
        <v>2020</v>
      </c>
      <c r="C3" s="7">
        <v>5.4953696641954465E-2</v>
      </c>
      <c r="D3" s="7">
        <v>0</v>
      </c>
      <c r="G3" s="7"/>
      <c r="H3" s="7"/>
    </row>
    <row r="4" spans="2:8" x14ac:dyDescent="0.25">
      <c r="B4">
        <v>2021</v>
      </c>
      <c r="C4" s="7">
        <v>5.4101555488496454E-2</v>
      </c>
      <c r="D4" s="7">
        <f>(Table8[[#This Row],[Avg. CTR]]-C3)/C3</f>
        <v>-1.5506530143186814E-2</v>
      </c>
      <c r="G4" s="7"/>
      <c r="H4" s="7"/>
    </row>
    <row r="5" spans="2:8" x14ac:dyDescent="0.25">
      <c r="B5">
        <v>2022</v>
      </c>
      <c r="C5" s="7">
        <v>5.4288755779361625E-2</v>
      </c>
      <c r="D5" s="7">
        <f>(Table8[[#This Row],[Avg. CTR]]-C4)/C4</f>
        <v>3.4601646694793252E-3</v>
      </c>
      <c r="G5" s="7"/>
      <c r="H5" s="7"/>
    </row>
    <row r="6" spans="2:8" x14ac:dyDescent="0.25">
      <c r="B6">
        <v>2023</v>
      </c>
      <c r="C6" s="7">
        <v>5.4510144766799981E-2</v>
      </c>
      <c r="D6" s="7">
        <f>(Table8[[#This Row],[Avg. CTR]]-C5)/C5</f>
        <v>4.0779897100260915E-3</v>
      </c>
      <c r="G6" s="7"/>
      <c r="H6" s="7"/>
    </row>
    <row r="25" spans="2:8" x14ac:dyDescent="0.25">
      <c r="F25" s="6"/>
    </row>
    <row r="27" spans="2:8" x14ac:dyDescent="0.25">
      <c r="B27" t="s">
        <v>34</v>
      </c>
      <c r="C27" t="s">
        <v>8</v>
      </c>
      <c r="D27" t="s">
        <v>22</v>
      </c>
      <c r="F27" t="s">
        <v>35</v>
      </c>
      <c r="G27" t="s">
        <v>8</v>
      </c>
      <c r="H27" t="s">
        <v>22</v>
      </c>
    </row>
    <row r="28" spans="2:8" x14ac:dyDescent="0.25">
      <c r="B28" s="6" t="s">
        <v>10</v>
      </c>
      <c r="C28" s="7">
        <f>AVERAGEIFS(Table1[CTR],Table1[Month],Table11[[#This Row],[2020-Month]],Table1[Year],2020)</f>
        <v>5.8614315662036995E-2</v>
      </c>
      <c r="D28" s="8">
        <v>0</v>
      </c>
      <c r="F28" s="6" t="s">
        <v>10</v>
      </c>
      <c r="G28" s="7">
        <f>AVERAGEIFS(Table1[CTR],Table1[Month],Table12[[#This Row],[2021 Month]],Table1[Year],2021)</f>
        <v>5.6589204930794987E-2</v>
      </c>
      <c r="H28" s="7">
        <v>0</v>
      </c>
    </row>
    <row r="29" spans="2:8" x14ac:dyDescent="0.25">
      <c r="B29" s="6" t="s">
        <v>11</v>
      </c>
      <c r="C29" s="7">
        <f>AVERAGEIFS(Table1[CTR],Table1[Month],Table11[[#This Row],[2020-Month]],Table1[Year],2020)</f>
        <v>5.6928589428459152E-2</v>
      </c>
      <c r="D29" s="8">
        <f>(Table11[[#This Row],[Avg. CTR]]-C28)/C28</f>
        <v>-2.8759633453669154E-2</v>
      </c>
      <c r="F29" s="6" t="s">
        <v>11</v>
      </c>
      <c r="G29" s="7">
        <f>AVERAGEIFS(Table1[CTR],Table1[Month],Table12[[#This Row],[2021 Month]],Table1[Year],2021)</f>
        <v>5.6088691038273297E-2</v>
      </c>
      <c r="H29" s="7">
        <f>(Table12[[#This Row],[Avg. CTR]]-G28)/G28</f>
        <v>-8.8446885432263336E-3</v>
      </c>
    </row>
    <row r="30" spans="2:8" x14ac:dyDescent="0.25">
      <c r="B30" s="6" t="s">
        <v>12</v>
      </c>
      <c r="C30" s="7">
        <f>AVERAGEIFS(Table1[CTR],Table1[Month],Table11[[#This Row],[2020-Month]],Table1[Year],2020)</f>
        <v>5.8572103147241449E-2</v>
      </c>
      <c r="D30" s="8">
        <f>(Table11[[#This Row],[Avg. CTR]]-C29)/C29</f>
        <v>2.8869742519225118E-2</v>
      </c>
      <c r="F30" s="6" t="s">
        <v>12</v>
      </c>
      <c r="G30" s="7">
        <f>AVERAGEIFS(Table1[CTR],Table1[Month],Table12[[#This Row],[2021 Month]],Table1[Year],2021)</f>
        <v>5.5325756753749011E-2</v>
      </c>
      <c r="H30" s="7">
        <f>(Table12[[#This Row],[Avg. CTR]]-G29)/G29</f>
        <v>-1.3602283640452255E-2</v>
      </c>
    </row>
    <row r="31" spans="2:8" x14ac:dyDescent="0.25">
      <c r="B31" s="6" t="s">
        <v>13</v>
      </c>
      <c r="C31" s="7">
        <f>AVERAGEIFS(Table1[CTR],Table1[Month],Table11[[#This Row],[2020-Month]],Table1[Year],2020)</f>
        <v>4.5968268779462092E-2</v>
      </c>
      <c r="D31" s="8">
        <f>(Table11[[#This Row],[Avg. CTR]]-C30)/C30</f>
        <v>-0.21518493771847691</v>
      </c>
      <c r="F31" s="6" t="s">
        <v>13</v>
      </c>
      <c r="G31" s="7">
        <f>AVERAGEIFS(Table1[CTR],Table1[Month],Table12[[#This Row],[2021 Month]],Table1[Year],2021)</f>
        <v>5.6860845334805669E-2</v>
      </c>
      <c r="H31" s="7">
        <f>(Table12[[#This Row],[Avg. CTR]]-G30)/G30</f>
        <v>2.7746363920320649E-2</v>
      </c>
    </row>
    <row r="32" spans="2:8" x14ac:dyDescent="0.25">
      <c r="B32" s="6" t="s">
        <v>14</v>
      </c>
      <c r="C32" s="7">
        <f>AVERAGEIFS(Table1[CTR],Table1[Month],Table11[[#This Row],[2020-Month]],Table1[Year],2020)</f>
        <v>5.6513310077302273E-2</v>
      </c>
      <c r="D32" s="8">
        <f>(Table11[[#This Row],[Avg. CTR]]-C31)/C31</f>
        <v>0.22939826923722526</v>
      </c>
      <c r="F32" s="6" t="s">
        <v>14</v>
      </c>
      <c r="G32" s="7">
        <f>AVERAGEIFS(Table1[CTR],Table1[Month],Table12[[#This Row],[2021 Month]],Table1[Year],2021)</f>
        <v>5.1682003989615137E-2</v>
      </c>
      <c r="H32" s="7">
        <f>(Table12[[#This Row],[Avg. CTR]]-G31)/G31</f>
        <v>-9.1079218303855555E-2</v>
      </c>
    </row>
    <row r="33" spans="2:8" x14ac:dyDescent="0.25">
      <c r="B33" s="6" t="s">
        <v>15</v>
      </c>
      <c r="C33" s="7">
        <f>AVERAGEIFS(Table1[CTR],Table1[Month],Table11[[#This Row],[2020-Month]],Table1[Year],2020)</f>
        <v>5.7635571374079354E-2</v>
      </c>
      <c r="D33" s="8">
        <f>(Table11[[#This Row],[Avg. CTR]]-C32)/C32</f>
        <v>1.985835363814269E-2</v>
      </c>
      <c r="F33" s="6" t="s">
        <v>15</v>
      </c>
      <c r="G33" s="7">
        <f>AVERAGEIFS(Table1[CTR],Table1[Month],Table12[[#This Row],[2021 Month]],Table1[Year],2021)</f>
        <v>5.4953543456603929E-2</v>
      </c>
      <c r="H33" s="7">
        <f>(Table12[[#This Row],[Avg. CTR]]-G32)/G32</f>
        <v>6.3301327627430376E-2</v>
      </c>
    </row>
    <row r="34" spans="2:8" x14ac:dyDescent="0.25">
      <c r="B34" s="6" t="s">
        <v>16</v>
      </c>
      <c r="C34" s="7">
        <f>AVERAGEIFS(Table1[CTR],Table1[Month],Table11[[#This Row],[2020-Month]],Table1[Year],2020)</f>
        <v>5.2719291945949875E-2</v>
      </c>
      <c r="D34" s="8">
        <f>(Table11[[#This Row],[Avg. CTR]]-C33)/C33</f>
        <v>-8.5299396031328217E-2</v>
      </c>
      <c r="F34" s="6" t="s">
        <v>16</v>
      </c>
      <c r="G34" s="7">
        <f>AVERAGEIFS(Table1[CTR],Table1[Month],Table12[[#This Row],[2021 Month]],Table1[Year],2021)</f>
        <v>5.3789641479593205E-2</v>
      </c>
      <c r="H34" s="7">
        <f>(Table12[[#This Row],[Avg. CTR]]-G33)/G33</f>
        <v>-2.1179743903681877E-2</v>
      </c>
    </row>
    <row r="35" spans="2:8" x14ac:dyDescent="0.25">
      <c r="B35" s="6" t="s">
        <v>17</v>
      </c>
      <c r="C35" s="7">
        <f>AVERAGEIFS(Table1[CTR],Table1[Month],Table11[[#This Row],[2020-Month]],Table1[Year],2020)</f>
        <v>6.2928346990544781E-2</v>
      </c>
      <c r="D35" s="8">
        <f>(Table11[[#This Row],[Avg. CTR]]-C34)/C34</f>
        <v>0.19364932015895955</v>
      </c>
      <c r="F35" s="6" t="s">
        <v>17</v>
      </c>
      <c r="G35" s="7">
        <f>AVERAGEIFS(Table1[CTR],Table1[Month],Table12[[#This Row],[2021 Month]],Table1[Year],2021)</f>
        <v>5.1754366859822279E-2</v>
      </c>
      <c r="H35" s="7">
        <f>(Table12[[#This Row],[Avg. CTR]]-G34)/G34</f>
        <v>-3.7837668439249059E-2</v>
      </c>
    </row>
    <row r="36" spans="2:8" x14ac:dyDescent="0.25">
      <c r="B36" s="6" t="s">
        <v>18</v>
      </c>
      <c r="C36" s="7">
        <f>AVERAGEIFS(Table1[CTR],Table1[Month],Table11[[#This Row],[2020-Month]],Table1[Year],2020)</f>
        <v>4.8997384781954006E-2</v>
      </c>
      <c r="D36" s="8">
        <f>(Table11[[#This Row],[Avg. CTR]]-C35)/C35</f>
        <v>-0.22137816858090922</v>
      </c>
      <c r="F36" s="6" t="s">
        <v>18</v>
      </c>
      <c r="G36" s="7">
        <f>AVERAGEIFS(Table1[CTR],Table1[Month],Table12[[#This Row],[2021 Month]],Table1[Year],2021)</f>
        <v>5.5940712449187378E-2</v>
      </c>
      <c r="H36" s="7">
        <f>(Table12[[#This Row],[Avg. CTR]]-G35)/G35</f>
        <v>8.0888741247746282E-2</v>
      </c>
    </row>
    <row r="37" spans="2:8" x14ac:dyDescent="0.25">
      <c r="B37" s="6" t="s">
        <v>19</v>
      </c>
      <c r="C37" s="7">
        <f>AVERAGEIFS(Table1[CTR],Table1[Month],Table11[[#This Row],[2020-Month]],Table1[Year],2020)</f>
        <v>5.9097167095387468E-2</v>
      </c>
      <c r="D37" s="8">
        <f>(Table11[[#This Row],[Avg. CTR]]-C36)/C36</f>
        <v>0.20612900787213573</v>
      </c>
      <c r="F37" s="6" t="s">
        <v>19</v>
      </c>
      <c r="G37" s="7">
        <f>AVERAGEIFS(Table1[CTR],Table1[Month],Table12[[#This Row],[2021 Month]],Table1[Year],2021)</f>
        <v>4.9544130334473795E-2</v>
      </c>
      <c r="H37" s="7">
        <f>(Table12[[#This Row],[Avg. CTR]]-G36)/G36</f>
        <v>-0.11434573917026514</v>
      </c>
    </row>
    <row r="38" spans="2:8" x14ac:dyDescent="0.25">
      <c r="B38" s="6" t="s">
        <v>20</v>
      </c>
      <c r="C38" s="7">
        <f>AVERAGEIFS(Table1[CTR],Table1[Month],Table11[[#This Row],[2020-Month]],Table1[Year],2020)</f>
        <v>5.0947636663624424E-2</v>
      </c>
      <c r="D38" s="8">
        <f>(Table11[[#This Row],[Avg. CTR]]-C37)/C37</f>
        <v>-0.13790052607105621</v>
      </c>
      <c r="F38" s="6" t="s">
        <v>20</v>
      </c>
      <c r="G38" s="7">
        <f>AVERAGEIFS(Table1[CTR],Table1[Month],Table12[[#This Row],[2021 Month]],Table1[Year],2021)</f>
        <v>4.9532919295252734E-2</v>
      </c>
      <c r="H38" s="7">
        <f>(Table12[[#This Row],[Avg. CTR]]-G37)/G37</f>
        <v>-2.2628390377174744E-4</v>
      </c>
    </row>
    <row r="39" spans="2:8" x14ac:dyDescent="0.25">
      <c r="B39" s="6" t="s">
        <v>21</v>
      </c>
      <c r="C39" s="7">
        <f>AVERAGEIFS(Table1[CTR],Table1[Month],Table11[[#This Row],[2020-Month]],Table1[Year],2020)</f>
        <v>5.0125078938196517E-2</v>
      </c>
      <c r="D39" s="8">
        <f>(Table11[[#This Row],[Avg. CTR]]-C38)/C38</f>
        <v>-1.6145159604924252E-2</v>
      </c>
      <c r="F39" s="6" t="s">
        <v>21</v>
      </c>
      <c r="G39" s="7">
        <f>AVERAGEIFS(Table1[CTR],Table1[Month],Table12[[#This Row],[2021 Month]],Table1[Year],2021)</f>
        <v>5.7377598495630823E-2</v>
      </c>
      <c r="H39" s="7">
        <f>(Table12[[#This Row],[Avg. CTR]]-G38)/G38</f>
        <v>0.15837304386640358</v>
      </c>
    </row>
    <row r="40" spans="2:8" x14ac:dyDescent="0.25">
      <c r="D40" s="6"/>
      <c r="E40" s="6"/>
      <c r="F40" s="7"/>
    </row>
    <row r="41" spans="2:8" x14ac:dyDescent="0.25">
      <c r="B41" t="s">
        <v>36</v>
      </c>
      <c r="C41" t="s">
        <v>8</v>
      </c>
      <c r="D41" t="s">
        <v>22</v>
      </c>
      <c r="F41" t="s">
        <v>37</v>
      </c>
      <c r="G41" t="s">
        <v>8</v>
      </c>
      <c r="H41" t="s">
        <v>22</v>
      </c>
    </row>
    <row r="42" spans="2:8" x14ac:dyDescent="0.25">
      <c r="B42" t="s">
        <v>10</v>
      </c>
      <c r="C42" s="7">
        <f>AVERAGEIFS(Table1[CTR],Table1[Month],Table14[[#This Row],[2022 Month]],Table1[Year],2022)</f>
        <v>5.3340729192484518E-2</v>
      </c>
      <c r="D42" s="7">
        <v>0</v>
      </c>
      <c r="F42" t="s">
        <v>10</v>
      </c>
      <c r="G42" s="7">
        <f>AVERAGEIFS(Table1[CTR],Table1[Month],Table15[[#This Row],[2023 Month]],Table1[Year],2023)</f>
        <v>4.736223562329283E-2</v>
      </c>
      <c r="H42" s="7">
        <v>0</v>
      </c>
    </row>
    <row r="43" spans="2:8" x14ac:dyDescent="0.25">
      <c r="B43" t="s">
        <v>11</v>
      </c>
      <c r="C43" s="7">
        <f>AVERAGEIFS(Table1[CTR],Table1[Month],Table14[[#This Row],[2022 Month]],Table1[Year],2022)</f>
        <v>5.1841638728318831E-2</v>
      </c>
      <c r="D43" s="7">
        <f>(Table14[[#This Row],[Avg. CTR]]-C42)/C42</f>
        <v>-2.8104048948339126E-2</v>
      </c>
      <c r="F43" t="s">
        <v>11</v>
      </c>
      <c r="G43" s="7">
        <f>AVERAGEIFS(Table1[CTR],Table1[Month],Table15[[#This Row],[2023 Month]],Table1[Year],2023)</f>
        <v>5.3350670280022362E-2</v>
      </c>
      <c r="H43" s="7">
        <f>(Table15[[#This Row],[Avg. CTR]]-G42)/G42</f>
        <v>0.1264390199896816</v>
      </c>
    </row>
    <row r="44" spans="2:8" x14ac:dyDescent="0.25">
      <c r="B44" t="s">
        <v>12</v>
      </c>
      <c r="C44" s="7">
        <f>AVERAGEIFS(Table1[CTR],Table1[Month],Table14[[#This Row],[2022 Month]],Table1[Year],2022)</f>
        <v>5.3246828891811378E-2</v>
      </c>
      <c r="D44" s="7">
        <f>(Table14[[#This Row],[Avg. CTR]]-C43)/C43</f>
        <v>2.7105434896774441E-2</v>
      </c>
      <c r="F44" t="s">
        <v>12</v>
      </c>
      <c r="G44" s="7">
        <f>AVERAGEIFS(Table1[CTR],Table1[Month],Table15[[#This Row],[2023 Month]],Table1[Year],2023)</f>
        <v>5.3577874573510299E-2</v>
      </c>
      <c r="H44" s="7">
        <f>(Table15[[#This Row],[Avg. CTR]]-G43)/G43</f>
        <v>4.2586961381254791E-3</v>
      </c>
    </row>
    <row r="45" spans="2:8" x14ac:dyDescent="0.25">
      <c r="B45" t="s">
        <v>13</v>
      </c>
      <c r="C45" s="7">
        <f>AVERAGEIFS(Table1[CTR],Table1[Month],Table14[[#This Row],[2022 Month]],Table1[Year],2022)</f>
        <v>6.0557277813242126E-2</v>
      </c>
      <c r="D45" s="7">
        <f>(Table14[[#This Row],[Avg. CTR]]-C44)/C44</f>
        <v>0.13729360177080882</v>
      </c>
      <c r="F45" t="s">
        <v>13</v>
      </c>
      <c r="G45" s="7">
        <f>AVERAGEIFS(Table1[CTR],Table1[Month],Table15[[#This Row],[2023 Month]],Table1[Year],2023)</f>
        <v>5.402082997900922E-2</v>
      </c>
      <c r="H45" s="7">
        <f>(Table15[[#This Row],[Avg. CTR]]-G44)/G44</f>
        <v>8.2675061118965085E-3</v>
      </c>
    </row>
    <row r="46" spans="2:8" x14ac:dyDescent="0.25">
      <c r="B46" t="s">
        <v>14</v>
      </c>
      <c r="C46" s="7">
        <f>AVERAGEIFS(Table1[CTR],Table1[Month],Table14[[#This Row],[2022 Month]],Table1[Year],2022)</f>
        <v>4.7141089703084192E-2</v>
      </c>
      <c r="D46" s="7">
        <f>(Table14[[#This Row],[Avg. CTR]]-C45)/C45</f>
        <v>-0.22154542929643051</v>
      </c>
      <c r="F46" t="s">
        <v>14</v>
      </c>
      <c r="G46" s="7">
        <f>AVERAGEIFS(Table1[CTR],Table1[Month],Table15[[#This Row],[2023 Month]],Table1[Year],2023)</f>
        <v>5.2314109589035034E-2</v>
      </c>
      <c r="H46" s="7">
        <f>(Table15[[#This Row],[Avg. CTR]]-G45)/G45</f>
        <v>-3.1593746164902764E-2</v>
      </c>
    </row>
    <row r="47" spans="2:8" x14ac:dyDescent="0.25">
      <c r="B47" t="s">
        <v>15</v>
      </c>
      <c r="C47" s="7">
        <f>AVERAGEIFS(Table1[CTR],Table1[Month],Table14[[#This Row],[2022 Month]],Table1[Year],2022)</f>
        <v>6.0388543264081697E-2</v>
      </c>
      <c r="D47" s="7">
        <f>(Table14[[#This Row],[Avg. CTR]]-C46)/C46</f>
        <v>0.28101712634213449</v>
      </c>
      <c r="F47" t="s">
        <v>15</v>
      </c>
      <c r="G47" s="7">
        <f>AVERAGEIFS(Table1[CTR],Table1[Month],Table15[[#This Row],[2023 Month]],Table1[Year],2023)</f>
        <v>6.1357543582763657E-2</v>
      </c>
      <c r="H47" s="7">
        <f>(Table15[[#This Row],[Avg. CTR]]-G46)/G46</f>
        <v>0.17286797127526979</v>
      </c>
    </row>
    <row r="48" spans="2:8" x14ac:dyDescent="0.25">
      <c r="B48" t="s">
        <v>16</v>
      </c>
      <c r="C48" s="7">
        <f>AVERAGEIFS(Table1[CTR],Table1[Month],Table14[[#This Row],[2022 Month]],Table1[Year],2022)</f>
        <v>4.9759140219705553E-2</v>
      </c>
      <c r="D48" s="7">
        <f>(Table14[[#This Row],[Avg. CTR]]-C47)/C47</f>
        <v>-0.17601688118048001</v>
      </c>
      <c r="F48" t="s">
        <v>16</v>
      </c>
      <c r="G48" s="7">
        <f>AVERAGEIFS(Table1[CTR],Table1[Month],Table15[[#This Row],[2023 Month]],Table1[Year],2023)</f>
        <v>5.6775862007335913E-2</v>
      </c>
      <c r="H48" s="7">
        <f>(Table15[[#This Row],[Avg. CTR]]-G47)/G47</f>
        <v>-7.4671854639154975E-2</v>
      </c>
    </row>
    <row r="49" spans="2:8" x14ac:dyDescent="0.25">
      <c r="B49" t="s">
        <v>17</v>
      </c>
      <c r="C49" s="7">
        <f>AVERAGEIFS(Table1[CTR],Table1[Month],Table14[[#This Row],[2022 Month]],Table1[Year],2022)</f>
        <v>5.530976107077934E-2</v>
      </c>
      <c r="D49" s="7">
        <f>(Table14[[#This Row],[Avg. CTR]]-C48)/C48</f>
        <v>0.11154977410312321</v>
      </c>
      <c r="F49" t="s">
        <v>17</v>
      </c>
      <c r="G49" s="7">
        <f>AVERAGEIFS(Table1[CTR],Table1[Month],Table15[[#This Row],[2023 Month]],Table1[Year],2023)</f>
        <v>5.230663331368763E-2</v>
      </c>
      <c r="H49" s="7">
        <f>(Table15[[#This Row],[Avg. CTR]]-G48)/G48</f>
        <v>-7.8717055728204033E-2</v>
      </c>
    </row>
    <row r="50" spans="2:8" x14ac:dyDescent="0.25">
      <c r="B50" t="s">
        <v>18</v>
      </c>
      <c r="C50" s="7">
        <f>AVERAGEIFS(Table1[CTR],Table1[Month],Table14[[#This Row],[2022 Month]],Table1[Year],2022)</f>
        <v>5.7671494527965758E-2</v>
      </c>
      <c r="D50" s="7">
        <f>(Table14[[#This Row],[Avg. CTR]]-C49)/C49</f>
        <v>4.2700120403053848E-2</v>
      </c>
      <c r="F50" t="s">
        <v>18</v>
      </c>
      <c r="G50" s="7">
        <f>AVERAGEIFS(Table1[CTR],Table1[Month],Table15[[#This Row],[2023 Month]],Table1[Year],2023)</f>
        <v>4.9774447825744979E-2</v>
      </c>
      <c r="H50" s="7">
        <f>(Table15[[#This Row],[Avg. CTR]]-G49)/G49</f>
        <v>-4.8410408537611367E-2</v>
      </c>
    </row>
    <row r="51" spans="2:8" x14ac:dyDescent="0.25">
      <c r="B51" t="s">
        <v>19</v>
      </c>
      <c r="C51" s="7">
        <f>AVERAGEIFS(Table1[CTR],Table1[Month],Table14[[#This Row],[2022 Month]],Table1[Year],2022)</f>
        <v>4.8054215502032961E-2</v>
      </c>
      <c r="D51" s="7">
        <f>(Table14[[#This Row],[Avg. CTR]]-C50)/C50</f>
        <v>-0.16675966358508773</v>
      </c>
      <c r="F51" t="s">
        <v>19</v>
      </c>
      <c r="G51" s="7">
        <f>AVERAGEIFS(Table1[CTR],Table1[Month],Table15[[#This Row],[2023 Month]],Table1[Year],2023)</f>
        <v>5.9133023053825867E-2</v>
      </c>
      <c r="H51" s="7">
        <f>(Table15[[#This Row],[Avg. CTR]]-G50)/G50</f>
        <v>0.18801966946663598</v>
      </c>
    </row>
    <row r="52" spans="2:8" x14ac:dyDescent="0.25">
      <c r="B52" t="s">
        <v>20</v>
      </c>
      <c r="C52" s="7">
        <f>AVERAGEIFS(Table1[CTR],Table1[Month],Table14[[#This Row],[2022 Month]],Table1[Year],2022)</f>
        <v>5.5845514454807794E-2</v>
      </c>
      <c r="D52" s="7">
        <f>(Table14[[#This Row],[Avg. CTR]]-C51)/C51</f>
        <v>0.16213559770724417</v>
      </c>
      <c r="F52" t="s">
        <v>20</v>
      </c>
      <c r="G52" s="7">
        <f>AVERAGEIFS(Table1[CTR],Table1[Month],Table15[[#This Row],[2023 Month]],Table1[Year],2023)</f>
        <v>5.5558009664700897E-2</v>
      </c>
      <c r="H52" s="7">
        <f>(Table15[[#This Row],[Avg. CTR]]-G51)/G51</f>
        <v>-6.0457138913239936E-2</v>
      </c>
    </row>
    <row r="53" spans="2:8" x14ac:dyDescent="0.25">
      <c r="B53" t="s">
        <v>21</v>
      </c>
      <c r="C53" s="7">
        <f>AVERAGEIFS(Table1[CTR],Table1[Month],Table14[[#This Row],[2022 Month]],Table1[Year],2022)</f>
        <v>5.8630334557880456E-2</v>
      </c>
      <c r="D53" s="7">
        <f>(Table14[[#This Row],[Avg. CTR]]-C52)/C52</f>
        <v>4.9866495639971919E-2</v>
      </c>
      <c r="F53" t="s">
        <v>21</v>
      </c>
      <c r="G53" s="7">
        <f>AVERAGEIFS(Table1[CTR],Table1[Month],Table15[[#This Row],[2023 Month]],Table1[Year],2023)</f>
        <v>5.8564427661080595E-2</v>
      </c>
      <c r="H53" s="7">
        <f>(Table15[[#This Row],[Avg. CTR]]-G52)/G52</f>
        <v>5.4113133543188162E-2</v>
      </c>
    </row>
    <row r="54" spans="2:8" x14ac:dyDescent="0.25">
      <c r="B54" s="6"/>
      <c r="C54" s="7"/>
    </row>
    <row r="55" spans="2:8" x14ac:dyDescent="0.25">
      <c r="B55" t="s">
        <v>4</v>
      </c>
      <c r="C55" t="s">
        <v>38</v>
      </c>
    </row>
    <row r="56" spans="2:8" x14ac:dyDescent="0.25">
      <c r="B56" t="s">
        <v>10</v>
      </c>
      <c r="C56" s="5">
        <v>0.99101469913187712</v>
      </c>
    </row>
    <row r="57" spans="2:8" x14ac:dyDescent="0.25">
      <c r="B57" t="s">
        <v>11</v>
      </c>
      <c r="C57" s="5">
        <v>1.0015859887305985</v>
      </c>
    </row>
    <row r="58" spans="2:8" x14ac:dyDescent="0.25">
      <c r="B58" t="s">
        <v>12</v>
      </c>
      <c r="C58" s="5">
        <v>1.0131205846462275</v>
      </c>
    </row>
    <row r="59" spans="2:8" x14ac:dyDescent="0.25">
      <c r="B59" t="s">
        <v>13</v>
      </c>
      <c r="C59" s="5">
        <v>0.99790310698186646</v>
      </c>
    </row>
    <row r="60" spans="2:8" x14ac:dyDescent="0.25">
      <c r="B60" t="s">
        <v>14</v>
      </c>
      <c r="C60" s="5">
        <v>0.95311963710414682</v>
      </c>
    </row>
    <row r="61" spans="2:8" x14ac:dyDescent="0.25">
      <c r="B61" t="s">
        <v>15</v>
      </c>
      <c r="C61" s="5">
        <v>1.0756028423461315</v>
      </c>
    </row>
    <row r="62" spans="2:8" x14ac:dyDescent="0.25">
      <c r="B62" t="s">
        <v>16</v>
      </c>
      <c r="C62" s="5">
        <v>0.97787554363199414</v>
      </c>
    </row>
    <row r="63" spans="2:8" x14ac:dyDescent="0.25">
      <c r="B63" t="s">
        <v>17</v>
      </c>
      <c r="C63" s="5">
        <v>1.0203569542976034</v>
      </c>
    </row>
    <row r="64" spans="2:8" x14ac:dyDescent="0.25">
      <c r="B64" t="s">
        <v>18</v>
      </c>
      <c r="C64" s="5">
        <v>0.9748466086660782</v>
      </c>
    </row>
    <row r="65" spans="2:3" x14ac:dyDescent="0.25">
      <c r="B65" t="s">
        <v>19</v>
      </c>
      <c r="C65" s="5">
        <v>0.99065690986155519</v>
      </c>
    </row>
    <row r="66" spans="2:3" x14ac:dyDescent="0.25">
      <c r="B66" t="s">
        <v>20</v>
      </c>
      <c r="C66" s="5">
        <v>0.97255178542841059</v>
      </c>
    </row>
    <row r="67" spans="2:3" x14ac:dyDescent="0.25">
      <c r="B67" t="s">
        <v>21</v>
      </c>
      <c r="C67" s="5">
        <v>1.0313653391735114</v>
      </c>
    </row>
    <row r="84" spans="2:14" x14ac:dyDescent="0.25">
      <c r="B84" t="s">
        <v>39</v>
      </c>
      <c r="C84" t="s">
        <v>8</v>
      </c>
      <c r="D84" t="s">
        <v>22</v>
      </c>
      <c r="F84" t="s">
        <v>47</v>
      </c>
      <c r="G84" t="s">
        <v>8</v>
      </c>
      <c r="H84" t="s">
        <v>22</v>
      </c>
      <c r="N84" s="6"/>
    </row>
    <row r="85" spans="2:14" x14ac:dyDescent="0.25">
      <c r="B85" s="6" t="s">
        <v>40</v>
      </c>
      <c r="C85" s="7">
        <f>AVERAGEIFS(Table1[CTR],Table1[Day],Table17[[#This Row],[2020-Day]],Table1[Year],2020)</f>
        <v>5.7914927368443142E-2</v>
      </c>
      <c r="D85" s="7">
        <v>0</v>
      </c>
      <c r="F85" t="s">
        <v>40</v>
      </c>
      <c r="G85" s="7">
        <f>AVERAGEIFS(Table1[CTR],Table1[Day],Table18[[#This Row],[2021-Day]],Table1[Year],2021)</f>
        <v>5.1947862014268792E-2</v>
      </c>
      <c r="H85" s="7">
        <v>0</v>
      </c>
    </row>
    <row r="86" spans="2:14" x14ac:dyDescent="0.25">
      <c r="B86" s="6" t="s">
        <v>41</v>
      </c>
      <c r="C86" s="7">
        <f>AVERAGEIFS(Table1[CTR],Table1[Day],Table17[[#This Row],[2020-Day]],Table1[Year],2020)</f>
        <v>5.4638009950305169E-2</v>
      </c>
      <c r="D86" s="7">
        <f>(Table17[[#This Row],[Avg. CTR]]-C85)/C85</f>
        <v>-5.6581568293971637E-2</v>
      </c>
      <c r="F86" t="s">
        <v>41</v>
      </c>
      <c r="G86" s="7">
        <f>AVERAGEIFS(Table1[CTR],Table1[Day],Table18[[#This Row],[2021-Day]],Table1[Year],2021)</f>
        <v>5.6890097255781383E-2</v>
      </c>
      <c r="H86" s="7">
        <f>(Table18[[#This Row],[Avg. CTR]]-G85)/G85</f>
        <v>9.5138376246458059E-2</v>
      </c>
    </row>
    <row r="87" spans="2:14" x14ac:dyDescent="0.25">
      <c r="B87" s="6" t="s">
        <v>42</v>
      </c>
      <c r="C87" s="7">
        <f>AVERAGEIFS(Table1[CTR],Table1[Day],Table17[[#This Row],[2020-Day]],Table1[Year],2020)</f>
        <v>5.0229541401346882E-2</v>
      </c>
      <c r="D87" s="7">
        <f>(Table17[[#This Row],[Avg. CTR]]-C86)/C86</f>
        <v>-8.068501310658853E-2</v>
      </c>
      <c r="F87" t="s">
        <v>42</v>
      </c>
      <c r="G87" s="7">
        <f>AVERAGEIFS(Table1[CTR],Table1[Day],Table18[[#This Row],[2021-Day]],Table1[Year],2021)</f>
        <v>5.7913742553782524E-2</v>
      </c>
      <c r="H87" s="7">
        <f>(Table18[[#This Row],[Avg. CTR]]-G86)/G86</f>
        <v>1.7993382809643809E-2</v>
      </c>
      <c r="M87" s="6"/>
      <c r="N87" s="7"/>
    </row>
    <row r="88" spans="2:14" x14ac:dyDescent="0.25">
      <c r="B88" s="6" t="s">
        <v>43</v>
      </c>
      <c r="C88" s="7">
        <f>AVERAGEIFS(Table1[CTR],Table1[Day],Table17[[#This Row],[2020-Day]],Table1[Year],2020)</f>
        <v>5.5344670228889767E-2</v>
      </c>
      <c r="D88" s="7">
        <f>(Table17[[#This Row],[Avg. CTR]]-C87)/C87</f>
        <v>0.10183506926077023</v>
      </c>
      <c r="E88" s="6"/>
      <c r="F88" t="s">
        <v>43</v>
      </c>
      <c r="G88" s="7">
        <f>AVERAGEIFS(Table1[CTR],Table1[Day],Table18[[#This Row],[2021-Day]],Table1[Year],2021)</f>
        <v>5.4617869320439209E-2</v>
      </c>
      <c r="H88" s="7">
        <f>(Table18[[#This Row],[Avg. CTR]]-G87)/G87</f>
        <v>-5.6910037031064765E-2</v>
      </c>
      <c r="M88" s="6"/>
      <c r="N88" s="7"/>
    </row>
    <row r="89" spans="2:14" x14ac:dyDescent="0.25">
      <c r="B89" s="6" t="s">
        <v>44</v>
      </c>
      <c r="C89" s="7">
        <f>AVERAGEIFS(Table1[CTR],Table1[Day],Table17[[#This Row],[2020-Day]],Table1[Year],2020)</f>
        <v>6.1375346739120457E-2</v>
      </c>
      <c r="D89" s="7">
        <f>(Table17[[#This Row],[Avg. CTR]]-C88)/C88</f>
        <v>0.10896580439073053</v>
      </c>
      <c r="E89" s="6"/>
      <c r="F89" t="s">
        <v>44</v>
      </c>
      <c r="G89" s="7">
        <f>AVERAGEIFS(Table1[CTR],Table1[Day],Table18[[#This Row],[2021-Day]],Table1[Year],2021)</f>
        <v>5.3022122587859696E-2</v>
      </c>
      <c r="H89" s="7">
        <f>(Table18[[#This Row],[Avg. CTR]]-G88)/G88</f>
        <v>-2.9216568724374413E-2</v>
      </c>
      <c r="M89" s="6"/>
      <c r="N89" s="7"/>
    </row>
    <row r="90" spans="2:14" x14ac:dyDescent="0.25">
      <c r="B90" s="6" t="s">
        <v>45</v>
      </c>
      <c r="C90" s="7">
        <f>AVERAGEIFS(Table1[CTR],Table1[Day],Table17[[#This Row],[2020-Day]],Table1[Year],2020)</f>
        <v>5.0723854345064691E-2</v>
      </c>
      <c r="D90" s="7">
        <f>(Table17[[#This Row],[Avg. CTR]]-C89)/C89</f>
        <v>-0.17354675712596077</v>
      </c>
      <c r="E90" s="6"/>
      <c r="F90" t="s">
        <v>45</v>
      </c>
      <c r="G90" s="7">
        <f>AVERAGEIFS(Table1[CTR],Table1[Day],Table18[[#This Row],[2021-Day]],Table1[Year],2021)</f>
        <v>5.0416292828298806E-2</v>
      </c>
      <c r="H90" s="7">
        <f>(Table18[[#This Row],[Avg. CTR]]-G89)/G89</f>
        <v>-4.9146085301336816E-2</v>
      </c>
      <c r="M90" s="6"/>
      <c r="N90" s="7"/>
    </row>
    <row r="91" spans="2:14" x14ac:dyDescent="0.25">
      <c r="B91" s="6" t="s">
        <v>46</v>
      </c>
      <c r="C91" s="7">
        <f>AVERAGEIFS(Table1[CTR],Table1[Day],Table17[[#This Row],[2020-Day]],Table1[Year],2020)</f>
        <v>5.4318514466586455E-2</v>
      </c>
      <c r="D91" s="7">
        <f>(Table17[[#This Row],[Avg. CTR]]-C90)/C90</f>
        <v>7.0867251078121515E-2</v>
      </c>
      <c r="E91" s="6"/>
      <c r="F91" t="s">
        <v>46</v>
      </c>
      <c r="G91" s="7">
        <f>AVERAGEIFS(Table1[CTR],Table1[Day],Table18[[#This Row],[2021-Day]],Table1[Year],2021)</f>
        <v>5.3973772294817673E-2</v>
      </c>
      <c r="H91" s="7">
        <f>(Table18[[#This Row],[Avg. CTR]]-G90)/G90</f>
        <v>7.0562099411681539E-2</v>
      </c>
      <c r="M91" s="6"/>
      <c r="N91" s="7"/>
    </row>
    <row r="92" spans="2:14" x14ac:dyDescent="0.25">
      <c r="E92" s="6"/>
      <c r="M92" s="6"/>
      <c r="N92" s="7"/>
    </row>
    <row r="93" spans="2:14" x14ac:dyDescent="0.25">
      <c r="B93" t="s">
        <v>48</v>
      </c>
      <c r="C93" t="s">
        <v>8</v>
      </c>
      <c r="D93" t="s">
        <v>22</v>
      </c>
      <c r="E93" s="6"/>
      <c r="F93" t="s">
        <v>49</v>
      </c>
      <c r="G93" t="s">
        <v>8</v>
      </c>
      <c r="H93" t="s">
        <v>22</v>
      </c>
      <c r="M93" s="6"/>
      <c r="N93" s="7"/>
    </row>
    <row r="94" spans="2:14" x14ac:dyDescent="0.25">
      <c r="B94" t="s">
        <v>40</v>
      </c>
      <c r="C94" s="7">
        <f>AVERAGEIFS(Table1[CTR],Table1[Day],Table19[[#This Row],[2022-Day]],Table1[Year],2022)</f>
        <v>5.2615394936331751E-2</v>
      </c>
      <c r="D94" s="7">
        <v>0</v>
      </c>
      <c r="E94" s="6"/>
      <c r="F94" t="s">
        <v>40</v>
      </c>
      <c r="G94" s="7">
        <f>AVERAGEIFS(Table1[CTR],Table1[Day],Table20[[#This Row],[2023-Day]],Table1[Year],2023)</f>
        <v>5.6580792611437135E-2</v>
      </c>
      <c r="H94" s="7">
        <v>0</v>
      </c>
      <c r="M94" s="6"/>
      <c r="N94" s="7"/>
    </row>
    <row r="95" spans="2:14" x14ac:dyDescent="0.25">
      <c r="B95" t="s">
        <v>41</v>
      </c>
      <c r="C95" s="7">
        <f>AVERAGEIFS(Table1[CTR],Table1[Day],Table19[[#This Row],[2022-Day]],Table1[Year],2022)</f>
        <v>5.5698588521473531E-2</v>
      </c>
      <c r="D95" s="7">
        <f>(Table19[[#This Row],[Avg. CTR]]-C94)/C94</f>
        <v>5.8598696994912929E-2</v>
      </c>
      <c r="E95" s="6"/>
      <c r="F95" t="s">
        <v>41</v>
      </c>
      <c r="G95" s="7">
        <f>AVERAGEIFS(Table1[CTR],Table1[Day],Table20[[#This Row],[2023-Day]],Table1[Year],2023)</f>
        <v>5.323212815675761E-2</v>
      </c>
      <c r="H95" s="7">
        <f>(Table20[[#This Row],[Avg. CTR]]-G94)/G94</f>
        <v>-5.9183767142962071E-2</v>
      </c>
    </row>
    <row r="96" spans="2:14" x14ac:dyDescent="0.25">
      <c r="B96" t="s">
        <v>42</v>
      </c>
      <c r="C96" s="7">
        <f>AVERAGEIFS(Table1[CTR],Table1[Day],Table19[[#This Row],[2022-Day]],Table1[Year],2022)</f>
        <v>5.0019821632023891E-2</v>
      </c>
      <c r="D96" s="7">
        <f>(Table19[[#This Row],[Avg. CTR]]-C95)/C95</f>
        <v>-0.10195531054185153</v>
      </c>
      <c r="F96" t="s">
        <v>42</v>
      </c>
      <c r="G96" s="7">
        <f>AVERAGEIFS(Table1[CTR],Table1[Day],Table20[[#This Row],[2023-Day]],Table1[Year],2023)</f>
        <v>6.0671031072385771E-2</v>
      </c>
      <c r="H96" s="7">
        <f>(Table20[[#This Row],[Avg. CTR]]-G95)/G95</f>
        <v>0.1397446086266198</v>
      </c>
    </row>
    <row r="97" spans="2:8" x14ac:dyDescent="0.25">
      <c r="B97" t="s">
        <v>43</v>
      </c>
      <c r="C97" s="7">
        <f>AVERAGEIFS(Table1[CTR],Table1[Day],Table19[[#This Row],[2022-Day]],Table1[Year],2022)</f>
        <v>5.3193440259976903E-2</v>
      </c>
      <c r="D97" s="7">
        <f>(Table19[[#This Row],[Avg. CTR]]-C96)/C96</f>
        <v>6.3447220010100655E-2</v>
      </c>
      <c r="F97" t="s">
        <v>43</v>
      </c>
      <c r="G97" s="7">
        <f>AVERAGEIFS(Table1[CTR],Table1[Day],Table20[[#This Row],[2023-Day]],Table1[Year],2023)</f>
        <v>5.1335989775661013E-2</v>
      </c>
      <c r="H97" s="7">
        <f>(Table20[[#This Row],[Avg. CTR]]-G96)/G96</f>
        <v>-0.15386323805157109</v>
      </c>
    </row>
    <row r="98" spans="2:8" x14ac:dyDescent="0.25">
      <c r="B98" t="s">
        <v>44</v>
      </c>
      <c r="C98" s="7">
        <f>AVERAGEIFS(Table1[CTR],Table1[Day],Table19[[#This Row],[2022-Day]],Table1[Year],2022)</f>
        <v>5.4405088849485819E-2</v>
      </c>
      <c r="D98" s="7">
        <f>(Table19[[#This Row],[Avg. CTR]]-C97)/C97</f>
        <v>2.2778158050825847E-2</v>
      </c>
      <c r="F98" t="s">
        <v>44</v>
      </c>
      <c r="G98" s="7">
        <f>AVERAGEIFS(Table1[CTR],Table1[Day],Table20[[#This Row],[2023-Day]],Table1[Year],2023)</f>
        <v>5.5906331789271735E-2</v>
      </c>
      <c r="H98" s="7">
        <f>(Table20[[#This Row],[Avg. CTR]]-G97)/G97</f>
        <v>8.9028029528274016E-2</v>
      </c>
    </row>
    <row r="99" spans="2:8" x14ac:dyDescent="0.25">
      <c r="B99" t="s">
        <v>45</v>
      </c>
      <c r="C99" s="7">
        <f>AVERAGEIFS(Table1[CTR],Table1[Day],Table19[[#This Row],[2022-Day]],Table1[Year],2022)</f>
        <v>5.8676426582089283E-2</v>
      </c>
      <c r="D99" s="7">
        <f>(Table19[[#This Row],[Avg. CTR]]-C98)/C98</f>
        <v>7.8509893521547525E-2</v>
      </c>
      <c r="F99" t="s">
        <v>45</v>
      </c>
      <c r="G99" s="7">
        <f>AVERAGEIFS(Table1[CTR],Table1[Day],Table20[[#This Row],[2023-Day]],Table1[Year],2023)</f>
        <v>4.7801335561569638E-2</v>
      </c>
      <c r="H99" s="7">
        <f>(Table20[[#This Row],[Avg. CTR]]-G98)/G98</f>
        <v>-0.14497456671370132</v>
      </c>
    </row>
    <row r="100" spans="2:8" x14ac:dyDescent="0.25">
      <c r="B100" t="s">
        <v>46</v>
      </c>
      <c r="C100" s="7">
        <f>AVERAGEIFS(Table1[CTR],Table1[Day],Table19[[#This Row],[2022-Day]],Table1[Year],2022)</f>
        <v>5.5391326393116225E-2</v>
      </c>
      <c r="D100" s="7">
        <f>(Table19[[#This Row],[Avg. CTR]]-C99)/C99</f>
        <v>-5.5986711876142452E-2</v>
      </c>
      <c r="F100" t="s">
        <v>46</v>
      </c>
      <c r="G100" s="7">
        <f>AVERAGEIFS(Table1[CTR],Table1[Day],Table20[[#This Row],[2023-Day]],Table1[Year],2023)</f>
        <v>5.600358424965865E-2</v>
      </c>
      <c r="H100" s="7">
        <f>(Table20[[#This Row],[Avg. CTR]]-G99)/G99</f>
        <v>0.17159036649769449</v>
      </c>
    </row>
    <row r="102" spans="2:8" x14ac:dyDescent="0.25">
      <c r="B102" t="s">
        <v>5</v>
      </c>
      <c r="C102" t="s">
        <v>38</v>
      </c>
    </row>
    <row r="103" spans="2:8" x14ac:dyDescent="0.25">
      <c r="B103" t="s">
        <v>40</v>
      </c>
      <c r="C103" s="9">
        <v>1.0056103160472225</v>
      </c>
    </row>
    <row r="104" spans="2:8" x14ac:dyDescent="0.25">
      <c r="B104" t="s">
        <v>41</v>
      </c>
      <c r="C104" s="9">
        <v>1.0120364418211616</v>
      </c>
    </row>
    <row r="105" spans="2:8" x14ac:dyDescent="0.25">
      <c r="B105" t="s">
        <v>42</v>
      </c>
      <c r="C105" s="9">
        <v>1.0045781661710109</v>
      </c>
    </row>
    <row r="106" spans="2:8" x14ac:dyDescent="0.25">
      <c r="B106" t="s">
        <v>43</v>
      </c>
      <c r="C106" s="9">
        <v>0.98464505014273629</v>
      </c>
    </row>
    <row r="107" spans="2:8" x14ac:dyDescent="0.25">
      <c r="B107" t="s">
        <v>44</v>
      </c>
      <c r="C107" s="9">
        <v>1.0315467597969215</v>
      </c>
    </row>
    <row r="108" spans="2:8" x14ac:dyDescent="0.25">
      <c r="B108" t="s">
        <v>45</v>
      </c>
      <c r="C108" s="9">
        <v>0.95308904629647961</v>
      </c>
    </row>
    <row r="109" spans="2:8" x14ac:dyDescent="0.25">
      <c r="B109" t="s">
        <v>46</v>
      </c>
      <c r="C109" s="9">
        <v>1.008494219724466</v>
      </c>
    </row>
    <row r="132" spans="2:6" x14ac:dyDescent="0.25">
      <c r="B132" t="s">
        <v>52</v>
      </c>
      <c r="C132" t="s">
        <v>8</v>
      </c>
      <c r="E132" t="s">
        <v>53</v>
      </c>
      <c r="F132" t="s">
        <v>8</v>
      </c>
    </row>
    <row r="133" spans="2:6" x14ac:dyDescent="0.25">
      <c r="B133" t="s">
        <v>50</v>
      </c>
      <c r="C133" s="7">
        <f>AVERAGEIFS(Table1[CTR],Table1[Weekday/Weekend],Table23[[#This Row],[2020-Weekday/Weekend]],Table1[Year],2020)</f>
        <v>5.4492038150892437E-2</v>
      </c>
      <c r="E133" t="s">
        <v>50</v>
      </c>
      <c r="F133" s="7">
        <f>AVERAGEIFS(Table1[CTR],Table1[Weekday/Weekend],Table24[[#This Row],[2021-Weekday/Weekend]],Table1[Year],2021)</f>
        <v>5.4556102564094655E-2</v>
      </c>
    </row>
    <row r="134" spans="2:6" x14ac:dyDescent="0.25">
      <c r="B134" t="s">
        <v>51</v>
      </c>
      <c r="C134" s="7">
        <f>AVERAGEIFS(Table1[CTR],Table1[Weekday/Weekend],Table23[[#This Row],[2020-Weekday/Weekend]],Table1[Year],2020)</f>
        <v>5.6116720917514774E-2</v>
      </c>
      <c r="E134" t="s">
        <v>51</v>
      </c>
      <c r="F134" s="7">
        <f>AVERAGEIFS(Table1[CTR],Table1[Weekday/Weekend],Table24[[#This Row],[2021-Weekday/Weekend]],Table1[Year],2021)</f>
        <v>5.2960817154543233E-2</v>
      </c>
    </row>
    <row r="136" spans="2:6" x14ac:dyDescent="0.25">
      <c r="B136" t="s">
        <v>54</v>
      </c>
      <c r="C136" t="s">
        <v>8</v>
      </c>
      <c r="E136" t="s">
        <v>55</v>
      </c>
      <c r="F136" t="s">
        <v>8</v>
      </c>
    </row>
    <row r="137" spans="2:6" x14ac:dyDescent="0.25">
      <c r="B137" t="s">
        <v>50</v>
      </c>
      <c r="C137" s="7">
        <f>AVERAGEIFS(Table1[CTR],Table1[Weekday/Weekend],Table25[[#This Row],[2022-Weekday/Weekend]],Table1[Year],2022)</f>
        <v>5.4398673169009905E-2</v>
      </c>
      <c r="E137" t="s">
        <v>50</v>
      </c>
      <c r="F137" s="7">
        <f>AVERAGEIFS(Table1[CTR],Table1[Weekday/Weekend],Table26[[#This Row],[2023-Weekday/Weekend]],Table1[Year],2023)</f>
        <v>5.3789363271129188E-2</v>
      </c>
    </row>
    <row r="138" spans="2:6" x14ac:dyDescent="0.25">
      <c r="B138" t="s">
        <v>51</v>
      </c>
      <c r="C138" s="7">
        <f>AVERAGEIFS(Table1[CTR],Table1[Weekday/Weekend],Table25[[#This Row],[2022-Weekday/Weekend]],Table1[Year],2022)</f>
        <v>5.4016579385946777E-2</v>
      </c>
      <c r="E138" t="s">
        <v>51</v>
      </c>
      <c r="F138" s="7">
        <f>AVERAGEIFS(Table1[CTR],Table1[Weekday/Weekend],Table26[[#This Row],[2023-Weekday/Weekend]],Table1[Year],2023)</f>
        <v>5.629493704179446E-2</v>
      </c>
    </row>
  </sheetData>
  <pageMargins left="0.7" right="0.7" top="0.75" bottom="0.75" header="0.3" footer="0.3"/>
  <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ctr</vt:lpstr>
      <vt:lpstr>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</dc:creator>
  <cp:lastModifiedBy>TL</cp:lastModifiedBy>
  <dcterms:created xsi:type="dcterms:W3CDTF">2024-07-14T19:46:50Z</dcterms:created>
  <dcterms:modified xsi:type="dcterms:W3CDTF">2024-07-17T21:04:03Z</dcterms:modified>
</cp:coreProperties>
</file>