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Analysis\_Projects\proj_09\data\"/>
    </mc:Choice>
  </mc:AlternateContent>
  <bookViews>
    <workbookView xWindow="0" yWindow="0" windowWidth="28800" windowHeight="12000"/>
  </bookViews>
  <sheets>
    <sheet name="fix" sheetId="1" r:id="rId1"/>
    <sheet name="result" sheetId="3" r:id="rId2"/>
  </sheets>
  <calcPr calcId="162913"/>
</workbook>
</file>

<file path=xl/calcChain.xml><?xml version="1.0" encoding="utf-8"?>
<calcChain xmlns="http://schemas.openxmlformats.org/spreadsheetml/2006/main">
  <c r="R8" i="1" l="1"/>
  <c r="Q8" i="1"/>
  <c r="P8" i="1"/>
  <c r="R7" i="1"/>
  <c r="Q7" i="1"/>
  <c r="P7" i="1"/>
  <c r="R6" i="1"/>
  <c r="Q6" i="1"/>
  <c r="P6" i="1"/>
  <c r="S7" i="1" l="1"/>
  <c r="U7" i="1" s="1"/>
  <c r="S6" i="1"/>
  <c r="U6" i="1" s="1"/>
  <c r="S8" i="1"/>
  <c r="U8" i="1" s="1"/>
  <c r="T8" i="1" l="1"/>
  <c r="K15" i="1" s="1"/>
  <c r="T7" i="1"/>
  <c r="T6" i="1"/>
  <c r="I512" i="1" s="1"/>
  <c r="K1659" i="1" l="1"/>
  <c r="K1360" i="1"/>
  <c r="K1650" i="1"/>
  <c r="K1527" i="1"/>
  <c r="K1254" i="1"/>
  <c r="K1088" i="1"/>
  <c r="K1049" i="1"/>
  <c r="K1244" i="1"/>
  <c r="K420" i="1"/>
  <c r="K1595" i="1"/>
  <c r="K1172" i="1"/>
  <c r="K1805" i="1"/>
  <c r="K1351" i="1"/>
  <c r="K1094" i="1"/>
  <c r="K806" i="1"/>
  <c r="K674" i="1"/>
  <c r="K1787" i="1"/>
  <c r="K1530" i="1"/>
  <c r="K1814" i="1"/>
  <c r="K1460" i="1"/>
  <c r="K1677" i="1"/>
  <c r="K1572" i="1"/>
  <c r="K1191" i="1"/>
  <c r="K732" i="1"/>
  <c r="K370" i="1"/>
  <c r="K713" i="1"/>
  <c r="K1558" i="1"/>
  <c r="K1748" i="1"/>
  <c r="K1723" i="1"/>
  <c r="K1445" i="1"/>
  <c r="K1734" i="1"/>
  <c r="K1348" i="1"/>
  <c r="K1490" i="1"/>
  <c r="K1372" i="1"/>
  <c r="K1004" i="1"/>
  <c r="K1209" i="1"/>
  <c r="K847" i="1"/>
  <c r="K242" i="1"/>
  <c r="K1775" i="1"/>
  <c r="K1711" i="1"/>
  <c r="K1647" i="1"/>
  <c r="K1583" i="1"/>
  <c r="K1514" i="1"/>
  <c r="K1429" i="1"/>
  <c r="K1344" i="1"/>
  <c r="K1124" i="1"/>
  <c r="K1810" i="1"/>
  <c r="K1718" i="1"/>
  <c r="K1638" i="1"/>
  <c r="K1554" i="1"/>
  <c r="K1438" i="1"/>
  <c r="K1332" i="1"/>
  <c r="K1072" i="1"/>
  <c r="K1789" i="1"/>
  <c r="K1661" i="1"/>
  <c r="K1469" i="1"/>
  <c r="K1116" i="1"/>
  <c r="K1732" i="1"/>
  <c r="K1556" i="1"/>
  <c r="K1329" i="1"/>
  <c r="K1511" i="1"/>
  <c r="K1335" i="1"/>
  <c r="K1159" i="1"/>
  <c r="K977" i="1"/>
  <c r="K1238" i="1"/>
  <c r="K1062" i="1"/>
  <c r="K632" i="1"/>
  <c r="K1193" i="1"/>
  <c r="K1007" i="1"/>
  <c r="K774" i="1"/>
  <c r="K309" i="1"/>
  <c r="K788" i="1"/>
  <c r="K332" i="1"/>
  <c r="K610" i="1"/>
  <c r="K585" i="1"/>
  <c r="K116" i="1"/>
  <c r="K1819" i="1"/>
  <c r="K1755" i="1"/>
  <c r="K1691" i="1"/>
  <c r="K1627" i="1"/>
  <c r="K1563" i="1"/>
  <c r="K1488" i="1"/>
  <c r="K1402" i="1"/>
  <c r="K1292" i="1"/>
  <c r="K972" i="1"/>
  <c r="K1778" i="1"/>
  <c r="K1686" i="1"/>
  <c r="K1606" i="1"/>
  <c r="K1518" i="1"/>
  <c r="K1396" i="1"/>
  <c r="K1274" i="1"/>
  <c r="K854" i="1"/>
  <c r="K1757" i="1"/>
  <c r="K1597" i="1"/>
  <c r="K1384" i="1"/>
  <c r="K176" i="1"/>
  <c r="K1668" i="1"/>
  <c r="K1478" i="1"/>
  <c r="K1144" i="1"/>
  <c r="K1447" i="1"/>
  <c r="K1271" i="1"/>
  <c r="K1095" i="1"/>
  <c r="K823" i="1"/>
  <c r="K1174" i="1"/>
  <c r="K976" i="1"/>
  <c r="K1305" i="1"/>
  <c r="K1129" i="1"/>
  <c r="K812" i="1"/>
  <c r="K655" i="1"/>
  <c r="K967" i="1"/>
  <c r="K676" i="1"/>
  <c r="K888" i="1"/>
  <c r="K300" i="1"/>
  <c r="K256" i="1"/>
  <c r="K143" i="1"/>
  <c r="K1807" i="1"/>
  <c r="K1743" i="1"/>
  <c r="K1679" i="1"/>
  <c r="K1615" i="1"/>
  <c r="K1551" i="1"/>
  <c r="K1472" i="1"/>
  <c r="K1386" i="1"/>
  <c r="K1284" i="1"/>
  <c r="K807" i="1"/>
  <c r="K1766" i="1"/>
  <c r="K1682" i="1"/>
  <c r="K1590" i="1"/>
  <c r="K1502" i="1"/>
  <c r="K1390" i="1"/>
  <c r="K1216" i="1"/>
  <c r="K584" i="1"/>
  <c r="K1741" i="1"/>
  <c r="K1565" i="1"/>
  <c r="K1362" i="1"/>
  <c r="K1812" i="1"/>
  <c r="K1636" i="1"/>
  <c r="K1457" i="1"/>
  <c r="K1080" i="1"/>
  <c r="K1415" i="1"/>
  <c r="K1255" i="1"/>
  <c r="K1079" i="1"/>
  <c r="K640" i="1"/>
  <c r="K1158" i="1"/>
  <c r="K944" i="1"/>
  <c r="K1273" i="1"/>
  <c r="K1113" i="1"/>
  <c r="K706" i="1"/>
  <c r="K567" i="1"/>
  <c r="K947" i="1"/>
  <c r="K628" i="1"/>
  <c r="K718" i="1"/>
  <c r="K160" i="1"/>
  <c r="K93" i="1"/>
  <c r="K46" i="1"/>
  <c r="K62" i="1"/>
  <c r="K79" i="1"/>
  <c r="K335" i="1"/>
  <c r="K395" i="1"/>
  <c r="K362" i="1"/>
  <c r="K649" i="1"/>
  <c r="K905" i="1"/>
  <c r="K481" i="1"/>
  <c r="K302" i="1"/>
  <c r="K803" i="1"/>
  <c r="K208" i="1"/>
  <c r="K548" i="1"/>
  <c r="K703" i="1"/>
  <c r="K815" i="1"/>
  <c r="K927" i="1"/>
  <c r="K109" i="1"/>
  <c r="K424" i="1"/>
  <c r="K615" i="1"/>
  <c r="K747" i="1"/>
  <c r="K325" i="1"/>
  <c r="K887" i="1"/>
  <c r="K1028" i="1"/>
  <c r="K1097" i="1"/>
  <c r="K1161" i="1"/>
  <c r="K1225" i="1"/>
  <c r="K1289" i="1"/>
  <c r="K504" i="1"/>
  <c r="K870" i="1"/>
  <c r="K1003" i="1"/>
  <c r="K1078" i="1"/>
  <c r="K1142" i="1"/>
  <c r="K1206" i="1"/>
  <c r="K69" i="1"/>
  <c r="K738" i="1"/>
  <c r="K945" i="1"/>
  <c r="K1047" i="1"/>
  <c r="K1111" i="1"/>
  <c r="K1175" i="1"/>
  <c r="K1239" i="1"/>
  <c r="K1303" i="1"/>
  <c r="K1367" i="1"/>
  <c r="K1431" i="1"/>
  <c r="K1495" i="1"/>
  <c r="K875" i="1"/>
  <c r="K1208" i="1"/>
  <c r="K1350" i="1"/>
  <c r="K1436" i="1"/>
  <c r="K1521" i="1"/>
  <c r="K1588" i="1"/>
  <c r="K1652" i="1"/>
  <c r="K1716" i="1"/>
  <c r="K1780" i="1"/>
  <c r="K764" i="1"/>
  <c r="K1180" i="1"/>
  <c r="K1341" i="1"/>
  <c r="K1426" i="1"/>
  <c r="K1512" i="1"/>
  <c r="K1581" i="1"/>
  <c r="K1645" i="1"/>
  <c r="K1709" i="1"/>
  <c r="K1769" i="1"/>
  <c r="K1801" i="1"/>
  <c r="K446" i="1"/>
  <c r="K995" i="1"/>
  <c r="K1136" i="1"/>
  <c r="K1264" i="1"/>
  <c r="K1326" i="1"/>
  <c r="K1369" i="1"/>
  <c r="K1412" i="1"/>
  <c r="K1454" i="1"/>
  <c r="K1497" i="1"/>
  <c r="K1538" i="1"/>
  <c r="K1570" i="1"/>
  <c r="K1602" i="1"/>
  <c r="K1634" i="1"/>
  <c r="K1666" i="1"/>
  <c r="K1698" i="1"/>
  <c r="K1730" i="1"/>
  <c r="K1762" i="1"/>
  <c r="K1794" i="1"/>
  <c r="K1826" i="1"/>
  <c r="K940" i="1"/>
  <c r="K1108" i="1"/>
  <c r="K1236" i="1"/>
  <c r="K1316" i="1"/>
  <c r="K1803" i="1"/>
  <c r="K1771" i="1"/>
  <c r="K1739" i="1"/>
  <c r="K1707" i="1"/>
  <c r="K1675" i="1"/>
  <c r="K1643" i="1"/>
  <c r="K1611" i="1"/>
  <c r="K1579" i="1"/>
  <c r="K1547" i="1"/>
  <c r="K1509" i="1"/>
  <c r="K1466" i="1"/>
  <c r="K1424" i="1"/>
  <c r="K1381" i="1"/>
  <c r="K1338" i="1"/>
  <c r="K1252" i="1"/>
  <c r="K1060" i="1"/>
  <c r="K722" i="1"/>
  <c r="K1798" i="1"/>
  <c r="K1750" i="1"/>
  <c r="K1714" i="1"/>
  <c r="K1670" i="1"/>
  <c r="K1622" i="1"/>
  <c r="K1586" i="1"/>
  <c r="K1542" i="1"/>
  <c r="K1481" i="1"/>
  <c r="K1433" i="1"/>
  <c r="K1374" i="1"/>
  <c r="K1306" i="1"/>
  <c r="K1200" i="1"/>
  <c r="K1016" i="1"/>
  <c r="K1821" i="1"/>
  <c r="K1785" i="1"/>
  <c r="K1725" i="1"/>
  <c r="K1629" i="1"/>
  <c r="K1549" i="1"/>
  <c r="K1448" i="1"/>
  <c r="K1320" i="1"/>
  <c r="K1052" i="1"/>
  <c r="K1796" i="1"/>
  <c r="K1700" i="1"/>
  <c r="K1620" i="1"/>
  <c r="K1540" i="1"/>
  <c r="K1414" i="1"/>
  <c r="K1302" i="1"/>
  <c r="K1005" i="1"/>
  <c r="K1479" i="1"/>
  <c r="K1399" i="1"/>
  <c r="K1319" i="1"/>
  <c r="K1223" i="1"/>
  <c r="K1143" i="1"/>
  <c r="K1063" i="1"/>
  <c r="K913" i="1"/>
  <c r="K512" i="1"/>
  <c r="K1222" i="1"/>
  <c r="K1126" i="1"/>
  <c r="K1045" i="1"/>
  <c r="K912" i="1"/>
  <c r="K340" i="1"/>
  <c r="K1257" i="1"/>
  <c r="K1177" i="1"/>
  <c r="K1081" i="1"/>
  <c r="K973" i="1"/>
  <c r="K560" i="1"/>
  <c r="K720" i="1"/>
  <c r="K527" i="1"/>
  <c r="K216" i="1"/>
  <c r="K900" i="1"/>
  <c r="K762" i="1"/>
  <c r="K588" i="1"/>
  <c r="K1022" i="1"/>
  <c r="K611" i="1"/>
  <c r="K546" i="1"/>
  <c r="K841" i="1"/>
  <c r="K521" i="1"/>
  <c r="K459" i="1"/>
  <c r="K271" i="1"/>
  <c r="K190" i="1"/>
  <c r="K1823" i="1"/>
  <c r="K1791" i="1"/>
  <c r="K1759" i="1"/>
  <c r="K1727" i="1"/>
  <c r="K1695" i="1"/>
  <c r="K1663" i="1"/>
  <c r="K1631" i="1"/>
  <c r="K1599" i="1"/>
  <c r="K1567" i="1"/>
  <c r="K1535" i="1"/>
  <c r="K1493" i="1"/>
  <c r="K1450" i="1"/>
  <c r="K1408" i="1"/>
  <c r="K1365" i="1"/>
  <c r="K1322" i="1"/>
  <c r="K1188" i="1"/>
  <c r="K1043" i="1"/>
  <c r="K310" i="1"/>
  <c r="K1782" i="1"/>
  <c r="K1746" i="1"/>
  <c r="K1702" i="1"/>
  <c r="K1654" i="1"/>
  <c r="K1618" i="1"/>
  <c r="K1574" i="1"/>
  <c r="K1524" i="1"/>
  <c r="K1476" i="1"/>
  <c r="K1417" i="1"/>
  <c r="K1353" i="1"/>
  <c r="K1298" i="1"/>
  <c r="K1152" i="1"/>
  <c r="K896" i="1"/>
  <c r="K1817" i="1"/>
  <c r="K1773" i="1"/>
  <c r="K1693" i="1"/>
  <c r="K1613" i="1"/>
  <c r="K1533" i="1"/>
  <c r="K1405" i="1"/>
  <c r="K1288" i="1"/>
  <c r="K956" i="1"/>
  <c r="K1764" i="1"/>
  <c r="K1684" i="1"/>
  <c r="K1604" i="1"/>
  <c r="K1500" i="1"/>
  <c r="K1393" i="1"/>
  <c r="K1270" i="1"/>
  <c r="K520" i="1"/>
  <c r="K1463" i="1"/>
  <c r="K1383" i="1"/>
  <c r="K1287" i="1"/>
  <c r="K1207" i="1"/>
  <c r="K1127" i="1"/>
  <c r="K1025" i="1"/>
  <c r="K871" i="1"/>
  <c r="K350" i="1"/>
  <c r="K1190" i="1"/>
  <c r="K1110" i="1"/>
  <c r="K1024" i="1"/>
  <c r="K818" i="1"/>
  <c r="K48" i="1"/>
  <c r="K1241" i="1"/>
  <c r="K1145" i="1"/>
  <c r="K1065" i="1"/>
  <c r="K933" i="1"/>
  <c r="K832" i="1"/>
  <c r="K688" i="1"/>
  <c r="K487" i="1"/>
  <c r="K991" i="1"/>
  <c r="K874" i="1"/>
  <c r="K730" i="1"/>
  <c r="K500" i="1"/>
  <c r="K958" i="1"/>
  <c r="K482" i="1"/>
  <c r="K396" i="1"/>
  <c r="K777" i="1"/>
  <c r="K448" i="1"/>
  <c r="K328" i="1"/>
  <c r="K207" i="1"/>
  <c r="K126" i="1"/>
  <c r="K1753" i="1"/>
  <c r="K1737" i="1"/>
  <c r="K1721" i="1"/>
  <c r="K1705" i="1"/>
  <c r="K1689" i="1"/>
  <c r="K1673" i="1"/>
  <c r="K1657" i="1"/>
  <c r="K1641" i="1"/>
  <c r="K1625" i="1"/>
  <c r="K1609" i="1"/>
  <c r="K1593" i="1"/>
  <c r="K1577" i="1"/>
  <c r="K1561" i="1"/>
  <c r="K1545" i="1"/>
  <c r="K1528" i="1"/>
  <c r="K1506" i="1"/>
  <c r="K1485" i="1"/>
  <c r="K1464" i="1"/>
  <c r="K1442" i="1"/>
  <c r="K1421" i="1"/>
  <c r="K1400" i="1"/>
  <c r="K1378" i="1"/>
  <c r="K1357" i="1"/>
  <c r="K1336" i="1"/>
  <c r="K1312" i="1"/>
  <c r="K1280" i="1"/>
  <c r="K1228" i="1"/>
  <c r="K1164" i="1"/>
  <c r="K1100" i="1"/>
  <c r="K1032" i="1"/>
  <c r="K924" i="1"/>
  <c r="K679" i="1"/>
  <c r="K1824" i="1"/>
  <c r="K1808" i="1"/>
  <c r="K1792" i="1"/>
  <c r="K1776" i="1"/>
  <c r="K1760" i="1"/>
  <c r="K1744" i="1"/>
  <c r="K1728" i="1"/>
  <c r="K1712" i="1"/>
  <c r="K1696" i="1"/>
  <c r="K1680" i="1"/>
  <c r="K1664" i="1"/>
  <c r="K1648" i="1"/>
  <c r="K1632" i="1"/>
  <c r="K1616" i="1"/>
  <c r="K1600" i="1"/>
  <c r="K1584" i="1"/>
  <c r="K1568" i="1"/>
  <c r="K1552" i="1"/>
  <c r="K1536" i="1"/>
  <c r="K1516" i="1"/>
  <c r="K1494" i="1"/>
  <c r="K1473" i="1"/>
  <c r="K1452" i="1"/>
  <c r="K1430" i="1"/>
  <c r="K1409" i="1"/>
  <c r="K1388" i="1"/>
  <c r="K1366" i="1"/>
  <c r="K1345" i="1"/>
  <c r="K1324" i="1"/>
  <c r="K1294" i="1"/>
  <c r="K1256" i="1"/>
  <c r="K1192" i="1"/>
  <c r="K1128" i="1"/>
  <c r="K1064" i="1"/>
  <c r="K980" i="1"/>
  <c r="K828" i="1"/>
  <c r="K361" i="1"/>
  <c r="K1523" i="1"/>
  <c r="K1507" i="1"/>
  <c r="K1491" i="1"/>
  <c r="K1475" i="1"/>
  <c r="K1459" i="1"/>
  <c r="K1443" i="1"/>
  <c r="K1427" i="1"/>
  <c r="K1411" i="1"/>
  <c r="K1395" i="1"/>
  <c r="K1379" i="1"/>
  <c r="K1363" i="1"/>
  <c r="K1347" i="1"/>
  <c r="K1331" i="1"/>
  <c r="K1315" i="1"/>
  <c r="K1299" i="1"/>
  <c r="K1283" i="1"/>
  <c r="K1267" i="1"/>
  <c r="K1251" i="1"/>
  <c r="K1235" i="1"/>
  <c r="K1219" i="1"/>
  <c r="K1203" i="1"/>
  <c r="K1187" i="1"/>
  <c r="K1171" i="1"/>
  <c r="K1155" i="1"/>
  <c r="K1139" i="1"/>
  <c r="K1123" i="1"/>
  <c r="K1107" i="1"/>
  <c r="K1091" i="1"/>
  <c r="K1075" i="1"/>
  <c r="K1059" i="1"/>
  <c r="K1041" i="1"/>
  <c r="K1020" i="1"/>
  <c r="K999" i="1"/>
  <c r="K969" i="1"/>
  <c r="K937" i="1"/>
  <c r="K903" i="1"/>
  <c r="K860" i="1"/>
  <c r="K802" i="1"/>
  <c r="K716" i="1"/>
  <c r="K608" i="1"/>
  <c r="K478" i="1"/>
  <c r="K297" i="1"/>
  <c r="K1266" i="1"/>
  <c r="K1250" i="1"/>
  <c r="K1234" i="1"/>
  <c r="K1218" i="1"/>
  <c r="K1202" i="1"/>
  <c r="K1186" i="1"/>
  <c r="K1170" i="1"/>
  <c r="K1154" i="1"/>
  <c r="K1138" i="1"/>
  <c r="K1122" i="1"/>
  <c r="K1106" i="1"/>
  <c r="K1090" i="1"/>
  <c r="K1074" i="1"/>
  <c r="K1058" i="1"/>
  <c r="K1040" i="1"/>
  <c r="K1019" i="1"/>
  <c r="K997" i="1"/>
  <c r="K968" i="1"/>
  <c r="K936" i="1"/>
  <c r="K902" i="1"/>
  <c r="K859" i="1"/>
  <c r="K796" i="1"/>
  <c r="K711" i="1"/>
  <c r="K600" i="1"/>
  <c r="K468" i="1"/>
  <c r="K282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4" i="1"/>
  <c r="K1023" i="1"/>
  <c r="K1001" i="1"/>
  <c r="K965" i="1"/>
  <c r="K925" i="1"/>
  <c r="K866" i="1"/>
  <c r="K791" i="1"/>
  <c r="K684" i="1"/>
  <c r="K496" i="1"/>
  <c r="K268" i="1"/>
  <c r="K827" i="1"/>
  <c r="K795" i="1"/>
  <c r="K768" i="1"/>
  <c r="K742" i="1"/>
  <c r="K710" i="1"/>
  <c r="K683" i="1"/>
  <c r="K647" i="1"/>
  <c r="K599" i="1"/>
  <c r="K559" i="1"/>
  <c r="K519" i="1"/>
  <c r="K466" i="1"/>
  <c r="K413" i="1"/>
  <c r="K360" i="1"/>
  <c r="K281" i="1"/>
  <c r="K193" i="1"/>
  <c r="K88" i="1"/>
  <c r="K983" i="1"/>
  <c r="K963" i="1"/>
  <c r="K943" i="1"/>
  <c r="K919" i="1"/>
  <c r="K895" i="1"/>
  <c r="K868" i="1"/>
  <c r="K836" i="1"/>
  <c r="K810" i="1"/>
  <c r="K783" i="1"/>
  <c r="K751" i="1"/>
  <c r="K724" i="1"/>
  <c r="K698" i="1"/>
  <c r="K660" i="1"/>
  <c r="K620" i="1"/>
  <c r="K580" i="1"/>
  <c r="K532" i="1"/>
  <c r="K492" i="1"/>
  <c r="K409" i="1"/>
  <c r="K318" i="1"/>
  <c r="K121" i="1"/>
  <c r="K1006" i="1"/>
  <c r="K942" i="1"/>
  <c r="K867" i="1"/>
  <c r="K782" i="1"/>
  <c r="K696" i="1"/>
  <c r="K579" i="1"/>
  <c r="K440" i="1"/>
  <c r="K245" i="1"/>
  <c r="K658" i="1"/>
  <c r="K594" i="1"/>
  <c r="K530" i="1"/>
  <c r="K460" i="1"/>
  <c r="K374" i="1"/>
  <c r="K272" i="1"/>
  <c r="K117" i="1"/>
  <c r="K889" i="1"/>
  <c r="K825" i="1"/>
  <c r="K761" i="1"/>
  <c r="K697" i="1"/>
  <c r="K633" i="1"/>
  <c r="K569" i="1"/>
  <c r="K505" i="1"/>
  <c r="K426" i="1"/>
  <c r="K341" i="1"/>
  <c r="K221" i="1"/>
  <c r="K49" i="1"/>
  <c r="K443" i="1"/>
  <c r="K379" i="1"/>
  <c r="K306" i="1"/>
  <c r="K212" i="1"/>
  <c r="K84" i="1"/>
  <c r="K319" i="1"/>
  <c r="K255" i="1"/>
  <c r="K191" i="1"/>
  <c r="K127" i="1"/>
  <c r="K63" i="1"/>
  <c r="K238" i="1"/>
  <c r="K174" i="1"/>
  <c r="K110" i="1"/>
  <c r="K2" i="1"/>
  <c r="K18" i="1"/>
  <c r="K34" i="1"/>
  <c r="K50" i="1"/>
  <c r="K66" i="1"/>
  <c r="K82" i="1"/>
  <c r="K98" i="1"/>
  <c r="K114" i="1"/>
  <c r="K130" i="1"/>
  <c r="K146" i="1"/>
  <c r="K162" i="1"/>
  <c r="K178" i="1"/>
  <c r="K194" i="1"/>
  <c r="K210" i="1"/>
  <c r="K226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28" i="1"/>
  <c r="K60" i="1"/>
  <c r="K92" i="1"/>
  <c r="K124" i="1"/>
  <c r="K156" i="1"/>
  <c r="K188" i="1"/>
  <c r="K220" i="1"/>
  <c r="K248" i="1"/>
  <c r="K269" i="1"/>
  <c r="K290" i="1"/>
  <c r="K312" i="1"/>
  <c r="K333" i="1"/>
  <c r="K351" i="1"/>
  <c r="K367" i="1"/>
  <c r="K383" i="1"/>
  <c r="K399" i="1"/>
  <c r="K415" i="1"/>
  <c r="K431" i="1"/>
  <c r="K447" i="1"/>
  <c r="K463" i="1"/>
  <c r="K479" i="1"/>
  <c r="K17" i="1"/>
  <c r="K61" i="1"/>
  <c r="K104" i="1"/>
  <c r="K145" i="1"/>
  <c r="K189" i="1"/>
  <c r="K232" i="1"/>
  <c r="K262" i="1"/>
  <c r="K292" i="1"/>
  <c r="K320" i="1"/>
  <c r="K346" i="1"/>
  <c r="K368" i="1"/>
  <c r="K389" i="1"/>
  <c r="K410" i="1"/>
  <c r="K432" i="1"/>
  <c r="K453" i="1"/>
  <c r="K474" i="1"/>
  <c r="K493" i="1"/>
  <c r="K509" i="1"/>
  <c r="K525" i="1"/>
  <c r="K541" i="1"/>
  <c r="K557" i="1"/>
  <c r="K573" i="1"/>
  <c r="K589" i="1"/>
  <c r="K605" i="1"/>
  <c r="K621" i="1"/>
  <c r="K637" i="1"/>
  <c r="K653" i="1"/>
  <c r="K669" i="1"/>
  <c r="K685" i="1"/>
  <c r="K701" i="1"/>
  <c r="K717" i="1"/>
  <c r="K733" i="1"/>
  <c r="K749" i="1"/>
  <c r="K765" i="1"/>
  <c r="K781" i="1"/>
  <c r="K797" i="1"/>
  <c r="K813" i="1"/>
  <c r="K829" i="1"/>
  <c r="K845" i="1"/>
  <c r="K861" i="1"/>
  <c r="K877" i="1"/>
  <c r="K893" i="1"/>
  <c r="K909" i="1"/>
  <c r="K41" i="1"/>
  <c r="K85" i="1"/>
  <c r="K128" i="1"/>
  <c r="K169" i="1"/>
  <c r="K213" i="1"/>
  <c r="K250" i="1"/>
  <c r="K278" i="1"/>
  <c r="K308" i="1"/>
  <c r="K336" i="1"/>
  <c r="K358" i="1"/>
  <c r="K380" i="1"/>
  <c r="K401" i="1"/>
  <c r="K422" i="1"/>
  <c r="K444" i="1"/>
  <c r="K465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13" i="1"/>
  <c r="K97" i="1"/>
  <c r="K184" i="1"/>
  <c r="K260" i="1"/>
  <c r="K316" i="1"/>
  <c r="K365" i="1"/>
  <c r="K408" i="1"/>
  <c r="K450" i="1"/>
  <c r="K491" i="1"/>
  <c r="K523" i="1"/>
  <c r="K555" i="1"/>
  <c r="K587" i="1"/>
  <c r="K619" i="1"/>
  <c r="K651" i="1"/>
  <c r="K680" i="1"/>
  <c r="K702" i="1"/>
  <c r="K723" i="1"/>
  <c r="K744" i="1"/>
  <c r="K766" i="1"/>
  <c r="K787" i="1"/>
  <c r="K808" i="1"/>
  <c r="K830" i="1"/>
  <c r="K851" i="1"/>
  <c r="K872" i="1"/>
  <c r="K894" i="1"/>
  <c r="K914" i="1"/>
  <c r="K930" i="1"/>
  <c r="K946" i="1"/>
  <c r="K962" i="1"/>
  <c r="K978" i="1"/>
  <c r="K994" i="1"/>
  <c r="K1010" i="1"/>
  <c r="K1026" i="1"/>
  <c r="K1042" i="1"/>
  <c r="K57" i="1"/>
  <c r="K144" i="1"/>
  <c r="K229" i="1"/>
  <c r="K289" i="1"/>
  <c r="K345" i="1"/>
  <c r="K388" i="1"/>
  <c r="K430" i="1"/>
  <c r="K473" i="1"/>
  <c r="K508" i="1"/>
  <c r="K540" i="1"/>
  <c r="K572" i="1"/>
  <c r="K604" i="1"/>
  <c r="K636" i="1"/>
  <c r="K668" i="1"/>
  <c r="K692" i="1"/>
  <c r="K714" i="1"/>
  <c r="K735" i="1"/>
  <c r="K756" i="1"/>
  <c r="K778" i="1"/>
  <c r="K799" i="1"/>
  <c r="K820" i="1"/>
  <c r="K842" i="1"/>
  <c r="K863" i="1"/>
  <c r="K884" i="1"/>
  <c r="K906" i="1"/>
  <c r="K923" i="1"/>
  <c r="K939" i="1"/>
  <c r="K955" i="1"/>
  <c r="K971" i="1"/>
  <c r="K987" i="1"/>
  <c r="K65" i="1"/>
  <c r="K152" i="1"/>
  <c r="K237" i="1"/>
  <c r="K294" i="1"/>
  <c r="K349" i="1"/>
  <c r="K392" i="1"/>
  <c r="K434" i="1"/>
  <c r="K477" i="1"/>
  <c r="K511" i="1"/>
  <c r="K543" i="1"/>
  <c r="K575" i="1"/>
  <c r="K607" i="1"/>
  <c r="K639" i="1"/>
  <c r="K671" i="1"/>
  <c r="K694" i="1"/>
  <c r="K715" i="1"/>
  <c r="K736" i="1"/>
  <c r="K758" i="1"/>
  <c r="K779" i="1"/>
  <c r="K800" i="1"/>
  <c r="K822" i="1"/>
  <c r="K112" i="1"/>
  <c r="K372" i="1"/>
  <c r="K528" i="1"/>
  <c r="K656" i="1"/>
  <c r="K748" i="1"/>
  <c r="K834" i="1"/>
  <c r="K876" i="1"/>
  <c r="K917" i="1"/>
  <c r="K949" i="1"/>
  <c r="K981" i="1"/>
  <c r="K6" i="1"/>
  <c r="K22" i="1"/>
  <c r="K38" i="1"/>
  <c r="K54" i="1"/>
  <c r="K70" i="1"/>
  <c r="K86" i="1"/>
  <c r="K102" i="1"/>
  <c r="K118" i="1"/>
  <c r="K134" i="1"/>
  <c r="K150" i="1"/>
  <c r="K166" i="1"/>
  <c r="K182" i="1"/>
  <c r="K198" i="1"/>
  <c r="K214" i="1"/>
  <c r="K230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4" i="1"/>
  <c r="K36" i="1"/>
  <c r="K68" i="1"/>
  <c r="K100" i="1"/>
  <c r="K132" i="1"/>
  <c r="K164" i="1"/>
  <c r="K196" i="1"/>
  <c r="K228" i="1"/>
  <c r="K253" i="1"/>
  <c r="K274" i="1"/>
  <c r="K296" i="1"/>
  <c r="K317" i="1"/>
  <c r="K338" i="1"/>
  <c r="K355" i="1"/>
  <c r="K371" i="1"/>
  <c r="K387" i="1"/>
  <c r="K403" i="1"/>
  <c r="K419" i="1"/>
  <c r="K435" i="1"/>
  <c r="K451" i="1"/>
  <c r="K467" i="1"/>
  <c r="K483" i="1"/>
  <c r="K29" i="1"/>
  <c r="K72" i="1"/>
  <c r="K113" i="1"/>
  <c r="K157" i="1"/>
  <c r="K200" i="1"/>
  <c r="K241" i="1"/>
  <c r="K270" i="1"/>
  <c r="K298" i="1"/>
  <c r="K326" i="1"/>
  <c r="K352" i="1"/>
  <c r="K373" i="1"/>
  <c r="K394" i="1"/>
  <c r="K416" i="1"/>
  <c r="K437" i="1"/>
  <c r="K458" i="1"/>
  <c r="K480" i="1"/>
  <c r="K497" i="1"/>
  <c r="K513" i="1"/>
  <c r="K529" i="1"/>
  <c r="K545" i="1"/>
  <c r="K561" i="1"/>
  <c r="K577" i="1"/>
  <c r="K593" i="1"/>
  <c r="K609" i="1"/>
  <c r="K625" i="1"/>
  <c r="K641" i="1"/>
  <c r="K657" i="1"/>
  <c r="K673" i="1"/>
  <c r="K689" i="1"/>
  <c r="K705" i="1"/>
  <c r="K721" i="1"/>
  <c r="K737" i="1"/>
  <c r="K753" i="1"/>
  <c r="K769" i="1"/>
  <c r="K785" i="1"/>
  <c r="K801" i="1"/>
  <c r="K817" i="1"/>
  <c r="K833" i="1"/>
  <c r="K849" i="1"/>
  <c r="K865" i="1"/>
  <c r="K881" i="1"/>
  <c r="K897" i="1"/>
  <c r="K9" i="1"/>
  <c r="K53" i="1"/>
  <c r="K96" i="1"/>
  <c r="K137" i="1"/>
  <c r="K181" i="1"/>
  <c r="K224" i="1"/>
  <c r="K257" i="1"/>
  <c r="K286" i="1"/>
  <c r="K314" i="1"/>
  <c r="K342" i="1"/>
  <c r="K364" i="1"/>
  <c r="K385" i="1"/>
  <c r="K406" i="1"/>
  <c r="K428" i="1"/>
  <c r="K449" i="1"/>
  <c r="K470" i="1"/>
  <c r="K490" i="1"/>
  <c r="K506" i="1"/>
  <c r="K522" i="1"/>
  <c r="K538" i="1"/>
  <c r="K554" i="1"/>
  <c r="K570" i="1"/>
  <c r="K586" i="1"/>
  <c r="K602" i="1"/>
  <c r="K618" i="1"/>
  <c r="K634" i="1"/>
  <c r="K650" i="1"/>
  <c r="K666" i="1"/>
  <c r="K33" i="1"/>
  <c r="K120" i="1"/>
  <c r="K205" i="1"/>
  <c r="K273" i="1"/>
  <c r="K330" i="1"/>
  <c r="K376" i="1"/>
  <c r="K418" i="1"/>
  <c r="K461" i="1"/>
  <c r="K499" i="1"/>
  <c r="K531" i="1"/>
  <c r="K563" i="1"/>
  <c r="K595" i="1"/>
  <c r="K627" i="1"/>
  <c r="K659" i="1"/>
  <c r="K686" i="1"/>
  <c r="K707" i="1"/>
  <c r="K728" i="1"/>
  <c r="K750" i="1"/>
  <c r="K771" i="1"/>
  <c r="K792" i="1"/>
  <c r="K814" i="1"/>
  <c r="K835" i="1"/>
  <c r="K856" i="1"/>
  <c r="K878" i="1"/>
  <c r="K899" i="1"/>
  <c r="K918" i="1"/>
  <c r="K934" i="1"/>
  <c r="K950" i="1"/>
  <c r="K966" i="1"/>
  <c r="K982" i="1"/>
  <c r="K998" i="1"/>
  <c r="K1014" i="1"/>
  <c r="K1030" i="1"/>
  <c r="K1046" i="1"/>
  <c r="K80" i="1"/>
  <c r="K165" i="1"/>
  <c r="K246" i="1"/>
  <c r="K304" i="1"/>
  <c r="K356" i="1"/>
  <c r="K398" i="1"/>
  <c r="K441" i="1"/>
  <c r="K484" i="1"/>
  <c r="K10" i="1"/>
  <c r="K26" i="1"/>
  <c r="K42" i="1"/>
  <c r="K58" i="1"/>
  <c r="K74" i="1"/>
  <c r="K90" i="1"/>
  <c r="K106" i="1"/>
  <c r="K122" i="1"/>
  <c r="K138" i="1"/>
  <c r="K154" i="1"/>
  <c r="K170" i="1"/>
  <c r="K186" i="1"/>
  <c r="K202" i="1"/>
  <c r="K218" i="1"/>
  <c r="K234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1" i="1"/>
  <c r="K12" i="1"/>
  <c r="K44" i="1"/>
  <c r="K76" i="1"/>
  <c r="K108" i="1"/>
  <c r="K140" i="1"/>
  <c r="K172" i="1"/>
  <c r="K204" i="1"/>
  <c r="K236" i="1"/>
  <c r="K258" i="1"/>
  <c r="K280" i="1"/>
  <c r="K301" i="1"/>
  <c r="K322" i="1"/>
  <c r="K343" i="1"/>
  <c r="K359" i="1"/>
  <c r="K375" i="1"/>
  <c r="K391" i="1"/>
  <c r="K407" i="1"/>
  <c r="K423" i="1"/>
  <c r="K439" i="1"/>
  <c r="K455" i="1"/>
  <c r="K471" i="1"/>
  <c r="K5" i="1"/>
  <c r="K40" i="1"/>
  <c r="K81" i="1"/>
  <c r="K125" i="1"/>
  <c r="K168" i="1"/>
  <c r="K209" i="1"/>
  <c r="K249" i="1"/>
  <c r="K277" i="1"/>
  <c r="K305" i="1"/>
  <c r="K334" i="1"/>
  <c r="K357" i="1"/>
  <c r="K378" i="1"/>
  <c r="K400" i="1"/>
  <c r="K421" i="1"/>
  <c r="K442" i="1"/>
  <c r="K464" i="1"/>
  <c r="K485" i="1"/>
  <c r="K501" i="1"/>
  <c r="K517" i="1"/>
  <c r="K533" i="1"/>
  <c r="K549" i="1"/>
  <c r="K565" i="1"/>
  <c r="K581" i="1"/>
  <c r="K597" i="1"/>
  <c r="K613" i="1"/>
  <c r="K629" i="1"/>
  <c r="K645" i="1"/>
  <c r="K661" i="1"/>
  <c r="K677" i="1"/>
  <c r="K693" i="1"/>
  <c r="K709" i="1"/>
  <c r="K725" i="1"/>
  <c r="K741" i="1"/>
  <c r="K757" i="1"/>
  <c r="K773" i="1"/>
  <c r="K789" i="1"/>
  <c r="K805" i="1"/>
  <c r="K821" i="1"/>
  <c r="K837" i="1"/>
  <c r="K853" i="1"/>
  <c r="K869" i="1"/>
  <c r="K885" i="1"/>
  <c r="K901" i="1"/>
  <c r="K21" i="1"/>
  <c r="K64" i="1"/>
  <c r="K105" i="1"/>
  <c r="K149" i="1"/>
  <c r="K192" i="1"/>
  <c r="K233" i="1"/>
  <c r="K265" i="1"/>
  <c r="K293" i="1"/>
  <c r="K321" i="1"/>
  <c r="K348" i="1"/>
  <c r="K369" i="1"/>
  <c r="K390" i="1"/>
  <c r="K412" i="1"/>
  <c r="K433" i="1"/>
  <c r="K454" i="1"/>
  <c r="K476" i="1"/>
  <c r="K494" i="1"/>
  <c r="K510" i="1"/>
  <c r="K526" i="1"/>
  <c r="K542" i="1"/>
  <c r="K558" i="1"/>
  <c r="K574" i="1"/>
  <c r="K590" i="1"/>
  <c r="K606" i="1"/>
  <c r="K622" i="1"/>
  <c r="K638" i="1"/>
  <c r="K654" i="1"/>
  <c r="K670" i="1"/>
  <c r="K56" i="1"/>
  <c r="K141" i="1"/>
  <c r="K225" i="1"/>
  <c r="K288" i="1"/>
  <c r="K344" i="1"/>
  <c r="K386" i="1"/>
  <c r="K429" i="1"/>
  <c r="K472" i="1"/>
  <c r="K507" i="1"/>
  <c r="K539" i="1"/>
  <c r="K571" i="1"/>
  <c r="K603" i="1"/>
  <c r="K635" i="1"/>
  <c r="K667" i="1"/>
  <c r="K691" i="1"/>
  <c r="K712" i="1"/>
  <c r="K734" i="1"/>
  <c r="K755" i="1"/>
  <c r="K776" i="1"/>
  <c r="K798" i="1"/>
  <c r="K819" i="1"/>
  <c r="K840" i="1"/>
  <c r="K862" i="1"/>
  <c r="K883" i="1"/>
  <c r="K904" i="1"/>
  <c r="K922" i="1"/>
  <c r="K938" i="1"/>
  <c r="K954" i="1"/>
  <c r="K970" i="1"/>
  <c r="K986" i="1"/>
  <c r="K1002" i="1"/>
  <c r="K1018" i="1"/>
  <c r="K1034" i="1"/>
  <c r="K16" i="1"/>
  <c r="K101" i="1"/>
  <c r="K185" i="1"/>
  <c r="K1815" i="1"/>
  <c r="K1799" i="1"/>
  <c r="K1783" i="1"/>
  <c r="K1767" i="1"/>
  <c r="K1751" i="1"/>
  <c r="K1735" i="1"/>
  <c r="K1719" i="1"/>
  <c r="K1703" i="1"/>
  <c r="K1687" i="1"/>
  <c r="K1671" i="1"/>
  <c r="K1655" i="1"/>
  <c r="K1639" i="1"/>
  <c r="K1623" i="1"/>
  <c r="K1607" i="1"/>
  <c r="K1591" i="1"/>
  <c r="K1575" i="1"/>
  <c r="K1559" i="1"/>
  <c r="K1543" i="1"/>
  <c r="K1525" i="1"/>
  <c r="K1504" i="1"/>
  <c r="K1482" i="1"/>
  <c r="K1461" i="1"/>
  <c r="K1440" i="1"/>
  <c r="K1418" i="1"/>
  <c r="K1397" i="1"/>
  <c r="K1376" i="1"/>
  <c r="K1354" i="1"/>
  <c r="K1333" i="1"/>
  <c r="K1308" i="1"/>
  <c r="K1276" i="1"/>
  <c r="K1220" i="1"/>
  <c r="K1156" i="1"/>
  <c r="K1092" i="1"/>
  <c r="K1021" i="1"/>
  <c r="K907" i="1"/>
  <c r="K616" i="1"/>
  <c r="K1822" i="1"/>
  <c r="K1806" i="1"/>
  <c r="K1790" i="1"/>
  <c r="K1774" i="1"/>
  <c r="K1758" i="1"/>
  <c r="K1742" i="1"/>
  <c r="K1726" i="1"/>
  <c r="K1710" i="1"/>
  <c r="K1694" i="1"/>
  <c r="K1678" i="1"/>
  <c r="K1662" i="1"/>
  <c r="K1646" i="1"/>
  <c r="K1630" i="1"/>
  <c r="K1614" i="1"/>
  <c r="K1598" i="1"/>
  <c r="K1582" i="1"/>
  <c r="K1566" i="1"/>
  <c r="K1550" i="1"/>
  <c r="K1534" i="1"/>
  <c r="K1513" i="1"/>
  <c r="K1492" i="1"/>
  <c r="K1470" i="1"/>
  <c r="K1449" i="1"/>
  <c r="K1428" i="1"/>
  <c r="K1406" i="1"/>
  <c r="K1385" i="1"/>
  <c r="K1364" i="1"/>
  <c r="K1342" i="1"/>
  <c r="K1321" i="1"/>
  <c r="K1290" i="1"/>
  <c r="K1248" i="1"/>
  <c r="K1184" i="1"/>
  <c r="K1120" i="1"/>
  <c r="K1056" i="1"/>
  <c r="K964" i="1"/>
  <c r="K786" i="1"/>
  <c r="K254" i="1"/>
  <c r="K1813" i="1"/>
  <c r="K1797" i="1"/>
  <c r="K1781" i="1"/>
  <c r="K1765" i="1"/>
  <c r="K1749" i="1"/>
  <c r="K1733" i="1"/>
  <c r="K1717" i="1"/>
  <c r="K1701" i="1"/>
  <c r="K1685" i="1"/>
  <c r="K1669" i="1"/>
  <c r="K1653" i="1"/>
  <c r="K1637" i="1"/>
  <c r="K1621" i="1"/>
  <c r="K1605" i="1"/>
  <c r="K1589" i="1"/>
  <c r="K1573" i="1"/>
  <c r="K1557" i="1"/>
  <c r="K1541" i="1"/>
  <c r="K1522" i="1"/>
  <c r="K1501" i="1"/>
  <c r="K1480" i="1"/>
  <c r="K1458" i="1"/>
  <c r="K1437" i="1"/>
  <c r="K1416" i="1"/>
  <c r="K1394" i="1"/>
  <c r="K1373" i="1"/>
  <c r="K1352" i="1"/>
  <c r="K1330" i="1"/>
  <c r="K1304" i="1"/>
  <c r="K1272" i="1"/>
  <c r="K1212" i="1"/>
  <c r="K1148" i="1"/>
  <c r="K1084" i="1"/>
  <c r="K1011" i="1"/>
  <c r="K886" i="1"/>
  <c r="K552" i="1"/>
  <c r="K1820" i="1"/>
  <c r="K1804" i="1"/>
  <c r="K1788" i="1"/>
  <c r="K1772" i="1"/>
  <c r="K1756" i="1"/>
  <c r="K1740" i="1"/>
  <c r="K1724" i="1"/>
  <c r="K1708" i="1"/>
  <c r="K1692" i="1"/>
  <c r="K1676" i="1"/>
  <c r="K1660" i="1"/>
  <c r="K1644" i="1"/>
  <c r="K1628" i="1"/>
  <c r="K1612" i="1"/>
  <c r="K1596" i="1"/>
  <c r="K1580" i="1"/>
  <c r="K1564" i="1"/>
  <c r="K1548" i="1"/>
  <c r="K1532" i="1"/>
  <c r="K1510" i="1"/>
  <c r="K1489" i="1"/>
  <c r="K1468" i="1"/>
  <c r="K1446" i="1"/>
  <c r="K1425" i="1"/>
  <c r="K1404" i="1"/>
  <c r="K1382" i="1"/>
  <c r="K1361" i="1"/>
  <c r="K1340" i="1"/>
  <c r="K1318" i="1"/>
  <c r="K1286" i="1"/>
  <c r="K1240" i="1"/>
  <c r="K1176" i="1"/>
  <c r="K1112" i="1"/>
  <c r="K1048" i="1"/>
  <c r="K948" i="1"/>
  <c r="K743" i="1"/>
  <c r="K89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83" i="1"/>
  <c r="K1167" i="1"/>
  <c r="K1151" i="1"/>
  <c r="K1135" i="1"/>
  <c r="K1119" i="1"/>
  <c r="K1103" i="1"/>
  <c r="K1087" i="1"/>
  <c r="K1071" i="1"/>
  <c r="K1055" i="1"/>
  <c r="K1036" i="1"/>
  <c r="K1015" i="1"/>
  <c r="K993" i="1"/>
  <c r="K961" i="1"/>
  <c r="K929" i="1"/>
  <c r="K892" i="1"/>
  <c r="K850" i="1"/>
  <c r="K780" i="1"/>
  <c r="K695" i="1"/>
  <c r="K576" i="1"/>
  <c r="K436" i="1"/>
  <c r="K240" i="1"/>
  <c r="K1262" i="1"/>
  <c r="K1246" i="1"/>
  <c r="K1230" i="1"/>
  <c r="K1214" i="1"/>
  <c r="K1198" i="1"/>
  <c r="K1182" i="1"/>
  <c r="K1166" i="1"/>
  <c r="K1150" i="1"/>
  <c r="K1134" i="1"/>
  <c r="K1118" i="1"/>
  <c r="K1102" i="1"/>
  <c r="K1086" i="1"/>
  <c r="K1070" i="1"/>
  <c r="K1054" i="1"/>
  <c r="K1035" i="1"/>
  <c r="K1013" i="1"/>
  <c r="K992" i="1"/>
  <c r="K960" i="1"/>
  <c r="K928" i="1"/>
  <c r="K891" i="1"/>
  <c r="K848" i="1"/>
  <c r="K775" i="1"/>
  <c r="K690" i="1"/>
  <c r="K568" i="1"/>
  <c r="K425" i="1"/>
  <c r="K217" i="1"/>
  <c r="K1313" i="1"/>
  <c r="K1297" i="1"/>
  <c r="K1281" i="1"/>
  <c r="K1265" i="1"/>
  <c r="K1249" i="1"/>
  <c r="K1233" i="1"/>
  <c r="K1217" i="1"/>
  <c r="K1201" i="1"/>
  <c r="K1185" i="1"/>
  <c r="K1169" i="1"/>
  <c r="K1153" i="1"/>
  <c r="K1137" i="1"/>
  <c r="K1121" i="1"/>
  <c r="K1105" i="1"/>
  <c r="K1089" i="1"/>
  <c r="K1073" i="1"/>
  <c r="K1057" i="1"/>
  <c r="K1039" i="1"/>
  <c r="K1017" i="1"/>
  <c r="K996" i="1"/>
  <c r="K957" i="1"/>
  <c r="K908" i="1"/>
  <c r="K855" i="1"/>
  <c r="K770" i="1"/>
  <c r="K624" i="1"/>
  <c r="K457" i="1"/>
  <c r="K197" i="1"/>
  <c r="K816" i="1"/>
  <c r="K790" i="1"/>
  <c r="K763" i="1"/>
  <c r="K731" i="1"/>
  <c r="K704" i="1"/>
  <c r="K678" i="1"/>
  <c r="K631" i="1"/>
  <c r="K591" i="1"/>
  <c r="K551" i="1"/>
  <c r="K503" i="1"/>
  <c r="K456" i="1"/>
  <c r="K402" i="1"/>
  <c r="K337" i="1"/>
  <c r="K266" i="1"/>
  <c r="K173" i="1"/>
  <c r="K45" i="1"/>
  <c r="K979" i="1"/>
  <c r="K959" i="1"/>
  <c r="K935" i="1"/>
  <c r="K915" i="1"/>
  <c r="K890" i="1"/>
  <c r="K858" i="1"/>
  <c r="K831" i="1"/>
  <c r="K804" i="1"/>
  <c r="K772" i="1"/>
  <c r="K746" i="1"/>
  <c r="K719" i="1"/>
  <c r="K687" i="1"/>
  <c r="K652" i="1"/>
  <c r="K612" i="1"/>
  <c r="K564" i="1"/>
  <c r="K524" i="1"/>
  <c r="K462" i="1"/>
  <c r="K377" i="1"/>
  <c r="K276" i="1"/>
  <c r="K37" i="1"/>
  <c r="K990" i="1"/>
  <c r="K926" i="1"/>
  <c r="K846" i="1"/>
  <c r="K760" i="1"/>
  <c r="K675" i="1"/>
  <c r="K547" i="1"/>
  <c r="K397" i="1"/>
  <c r="K161" i="1"/>
  <c r="K642" i="1"/>
  <c r="K578" i="1"/>
  <c r="K514" i="1"/>
  <c r="K438" i="1"/>
  <c r="K353" i="1"/>
  <c r="K244" i="1"/>
  <c r="K73" i="1"/>
  <c r="K873" i="1"/>
  <c r="K809" i="1"/>
  <c r="K745" i="1"/>
  <c r="K681" i="1"/>
  <c r="K617" i="1"/>
  <c r="K553" i="1"/>
  <c r="K489" i="1"/>
  <c r="K405" i="1"/>
  <c r="K313" i="1"/>
  <c r="K177" i="1"/>
  <c r="K8" i="1"/>
  <c r="K427" i="1"/>
  <c r="K363" i="1"/>
  <c r="K285" i="1"/>
  <c r="K180" i="1"/>
  <c r="K52" i="1"/>
  <c r="K303" i="1"/>
  <c r="K239" i="1"/>
  <c r="K175" i="1"/>
  <c r="K111" i="1"/>
  <c r="K47" i="1"/>
  <c r="K222" i="1"/>
  <c r="K158" i="1"/>
  <c r="K94" i="1"/>
  <c r="K30" i="1"/>
  <c r="K1827" i="1"/>
  <c r="K1811" i="1"/>
  <c r="K1795" i="1"/>
  <c r="K1779" i="1"/>
  <c r="K1763" i="1"/>
  <c r="K1747" i="1"/>
  <c r="K1731" i="1"/>
  <c r="K1715" i="1"/>
  <c r="K1699" i="1"/>
  <c r="K1683" i="1"/>
  <c r="K1667" i="1"/>
  <c r="K1651" i="1"/>
  <c r="K1635" i="1"/>
  <c r="K1619" i="1"/>
  <c r="K1603" i="1"/>
  <c r="K1587" i="1"/>
  <c r="K1571" i="1"/>
  <c r="K1555" i="1"/>
  <c r="K1539" i="1"/>
  <c r="K1520" i="1"/>
  <c r="K1498" i="1"/>
  <c r="K1477" i="1"/>
  <c r="K1456" i="1"/>
  <c r="K1434" i="1"/>
  <c r="K1413" i="1"/>
  <c r="K1392" i="1"/>
  <c r="K1370" i="1"/>
  <c r="K1349" i="1"/>
  <c r="K1328" i="1"/>
  <c r="K1300" i="1"/>
  <c r="K1268" i="1"/>
  <c r="K1204" i="1"/>
  <c r="K1140" i="1"/>
  <c r="K1076" i="1"/>
  <c r="K1000" i="1"/>
  <c r="K864" i="1"/>
  <c r="K488" i="1"/>
  <c r="K1818" i="1"/>
  <c r="K1802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29" i="1"/>
  <c r="K1508" i="1"/>
  <c r="K1486" i="1"/>
  <c r="K1465" i="1"/>
  <c r="K1444" i="1"/>
  <c r="K1422" i="1"/>
  <c r="K1401" i="1"/>
  <c r="K1380" i="1"/>
  <c r="K1358" i="1"/>
  <c r="K1337" i="1"/>
  <c r="K1314" i="1"/>
  <c r="K1282" i="1"/>
  <c r="K1232" i="1"/>
  <c r="K1168" i="1"/>
  <c r="K1104" i="1"/>
  <c r="K1037" i="1"/>
  <c r="K932" i="1"/>
  <c r="K700" i="1"/>
  <c r="K1825" i="1"/>
  <c r="K1809" i="1"/>
  <c r="K1793" i="1"/>
  <c r="K1777" i="1"/>
  <c r="K1761" i="1"/>
  <c r="K1745" i="1"/>
  <c r="K1729" i="1"/>
  <c r="K1713" i="1"/>
  <c r="K1697" i="1"/>
  <c r="K1681" i="1"/>
  <c r="K1665" i="1"/>
  <c r="K1649" i="1"/>
  <c r="K1633" i="1"/>
  <c r="K1617" i="1"/>
  <c r="K1601" i="1"/>
  <c r="K1585" i="1"/>
  <c r="K1569" i="1"/>
  <c r="K1553" i="1"/>
  <c r="K1537" i="1"/>
  <c r="K1517" i="1"/>
  <c r="K1496" i="1"/>
  <c r="K1474" i="1"/>
  <c r="K1453" i="1"/>
  <c r="K1432" i="1"/>
  <c r="K1410" i="1"/>
  <c r="K1389" i="1"/>
  <c r="K1368" i="1"/>
  <c r="K1346" i="1"/>
  <c r="K1325" i="1"/>
  <c r="K1296" i="1"/>
  <c r="K1260" i="1"/>
  <c r="K1196" i="1"/>
  <c r="K1132" i="1"/>
  <c r="K1068" i="1"/>
  <c r="K988" i="1"/>
  <c r="K843" i="1"/>
  <c r="K404" i="1"/>
  <c r="K1816" i="1"/>
  <c r="K1800" i="1"/>
  <c r="K1784" i="1"/>
  <c r="K1768" i="1"/>
  <c r="K1752" i="1"/>
  <c r="K1736" i="1"/>
  <c r="K1720" i="1"/>
  <c r="K1704" i="1"/>
  <c r="K1688" i="1"/>
  <c r="K1672" i="1"/>
  <c r="K1656" i="1"/>
  <c r="K1640" i="1"/>
  <c r="K1624" i="1"/>
  <c r="K1608" i="1"/>
  <c r="K1592" i="1"/>
  <c r="K1576" i="1"/>
  <c r="K1560" i="1"/>
  <c r="K1544" i="1"/>
  <c r="K1526" i="1"/>
  <c r="K1505" i="1"/>
  <c r="K1484" i="1"/>
  <c r="K1462" i="1"/>
  <c r="K1441" i="1"/>
  <c r="K1420" i="1"/>
  <c r="K1398" i="1"/>
  <c r="K1377" i="1"/>
  <c r="K1356" i="1"/>
  <c r="K1334" i="1"/>
  <c r="K1310" i="1"/>
  <c r="K1278" i="1"/>
  <c r="K1224" i="1"/>
  <c r="K1160" i="1"/>
  <c r="K1096" i="1"/>
  <c r="K1027" i="1"/>
  <c r="K916" i="1"/>
  <c r="K648" i="1"/>
  <c r="K1531" i="1"/>
  <c r="K1515" i="1"/>
  <c r="K1499" i="1"/>
  <c r="K1483" i="1"/>
  <c r="K1467" i="1"/>
  <c r="K1451" i="1"/>
  <c r="K1435" i="1"/>
  <c r="K1419" i="1"/>
  <c r="K1403" i="1"/>
  <c r="K1387" i="1"/>
  <c r="K1371" i="1"/>
  <c r="K1355" i="1"/>
  <c r="K1339" i="1"/>
  <c r="K1323" i="1"/>
  <c r="K1307" i="1"/>
  <c r="K1291" i="1"/>
  <c r="K1275" i="1"/>
  <c r="K1259" i="1"/>
  <c r="K1243" i="1"/>
  <c r="K1227" i="1"/>
  <c r="K1211" i="1"/>
  <c r="K1195" i="1"/>
  <c r="K1179" i="1"/>
  <c r="K1163" i="1"/>
  <c r="K1147" i="1"/>
  <c r="K1131" i="1"/>
  <c r="K1115" i="1"/>
  <c r="K1099" i="1"/>
  <c r="K1083" i="1"/>
  <c r="K1067" i="1"/>
  <c r="K1051" i="1"/>
  <c r="K1031" i="1"/>
  <c r="K1009" i="1"/>
  <c r="K985" i="1"/>
  <c r="K953" i="1"/>
  <c r="K921" i="1"/>
  <c r="K882" i="1"/>
  <c r="K839" i="1"/>
  <c r="K759" i="1"/>
  <c r="K672" i="1"/>
  <c r="K544" i="1"/>
  <c r="K393" i="1"/>
  <c r="K153" i="1"/>
  <c r="K1258" i="1"/>
  <c r="K1242" i="1"/>
  <c r="K1226" i="1"/>
  <c r="K1210" i="1"/>
  <c r="K1194" i="1"/>
  <c r="K1178" i="1"/>
  <c r="K1162" i="1"/>
  <c r="K1146" i="1"/>
  <c r="K1130" i="1"/>
  <c r="K1114" i="1"/>
  <c r="K1098" i="1"/>
  <c r="K1082" i="1"/>
  <c r="K1066" i="1"/>
  <c r="K1050" i="1"/>
  <c r="K1029" i="1"/>
  <c r="K1008" i="1"/>
  <c r="K984" i="1"/>
  <c r="K952" i="1"/>
  <c r="K920" i="1"/>
  <c r="K880" i="1"/>
  <c r="K838" i="1"/>
  <c r="K754" i="1"/>
  <c r="K664" i="1"/>
  <c r="K536" i="1"/>
  <c r="K382" i="1"/>
  <c r="K133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3" i="1"/>
  <c r="K1012" i="1"/>
  <c r="K989" i="1"/>
  <c r="K941" i="1"/>
  <c r="K898" i="1"/>
  <c r="K844" i="1"/>
  <c r="K727" i="1"/>
  <c r="K592" i="1"/>
  <c r="K414" i="1"/>
  <c r="K25" i="1"/>
  <c r="K811" i="1"/>
  <c r="K784" i="1"/>
  <c r="K752" i="1"/>
  <c r="K726" i="1"/>
  <c r="K699" i="1"/>
  <c r="K663" i="1"/>
  <c r="K623" i="1"/>
  <c r="K583" i="1"/>
  <c r="K535" i="1"/>
  <c r="K495" i="1"/>
  <c r="K445" i="1"/>
  <c r="K381" i="1"/>
  <c r="K324" i="1"/>
  <c r="K252" i="1"/>
  <c r="K129" i="1"/>
  <c r="K24" i="1"/>
  <c r="K975" i="1"/>
  <c r="K951" i="1"/>
  <c r="K931" i="1"/>
  <c r="K911" i="1"/>
  <c r="K879" i="1"/>
  <c r="K852" i="1"/>
  <c r="K826" i="1"/>
  <c r="K794" i="1"/>
  <c r="K767" i="1"/>
  <c r="K740" i="1"/>
  <c r="K708" i="1"/>
  <c r="K682" i="1"/>
  <c r="K644" i="1"/>
  <c r="K596" i="1"/>
  <c r="K556" i="1"/>
  <c r="K516" i="1"/>
  <c r="K452" i="1"/>
  <c r="K366" i="1"/>
  <c r="K261" i="1"/>
  <c r="K1038" i="1"/>
  <c r="K974" i="1"/>
  <c r="K910" i="1"/>
  <c r="K824" i="1"/>
  <c r="K739" i="1"/>
  <c r="K643" i="1"/>
  <c r="K515" i="1"/>
  <c r="K354" i="1"/>
  <c r="K77" i="1"/>
  <c r="K626" i="1"/>
  <c r="K562" i="1"/>
  <c r="K498" i="1"/>
  <c r="K417" i="1"/>
  <c r="K329" i="1"/>
  <c r="K201" i="1"/>
  <c r="K32" i="1"/>
  <c r="K857" i="1"/>
  <c r="K793" i="1"/>
  <c r="K729" i="1"/>
  <c r="K665" i="1"/>
  <c r="K601" i="1"/>
  <c r="K537" i="1"/>
  <c r="K469" i="1"/>
  <c r="K384" i="1"/>
  <c r="K284" i="1"/>
  <c r="K136" i="1"/>
  <c r="K475" i="1"/>
  <c r="K411" i="1"/>
  <c r="K347" i="1"/>
  <c r="K264" i="1"/>
  <c r="K148" i="1"/>
  <c r="K20" i="1"/>
  <c r="K287" i="1"/>
  <c r="K223" i="1"/>
  <c r="K159" i="1"/>
  <c r="K95" i="1"/>
  <c r="K31" i="1"/>
  <c r="K206" i="1"/>
  <c r="K142" i="1"/>
  <c r="K78" i="1"/>
  <c r="K14" i="1"/>
  <c r="J46" i="1"/>
  <c r="J62" i="1"/>
  <c r="J318" i="1"/>
  <c r="J235" i="1"/>
  <c r="J300" i="1"/>
  <c r="J576" i="1"/>
  <c r="J828" i="1"/>
  <c r="J213" i="1"/>
  <c r="J88" i="1"/>
  <c r="J441" i="1"/>
  <c r="J343" i="1"/>
  <c r="J129" i="1"/>
  <c r="J455" i="1"/>
  <c r="J626" i="1"/>
  <c r="J176" i="1"/>
  <c r="J655" i="1"/>
  <c r="J837" i="1"/>
  <c r="J571" i="1"/>
  <c r="J830" i="1"/>
  <c r="J983" i="1"/>
  <c r="J1111" i="1"/>
  <c r="J1195" i="1"/>
  <c r="J1283" i="1"/>
  <c r="J346" i="1"/>
  <c r="J667" i="1"/>
  <c r="J833" i="1"/>
  <c r="J940" i="1"/>
  <c r="J1024" i="1"/>
  <c r="J1112" i="1"/>
  <c r="J1196" i="1"/>
  <c r="J1280" i="1"/>
  <c r="J411" i="1"/>
  <c r="J681" i="1"/>
  <c r="J834" i="1"/>
  <c r="J945" i="1"/>
  <c r="J1029" i="1"/>
  <c r="J1113" i="1"/>
  <c r="J1201" i="1"/>
  <c r="J1285" i="1"/>
  <c r="J607" i="1"/>
  <c r="J1094" i="1"/>
  <c r="J1373" i="1"/>
  <c r="J1457" i="1"/>
  <c r="J1545" i="1"/>
  <c r="J1629" i="1"/>
  <c r="J1713" i="1"/>
  <c r="J1801" i="1"/>
  <c r="J903" i="1"/>
  <c r="J1178" i="1"/>
  <c r="J1374" i="1"/>
  <c r="J1438" i="1"/>
  <c r="J1502" i="1"/>
  <c r="J1566" i="1"/>
  <c r="J1630" i="1"/>
  <c r="J1694" i="1"/>
  <c r="J1758" i="1"/>
  <c r="J1822" i="1"/>
  <c r="J909" i="1"/>
  <c r="J1166" i="1"/>
  <c r="J1371" i="1"/>
  <c r="J1435" i="1"/>
  <c r="J1499" i="1"/>
  <c r="J1563" i="1"/>
  <c r="J1627" i="1"/>
  <c r="J1691" i="1"/>
  <c r="J1755" i="1"/>
  <c r="J1819" i="1"/>
  <c r="J1090" i="1"/>
  <c r="J1544" i="1"/>
  <c r="J1800" i="1"/>
  <c r="J1452" i="1"/>
  <c r="J1708" i="1"/>
  <c r="J1360" i="1"/>
  <c r="J1616" i="1"/>
  <c r="J1010" i="1"/>
  <c r="J1524" i="1"/>
  <c r="J1780" i="1"/>
  <c r="J126" i="1"/>
  <c r="J43" i="1"/>
  <c r="J299" i="1"/>
  <c r="J384" i="1"/>
  <c r="J640" i="1"/>
  <c r="J21" i="1"/>
  <c r="J277" i="1"/>
  <c r="J216" i="1"/>
  <c r="J483" i="1"/>
  <c r="J171" i="1"/>
  <c r="J512" i="1"/>
  <c r="J149" i="1"/>
  <c r="J398" i="1"/>
  <c r="J442" i="1"/>
  <c r="J413" i="1"/>
  <c r="J669" i="1"/>
  <c r="J542" i="1"/>
  <c r="J794" i="1"/>
  <c r="J646" i="1"/>
  <c r="J919" i="1"/>
  <c r="J1079" i="1"/>
  <c r="J1219" i="1"/>
  <c r="J1323" i="1"/>
  <c r="J622" i="1"/>
  <c r="J863" i="1"/>
  <c r="J984" i="1"/>
  <c r="J1088" i="1"/>
  <c r="J1216" i="1"/>
  <c r="J1324" i="1"/>
  <c r="J633" i="1"/>
  <c r="J870" i="1"/>
  <c r="J985" i="1"/>
  <c r="J1093" i="1"/>
  <c r="J1221" i="1"/>
  <c r="J1329" i="1"/>
  <c r="J998" i="1"/>
  <c r="J1393" i="1"/>
  <c r="J1501" i="1"/>
  <c r="J1609" i="1"/>
  <c r="J1737" i="1"/>
  <c r="J579" i="1"/>
  <c r="J1114" i="1"/>
  <c r="J1390" i="1"/>
  <c r="J1470" i="1"/>
  <c r="J1550" i="1"/>
  <c r="J1646" i="1"/>
  <c r="J1726" i="1"/>
  <c r="J1806" i="1"/>
  <c r="J974" i="1"/>
  <c r="J1294" i="1"/>
  <c r="J1419" i="1"/>
  <c r="J1515" i="1"/>
  <c r="J1595" i="1"/>
  <c r="J1675" i="1"/>
  <c r="J1771" i="1"/>
  <c r="J673" i="1"/>
  <c r="J1480" i="1"/>
  <c r="J978" i="1"/>
  <c r="J1580" i="1"/>
  <c r="J1122" i="1"/>
  <c r="J1680" i="1"/>
  <c r="J1396" i="1"/>
  <c r="J1716" i="1"/>
  <c r="J190" i="1"/>
  <c r="J44" i="1"/>
  <c r="J704" i="1"/>
  <c r="J341" i="1"/>
  <c r="J89" i="1"/>
  <c r="J485" i="1"/>
  <c r="J498" i="1"/>
  <c r="J144" i="1"/>
  <c r="J598" i="1"/>
  <c r="J872" i="1"/>
  <c r="J717" i="1"/>
  <c r="J951" i="1"/>
  <c r="J1131" i="1"/>
  <c r="J1239" i="1"/>
  <c r="J1347" i="1"/>
  <c r="J718" i="1"/>
  <c r="J890" i="1"/>
  <c r="J1004" i="1"/>
  <c r="J1132" i="1"/>
  <c r="J1240" i="1"/>
  <c r="J1344" i="1"/>
  <c r="J721" i="1"/>
  <c r="J897" i="1"/>
  <c r="J1009" i="1"/>
  <c r="J1137" i="1"/>
  <c r="J1241" i="1"/>
  <c r="J1349" i="1"/>
  <c r="J1174" i="1"/>
  <c r="J1417" i="1"/>
  <c r="J1521" i="1"/>
  <c r="J1649" i="1"/>
  <c r="J172" i="1"/>
  <c r="J373" i="1"/>
  <c r="J257" i="1"/>
  <c r="J459" i="1"/>
  <c r="J904" i="1"/>
  <c r="J1015" i="1"/>
  <c r="J1259" i="1"/>
  <c r="J754" i="1"/>
  <c r="J1048" i="1"/>
  <c r="J1260" i="1"/>
  <c r="J763" i="1"/>
  <c r="J1049" i="1"/>
  <c r="J1265" i="1"/>
  <c r="J1254" i="1"/>
  <c r="J1565" i="1"/>
  <c r="J1757" i="1"/>
  <c r="J986" i="1"/>
  <c r="J1358" i="1"/>
  <c r="J1486" i="1"/>
  <c r="J1598" i="1"/>
  <c r="J1710" i="1"/>
  <c r="J550" i="1"/>
  <c r="J1102" i="1"/>
  <c r="J1403" i="1"/>
  <c r="J1531" i="1"/>
  <c r="J1643" i="1"/>
  <c r="J1739" i="1"/>
  <c r="J793" i="1"/>
  <c r="J1672" i="1"/>
  <c r="J1516" i="1"/>
  <c r="J1424" i="1"/>
  <c r="J1808" i="1"/>
  <c r="J1652" i="1"/>
  <c r="J448" i="1"/>
  <c r="J342" i="1"/>
  <c r="J363" i="1"/>
  <c r="J470" i="1"/>
  <c r="J475" i="1"/>
  <c r="J1047" i="1"/>
  <c r="J1303" i="1"/>
  <c r="J790" i="1"/>
  <c r="J1068" i="1"/>
  <c r="J1304" i="1"/>
  <c r="J798" i="1"/>
  <c r="J1073" i="1"/>
  <c r="J1305" i="1"/>
  <c r="J1350" i="1"/>
  <c r="J1585" i="1"/>
  <c r="J1777" i="1"/>
  <c r="J1050" i="1"/>
  <c r="J1406" i="1"/>
  <c r="J1518" i="1"/>
  <c r="J1614" i="1"/>
  <c r="J1742" i="1"/>
  <c r="J701" i="1"/>
  <c r="J1230" i="1"/>
  <c r="J1451" i="1"/>
  <c r="J1547" i="1"/>
  <c r="J1659" i="1"/>
  <c r="J1787" i="1"/>
  <c r="J1346" i="1"/>
  <c r="J1736" i="1"/>
  <c r="J1644" i="1"/>
  <c r="J1488" i="1"/>
  <c r="J1266" i="1"/>
  <c r="J254" i="1"/>
  <c r="J768" i="1"/>
  <c r="J217" i="1"/>
  <c r="J541" i="1"/>
  <c r="J709" i="1"/>
  <c r="J774" i="1"/>
  <c r="J1155" i="1"/>
  <c r="J517" i="1"/>
  <c r="J920" i="1"/>
  <c r="J1152" i="1"/>
  <c r="J529" i="1"/>
  <c r="J921" i="1"/>
  <c r="J1157" i="1"/>
  <c r="J801" i="1"/>
  <c r="J1437" i="1"/>
  <c r="J1673" i="1"/>
  <c r="J1821" i="1"/>
  <c r="J1242" i="1"/>
  <c r="J1422" i="1"/>
  <c r="J1534" i="1"/>
  <c r="J1744" i="1"/>
  <c r="J1388" i="1"/>
  <c r="J522" i="1"/>
  <c r="J1611" i="1"/>
  <c r="J1387" i="1"/>
  <c r="J1790" i="1"/>
  <c r="J1582" i="1"/>
  <c r="J1693" i="1"/>
  <c r="J965" i="1"/>
  <c r="J574" i="1"/>
  <c r="J583" i="1"/>
  <c r="J1552" i="1"/>
  <c r="J1234" i="1"/>
  <c r="J1803" i="1"/>
  <c r="J1579" i="1"/>
  <c r="J1354" i="1"/>
  <c r="J1774" i="1"/>
  <c r="J1454" i="1"/>
  <c r="J1481" i="1"/>
  <c r="J575" i="1"/>
  <c r="J1175" i="1"/>
  <c r="J399" i="1"/>
  <c r="J1588" i="1"/>
  <c r="J850" i="1"/>
  <c r="J1608" i="1"/>
  <c r="J1723" i="1"/>
  <c r="J1483" i="1"/>
  <c r="J1038" i="1"/>
  <c r="J1678" i="1"/>
  <c r="J1306" i="1"/>
  <c r="J918" i="1"/>
  <c r="J1176" i="1"/>
  <c r="J878" i="1"/>
  <c r="J85" i="1"/>
  <c r="J1460" i="1"/>
  <c r="J1772" i="1"/>
  <c r="J1416" i="1"/>
  <c r="J1707" i="1"/>
  <c r="J1467" i="1"/>
  <c r="J814" i="1"/>
  <c r="J1662" i="1"/>
  <c r="J779" i="1"/>
  <c r="J1177" i="1"/>
  <c r="J960" i="1"/>
  <c r="J751" i="1"/>
  <c r="J107" i="1"/>
  <c r="I1778" i="1"/>
  <c r="I1574" i="1"/>
  <c r="I1350" i="1"/>
  <c r="I927" i="1"/>
  <c r="I1766" i="1"/>
  <c r="I1547" i="1"/>
  <c r="I975" i="1"/>
  <c r="I1079" i="1"/>
  <c r="I926" i="1"/>
  <c r="I1187" i="1"/>
  <c r="I1449" i="1"/>
  <c r="I1021" i="1"/>
  <c r="I1556" i="1"/>
  <c r="I24" i="1"/>
  <c r="I1435" i="1"/>
  <c r="I895" i="1"/>
  <c r="I1515" i="1"/>
  <c r="I225" i="1"/>
  <c r="I1059" i="1"/>
  <c r="I957" i="1"/>
  <c r="I345" i="1"/>
  <c r="J1636" i="1"/>
  <c r="J1380" i="1"/>
  <c r="J1792" i="1"/>
  <c r="J1536" i="1"/>
  <c r="J1314" i="1"/>
  <c r="J1756" i="1"/>
  <c r="J1500" i="1"/>
  <c r="J1170" i="1"/>
  <c r="J1720" i="1"/>
  <c r="J1592" i="1"/>
  <c r="J1400" i="1"/>
  <c r="J765" i="1"/>
  <c r="J635" i="1"/>
  <c r="J422" i="1"/>
  <c r="J1815" i="1"/>
  <c r="J1783" i="1"/>
  <c r="J1767" i="1"/>
  <c r="J1751" i="1"/>
  <c r="J1735" i="1"/>
  <c r="J1719" i="1"/>
  <c r="J1703" i="1"/>
  <c r="J1687" i="1"/>
  <c r="J1671" i="1"/>
  <c r="J1655" i="1"/>
  <c r="J1639" i="1"/>
  <c r="J1623" i="1"/>
  <c r="J1607" i="1"/>
  <c r="J1591" i="1"/>
  <c r="J1575" i="1"/>
  <c r="J1559" i="1"/>
  <c r="J1543" i="1"/>
  <c r="J1527" i="1"/>
  <c r="J1511" i="1"/>
  <c r="J1495" i="1"/>
  <c r="J1479" i="1"/>
  <c r="J1463" i="1"/>
  <c r="J1447" i="1"/>
  <c r="J1431" i="1"/>
  <c r="J1415" i="1"/>
  <c r="J1399" i="1"/>
  <c r="J1383" i="1"/>
  <c r="J1367" i="1"/>
  <c r="J1342" i="1"/>
  <c r="J1278" i="1"/>
  <c r="J1214" i="1"/>
  <c r="J1150" i="1"/>
  <c r="J1086" i="1"/>
  <c r="J1022" i="1"/>
  <c r="J958" i="1"/>
  <c r="J887" i="1"/>
  <c r="J786" i="1"/>
  <c r="J665" i="1"/>
  <c r="J511" i="1"/>
  <c r="J1818" i="1"/>
  <c r="J1802" i="1"/>
  <c r="J1786" i="1"/>
  <c r="J1770" i="1"/>
  <c r="J1754" i="1"/>
  <c r="J1738" i="1"/>
  <c r="J1722" i="1"/>
  <c r="J1706" i="1"/>
  <c r="J1690" i="1"/>
  <c r="J1674" i="1"/>
  <c r="J1658" i="1"/>
  <c r="J1642" i="1"/>
  <c r="J1626" i="1"/>
  <c r="J1610" i="1"/>
  <c r="J1594" i="1"/>
  <c r="J1578" i="1"/>
  <c r="J1562" i="1"/>
  <c r="J1546" i="1"/>
  <c r="J1530" i="1"/>
  <c r="J1514" i="1"/>
  <c r="J1498" i="1"/>
  <c r="J1482" i="1"/>
  <c r="J1466" i="1"/>
  <c r="J1450" i="1"/>
  <c r="J1434" i="1"/>
  <c r="J1418" i="1"/>
  <c r="J1402" i="1"/>
  <c r="J1386" i="1"/>
  <c r="J1370" i="1"/>
  <c r="J1353" i="1"/>
  <c r="J1290" i="1"/>
  <c r="J1226" i="1"/>
  <c r="J1162" i="1"/>
  <c r="J1098" i="1"/>
  <c r="J1034" i="1"/>
  <c r="J970" i="1"/>
  <c r="J882" i="1"/>
  <c r="J722" i="1"/>
  <c r="J539" i="1"/>
  <c r="J1817" i="1"/>
  <c r="J1793" i="1"/>
  <c r="J1773" i="1"/>
  <c r="J1753" i="1"/>
  <c r="J1729" i="1"/>
  <c r="J1709" i="1"/>
  <c r="J1689" i="1"/>
  <c r="J1665" i="1"/>
  <c r="J1645" i="1"/>
  <c r="J1625" i="1"/>
  <c r="J1601" i="1"/>
  <c r="J1581" i="1"/>
  <c r="J1561" i="1"/>
  <c r="J1537" i="1"/>
  <c r="J1517" i="1"/>
  <c r="J1497" i="1"/>
  <c r="J1473" i="1"/>
  <c r="J1453" i="1"/>
  <c r="J1433" i="1"/>
  <c r="J1409" i="1"/>
  <c r="J1389" i="1"/>
  <c r="J1369" i="1"/>
  <c r="J1318" i="1"/>
  <c r="J1238" i="1"/>
  <c r="J1158" i="1"/>
  <c r="J1062" i="1"/>
  <c r="J982" i="1"/>
  <c r="J898" i="1"/>
  <c r="J743" i="1"/>
  <c r="J569" i="1"/>
  <c r="J1345" i="1"/>
  <c r="J1321" i="1"/>
  <c r="J1301" i="1"/>
  <c r="J1281" i="1"/>
  <c r="J1257" i="1"/>
  <c r="J1237" i="1"/>
  <c r="J1217" i="1"/>
  <c r="J1193" i="1"/>
  <c r="J1173" i="1"/>
  <c r="J1153" i="1"/>
  <c r="J1129" i="1"/>
  <c r="J1109" i="1"/>
  <c r="J1089" i="1"/>
  <c r="J1065" i="1"/>
  <c r="J1045" i="1"/>
  <c r="J1025" i="1"/>
  <c r="J1001" i="1"/>
  <c r="J981" i="1"/>
  <c r="J961" i="1"/>
  <c r="J937" i="1"/>
  <c r="J917" i="1"/>
  <c r="J891" i="1"/>
  <c r="J859" i="1"/>
  <c r="J827" i="1"/>
  <c r="J791" i="1"/>
  <c r="J749" i="1"/>
  <c r="J713" i="1"/>
  <c r="J671" i="1"/>
  <c r="J614" i="1"/>
  <c r="J566" i="1"/>
  <c r="J518" i="1"/>
  <c r="J256" i="1"/>
  <c r="J1340" i="1"/>
  <c r="J1320" i="1"/>
  <c r="J1296" i="1"/>
  <c r="J1276" i="1"/>
  <c r="J1256" i="1"/>
  <c r="J1232" i="1"/>
  <c r="J1212" i="1"/>
  <c r="J1192" i="1"/>
  <c r="J1168" i="1"/>
  <c r="J1148" i="1"/>
  <c r="J1128" i="1"/>
  <c r="J1104" i="1"/>
  <c r="J1084" i="1"/>
  <c r="J1064" i="1"/>
  <c r="J1040" i="1"/>
  <c r="J1020" i="1"/>
  <c r="J1000" i="1"/>
  <c r="J976" i="1"/>
  <c r="J956" i="1"/>
  <c r="J936" i="1"/>
  <c r="J911" i="1"/>
  <c r="J885" i="1"/>
  <c r="J858" i="1"/>
  <c r="J818" i="1"/>
  <c r="J782" i="1"/>
  <c r="J747" i="1"/>
  <c r="J705" i="1"/>
  <c r="J659" i="1"/>
  <c r="J611" i="1"/>
  <c r="J554" i="1"/>
  <c r="J505" i="1"/>
  <c r="J224" i="1"/>
  <c r="J1339" i="1"/>
  <c r="J1319" i="1"/>
  <c r="J1299" i="1"/>
  <c r="J1275" i="1"/>
  <c r="J1255" i="1"/>
  <c r="J1235" i="1"/>
  <c r="J1211" i="1"/>
  <c r="J1191" i="1"/>
  <c r="J1171" i="1"/>
  <c r="J1147" i="1"/>
  <c r="J1127" i="1"/>
  <c r="J1099" i="1"/>
  <c r="J1067" i="1"/>
  <c r="J1035" i="1"/>
  <c r="J1003" i="1"/>
  <c r="J971" i="1"/>
  <c r="J939" i="1"/>
  <c r="J905" i="1"/>
  <c r="J862" i="1"/>
  <c r="J809" i="1"/>
  <c r="J753" i="1"/>
  <c r="J694" i="1"/>
  <c r="J618" i="1"/>
  <c r="J543" i="1"/>
  <c r="J320" i="1"/>
  <c r="J892" i="1"/>
  <c r="J860" i="1"/>
  <c r="J821" i="1"/>
  <c r="J778" i="1"/>
  <c r="J735" i="1"/>
  <c r="J691" i="1"/>
  <c r="J634" i="1"/>
  <c r="J577" i="1"/>
  <c r="J521" i="1"/>
  <c r="J406" i="1"/>
  <c r="J32" i="1"/>
  <c r="J395" i="1"/>
  <c r="J695" i="1"/>
  <c r="J653" i="1"/>
  <c r="J610" i="1"/>
  <c r="J567" i="1"/>
  <c r="J525" i="1"/>
  <c r="J482" i="1"/>
  <c r="J439" i="1"/>
  <c r="J397" i="1"/>
  <c r="J337" i="1"/>
  <c r="J209" i="1"/>
  <c r="J81" i="1"/>
  <c r="J469" i="1"/>
  <c r="J426" i="1"/>
  <c r="J383" i="1"/>
  <c r="J297" i="1"/>
  <c r="J169" i="1"/>
  <c r="J41" i="1"/>
  <c r="J467" i="1"/>
  <c r="J425" i="1"/>
  <c r="J382" i="1"/>
  <c r="J296" i="1"/>
  <c r="J168" i="1"/>
  <c r="J40" i="1"/>
  <c r="J361" i="1"/>
  <c r="J317" i="1"/>
  <c r="J253" i="1"/>
  <c r="J189" i="1"/>
  <c r="J125" i="1"/>
  <c r="J61" i="1"/>
  <c r="J848" i="1"/>
  <c r="J816" i="1"/>
  <c r="J752" i="1"/>
  <c r="J688" i="1"/>
  <c r="J624" i="1"/>
  <c r="J560" i="1"/>
  <c r="J496" i="1"/>
  <c r="J432" i="1"/>
  <c r="J368" i="1"/>
  <c r="J268" i="1"/>
  <c r="J140" i="1"/>
  <c r="J12" i="1"/>
  <c r="J283" i="1"/>
  <c r="J219" i="1"/>
  <c r="J155" i="1"/>
  <c r="J91" i="1"/>
  <c r="J27" i="1"/>
  <c r="J302" i="1"/>
  <c r="J238" i="1"/>
  <c r="J174" i="1"/>
  <c r="J110" i="1"/>
  <c r="J2" i="1"/>
  <c r="J18" i="1"/>
  <c r="J34" i="1"/>
  <c r="J50" i="1"/>
  <c r="J66" i="1"/>
  <c r="J82" i="1"/>
  <c r="J98" i="1"/>
  <c r="J114" i="1"/>
  <c r="J130" i="1"/>
  <c r="J146" i="1"/>
  <c r="J162" i="1"/>
  <c r="J178" i="1"/>
  <c r="J194" i="1"/>
  <c r="J210" i="1"/>
  <c r="J226" i="1"/>
  <c r="J242" i="1"/>
  <c r="J258" i="1"/>
  <c r="J274" i="1"/>
  <c r="J290" i="1"/>
  <c r="J306" i="1"/>
  <c r="J322" i="1"/>
  <c r="J338" i="1"/>
  <c r="J15" i="1"/>
  <c r="J31" i="1"/>
  <c r="J47" i="1"/>
  <c r="J63" i="1"/>
  <c r="J79" i="1"/>
  <c r="J95" i="1"/>
  <c r="J111" i="1"/>
  <c r="J127" i="1"/>
  <c r="J143" i="1"/>
  <c r="J159" i="1"/>
  <c r="J175" i="1"/>
  <c r="J191" i="1"/>
  <c r="J207" i="1"/>
  <c r="J223" i="1"/>
  <c r="J239" i="1"/>
  <c r="J255" i="1"/>
  <c r="J271" i="1"/>
  <c r="J287" i="1"/>
  <c r="J303" i="1"/>
  <c r="J319" i="1"/>
  <c r="J335" i="1"/>
  <c r="J20" i="1"/>
  <c r="J52" i="1"/>
  <c r="J84" i="1"/>
  <c r="J116" i="1"/>
  <c r="J148" i="1"/>
  <c r="J180" i="1"/>
  <c r="J212" i="1"/>
  <c r="J244" i="1"/>
  <c r="J276" i="1"/>
  <c r="J308" i="1"/>
  <c r="J340" i="1"/>
  <c r="J356" i="1"/>
  <c r="J372" i="1"/>
  <c r="J388" i="1"/>
  <c r="J404" i="1"/>
  <c r="J420" i="1"/>
  <c r="J436" i="1"/>
  <c r="J452" i="1"/>
  <c r="J468" i="1"/>
  <c r="J484" i="1"/>
  <c r="J500" i="1"/>
  <c r="J516" i="1"/>
  <c r="J532" i="1"/>
  <c r="J548" i="1"/>
  <c r="J564" i="1"/>
  <c r="J580" i="1"/>
  <c r="J596" i="1"/>
  <c r="J612" i="1"/>
  <c r="J628" i="1"/>
  <c r="J644" i="1"/>
  <c r="J660" i="1"/>
  <c r="J676" i="1"/>
  <c r="J692" i="1"/>
  <c r="J708" i="1"/>
  <c r="J724" i="1"/>
  <c r="J740" i="1"/>
  <c r="J756" i="1"/>
  <c r="J772" i="1"/>
  <c r="J788" i="1"/>
  <c r="J804" i="1"/>
  <c r="J820" i="1"/>
  <c r="J836" i="1"/>
  <c r="J5" i="1"/>
  <c r="J37" i="1"/>
  <c r="J69" i="1"/>
  <c r="J101" i="1"/>
  <c r="J133" i="1"/>
  <c r="J165" i="1"/>
  <c r="J197" i="1"/>
  <c r="J229" i="1"/>
  <c r="J261" i="1"/>
  <c r="J293" i="1"/>
  <c r="J325" i="1"/>
  <c r="J349" i="1"/>
  <c r="J365" i="1"/>
  <c r="J381" i="1"/>
  <c r="J56" i="1"/>
  <c r="J120" i="1"/>
  <c r="J184" i="1"/>
  <c r="J248" i="1"/>
  <c r="J312" i="1"/>
  <c r="J358" i="1"/>
  <c r="J387" i="1"/>
  <c r="J409" i="1"/>
  <c r="J430" i="1"/>
  <c r="J451" i="1"/>
  <c r="J473" i="1"/>
  <c r="J494" i="1"/>
  <c r="J57" i="1"/>
  <c r="J121" i="1"/>
  <c r="J185" i="1"/>
  <c r="J249" i="1"/>
  <c r="J313" i="1"/>
  <c r="J359" i="1"/>
  <c r="J389" i="1"/>
  <c r="J410" i="1"/>
  <c r="J431" i="1"/>
  <c r="J453" i="1"/>
  <c r="J474" i="1"/>
  <c r="J33" i="1"/>
  <c r="J97" i="1"/>
  <c r="J161" i="1"/>
  <c r="J225" i="1"/>
  <c r="J289" i="1"/>
  <c r="J347" i="1"/>
  <c r="J379" i="1"/>
  <c r="J402" i="1"/>
  <c r="J423" i="1"/>
  <c r="J445" i="1"/>
  <c r="J466" i="1"/>
  <c r="J487" i="1"/>
  <c r="J509" i="1"/>
  <c r="J530" i="1"/>
  <c r="J551" i="1"/>
  <c r="J573" i="1"/>
  <c r="J594" i="1"/>
  <c r="J615" i="1"/>
  <c r="J637" i="1"/>
  <c r="J658" i="1"/>
  <c r="J679" i="1"/>
  <c r="J16" i="1"/>
  <c r="J272" i="1"/>
  <c r="J417" i="1"/>
  <c r="J495" i="1"/>
  <c r="J48" i="1"/>
  <c r="J304" i="1"/>
  <c r="J427" i="1"/>
  <c r="J499" i="1"/>
  <c r="J527" i="1"/>
  <c r="J555" i="1"/>
  <c r="J585" i="1"/>
  <c r="J613" i="1"/>
  <c r="J641" i="1"/>
  <c r="J670" i="1"/>
  <c r="J698" i="1"/>
  <c r="J719" i="1"/>
  <c r="J741" i="1"/>
  <c r="J762" i="1"/>
  <c r="J783" i="1"/>
  <c r="J805" i="1"/>
  <c r="J826" i="1"/>
  <c r="J847" i="1"/>
  <c r="J864" i="1"/>
  <c r="J880" i="1"/>
  <c r="J896" i="1"/>
  <c r="J912" i="1"/>
  <c r="J390" i="1"/>
  <c r="J515" i="1"/>
  <c r="J553" i="1"/>
  <c r="J590" i="1"/>
  <c r="J629" i="1"/>
  <c r="J666" i="1"/>
  <c r="J702" i="1"/>
  <c r="J731" i="1"/>
  <c r="J759" i="1"/>
  <c r="J787" i="1"/>
  <c r="J817" i="1"/>
  <c r="J845" i="1"/>
  <c r="J867" i="1"/>
  <c r="J889" i="1"/>
  <c r="J910" i="1"/>
  <c r="J927" i="1"/>
  <c r="J943" i="1"/>
  <c r="J959" i="1"/>
  <c r="J975" i="1"/>
  <c r="J991" i="1"/>
  <c r="J1007" i="1"/>
  <c r="J1023" i="1"/>
  <c r="J1039" i="1"/>
  <c r="J1055" i="1"/>
  <c r="J1071" i="1"/>
  <c r="J1087" i="1"/>
  <c r="J1103" i="1"/>
  <c r="J1119" i="1"/>
  <c r="J1135" i="1"/>
  <c r="J1151" i="1"/>
  <c r="J1167" i="1"/>
  <c r="J1183" i="1"/>
  <c r="J1199" i="1"/>
  <c r="J1215" i="1"/>
  <c r="J1231" i="1"/>
  <c r="J1247" i="1"/>
  <c r="J1263" i="1"/>
  <c r="J1279" i="1"/>
  <c r="J1295" i="1"/>
  <c r="J1311" i="1"/>
  <c r="J1327" i="1"/>
  <c r="J1343" i="1"/>
  <c r="J96" i="1"/>
  <c r="J443" i="1"/>
  <c r="J526" i="1"/>
  <c r="J565" i="1"/>
  <c r="J602" i="1"/>
  <c r="J639" i="1"/>
  <c r="J678" i="1"/>
  <c r="J711" i="1"/>
  <c r="J739" i="1"/>
  <c r="J769" i="1"/>
  <c r="J797" i="1"/>
  <c r="J825" i="1"/>
  <c r="J853" i="1"/>
  <c r="J874" i="1"/>
  <c r="J895" i="1"/>
  <c r="J916" i="1"/>
  <c r="J932" i="1"/>
  <c r="J948" i="1"/>
  <c r="J964" i="1"/>
  <c r="J980" i="1"/>
  <c r="J996" i="1"/>
  <c r="J1012" i="1"/>
  <c r="J1028" i="1"/>
  <c r="J1044" i="1"/>
  <c r="J1060" i="1"/>
  <c r="J1076" i="1"/>
  <c r="J1092" i="1"/>
  <c r="J1108" i="1"/>
  <c r="J1124" i="1"/>
  <c r="J1140" i="1"/>
  <c r="J1156" i="1"/>
  <c r="J1172" i="1"/>
  <c r="J1188" i="1"/>
  <c r="J1204" i="1"/>
  <c r="J1220" i="1"/>
  <c r="J1236" i="1"/>
  <c r="J1252" i="1"/>
  <c r="J1268" i="1"/>
  <c r="J1284" i="1"/>
  <c r="J1300" i="1"/>
  <c r="J1316" i="1"/>
  <c r="J1332" i="1"/>
  <c r="J1348" i="1"/>
  <c r="J362" i="1"/>
  <c r="J507" i="1"/>
  <c r="J547" i="1"/>
  <c r="J586" i="1"/>
  <c r="J623" i="1"/>
  <c r="J661" i="1"/>
  <c r="J699" i="1"/>
  <c r="J727" i="1"/>
  <c r="J755" i="1"/>
  <c r="J785" i="1"/>
  <c r="J813" i="1"/>
  <c r="J841" i="1"/>
  <c r="J865" i="1"/>
  <c r="J886" i="1"/>
  <c r="J907" i="1"/>
  <c r="J925" i="1"/>
  <c r="J941" i="1"/>
  <c r="J957" i="1"/>
  <c r="J973" i="1"/>
  <c r="J989" i="1"/>
  <c r="J1005" i="1"/>
  <c r="J1021" i="1"/>
  <c r="J1037" i="1"/>
  <c r="J1053" i="1"/>
  <c r="J1069" i="1"/>
  <c r="J1085" i="1"/>
  <c r="J1101" i="1"/>
  <c r="J1117" i="1"/>
  <c r="J1133" i="1"/>
  <c r="J1149" i="1"/>
  <c r="J1165" i="1"/>
  <c r="J1181" i="1"/>
  <c r="J1197" i="1"/>
  <c r="J1213" i="1"/>
  <c r="J1229" i="1"/>
  <c r="J1245" i="1"/>
  <c r="J1261" i="1"/>
  <c r="J1277" i="1"/>
  <c r="J1293" i="1"/>
  <c r="J1309" i="1"/>
  <c r="J1325" i="1"/>
  <c r="J1341" i="1"/>
  <c r="J465" i="1"/>
  <c r="J645" i="1"/>
  <c r="J771" i="1"/>
  <c r="J877" i="1"/>
  <c r="J950" i="1"/>
  <c r="J1014" i="1"/>
  <c r="J1078" i="1"/>
  <c r="J1142" i="1"/>
  <c r="J1206" i="1"/>
  <c r="J1270" i="1"/>
  <c r="J1334" i="1"/>
  <c r="J1365" i="1"/>
  <c r="J1381" i="1"/>
  <c r="J1397" i="1"/>
  <c r="J1413" i="1"/>
  <c r="J1429" i="1"/>
  <c r="J1445" i="1"/>
  <c r="J1461" i="1"/>
  <c r="J1477" i="1"/>
  <c r="J1493" i="1"/>
  <c r="J1509" i="1"/>
  <c r="J1525" i="1"/>
  <c r="J1541" i="1"/>
  <c r="J1557" i="1"/>
  <c r="J1573" i="1"/>
  <c r="J1589" i="1"/>
  <c r="J1605" i="1"/>
  <c r="J1621" i="1"/>
  <c r="J1637" i="1"/>
  <c r="J1653" i="1"/>
  <c r="J1669" i="1"/>
  <c r="J1685" i="1"/>
  <c r="J1701" i="1"/>
  <c r="J1717" i="1"/>
  <c r="J1733" i="1"/>
  <c r="J1749" i="1"/>
  <c r="J1765" i="1"/>
  <c r="J1781" i="1"/>
  <c r="J1797" i="1"/>
  <c r="J1813" i="1"/>
  <c r="J288" i="1"/>
  <c r="J617" i="1"/>
  <c r="J750" i="1"/>
  <c r="J861" i="1"/>
  <c r="J938" i="1"/>
  <c r="J6" i="1"/>
  <c r="J22" i="1"/>
  <c r="J38" i="1"/>
  <c r="J54" i="1"/>
  <c r="J70" i="1"/>
  <c r="J86" i="1"/>
  <c r="J102" i="1"/>
  <c r="J118" i="1"/>
  <c r="J134" i="1"/>
  <c r="J150" i="1"/>
  <c r="J166" i="1"/>
  <c r="J182" i="1"/>
  <c r="J198" i="1"/>
  <c r="J214" i="1"/>
  <c r="J230" i="1"/>
  <c r="J246" i="1"/>
  <c r="J262" i="1"/>
  <c r="J278" i="1"/>
  <c r="J294" i="1"/>
  <c r="J310" i="1"/>
  <c r="J326" i="1"/>
  <c r="J3" i="1"/>
  <c r="J19" i="1"/>
  <c r="J35" i="1"/>
  <c r="J51" i="1"/>
  <c r="J67" i="1"/>
  <c r="J83" i="1"/>
  <c r="J99" i="1"/>
  <c r="J115" i="1"/>
  <c r="J131" i="1"/>
  <c r="J147" i="1"/>
  <c r="J163" i="1"/>
  <c r="J179" i="1"/>
  <c r="J195" i="1"/>
  <c r="J211" i="1"/>
  <c r="J227" i="1"/>
  <c r="J243" i="1"/>
  <c r="J259" i="1"/>
  <c r="J275" i="1"/>
  <c r="J291" i="1"/>
  <c r="J307" i="1"/>
  <c r="J323" i="1"/>
  <c r="J339" i="1"/>
  <c r="J28" i="1"/>
  <c r="J60" i="1"/>
  <c r="J92" i="1"/>
  <c r="J124" i="1"/>
  <c r="J156" i="1"/>
  <c r="J188" i="1"/>
  <c r="J220" i="1"/>
  <c r="J252" i="1"/>
  <c r="J284" i="1"/>
  <c r="J316" i="1"/>
  <c r="J344" i="1"/>
  <c r="J360" i="1"/>
  <c r="J376" i="1"/>
  <c r="J392" i="1"/>
  <c r="J408" i="1"/>
  <c r="J424" i="1"/>
  <c r="J440" i="1"/>
  <c r="J456" i="1"/>
  <c r="J472" i="1"/>
  <c r="J488" i="1"/>
  <c r="J504" i="1"/>
  <c r="J520" i="1"/>
  <c r="J536" i="1"/>
  <c r="J552" i="1"/>
  <c r="J568" i="1"/>
  <c r="J584" i="1"/>
  <c r="J600" i="1"/>
  <c r="J616" i="1"/>
  <c r="J632" i="1"/>
  <c r="J648" i="1"/>
  <c r="J664" i="1"/>
  <c r="J680" i="1"/>
  <c r="J696" i="1"/>
  <c r="J712" i="1"/>
  <c r="J728" i="1"/>
  <c r="J744" i="1"/>
  <c r="J760" i="1"/>
  <c r="J776" i="1"/>
  <c r="J792" i="1"/>
  <c r="J808" i="1"/>
  <c r="J824" i="1"/>
  <c r="J840" i="1"/>
  <c r="J13" i="1"/>
  <c r="J45" i="1"/>
  <c r="J77" i="1"/>
  <c r="J109" i="1"/>
  <c r="J141" i="1"/>
  <c r="J173" i="1"/>
  <c r="J205" i="1"/>
  <c r="J237" i="1"/>
  <c r="J269" i="1"/>
  <c r="J301" i="1"/>
  <c r="J333" i="1"/>
  <c r="J353" i="1"/>
  <c r="J369" i="1"/>
  <c r="J8" i="1"/>
  <c r="J72" i="1"/>
  <c r="J136" i="1"/>
  <c r="J200" i="1"/>
  <c r="J264" i="1"/>
  <c r="J328" i="1"/>
  <c r="J366" i="1"/>
  <c r="J393" i="1"/>
  <c r="J414" i="1"/>
  <c r="J435" i="1"/>
  <c r="J457" i="1"/>
  <c r="J478" i="1"/>
  <c r="J9" i="1"/>
  <c r="J73" i="1"/>
  <c r="J137" i="1"/>
  <c r="J201" i="1"/>
  <c r="J265" i="1"/>
  <c r="J329" i="1"/>
  <c r="J367" i="1"/>
  <c r="J394" i="1"/>
  <c r="J415" i="1"/>
  <c r="J437" i="1"/>
  <c r="J458" i="1"/>
  <c r="J479" i="1"/>
  <c r="J49" i="1"/>
  <c r="J113" i="1"/>
  <c r="J177" i="1"/>
  <c r="J241" i="1"/>
  <c r="J305" i="1"/>
  <c r="J355" i="1"/>
  <c r="J386" i="1"/>
  <c r="J407" i="1"/>
  <c r="J429" i="1"/>
  <c r="J450" i="1"/>
  <c r="J471" i="1"/>
  <c r="J493" i="1"/>
  <c r="J514" i="1"/>
  <c r="J535" i="1"/>
  <c r="J557" i="1"/>
  <c r="J578" i="1"/>
  <c r="J599" i="1"/>
  <c r="J621" i="1"/>
  <c r="J642" i="1"/>
  <c r="J663" i="1"/>
  <c r="J685" i="1"/>
  <c r="J80" i="1"/>
  <c r="J336" i="1"/>
  <c r="J438" i="1"/>
  <c r="J502" i="1"/>
  <c r="J112" i="1"/>
  <c r="J354" i="1"/>
  <c r="J449" i="1"/>
  <c r="J506" i="1"/>
  <c r="J534" i="1"/>
  <c r="J563" i="1"/>
  <c r="J591" i="1"/>
  <c r="J619" i="1"/>
  <c r="J649" i="1"/>
  <c r="J677" i="1"/>
  <c r="J703" i="1"/>
  <c r="J725" i="1"/>
  <c r="J746" i="1"/>
  <c r="J767" i="1"/>
  <c r="J789" i="1"/>
  <c r="J810" i="1"/>
  <c r="J831" i="1"/>
  <c r="J852" i="1"/>
  <c r="J868" i="1"/>
  <c r="J884" i="1"/>
  <c r="J900" i="1"/>
  <c r="J64" i="1"/>
  <c r="J433" i="1"/>
  <c r="J523" i="1"/>
  <c r="J561" i="1"/>
  <c r="J601" i="1"/>
  <c r="J638" i="1"/>
  <c r="J675" i="1"/>
  <c r="J710" i="1"/>
  <c r="J738" i="1"/>
  <c r="J766" i="1"/>
  <c r="J795" i="1"/>
  <c r="J823" i="1"/>
  <c r="J851" i="1"/>
  <c r="J873" i="1"/>
  <c r="J894" i="1"/>
  <c r="J915" i="1"/>
  <c r="J931" i="1"/>
  <c r="J947" i="1"/>
  <c r="J963" i="1"/>
  <c r="J979" i="1"/>
  <c r="J995" i="1"/>
  <c r="J1011" i="1"/>
  <c r="J1027" i="1"/>
  <c r="J1043" i="1"/>
  <c r="J1059" i="1"/>
  <c r="J1075" i="1"/>
  <c r="J1091" i="1"/>
  <c r="J1107" i="1"/>
  <c r="J10" i="1"/>
  <c r="J26" i="1"/>
  <c r="J42" i="1"/>
  <c r="J58" i="1"/>
  <c r="J74" i="1"/>
  <c r="J90" i="1"/>
  <c r="J106" i="1"/>
  <c r="J122" i="1"/>
  <c r="J138" i="1"/>
  <c r="J154" i="1"/>
  <c r="J170" i="1"/>
  <c r="J186" i="1"/>
  <c r="J202" i="1"/>
  <c r="J218" i="1"/>
  <c r="J234" i="1"/>
  <c r="J250" i="1"/>
  <c r="J266" i="1"/>
  <c r="J282" i="1"/>
  <c r="J298" i="1"/>
  <c r="J314" i="1"/>
  <c r="J330" i="1"/>
  <c r="J7" i="1"/>
  <c r="J23" i="1"/>
  <c r="J39" i="1"/>
  <c r="J55" i="1"/>
  <c r="J71" i="1"/>
  <c r="J87" i="1"/>
  <c r="J103" i="1"/>
  <c r="J119" i="1"/>
  <c r="J135" i="1"/>
  <c r="J151" i="1"/>
  <c r="J167" i="1"/>
  <c r="J183" i="1"/>
  <c r="J199" i="1"/>
  <c r="J215" i="1"/>
  <c r="J231" i="1"/>
  <c r="J247" i="1"/>
  <c r="J263" i="1"/>
  <c r="J279" i="1"/>
  <c r="J295" i="1"/>
  <c r="J311" i="1"/>
  <c r="J327" i="1"/>
  <c r="J4" i="1"/>
  <c r="J36" i="1"/>
  <c r="J68" i="1"/>
  <c r="J100" i="1"/>
  <c r="J132" i="1"/>
  <c r="J164" i="1"/>
  <c r="J196" i="1"/>
  <c r="J228" i="1"/>
  <c r="J260" i="1"/>
  <c r="J292" i="1"/>
  <c r="J324" i="1"/>
  <c r="J348" i="1"/>
  <c r="J364" i="1"/>
  <c r="J380" i="1"/>
  <c r="J396" i="1"/>
  <c r="J412" i="1"/>
  <c r="J428" i="1"/>
  <c r="J444" i="1"/>
  <c r="J460" i="1"/>
  <c r="J476" i="1"/>
  <c r="J492" i="1"/>
  <c r="J508" i="1"/>
  <c r="J524" i="1"/>
  <c r="J540" i="1"/>
  <c r="J556" i="1"/>
  <c r="J572" i="1"/>
  <c r="J588" i="1"/>
  <c r="J604" i="1"/>
  <c r="J620" i="1"/>
  <c r="J636" i="1"/>
  <c r="J652" i="1"/>
  <c r="J668" i="1"/>
  <c r="J684" i="1"/>
  <c r="J700" i="1"/>
  <c r="J716" i="1"/>
  <c r="J732" i="1"/>
  <c r="J748" i="1"/>
  <c r="J764" i="1"/>
  <c r="J780" i="1"/>
  <c r="J796" i="1"/>
  <c r="J812" i="1"/>
  <c r="I1659" i="1"/>
  <c r="I1318" i="1"/>
  <c r="I129" i="1"/>
  <c r="I1633" i="1"/>
  <c r="I587" i="1"/>
  <c r="I1287" i="1"/>
  <c r="I1530" i="1"/>
  <c r="I1278" i="1"/>
  <c r="I249" i="1"/>
  <c r="I1164" i="1"/>
  <c r="J1764" i="1"/>
  <c r="J1572" i="1"/>
  <c r="J1444" i="1"/>
  <c r="J946" i="1"/>
  <c r="J1664" i="1"/>
  <c r="J1472" i="1"/>
  <c r="J1058" i="1"/>
  <c r="J1692" i="1"/>
  <c r="J1564" i="1"/>
  <c r="J1372" i="1"/>
  <c r="J1784" i="1"/>
  <c r="J1282" i="1"/>
  <c r="I1617" i="1"/>
  <c r="I1275" i="1"/>
  <c r="I747" i="1"/>
  <c r="I1601" i="1"/>
  <c r="I1377" i="1"/>
  <c r="I1325" i="1"/>
  <c r="I967" i="1"/>
  <c r="I931" i="1"/>
  <c r="I1193" i="1"/>
  <c r="I176" i="1"/>
  <c r="I807" i="1"/>
  <c r="I1748" i="1"/>
  <c r="I1428" i="1"/>
  <c r="I968" i="1"/>
  <c r="I768" i="1"/>
  <c r="J1812" i="1"/>
  <c r="J1748" i="1"/>
  <c r="J1684" i="1"/>
  <c r="J1620" i="1"/>
  <c r="J1556" i="1"/>
  <c r="J1492" i="1"/>
  <c r="J1428" i="1"/>
  <c r="J1364" i="1"/>
  <c r="J1138" i="1"/>
  <c r="J871" i="1"/>
  <c r="J1776" i="1"/>
  <c r="J1712" i="1"/>
  <c r="J1648" i="1"/>
  <c r="J1584" i="1"/>
  <c r="J1520" i="1"/>
  <c r="J1456" i="1"/>
  <c r="J1392" i="1"/>
  <c r="J1250" i="1"/>
  <c r="J994" i="1"/>
  <c r="J1804" i="1"/>
  <c r="J1740" i="1"/>
  <c r="J1676" i="1"/>
  <c r="J1612" i="1"/>
  <c r="J1548" i="1"/>
  <c r="J1484" i="1"/>
  <c r="J1420" i="1"/>
  <c r="J1356" i="1"/>
  <c r="J1106" i="1"/>
  <c r="J822" i="1"/>
  <c r="J1768" i="1"/>
  <c r="J1704" i="1"/>
  <c r="J1640" i="1"/>
  <c r="J1576" i="1"/>
  <c r="J1512" i="1"/>
  <c r="J1448" i="1"/>
  <c r="J1384" i="1"/>
  <c r="J1218" i="1"/>
  <c r="J962" i="1"/>
  <c r="J737" i="1"/>
  <c r="J597" i="1"/>
  <c r="J1827" i="1"/>
  <c r="J1811" i="1"/>
  <c r="J1795" i="1"/>
  <c r="J1779" i="1"/>
  <c r="J1763" i="1"/>
  <c r="J1747" i="1"/>
  <c r="J1731" i="1"/>
  <c r="J1715" i="1"/>
  <c r="J1699" i="1"/>
  <c r="J1683" i="1"/>
  <c r="J1667" i="1"/>
  <c r="J1651" i="1"/>
  <c r="J1635" i="1"/>
  <c r="J1619" i="1"/>
  <c r="J1603" i="1"/>
  <c r="J1587" i="1"/>
  <c r="J1571" i="1"/>
  <c r="J1555" i="1"/>
  <c r="J1539" i="1"/>
  <c r="J1523" i="1"/>
  <c r="J1507" i="1"/>
  <c r="J1491" i="1"/>
  <c r="J1475" i="1"/>
  <c r="J1459" i="1"/>
  <c r="J1443" i="1"/>
  <c r="J1427" i="1"/>
  <c r="J1411" i="1"/>
  <c r="J1395" i="1"/>
  <c r="J1379" i="1"/>
  <c r="J1363" i="1"/>
  <c r="J1326" i="1"/>
  <c r="J1262" i="1"/>
  <c r="J1198" i="1"/>
  <c r="J1134" i="1"/>
  <c r="J1070" i="1"/>
  <c r="J1006" i="1"/>
  <c r="J942" i="1"/>
  <c r="J866" i="1"/>
  <c r="J758" i="1"/>
  <c r="J625" i="1"/>
  <c r="J378" i="1"/>
  <c r="J1814" i="1"/>
  <c r="J1798" i="1"/>
  <c r="J1782" i="1"/>
  <c r="J1766" i="1"/>
  <c r="J1750" i="1"/>
  <c r="J1734" i="1"/>
  <c r="J1718" i="1"/>
  <c r="J1702" i="1"/>
  <c r="J1686" i="1"/>
  <c r="J1670" i="1"/>
  <c r="J1654" i="1"/>
  <c r="J1638" i="1"/>
  <c r="J1622" i="1"/>
  <c r="J1606" i="1"/>
  <c r="J1590" i="1"/>
  <c r="J1574" i="1"/>
  <c r="J1558" i="1"/>
  <c r="J1542" i="1"/>
  <c r="J1526" i="1"/>
  <c r="J1510" i="1"/>
  <c r="J1494" i="1"/>
  <c r="J1478" i="1"/>
  <c r="J1462" i="1"/>
  <c r="J1446" i="1"/>
  <c r="J1430" i="1"/>
  <c r="J1414" i="1"/>
  <c r="J1398" i="1"/>
  <c r="J1382" i="1"/>
  <c r="J1366" i="1"/>
  <c r="J1338" i="1"/>
  <c r="J1274" i="1"/>
  <c r="J1210" i="1"/>
  <c r="J1146" i="1"/>
  <c r="J1082" i="1"/>
  <c r="J1018" i="1"/>
  <c r="J954" i="1"/>
  <c r="J835" i="1"/>
  <c r="J693" i="1"/>
  <c r="J497" i="1"/>
  <c r="J1809" i="1"/>
  <c r="J1789" i="1"/>
  <c r="J1769" i="1"/>
  <c r="J1745" i="1"/>
  <c r="J1725" i="1"/>
  <c r="J1705" i="1"/>
  <c r="J1681" i="1"/>
  <c r="J1661" i="1"/>
  <c r="J1641" i="1"/>
  <c r="J1617" i="1"/>
  <c r="J1597" i="1"/>
  <c r="J1577" i="1"/>
  <c r="J1553" i="1"/>
  <c r="J1533" i="1"/>
  <c r="J1513" i="1"/>
  <c r="J1489" i="1"/>
  <c r="J1469" i="1"/>
  <c r="J1449" i="1"/>
  <c r="J1425" i="1"/>
  <c r="J1405" i="1"/>
  <c r="J1385" i="1"/>
  <c r="J1361" i="1"/>
  <c r="J1302" i="1"/>
  <c r="J1222" i="1"/>
  <c r="J1126" i="1"/>
  <c r="J1046" i="1"/>
  <c r="J966" i="1"/>
  <c r="J855" i="1"/>
  <c r="J715" i="1"/>
  <c r="J531" i="1"/>
  <c r="J1337" i="1"/>
  <c r="J1317" i="1"/>
  <c r="J1297" i="1"/>
  <c r="J1273" i="1"/>
  <c r="J1253" i="1"/>
  <c r="J1233" i="1"/>
  <c r="J1209" i="1"/>
  <c r="J1189" i="1"/>
  <c r="J1169" i="1"/>
  <c r="J1145" i="1"/>
  <c r="J1125" i="1"/>
  <c r="J1105" i="1"/>
  <c r="J1081" i="1"/>
  <c r="J1061" i="1"/>
  <c r="J1041" i="1"/>
  <c r="J1017" i="1"/>
  <c r="J997" i="1"/>
  <c r="J977" i="1"/>
  <c r="J953" i="1"/>
  <c r="J933" i="1"/>
  <c r="J913" i="1"/>
  <c r="J881" i="1"/>
  <c r="J854" i="1"/>
  <c r="J819" i="1"/>
  <c r="J777" i="1"/>
  <c r="J742" i="1"/>
  <c r="J706" i="1"/>
  <c r="J651" i="1"/>
  <c r="J603" i="1"/>
  <c r="J558" i="1"/>
  <c r="J491" i="1"/>
  <c r="J128" i="1"/>
  <c r="J1336" i="1"/>
  <c r="J1312" i="1"/>
  <c r="J1292" i="1"/>
  <c r="J1272" i="1"/>
  <c r="J1248" i="1"/>
  <c r="J1228" i="1"/>
  <c r="J1208" i="1"/>
  <c r="J1184" i="1"/>
  <c r="J1164" i="1"/>
  <c r="J1144" i="1"/>
  <c r="J1120" i="1"/>
  <c r="J1100" i="1"/>
  <c r="J1080" i="1"/>
  <c r="J1056" i="1"/>
  <c r="J1036" i="1"/>
  <c r="J1016" i="1"/>
  <c r="J992" i="1"/>
  <c r="J972" i="1"/>
  <c r="J952" i="1"/>
  <c r="J928" i="1"/>
  <c r="J906" i="1"/>
  <c r="J879" i="1"/>
  <c r="J846" i="1"/>
  <c r="J811" i="1"/>
  <c r="J775" i="1"/>
  <c r="J733" i="1"/>
  <c r="J697" i="1"/>
  <c r="J650" i="1"/>
  <c r="J593" i="1"/>
  <c r="J545" i="1"/>
  <c r="J486" i="1"/>
  <c r="J1355" i="1"/>
  <c r="J1335" i="1"/>
  <c r="J1315" i="1"/>
  <c r="J1291" i="1"/>
  <c r="J1271" i="1"/>
  <c r="J1251" i="1"/>
  <c r="J1227" i="1"/>
  <c r="J1207" i="1"/>
  <c r="J1187" i="1"/>
  <c r="J1163" i="1"/>
  <c r="J1143" i="1"/>
  <c r="J1123" i="1"/>
  <c r="J1095" i="1"/>
  <c r="J1063" i="1"/>
  <c r="J1031" i="1"/>
  <c r="J999" i="1"/>
  <c r="J967" i="1"/>
  <c r="J935" i="1"/>
  <c r="J899" i="1"/>
  <c r="J857" i="1"/>
  <c r="J802" i="1"/>
  <c r="J745" i="1"/>
  <c r="J686" i="1"/>
  <c r="J609" i="1"/>
  <c r="J533" i="1"/>
  <c r="J192" i="1"/>
  <c r="J888" i="1"/>
  <c r="J856" i="1"/>
  <c r="J815" i="1"/>
  <c r="J773" i="1"/>
  <c r="J730" i="1"/>
  <c r="J683" i="1"/>
  <c r="J627" i="1"/>
  <c r="J570" i="1"/>
  <c r="J513" i="1"/>
  <c r="J385" i="1"/>
  <c r="J510" i="1"/>
  <c r="J370" i="1"/>
  <c r="J690" i="1"/>
  <c r="J647" i="1"/>
  <c r="J605" i="1"/>
  <c r="J562" i="1"/>
  <c r="J519" i="1"/>
  <c r="J477" i="1"/>
  <c r="J434" i="1"/>
  <c r="J391" i="1"/>
  <c r="J321" i="1"/>
  <c r="J193" i="1"/>
  <c r="J65" i="1"/>
  <c r="J463" i="1"/>
  <c r="J421" i="1"/>
  <c r="J375" i="1"/>
  <c r="J281" i="1"/>
  <c r="J153" i="1"/>
  <c r="J25" i="1"/>
  <c r="J462" i="1"/>
  <c r="J419" i="1"/>
  <c r="J374" i="1"/>
  <c r="J280" i="1"/>
  <c r="J152" i="1"/>
  <c r="J24" i="1"/>
  <c r="J357" i="1"/>
  <c r="J309" i="1"/>
  <c r="J245" i="1"/>
  <c r="J181" i="1"/>
  <c r="J117" i="1"/>
  <c r="J53" i="1"/>
  <c r="J844" i="1"/>
  <c r="J800" i="1"/>
  <c r="J736" i="1"/>
  <c r="J672" i="1"/>
  <c r="J608" i="1"/>
  <c r="J544" i="1"/>
  <c r="J480" i="1"/>
  <c r="J416" i="1"/>
  <c r="J352" i="1"/>
  <c r="J236" i="1"/>
  <c r="J108" i="1"/>
  <c r="J331" i="1"/>
  <c r="J267" i="1"/>
  <c r="J203" i="1"/>
  <c r="J139" i="1"/>
  <c r="J75" i="1"/>
  <c r="J11" i="1"/>
  <c r="J286" i="1"/>
  <c r="J222" i="1"/>
  <c r="J158" i="1"/>
  <c r="J94" i="1"/>
  <c r="J30" i="1"/>
  <c r="I1691" i="1"/>
  <c r="I1446" i="1"/>
  <c r="I1233" i="1"/>
  <c r="I427" i="1"/>
  <c r="I1643" i="1"/>
  <c r="I1430" i="1"/>
  <c r="I1581" i="1"/>
  <c r="I1415" i="1"/>
  <c r="I1701" i="1"/>
  <c r="I145" i="1"/>
  <c r="I770" i="1"/>
  <c r="I551" i="1"/>
  <c r="I1236" i="1"/>
  <c r="I171" i="1"/>
  <c r="I1770" i="1"/>
  <c r="I1531" i="1"/>
  <c r="I1183" i="1"/>
  <c r="I1729" i="1"/>
  <c r="I1387" i="1"/>
  <c r="I1495" i="1"/>
  <c r="I746" i="1"/>
  <c r="I1780" i="1"/>
  <c r="I514" i="1"/>
  <c r="I1492" i="1"/>
  <c r="I254" i="1"/>
  <c r="J1700" i="1"/>
  <c r="J1508" i="1"/>
  <c r="J1202" i="1"/>
  <c r="J1728" i="1"/>
  <c r="J1600" i="1"/>
  <c r="J1408" i="1"/>
  <c r="J1820" i="1"/>
  <c r="J1628" i="1"/>
  <c r="J1436" i="1"/>
  <c r="J914" i="1"/>
  <c r="J1656" i="1"/>
  <c r="J1528" i="1"/>
  <c r="J1464" i="1"/>
  <c r="J1026" i="1"/>
  <c r="J1799" i="1"/>
  <c r="I1745" i="1"/>
  <c r="I1521" i="1"/>
  <c r="I1403" i="1"/>
  <c r="I1151" i="1"/>
  <c r="I1798" i="1"/>
  <c r="I1718" i="1"/>
  <c r="I1473" i="1"/>
  <c r="I1815" i="1"/>
  <c r="I1779" i="1"/>
  <c r="I128" i="1"/>
  <c r="I1445" i="1"/>
  <c r="I1619" i="1"/>
  <c r="I1810" i="1"/>
  <c r="I1702" i="1"/>
  <c r="I1606" i="1"/>
  <c r="I1489" i="1"/>
  <c r="I1361" i="1"/>
  <c r="I1265" i="1"/>
  <c r="I1055" i="1"/>
  <c r="I491" i="1"/>
  <c r="I1790" i="1"/>
  <c r="I1686" i="1"/>
  <c r="I1558" i="1"/>
  <c r="I1462" i="1"/>
  <c r="I1291" i="1"/>
  <c r="I1666" i="1"/>
  <c r="I1239" i="1"/>
  <c r="I1703" i="1"/>
  <c r="I1054" i="1"/>
  <c r="I1777" i="1"/>
  <c r="I1359" i="1"/>
  <c r="I499" i="1"/>
  <c r="I1534" i="1"/>
  <c r="I1066" i="1"/>
  <c r="I1085" i="1"/>
  <c r="I679" i="1"/>
  <c r="I1684" i="1"/>
  <c r="I1300" i="1"/>
  <c r="I694" i="1"/>
  <c r="J1796" i="1"/>
  <c r="J1732" i="1"/>
  <c r="J1668" i="1"/>
  <c r="J1604" i="1"/>
  <c r="J1540" i="1"/>
  <c r="J1476" i="1"/>
  <c r="J1412" i="1"/>
  <c r="J1330" i="1"/>
  <c r="J1074" i="1"/>
  <c r="J1824" i="1"/>
  <c r="J1760" i="1"/>
  <c r="J1696" i="1"/>
  <c r="J1632" i="1"/>
  <c r="J1568" i="1"/>
  <c r="J1504" i="1"/>
  <c r="J1440" i="1"/>
  <c r="J1376" i="1"/>
  <c r="J1186" i="1"/>
  <c r="J930" i="1"/>
  <c r="J1788" i="1"/>
  <c r="J1724" i="1"/>
  <c r="J1660" i="1"/>
  <c r="J1596" i="1"/>
  <c r="J1532" i="1"/>
  <c r="J1468" i="1"/>
  <c r="J1404" i="1"/>
  <c r="J1298" i="1"/>
  <c r="J1042" i="1"/>
  <c r="J1816" i="1"/>
  <c r="J1752" i="1"/>
  <c r="J1688" i="1"/>
  <c r="J1624" i="1"/>
  <c r="J1560" i="1"/>
  <c r="J1496" i="1"/>
  <c r="J1432" i="1"/>
  <c r="J1368" i="1"/>
  <c r="J1154" i="1"/>
  <c r="J893" i="1"/>
  <c r="J707" i="1"/>
  <c r="J559" i="1"/>
  <c r="J1823" i="1"/>
  <c r="J1807" i="1"/>
  <c r="J1791" i="1"/>
  <c r="J1775" i="1"/>
  <c r="J1759" i="1"/>
  <c r="J1743" i="1"/>
  <c r="J1727" i="1"/>
  <c r="J1711" i="1"/>
  <c r="J1695" i="1"/>
  <c r="J1679" i="1"/>
  <c r="J1663" i="1"/>
  <c r="J1647" i="1"/>
  <c r="J1631" i="1"/>
  <c r="J1615" i="1"/>
  <c r="J1599" i="1"/>
  <c r="J1583" i="1"/>
  <c r="J1567" i="1"/>
  <c r="J1551" i="1"/>
  <c r="J1535" i="1"/>
  <c r="J1519" i="1"/>
  <c r="J1503" i="1"/>
  <c r="J1487" i="1"/>
  <c r="J1471" i="1"/>
  <c r="J1455" i="1"/>
  <c r="J1439" i="1"/>
  <c r="J1423" i="1"/>
  <c r="J1407" i="1"/>
  <c r="J1391" i="1"/>
  <c r="J1375" i="1"/>
  <c r="J1359" i="1"/>
  <c r="J1310" i="1"/>
  <c r="J1246" i="1"/>
  <c r="J1182" i="1"/>
  <c r="J1118" i="1"/>
  <c r="J1054" i="1"/>
  <c r="J990" i="1"/>
  <c r="J926" i="1"/>
  <c r="J843" i="1"/>
  <c r="J729" i="1"/>
  <c r="J587" i="1"/>
  <c r="J1826" i="1"/>
  <c r="J1810" i="1"/>
  <c r="J1794" i="1"/>
  <c r="J1778" i="1"/>
  <c r="J1762" i="1"/>
  <c r="J1746" i="1"/>
  <c r="J1730" i="1"/>
  <c r="J1714" i="1"/>
  <c r="J1698" i="1"/>
  <c r="J1682" i="1"/>
  <c r="J1666" i="1"/>
  <c r="J1650" i="1"/>
  <c r="J1634" i="1"/>
  <c r="J1618" i="1"/>
  <c r="J1602" i="1"/>
  <c r="J1586" i="1"/>
  <c r="J1570" i="1"/>
  <c r="J1554" i="1"/>
  <c r="J1538" i="1"/>
  <c r="J1522" i="1"/>
  <c r="J1506" i="1"/>
  <c r="J1490" i="1"/>
  <c r="J1474" i="1"/>
  <c r="J1458" i="1"/>
  <c r="J1442" i="1"/>
  <c r="J1426" i="1"/>
  <c r="J1410" i="1"/>
  <c r="J1394" i="1"/>
  <c r="J1378" i="1"/>
  <c r="J1362" i="1"/>
  <c r="J1322" i="1"/>
  <c r="J1258" i="1"/>
  <c r="J1194" i="1"/>
  <c r="J1130" i="1"/>
  <c r="J1066" i="1"/>
  <c r="J1002" i="1"/>
  <c r="J922" i="1"/>
  <c r="J807" i="1"/>
  <c r="J654" i="1"/>
  <c r="J1825" i="1"/>
  <c r="J1805" i="1"/>
  <c r="J1785" i="1"/>
  <c r="J1761" i="1"/>
  <c r="J1741" i="1"/>
  <c r="J1721" i="1"/>
  <c r="J1697" i="1"/>
  <c r="J1677" i="1"/>
  <c r="J1657" i="1"/>
  <c r="J1633" i="1"/>
  <c r="J1613" i="1"/>
  <c r="J1593" i="1"/>
  <c r="J1569" i="1"/>
  <c r="J1549" i="1"/>
  <c r="J1529" i="1"/>
  <c r="J1505" i="1"/>
  <c r="J1485" i="1"/>
  <c r="J1465" i="1"/>
  <c r="J1441" i="1"/>
  <c r="J1421" i="1"/>
  <c r="J1401" i="1"/>
  <c r="J1377" i="1"/>
  <c r="J1357" i="1"/>
  <c r="J1286" i="1"/>
  <c r="J1190" i="1"/>
  <c r="J1110" i="1"/>
  <c r="J1030" i="1"/>
  <c r="J934" i="1"/>
  <c r="J829" i="1"/>
  <c r="J682" i="1"/>
  <c r="J160" i="1"/>
  <c r="J1333" i="1"/>
  <c r="J1313" i="1"/>
  <c r="J1289" i="1"/>
  <c r="J1269" i="1"/>
  <c r="J1249" i="1"/>
  <c r="J1225" i="1"/>
  <c r="J1205" i="1"/>
  <c r="J1185" i="1"/>
  <c r="J1161" i="1"/>
  <c r="J1141" i="1"/>
  <c r="J1121" i="1"/>
  <c r="J1097" i="1"/>
  <c r="J1077" i="1"/>
  <c r="J1057" i="1"/>
  <c r="J1033" i="1"/>
  <c r="J1013" i="1"/>
  <c r="J993" i="1"/>
  <c r="J969" i="1"/>
  <c r="J949" i="1"/>
  <c r="J929" i="1"/>
  <c r="J902" i="1"/>
  <c r="J875" i="1"/>
  <c r="J849" i="1"/>
  <c r="J806" i="1"/>
  <c r="J770" i="1"/>
  <c r="J734" i="1"/>
  <c r="J689" i="1"/>
  <c r="J643" i="1"/>
  <c r="J595" i="1"/>
  <c r="J538" i="1"/>
  <c r="J454" i="1"/>
  <c r="J1352" i="1"/>
  <c r="J1328" i="1"/>
  <c r="J1308" i="1"/>
  <c r="J1288" i="1"/>
  <c r="J1264" i="1"/>
  <c r="J1244" i="1"/>
  <c r="J1224" i="1"/>
  <c r="J1200" i="1"/>
  <c r="J1180" i="1"/>
  <c r="J1160" i="1"/>
  <c r="J1136" i="1"/>
  <c r="J1116" i="1"/>
  <c r="J1096" i="1"/>
  <c r="J1072" i="1"/>
  <c r="J1052" i="1"/>
  <c r="J1032" i="1"/>
  <c r="J1008" i="1"/>
  <c r="J988" i="1"/>
  <c r="J968" i="1"/>
  <c r="J944" i="1"/>
  <c r="J924" i="1"/>
  <c r="J901" i="1"/>
  <c r="J869" i="1"/>
  <c r="J839" i="1"/>
  <c r="J803" i="1"/>
  <c r="J761" i="1"/>
  <c r="J726" i="1"/>
  <c r="J687" i="1"/>
  <c r="J630" i="1"/>
  <c r="J582" i="1"/>
  <c r="J537" i="1"/>
  <c r="J401" i="1"/>
  <c r="J1351" i="1"/>
  <c r="J1331" i="1"/>
  <c r="J1307" i="1"/>
  <c r="J1287" i="1"/>
  <c r="J1267" i="1"/>
  <c r="J1243" i="1"/>
  <c r="J1223" i="1"/>
  <c r="J1203" i="1"/>
  <c r="J1179" i="1"/>
  <c r="J1159" i="1"/>
  <c r="J1139" i="1"/>
  <c r="J1115" i="1"/>
  <c r="J1083" i="1"/>
  <c r="J1051" i="1"/>
  <c r="J1019" i="1"/>
  <c r="J987" i="1"/>
  <c r="J955" i="1"/>
  <c r="J923" i="1"/>
  <c r="J883" i="1"/>
  <c r="J838" i="1"/>
  <c r="J781" i="1"/>
  <c r="J723" i="1"/>
  <c r="J657" i="1"/>
  <c r="J581" i="1"/>
  <c r="J501" i="1"/>
  <c r="J908" i="1"/>
  <c r="J876" i="1"/>
  <c r="J842" i="1"/>
  <c r="J799" i="1"/>
  <c r="J757" i="1"/>
  <c r="J714" i="1"/>
  <c r="J662" i="1"/>
  <c r="J606" i="1"/>
  <c r="J549" i="1"/>
  <c r="J490" i="1"/>
  <c r="J240" i="1"/>
  <c r="J481" i="1"/>
  <c r="J208" i="1"/>
  <c r="J674" i="1"/>
  <c r="J631" i="1"/>
  <c r="J589" i="1"/>
  <c r="J546" i="1"/>
  <c r="J503" i="1"/>
  <c r="J461" i="1"/>
  <c r="J418" i="1"/>
  <c r="J371" i="1"/>
  <c r="J273" i="1"/>
  <c r="J145" i="1"/>
  <c r="J17" i="1"/>
  <c r="J447" i="1"/>
  <c r="J405" i="1"/>
  <c r="J351" i="1"/>
  <c r="J233" i="1"/>
  <c r="J105" i="1"/>
  <c r="J489" i="1"/>
  <c r="J446" i="1"/>
  <c r="J403" i="1"/>
  <c r="J350" i="1"/>
  <c r="J232" i="1"/>
  <c r="J104" i="1"/>
  <c r="J377" i="1"/>
  <c r="J345" i="1"/>
  <c r="J285" i="1"/>
  <c r="J221" i="1"/>
  <c r="J157" i="1"/>
  <c r="J93" i="1"/>
  <c r="J29" i="1"/>
  <c r="J832" i="1"/>
  <c r="J784" i="1"/>
  <c r="J720" i="1"/>
  <c r="J656" i="1"/>
  <c r="J592" i="1"/>
  <c r="J528" i="1"/>
  <c r="J464" i="1"/>
  <c r="J400" i="1"/>
  <c r="J332" i="1"/>
  <c r="J204" i="1"/>
  <c r="J76" i="1"/>
  <c r="J315" i="1"/>
  <c r="J251" i="1"/>
  <c r="J187" i="1"/>
  <c r="J123" i="1"/>
  <c r="J59" i="1"/>
  <c r="J334" i="1"/>
  <c r="J270" i="1"/>
  <c r="J206" i="1"/>
  <c r="J142" i="1"/>
  <c r="J78" i="1"/>
  <c r="J14" i="1"/>
  <c r="I30" i="1"/>
  <c r="I62" i="1"/>
  <c r="I318" i="1"/>
  <c r="I235" i="1"/>
  <c r="I300" i="1"/>
  <c r="I576" i="1"/>
  <c r="I832" i="1"/>
  <c r="I409" i="1"/>
  <c r="I665" i="1"/>
  <c r="I280" i="1"/>
  <c r="I822" i="1"/>
  <c r="I1000" i="1"/>
  <c r="I1100" i="1"/>
  <c r="I1188" i="1"/>
  <c r="I1252" i="1"/>
  <c r="I1316" i="1"/>
  <c r="I1380" i="1"/>
  <c r="I1444" i="1"/>
  <c r="I1508" i="1"/>
  <c r="I1572" i="1"/>
  <c r="I1636" i="1"/>
  <c r="I1700" i="1"/>
  <c r="I57" i="1"/>
  <c r="I313" i="1"/>
  <c r="I455" i="1"/>
  <c r="I583" i="1"/>
  <c r="I711" i="1"/>
  <c r="I839" i="1"/>
  <c r="I909" i="1"/>
  <c r="I973" i="1"/>
  <c r="I1037" i="1"/>
  <c r="I1101" i="1"/>
  <c r="I1165" i="1"/>
  <c r="I304" i="1"/>
  <c r="I578" i="1"/>
  <c r="I834" i="1"/>
  <c r="I970" i="1"/>
  <c r="I1098" i="1"/>
  <c r="I1214" i="1"/>
  <c r="I1299" i="1"/>
  <c r="I1385" i="1"/>
  <c r="I1470" i="1"/>
  <c r="I1555" i="1"/>
  <c r="I1641" i="1"/>
  <c r="I1726" i="1"/>
  <c r="I1796" i="1"/>
  <c r="I273" i="1"/>
  <c r="I563" i="1"/>
  <c r="I819" i="1"/>
  <c r="I963" i="1"/>
  <c r="I1091" i="1"/>
  <c r="I1210" i="1"/>
  <c r="I1295" i="1"/>
  <c r="I1381" i="1"/>
  <c r="I1466" i="1"/>
  <c r="I1551" i="1"/>
  <c r="I1637" i="1"/>
  <c r="I1722" i="1"/>
  <c r="I1793" i="1"/>
  <c r="I256" i="1"/>
  <c r="I554" i="1"/>
  <c r="I810" i="1"/>
  <c r="I958" i="1"/>
  <c r="I1086" i="1"/>
  <c r="I289" i="1"/>
  <c r="I1095" i="1"/>
  <c r="I1330" i="1"/>
  <c r="I1458" i="1"/>
  <c r="I1629" i="1"/>
  <c r="I1714" i="1"/>
  <c r="I1787" i="1"/>
  <c r="I347" i="1"/>
  <c r="I855" i="1"/>
  <c r="I1111" i="1"/>
  <c r="I1250" i="1"/>
  <c r="I1335" i="1"/>
  <c r="I1421" i="1"/>
  <c r="I1506" i="1"/>
  <c r="I1591" i="1"/>
  <c r="I1677" i="1"/>
  <c r="I1759" i="1"/>
  <c r="I1823" i="1"/>
  <c r="I651" i="1"/>
  <c r="I1007" i="1"/>
  <c r="I1217" i="1"/>
  <c r="I1302" i="1"/>
  <c r="I126" i="1"/>
  <c r="I43" i="1"/>
  <c r="I299" i="1"/>
  <c r="I384" i="1"/>
  <c r="I640" i="1"/>
  <c r="I93" i="1"/>
  <c r="I473" i="1"/>
  <c r="I729" i="1"/>
  <c r="I438" i="1"/>
  <c r="I900" i="1"/>
  <c r="I1032" i="1"/>
  <c r="I1124" i="1"/>
  <c r="I1204" i="1"/>
  <c r="I1268" i="1"/>
  <c r="I1332" i="1"/>
  <c r="I1396" i="1"/>
  <c r="I1460" i="1"/>
  <c r="I1524" i="1"/>
  <c r="I1588" i="1"/>
  <c r="I1652" i="1"/>
  <c r="I1716" i="1"/>
  <c r="I121" i="1"/>
  <c r="I359" i="1"/>
  <c r="I487" i="1"/>
  <c r="I615" i="1"/>
  <c r="I743" i="1"/>
  <c r="I861" i="1"/>
  <c r="I925" i="1"/>
  <c r="I989" i="1"/>
  <c r="I1053" i="1"/>
  <c r="I1117" i="1"/>
  <c r="I1181" i="1"/>
  <c r="I386" i="1"/>
  <c r="I642" i="1"/>
  <c r="I874" i="1"/>
  <c r="I1002" i="1"/>
  <c r="I1130" i="1"/>
  <c r="I1235" i="1"/>
  <c r="I1321" i="1"/>
  <c r="I1406" i="1"/>
  <c r="I1491" i="1"/>
  <c r="I1577" i="1"/>
  <c r="I1662" i="1"/>
  <c r="I1747" i="1"/>
  <c r="I1812" i="1"/>
  <c r="I371" i="1"/>
  <c r="I627" i="1"/>
  <c r="I867" i="1"/>
  <c r="I995" i="1"/>
  <c r="I1123" i="1"/>
  <c r="I1231" i="1"/>
  <c r="I1317" i="1"/>
  <c r="I1402" i="1"/>
  <c r="I1487" i="1"/>
  <c r="I1573" i="1"/>
  <c r="I1658" i="1"/>
  <c r="I1743" i="1"/>
  <c r="I1809" i="1"/>
  <c r="I362" i="1"/>
  <c r="I618" i="1"/>
  <c r="I862" i="1"/>
  <c r="I990" i="1"/>
  <c r="I1118" i="1"/>
  <c r="I571" i="1"/>
  <c r="I1202" i="1"/>
  <c r="I1373" i="1"/>
  <c r="I1501" i="1"/>
  <c r="I1661" i="1"/>
  <c r="I1746" i="1"/>
  <c r="I1811" i="1"/>
  <c r="I539" i="1"/>
  <c r="I951" i="1"/>
  <c r="I1197" i="1"/>
  <c r="I1282" i="1"/>
  <c r="I1367" i="1"/>
  <c r="I1453" i="1"/>
  <c r="I1538" i="1"/>
  <c r="I1623" i="1"/>
  <c r="I1709" i="1"/>
  <c r="I1783" i="1"/>
  <c r="I321" i="1"/>
  <c r="I843" i="1"/>
  <c r="I1103" i="1"/>
  <c r="I1249" i="1"/>
  <c r="I1334" i="1"/>
  <c r="I190" i="1"/>
  <c r="I107" i="1"/>
  <c r="I44" i="1"/>
  <c r="I448" i="1"/>
  <c r="I704" i="1"/>
  <c r="I221" i="1"/>
  <c r="I537" i="1"/>
  <c r="I793" i="1"/>
  <c r="I566" i="1"/>
  <c r="I936" i="1"/>
  <c r="I1060" i="1"/>
  <c r="I1144" i="1"/>
  <c r="I1220" i="1"/>
  <c r="I1284" i="1"/>
  <c r="I1348" i="1"/>
  <c r="I1412" i="1"/>
  <c r="I1476" i="1"/>
  <c r="I1540" i="1"/>
  <c r="I1604" i="1"/>
  <c r="I1668" i="1"/>
  <c r="I1732" i="1"/>
  <c r="I185" i="1"/>
  <c r="I391" i="1"/>
  <c r="I519" i="1"/>
  <c r="I647" i="1"/>
  <c r="I775" i="1"/>
  <c r="I877" i="1"/>
  <c r="I941" i="1"/>
  <c r="I1005" i="1"/>
  <c r="I1069" i="1"/>
  <c r="I1133" i="1"/>
  <c r="I48" i="1"/>
  <c r="I450" i="1"/>
  <c r="I706" i="1"/>
  <c r="I906" i="1"/>
  <c r="I1034" i="1"/>
  <c r="I1162" i="1"/>
  <c r="I1257" i="1"/>
  <c r="I1342" i="1"/>
  <c r="I1427" i="1"/>
  <c r="I1513" i="1"/>
  <c r="I1598" i="1"/>
  <c r="I1683" i="1"/>
  <c r="I1764" i="1"/>
  <c r="I17" i="1"/>
  <c r="I435" i="1"/>
  <c r="I691" i="1"/>
  <c r="I899" i="1"/>
  <c r="I1027" i="1"/>
  <c r="I1155" i="1"/>
  <c r="I1253" i="1"/>
  <c r="I1338" i="1"/>
  <c r="I1423" i="1"/>
  <c r="I1509" i="1"/>
  <c r="I1594" i="1"/>
  <c r="I1679" i="1"/>
  <c r="I1761" i="1"/>
  <c r="I1825" i="1"/>
  <c r="I426" i="1"/>
  <c r="I682" i="1"/>
  <c r="I894" i="1"/>
  <c r="I1022" i="1"/>
  <c r="I1150" i="1"/>
  <c r="I827" i="1"/>
  <c r="I1245" i="1"/>
  <c r="I1405" i="1"/>
  <c r="I1543" i="1"/>
  <c r="I1671" i="1"/>
  <c r="I1755" i="1"/>
  <c r="I1819" i="1"/>
  <c r="I603" i="1"/>
  <c r="I983" i="1"/>
  <c r="I1207" i="1"/>
  <c r="I1293" i="1"/>
  <c r="I1378" i="1"/>
  <c r="I1463" i="1"/>
  <c r="I1549" i="1"/>
  <c r="I1634" i="1"/>
  <c r="I1719" i="1"/>
  <c r="I1791" i="1"/>
  <c r="I395" i="1"/>
  <c r="I879" i="1"/>
  <c r="I1135" i="1"/>
  <c r="I1259" i="1"/>
  <c r="I1345" i="1"/>
  <c r="I1802" i="1"/>
  <c r="I1734" i="1"/>
  <c r="I1649" i="1"/>
  <c r="I1563" i="1"/>
  <c r="I1478" i="1"/>
  <c r="I1393" i="1"/>
  <c r="I1307" i="1"/>
  <c r="I1222" i="1"/>
  <c r="I1023" i="1"/>
  <c r="I683" i="1"/>
  <c r="I1822" i="1"/>
  <c r="I1758" i="1"/>
  <c r="I1675" i="1"/>
  <c r="I1590" i="1"/>
  <c r="I1505" i="1"/>
  <c r="I1419" i="1"/>
  <c r="I1206" i="1"/>
  <c r="I1751" i="1"/>
  <c r="I1410" i="1"/>
  <c r="I795" i="1"/>
  <c r="I1586" i="1"/>
  <c r="I1182" i="1"/>
  <c r="I490" i="1"/>
  <c r="I1615" i="1"/>
  <c r="I1274" i="1"/>
  <c r="I755" i="1"/>
  <c r="I1705" i="1"/>
  <c r="I1363" i="1"/>
  <c r="I938" i="1"/>
  <c r="I1149" i="1"/>
  <c r="I893" i="1"/>
  <c r="I423" i="1"/>
  <c r="I1620" i="1"/>
  <c r="I1364" i="1"/>
  <c r="I1080" i="1"/>
  <c r="I601" i="1"/>
  <c r="I172" i="1"/>
  <c r="I1362" i="1"/>
  <c r="I1319" i="1"/>
  <c r="I1277" i="1"/>
  <c r="I1234" i="1"/>
  <c r="I1191" i="1"/>
  <c r="I1063" i="1"/>
  <c r="I935" i="1"/>
  <c r="I763" i="1"/>
  <c r="I507" i="1"/>
  <c r="I161" i="1"/>
  <c r="I1174" i="1"/>
  <c r="I1142" i="1"/>
  <c r="I1110" i="1"/>
  <c r="I1078" i="1"/>
  <c r="I1046" i="1"/>
  <c r="I1014" i="1"/>
  <c r="I982" i="1"/>
  <c r="I950" i="1"/>
  <c r="I918" i="1"/>
  <c r="I886" i="1"/>
  <c r="I854" i="1"/>
  <c r="I794" i="1"/>
  <c r="I730" i="1"/>
  <c r="I666" i="1"/>
  <c r="I602" i="1"/>
  <c r="I538" i="1"/>
  <c r="I474" i="1"/>
  <c r="I410" i="1"/>
  <c r="I346" i="1"/>
  <c r="I224" i="1"/>
  <c r="I96" i="1"/>
  <c r="I1821" i="1"/>
  <c r="I1805" i="1"/>
  <c r="I1789" i="1"/>
  <c r="I1773" i="1"/>
  <c r="I1757" i="1"/>
  <c r="I1738" i="1"/>
  <c r="I1717" i="1"/>
  <c r="I1695" i="1"/>
  <c r="I1674" i="1"/>
  <c r="I1653" i="1"/>
  <c r="I1631" i="1"/>
  <c r="I1610" i="1"/>
  <c r="I1589" i="1"/>
  <c r="I1567" i="1"/>
  <c r="I1546" i="1"/>
  <c r="I1525" i="1"/>
  <c r="I1503" i="1"/>
  <c r="I1482" i="1"/>
  <c r="I1461" i="1"/>
  <c r="I1439" i="1"/>
  <c r="I1418" i="1"/>
  <c r="I1397" i="1"/>
  <c r="I1375" i="1"/>
  <c r="I1354" i="1"/>
  <c r="I1333" i="1"/>
  <c r="I1311" i="1"/>
  <c r="I1290" i="1"/>
  <c r="I1269" i="1"/>
  <c r="I1247" i="1"/>
  <c r="I1226" i="1"/>
  <c r="I1205" i="1"/>
  <c r="I1179" i="1"/>
  <c r="I1147" i="1"/>
  <c r="I1115" i="1"/>
  <c r="I1083" i="1"/>
  <c r="I1051" i="1"/>
  <c r="I1019" i="1"/>
  <c r="I987" i="1"/>
  <c r="I955" i="1"/>
  <c r="I923" i="1"/>
  <c r="I891" i="1"/>
  <c r="I859" i="1"/>
  <c r="I803" i="1"/>
  <c r="I739" i="1"/>
  <c r="I675" i="1"/>
  <c r="I611" i="1"/>
  <c r="I547" i="1"/>
  <c r="I483" i="1"/>
  <c r="I419" i="1"/>
  <c r="I355" i="1"/>
  <c r="I241" i="1"/>
  <c r="I113" i="1"/>
  <c r="I1824" i="1"/>
  <c r="I1808" i="1"/>
  <c r="I1792" i="1"/>
  <c r="I1776" i="1"/>
  <c r="I1760" i="1"/>
  <c r="I1742" i="1"/>
  <c r="I1721" i="1"/>
  <c r="I1699" i="1"/>
  <c r="I1678" i="1"/>
  <c r="I1657" i="1"/>
  <c r="I1635" i="1"/>
  <c r="I1614" i="1"/>
  <c r="I1593" i="1"/>
  <c r="I1571" i="1"/>
  <c r="I1550" i="1"/>
  <c r="I1529" i="1"/>
  <c r="I1507" i="1"/>
  <c r="I1486" i="1"/>
  <c r="I1465" i="1"/>
  <c r="I1443" i="1"/>
  <c r="I1422" i="1"/>
  <c r="I1401" i="1"/>
  <c r="I1379" i="1"/>
  <c r="I1358" i="1"/>
  <c r="I1337" i="1"/>
  <c r="I1315" i="1"/>
  <c r="I1294" i="1"/>
  <c r="I1273" i="1"/>
  <c r="I1251" i="1"/>
  <c r="I1230" i="1"/>
  <c r="I1209" i="1"/>
  <c r="I1186" i="1"/>
  <c r="I1154" i="1"/>
  <c r="I1122" i="1"/>
  <c r="I1090" i="1"/>
  <c r="I1058" i="1"/>
  <c r="I1026" i="1"/>
  <c r="I994" i="1"/>
  <c r="I962" i="1"/>
  <c r="I930" i="1"/>
  <c r="I898" i="1"/>
  <c r="I866" i="1"/>
  <c r="I818" i="1"/>
  <c r="I754" i="1"/>
  <c r="I690" i="1"/>
  <c r="I626" i="1"/>
  <c r="I562" i="1"/>
  <c r="I498" i="1"/>
  <c r="I434" i="1"/>
  <c r="I370" i="1"/>
  <c r="I272" i="1"/>
  <c r="I144" i="1"/>
  <c r="I16" i="1"/>
  <c r="I1177" i="1"/>
  <c r="I1161" i="1"/>
  <c r="I1145" i="1"/>
  <c r="I1129" i="1"/>
  <c r="I1113" i="1"/>
  <c r="I1097" i="1"/>
  <c r="I1081" i="1"/>
  <c r="I1065" i="1"/>
  <c r="I1049" i="1"/>
  <c r="I1033" i="1"/>
  <c r="I1017" i="1"/>
  <c r="I1001" i="1"/>
  <c r="I985" i="1"/>
  <c r="I969" i="1"/>
  <c r="I953" i="1"/>
  <c r="I937" i="1"/>
  <c r="I921" i="1"/>
  <c r="I905" i="1"/>
  <c r="I889" i="1"/>
  <c r="I873" i="1"/>
  <c r="I857" i="1"/>
  <c r="I831" i="1"/>
  <c r="I799" i="1"/>
  <c r="I767" i="1"/>
  <c r="I735" i="1"/>
  <c r="I703" i="1"/>
  <c r="I671" i="1"/>
  <c r="I639" i="1"/>
  <c r="I607" i="1"/>
  <c r="I575" i="1"/>
  <c r="I543" i="1"/>
  <c r="I511" i="1"/>
  <c r="I479" i="1"/>
  <c r="I447" i="1"/>
  <c r="I415" i="1"/>
  <c r="I383" i="1"/>
  <c r="I351" i="1"/>
  <c r="I297" i="1"/>
  <c r="I233" i="1"/>
  <c r="I169" i="1"/>
  <c r="I105" i="1"/>
  <c r="I41" i="1"/>
  <c r="I1744" i="1"/>
  <c r="I1728" i="1"/>
  <c r="I1712" i="1"/>
  <c r="I1696" i="1"/>
  <c r="I1680" i="1"/>
  <c r="I1664" i="1"/>
  <c r="I1648" i="1"/>
  <c r="I1632" i="1"/>
  <c r="I1616" i="1"/>
  <c r="I1600" i="1"/>
  <c r="I1584" i="1"/>
  <c r="I1568" i="1"/>
  <c r="I1552" i="1"/>
  <c r="I1536" i="1"/>
  <c r="I1520" i="1"/>
  <c r="I1504" i="1"/>
  <c r="I1488" i="1"/>
  <c r="I1472" i="1"/>
  <c r="I1456" i="1"/>
  <c r="I1440" i="1"/>
  <c r="I1424" i="1"/>
  <c r="I1408" i="1"/>
  <c r="I1392" i="1"/>
  <c r="I1376" i="1"/>
  <c r="I1360" i="1"/>
  <c r="I1344" i="1"/>
  <c r="I1328" i="1"/>
  <c r="I1312" i="1"/>
  <c r="I1296" i="1"/>
  <c r="I1280" i="1"/>
  <c r="I1264" i="1"/>
  <c r="I1248" i="1"/>
  <c r="I1232" i="1"/>
  <c r="I1216" i="1"/>
  <c r="I1200" i="1"/>
  <c r="I1180" i="1"/>
  <c r="I1160" i="1"/>
  <c r="I1140" i="1"/>
  <c r="I1116" i="1"/>
  <c r="I1096" i="1"/>
  <c r="I1076" i="1"/>
  <c r="I1052" i="1"/>
  <c r="I1028" i="1"/>
  <c r="I996" i="1"/>
  <c r="I964" i="1"/>
  <c r="I932" i="1"/>
  <c r="I884" i="1"/>
  <c r="I790" i="1"/>
  <c r="I662" i="1"/>
  <c r="I534" i="1"/>
  <c r="I406" i="1"/>
  <c r="I216" i="1"/>
  <c r="I841" i="1"/>
  <c r="I777" i="1"/>
  <c r="I713" i="1"/>
  <c r="I649" i="1"/>
  <c r="I585" i="1"/>
  <c r="I521" i="1"/>
  <c r="I457" i="1"/>
  <c r="I393" i="1"/>
  <c r="I317" i="1"/>
  <c r="I189" i="1"/>
  <c r="I61" i="1"/>
  <c r="I816" i="1"/>
  <c r="I752" i="1"/>
  <c r="I688" i="1"/>
  <c r="I624" i="1"/>
  <c r="I560" i="1"/>
  <c r="I496" i="1"/>
  <c r="I432" i="1"/>
  <c r="I368" i="1"/>
  <c r="I268" i="1"/>
  <c r="I140" i="1"/>
  <c r="I12" i="1"/>
  <c r="I283" i="1"/>
  <c r="I219" i="1"/>
  <c r="I155" i="1"/>
  <c r="I91" i="1"/>
  <c r="I27" i="1"/>
  <c r="I302" i="1"/>
  <c r="I238" i="1"/>
  <c r="I174" i="1"/>
  <c r="I110" i="1"/>
  <c r="I46" i="1"/>
  <c r="I1618" i="1"/>
  <c r="I1575" i="1"/>
  <c r="I1533" i="1"/>
  <c r="I1490" i="1"/>
  <c r="I1447" i="1"/>
  <c r="I1826" i="1"/>
  <c r="I1794" i="1"/>
  <c r="I1762" i="1"/>
  <c r="I1723" i="1"/>
  <c r="I1681" i="1"/>
  <c r="I1638" i="1"/>
  <c r="I1595" i="1"/>
  <c r="I1553" i="1"/>
  <c r="I1510" i="1"/>
  <c r="I1467" i="1"/>
  <c r="I1425" i="1"/>
  <c r="I1382" i="1"/>
  <c r="I1339" i="1"/>
  <c r="I1297" i="1"/>
  <c r="I1254" i="1"/>
  <c r="I1211" i="1"/>
  <c r="I1119" i="1"/>
  <c r="I991" i="1"/>
  <c r="I863" i="1"/>
  <c r="I619" i="1"/>
  <c r="I363" i="1"/>
  <c r="I1814" i="1"/>
  <c r="I1782" i="1"/>
  <c r="I1750" i="1"/>
  <c r="I1707" i="1"/>
  <c r="I1665" i="1"/>
  <c r="I1622" i="1"/>
  <c r="I1579" i="1"/>
  <c r="I1537" i="1"/>
  <c r="I1494" i="1"/>
  <c r="I1451" i="1"/>
  <c r="I1409" i="1"/>
  <c r="I1366" i="1"/>
  <c r="I1323" i="1"/>
  <c r="I1281" i="1"/>
  <c r="I1238" i="1"/>
  <c r="I1195" i="1"/>
  <c r="I1071" i="1"/>
  <c r="I943" i="1"/>
  <c r="I779" i="1"/>
  <c r="I523" i="1"/>
  <c r="I193" i="1"/>
  <c r="I1807" i="1"/>
  <c r="I1775" i="1"/>
  <c r="I1741" i="1"/>
  <c r="I1698" i="1"/>
  <c r="I1655" i="1"/>
  <c r="I1613" i="1"/>
  <c r="I1570" i="1"/>
  <c r="I1527" i="1"/>
  <c r="I1485" i="1"/>
  <c r="I1442" i="1"/>
  <c r="I1399" i="1"/>
  <c r="I1357" i="1"/>
  <c r="I1314" i="1"/>
  <c r="I1271" i="1"/>
  <c r="I1229" i="1"/>
  <c r="I1175" i="1"/>
  <c r="I1047" i="1"/>
  <c r="I919" i="1"/>
  <c r="I731" i="1"/>
  <c r="I475" i="1"/>
  <c r="I97" i="1"/>
  <c r="I1803" i="1"/>
  <c r="I1771" i="1"/>
  <c r="I1735" i="1"/>
  <c r="I1693" i="1"/>
  <c r="I1650" i="1"/>
  <c r="I1607" i="1"/>
  <c r="I1565" i="1"/>
  <c r="I1522" i="1"/>
  <c r="I1479" i="1"/>
  <c r="I1437" i="1"/>
  <c r="I1394" i="1"/>
  <c r="I1351" i="1"/>
  <c r="I1309" i="1"/>
  <c r="I1266" i="1"/>
  <c r="I1223" i="1"/>
  <c r="I1159" i="1"/>
  <c r="I1031" i="1"/>
  <c r="I903" i="1"/>
  <c r="I699" i="1"/>
  <c r="I443" i="1"/>
  <c r="I33" i="1"/>
  <c r="I1166" i="1"/>
  <c r="I1134" i="1"/>
  <c r="I1102" i="1"/>
  <c r="I1070" i="1"/>
  <c r="I1038" i="1"/>
  <c r="I1006" i="1"/>
  <c r="I974" i="1"/>
  <c r="I942" i="1"/>
  <c r="I910" i="1"/>
  <c r="I878" i="1"/>
  <c r="I842" i="1"/>
  <c r="I778" i="1"/>
  <c r="I714" i="1"/>
  <c r="I650" i="1"/>
  <c r="I586" i="1"/>
  <c r="I522" i="1"/>
  <c r="I458" i="1"/>
  <c r="I394" i="1"/>
  <c r="I320" i="1"/>
  <c r="I192" i="1"/>
  <c r="I64" i="1"/>
  <c r="I1817" i="1"/>
  <c r="I1801" i="1"/>
  <c r="I1785" i="1"/>
  <c r="I1769" i="1"/>
  <c r="I1753" i="1"/>
  <c r="I1733" i="1"/>
  <c r="I1711" i="1"/>
  <c r="I1690" i="1"/>
  <c r="I1669" i="1"/>
  <c r="I1647" i="1"/>
  <c r="I1626" i="1"/>
  <c r="I1605" i="1"/>
  <c r="I1583" i="1"/>
  <c r="I1562" i="1"/>
  <c r="I1541" i="1"/>
  <c r="I1519" i="1"/>
  <c r="I1498" i="1"/>
  <c r="I1477" i="1"/>
  <c r="I1455" i="1"/>
  <c r="I1434" i="1"/>
  <c r="I1413" i="1"/>
  <c r="I1391" i="1"/>
  <c r="I1370" i="1"/>
  <c r="I1349" i="1"/>
  <c r="I1327" i="1"/>
  <c r="I1306" i="1"/>
  <c r="I1285" i="1"/>
  <c r="I1263" i="1"/>
  <c r="I1242" i="1"/>
  <c r="I1221" i="1"/>
  <c r="I1199" i="1"/>
  <c r="I1171" i="1"/>
  <c r="I1139" i="1"/>
  <c r="I1107" i="1"/>
  <c r="I1075" i="1"/>
  <c r="I1043" i="1"/>
  <c r="I1011" i="1"/>
  <c r="I979" i="1"/>
  <c r="I947" i="1"/>
  <c r="I915" i="1"/>
  <c r="I883" i="1"/>
  <c r="I851" i="1"/>
  <c r="I787" i="1"/>
  <c r="I723" i="1"/>
  <c r="I659" i="1"/>
  <c r="I595" i="1"/>
  <c r="I531" i="1"/>
  <c r="I467" i="1"/>
  <c r="I403" i="1"/>
  <c r="I337" i="1"/>
  <c r="I209" i="1"/>
  <c r="I81" i="1"/>
  <c r="I1820" i="1"/>
  <c r="I1804" i="1"/>
  <c r="I1788" i="1"/>
  <c r="I1772" i="1"/>
  <c r="I1756" i="1"/>
  <c r="I1737" i="1"/>
  <c r="I1715" i="1"/>
  <c r="I1694" i="1"/>
  <c r="I1673" i="1"/>
  <c r="I1651" i="1"/>
  <c r="I1630" i="1"/>
  <c r="I1609" i="1"/>
  <c r="I1587" i="1"/>
  <c r="I1566" i="1"/>
  <c r="I1545" i="1"/>
  <c r="I1523" i="1"/>
  <c r="I1502" i="1"/>
  <c r="I1481" i="1"/>
  <c r="I1459" i="1"/>
  <c r="I1438" i="1"/>
  <c r="I1417" i="1"/>
  <c r="I1395" i="1"/>
  <c r="I1374" i="1"/>
  <c r="I1353" i="1"/>
  <c r="I1331" i="1"/>
  <c r="I1310" i="1"/>
  <c r="I1289" i="1"/>
  <c r="I1267" i="1"/>
  <c r="I1246" i="1"/>
  <c r="I1225" i="1"/>
  <c r="I1203" i="1"/>
  <c r="I1178" i="1"/>
  <c r="I1146" i="1"/>
  <c r="I1114" i="1"/>
  <c r="I1082" i="1"/>
  <c r="I1050" i="1"/>
  <c r="I1018" i="1"/>
  <c r="I986" i="1"/>
  <c r="I954" i="1"/>
  <c r="I922" i="1"/>
  <c r="I890" i="1"/>
  <c r="I858" i="1"/>
  <c r="I802" i="1"/>
  <c r="I738" i="1"/>
  <c r="I674" i="1"/>
  <c r="I610" i="1"/>
  <c r="I546" i="1"/>
  <c r="I482" i="1"/>
  <c r="I418" i="1"/>
  <c r="I354" i="1"/>
  <c r="I240" i="1"/>
  <c r="I112" i="1"/>
  <c r="I1189" i="1"/>
  <c r="I1173" i="1"/>
  <c r="I1157" i="1"/>
  <c r="I1141" i="1"/>
  <c r="I1125" i="1"/>
  <c r="I1109" i="1"/>
  <c r="I1093" i="1"/>
  <c r="I1077" i="1"/>
  <c r="I1061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23" i="1"/>
  <c r="I791" i="1"/>
  <c r="I759" i="1"/>
  <c r="I727" i="1"/>
  <c r="I695" i="1"/>
  <c r="I663" i="1"/>
  <c r="I631" i="1"/>
  <c r="I599" i="1"/>
  <c r="I567" i="1"/>
  <c r="I535" i="1"/>
  <c r="I503" i="1"/>
  <c r="I471" i="1"/>
  <c r="I439" i="1"/>
  <c r="I407" i="1"/>
  <c r="I375" i="1"/>
  <c r="I343" i="1"/>
  <c r="I281" i="1"/>
  <c r="I217" i="1"/>
  <c r="I153" i="1"/>
  <c r="I89" i="1"/>
  <c r="I25" i="1"/>
  <c r="I1740" i="1"/>
  <c r="I1724" i="1"/>
  <c r="I1708" i="1"/>
  <c r="I1692" i="1"/>
  <c r="I1676" i="1"/>
  <c r="I1660" i="1"/>
  <c r="I1644" i="1"/>
  <c r="I1628" i="1"/>
  <c r="I1612" i="1"/>
  <c r="I1596" i="1"/>
  <c r="I1580" i="1"/>
  <c r="I1564" i="1"/>
  <c r="I1548" i="1"/>
  <c r="I1532" i="1"/>
  <c r="I1516" i="1"/>
  <c r="I1500" i="1"/>
  <c r="I1484" i="1"/>
  <c r="I1468" i="1"/>
  <c r="I1452" i="1"/>
  <c r="I1436" i="1"/>
  <c r="I1420" i="1"/>
  <c r="I1404" i="1"/>
  <c r="I1388" i="1"/>
  <c r="I1372" i="1"/>
  <c r="I1356" i="1"/>
  <c r="I1340" i="1"/>
  <c r="I1324" i="1"/>
  <c r="I1308" i="1"/>
  <c r="I1292" i="1"/>
  <c r="I1276" i="1"/>
  <c r="I1260" i="1"/>
  <c r="I1244" i="1"/>
  <c r="I1228" i="1"/>
  <c r="I1212" i="1"/>
  <c r="I1196" i="1"/>
  <c r="I1176" i="1"/>
  <c r="I1156" i="1"/>
  <c r="I1132" i="1"/>
  <c r="I1112" i="1"/>
  <c r="I1092" i="1"/>
  <c r="I1068" i="1"/>
  <c r="I1048" i="1"/>
  <c r="I1016" i="1"/>
  <c r="I984" i="1"/>
  <c r="I952" i="1"/>
  <c r="I920" i="1"/>
  <c r="I868" i="1"/>
  <c r="I758" i="1"/>
  <c r="I630" i="1"/>
  <c r="I502" i="1"/>
  <c r="I374" i="1"/>
  <c r="I152" i="1"/>
  <c r="I825" i="1"/>
  <c r="I761" i="1"/>
  <c r="I697" i="1"/>
  <c r="I633" i="1"/>
  <c r="I569" i="1"/>
  <c r="I505" i="1"/>
  <c r="I441" i="1"/>
  <c r="I377" i="1"/>
  <c r="I285" i="1"/>
  <c r="I157" i="1"/>
  <c r="I29" i="1"/>
  <c r="I800" i="1"/>
  <c r="I736" i="1"/>
  <c r="I672" i="1"/>
  <c r="I608" i="1"/>
  <c r="I544" i="1"/>
  <c r="I480" i="1"/>
  <c r="I416" i="1"/>
  <c r="I352" i="1"/>
  <c r="I236" i="1"/>
  <c r="I108" i="1"/>
  <c r="I331" i="1"/>
  <c r="I267" i="1"/>
  <c r="I203" i="1"/>
  <c r="I139" i="1"/>
  <c r="I75" i="1"/>
  <c r="I11" i="1"/>
  <c r="I286" i="1"/>
  <c r="I222" i="1"/>
  <c r="I158" i="1"/>
  <c r="I94" i="1"/>
  <c r="I2" i="1"/>
  <c r="I18" i="1"/>
  <c r="I34" i="1"/>
  <c r="I50" i="1"/>
  <c r="I66" i="1"/>
  <c r="I82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15" i="1"/>
  <c r="I31" i="1"/>
  <c r="I47" i="1"/>
  <c r="I63" i="1"/>
  <c r="I79" i="1"/>
  <c r="I95" i="1"/>
  <c r="I111" i="1"/>
  <c r="I127" i="1"/>
  <c r="I143" i="1"/>
  <c r="I159" i="1"/>
  <c r="I175" i="1"/>
  <c r="I191" i="1"/>
  <c r="I207" i="1"/>
  <c r="I223" i="1"/>
  <c r="I239" i="1"/>
  <c r="I255" i="1"/>
  <c r="I271" i="1"/>
  <c r="I287" i="1"/>
  <c r="I303" i="1"/>
  <c r="I319" i="1"/>
  <c r="I335" i="1"/>
  <c r="I20" i="1"/>
  <c r="I52" i="1"/>
  <c r="I84" i="1"/>
  <c r="I116" i="1"/>
  <c r="I148" i="1"/>
  <c r="I180" i="1"/>
  <c r="I212" i="1"/>
  <c r="I244" i="1"/>
  <c r="I276" i="1"/>
  <c r="I308" i="1"/>
  <c r="I340" i="1"/>
  <c r="I356" i="1"/>
  <c r="I372" i="1"/>
  <c r="I388" i="1"/>
  <c r="I404" i="1"/>
  <c r="I420" i="1"/>
  <c r="I436" i="1"/>
  <c r="I452" i="1"/>
  <c r="I468" i="1"/>
  <c r="I484" i="1"/>
  <c r="I500" i="1"/>
  <c r="I516" i="1"/>
  <c r="I532" i="1"/>
  <c r="I548" i="1"/>
  <c r="I564" i="1"/>
  <c r="I580" i="1"/>
  <c r="I596" i="1"/>
  <c r="I612" i="1"/>
  <c r="I628" i="1"/>
  <c r="I644" i="1"/>
  <c r="I660" i="1"/>
  <c r="I676" i="1"/>
  <c r="I692" i="1"/>
  <c r="I708" i="1"/>
  <c r="I724" i="1"/>
  <c r="I740" i="1"/>
  <c r="I756" i="1"/>
  <c r="I772" i="1"/>
  <c r="I788" i="1"/>
  <c r="I804" i="1"/>
  <c r="I820" i="1"/>
  <c r="I836" i="1"/>
  <c r="I5" i="1"/>
  <c r="I37" i="1"/>
  <c r="I69" i="1"/>
  <c r="I101" i="1"/>
  <c r="I133" i="1"/>
  <c r="I165" i="1"/>
  <c r="I197" i="1"/>
  <c r="I229" i="1"/>
  <c r="I261" i="1"/>
  <c r="I293" i="1"/>
  <c r="I325" i="1"/>
  <c r="I349" i="1"/>
  <c r="I365" i="1"/>
  <c r="I381" i="1"/>
  <c r="I397" i="1"/>
  <c r="I413" i="1"/>
  <c r="I429" i="1"/>
  <c r="I445" i="1"/>
  <c r="I461" i="1"/>
  <c r="I477" i="1"/>
  <c r="I493" i="1"/>
  <c r="I509" i="1"/>
  <c r="I525" i="1"/>
  <c r="I541" i="1"/>
  <c r="I557" i="1"/>
  <c r="I573" i="1"/>
  <c r="I589" i="1"/>
  <c r="I605" i="1"/>
  <c r="I621" i="1"/>
  <c r="I637" i="1"/>
  <c r="I653" i="1"/>
  <c r="I669" i="1"/>
  <c r="I685" i="1"/>
  <c r="I701" i="1"/>
  <c r="I717" i="1"/>
  <c r="I733" i="1"/>
  <c r="I749" i="1"/>
  <c r="I765" i="1"/>
  <c r="I781" i="1"/>
  <c r="I797" i="1"/>
  <c r="I813" i="1"/>
  <c r="I829" i="1"/>
  <c r="I845" i="1"/>
  <c r="I40" i="1"/>
  <c r="I104" i="1"/>
  <c r="I168" i="1"/>
  <c r="I232" i="1"/>
  <c r="I296" i="1"/>
  <c r="I350" i="1"/>
  <c r="I382" i="1"/>
  <c r="I414" i="1"/>
  <c r="I446" i="1"/>
  <c r="I478" i="1"/>
  <c r="I510" i="1"/>
  <c r="I542" i="1"/>
  <c r="I574" i="1"/>
  <c r="I606" i="1"/>
  <c r="I638" i="1"/>
  <c r="I670" i="1"/>
  <c r="I702" i="1"/>
  <c r="I734" i="1"/>
  <c r="I766" i="1"/>
  <c r="I798" i="1"/>
  <c r="I830" i="1"/>
  <c r="I856" i="1"/>
  <c r="I872" i="1"/>
  <c r="I888" i="1"/>
  <c r="I904" i="1"/>
  <c r="I6" i="1"/>
  <c r="I22" i="1"/>
  <c r="I38" i="1"/>
  <c r="I54" i="1"/>
  <c r="I70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28" i="1"/>
  <c r="I60" i="1"/>
  <c r="I92" i="1"/>
  <c r="I124" i="1"/>
  <c r="I156" i="1"/>
  <c r="I188" i="1"/>
  <c r="I220" i="1"/>
  <c r="I252" i="1"/>
  <c r="I284" i="1"/>
  <c r="I316" i="1"/>
  <c r="I344" i="1"/>
  <c r="I360" i="1"/>
  <c r="I376" i="1"/>
  <c r="I392" i="1"/>
  <c r="I408" i="1"/>
  <c r="I424" i="1"/>
  <c r="I440" i="1"/>
  <c r="I456" i="1"/>
  <c r="I472" i="1"/>
  <c r="I488" i="1"/>
  <c r="I504" i="1"/>
  <c r="I520" i="1"/>
  <c r="I536" i="1"/>
  <c r="I552" i="1"/>
  <c r="I568" i="1"/>
  <c r="I584" i="1"/>
  <c r="I600" i="1"/>
  <c r="I616" i="1"/>
  <c r="I632" i="1"/>
  <c r="I648" i="1"/>
  <c r="I664" i="1"/>
  <c r="I680" i="1"/>
  <c r="I696" i="1"/>
  <c r="I712" i="1"/>
  <c r="I728" i="1"/>
  <c r="I744" i="1"/>
  <c r="I760" i="1"/>
  <c r="I776" i="1"/>
  <c r="I792" i="1"/>
  <c r="I808" i="1"/>
  <c r="I824" i="1"/>
  <c r="I840" i="1"/>
  <c r="I13" i="1"/>
  <c r="I45" i="1"/>
  <c r="I77" i="1"/>
  <c r="I109" i="1"/>
  <c r="I141" i="1"/>
  <c r="I173" i="1"/>
  <c r="I205" i="1"/>
  <c r="I237" i="1"/>
  <c r="I269" i="1"/>
  <c r="I301" i="1"/>
  <c r="I333" i="1"/>
  <c r="I353" i="1"/>
  <c r="I369" i="1"/>
  <c r="I385" i="1"/>
  <c r="I401" i="1"/>
  <c r="I417" i="1"/>
  <c r="I433" i="1"/>
  <c r="I449" i="1"/>
  <c r="I465" i="1"/>
  <c r="I481" i="1"/>
  <c r="I497" i="1"/>
  <c r="I513" i="1"/>
  <c r="I529" i="1"/>
  <c r="I545" i="1"/>
  <c r="I561" i="1"/>
  <c r="I577" i="1"/>
  <c r="I593" i="1"/>
  <c r="I609" i="1"/>
  <c r="I625" i="1"/>
  <c r="I641" i="1"/>
  <c r="I657" i="1"/>
  <c r="I673" i="1"/>
  <c r="I689" i="1"/>
  <c r="I705" i="1"/>
  <c r="I721" i="1"/>
  <c r="I737" i="1"/>
  <c r="I753" i="1"/>
  <c r="I769" i="1"/>
  <c r="I785" i="1"/>
  <c r="I801" i="1"/>
  <c r="I817" i="1"/>
  <c r="I833" i="1"/>
  <c r="I849" i="1"/>
  <c r="I56" i="1"/>
  <c r="I120" i="1"/>
  <c r="I184" i="1"/>
  <c r="I248" i="1"/>
  <c r="I312" i="1"/>
  <c r="I358" i="1"/>
  <c r="I390" i="1"/>
  <c r="I422" i="1"/>
  <c r="I454" i="1"/>
  <c r="I486" i="1"/>
  <c r="I518" i="1"/>
  <c r="I550" i="1"/>
  <c r="I582" i="1"/>
  <c r="I614" i="1"/>
  <c r="I646" i="1"/>
  <c r="I678" i="1"/>
  <c r="I710" i="1"/>
  <c r="I742" i="1"/>
  <c r="I774" i="1"/>
  <c r="I806" i="1"/>
  <c r="I838" i="1"/>
  <c r="I860" i="1"/>
  <c r="I876" i="1"/>
  <c r="I892" i="1"/>
  <c r="I908" i="1"/>
  <c r="I924" i="1"/>
  <c r="I940" i="1"/>
  <c r="I956" i="1"/>
  <c r="I972" i="1"/>
  <c r="I988" i="1"/>
  <c r="I1004" i="1"/>
  <c r="I1020" i="1"/>
  <c r="I1036" i="1"/>
  <c r="I10" i="1"/>
  <c r="I26" i="1"/>
  <c r="I42" i="1"/>
  <c r="I58" i="1"/>
  <c r="I74" i="1"/>
  <c r="I90" i="1"/>
  <c r="I106" i="1"/>
  <c r="I122" i="1"/>
  <c r="I138" i="1"/>
  <c r="I154" i="1"/>
  <c r="I170" i="1"/>
  <c r="I186" i="1"/>
  <c r="I202" i="1"/>
  <c r="I218" i="1"/>
  <c r="I234" i="1"/>
  <c r="I250" i="1"/>
  <c r="I266" i="1"/>
  <c r="I282" i="1"/>
  <c r="I298" i="1"/>
  <c r="I314" i="1"/>
  <c r="I330" i="1"/>
  <c r="I7" i="1"/>
  <c r="I23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4" i="1"/>
  <c r="I36" i="1"/>
  <c r="I68" i="1"/>
  <c r="I100" i="1"/>
  <c r="I132" i="1"/>
  <c r="I164" i="1"/>
  <c r="I196" i="1"/>
  <c r="I228" i="1"/>
  <c r="I260" i="1"/>
  <c r="I292" i="1"/>
  <c r="I324" i="1"/>
  <c r="I348" i="1"/>
  <c r="I364" i="1"/>
  <c r="I380" i="1"/>
  <c r="I396" i="1"/>
  <c r="I412" i="1"/>
  <c r="I428" i="1"/>
  <c r="I444" i="1"/>
  <c r="I460" i="1"/>
  <c r="I476" i="1"/>
  <c r="I492" i="1"/>
  <c r="I508" i="1"/>
  <c r="I524" i="1"/>
  <c r="I540" i="1"/>
  <c r="I556" i="1"/>
  <c r="I572" i="1"/>
  <c r="I588" i="1"/>
  <c r="I604" i="1"/>
  <c r="I620" i="1"/>
  <c r="I636" i="1"/>
  <c r="I652" i="1"/>
  <c r="I668" i="1"/>
  <c r="I684" i="1"/>
  <c r="I700" i="1"/>
  <c r="I716" i="1"/>
  <c r="I732" i="1"/>
  <c r="I748" i="1"/>
  <c r="I764" i="1"/>
  <c r="I780" i="1"/>
  <c r="I796" i="1"/>
  <c r="I812" i="1"/>
  <c r="I828" i="1"/>
  <c r="I844" i="1"/>
  <c r="I21" i="1"/>
  <c r="I53" i="1"/>
  <c r="I85" i="1"/>
  <c r="I117" i="1"/>
  <c r="I149" i="1"/>
  <c r="I181" i="1"/>
  <c r="I213" i="1"/>
  <c r="I245" i="1"/>
  <c r="I277" i="1"/>
  <c r="I309" i="1"/>
  <c r="I341" i="1"/>
  <c r="I357" i="1"/>
  <c r="I373" i="1"/>
  <c r="I389" i="1"/>
  <c r="I405" i="1"/>
  <c r="I421" i="1"/>
  <c r="I437" i="1"/>
  <c r="I453" i="1"/>
  <c r="I469" i="1"/>
  <c r="I485" i="1"/>
  <c r="I501" i="1"/>
  <c r="I517" i="1"/>
  <c r="I533" i="1"/>
  <c r="I549" i="1"/>
  <c r="I565" i="1"/>
  <c r="I581" i="1"/>
  <c r="I597" i="1"/>
  <c r="I613" i="1"/>
  <c r="I629" i="1"/>
  <c r="I645" i="1"/>
  <c r="I661" i="1"/>
  <c r="I677" i="1"/>
  <c r="I693" i="1"/>
  <c r="I709" i="1"/>
  <c r="I725" i="1"/>
  <c r="I741" i="1"/>
  <c r="I757" i="1"/>
  <c r="I773" i="1"/>
  <c r="I789" i="1"/>
  <c r="I805" i="1"/>
  <c r="I821" i="1"/>
  <c r="I837" i="1"/>
  <c r="I8" i="1"/>
  <c r="I72" i="1"/>
  <c r="I136" i="1"/>
  <c r="I200" i="1"/>
  <c r="I264" i="1"/>
  <c r="I328" i="1"/>
  <c r="I366" i="1"/>
  <c r="I398" i="1"/>
  <c r="I430" i="1"/>
  <c r="I462" i="1"/>
  <c r="I494" i="1"/>
  <c r="I526" i="1"/>
  <c r="I558" i="1"/>
  <c r="I590" i="1"/>
  <c r="I622" i="1"/>
  <c r="I654" i="1"/>
  <c r="I686" i="1"/>
  <c r="I718" i="1"/>
  <c r="I750" i="1"/>
  <c r="I782" i="1"/>
  <c r="I814" i="1"/>
  <c r="I846" i="1"/>
  <c r="I864" i="1"/>
  <c r="I880" i="1"/>
  <c r="I896" i="1"/>
  <c r="I912" i="1"/>
  <c r="I928" i="1"/>
  <c r="I944" i="1"/>
  <c r="I960" i="1"/>
  <c r="I976" i="1"/>
  <c r="I992" i="1"/>
  <c r="I1008" i="1"/>
  <c r="I1024" i="1"/>
  <c r="I1040" i="1"/>
  <c r="I1056" i="1"/>
  <c r="I1072" i="1"/>
  <c r="I1088" i="1"/>
  <c r="I1104" i="1"/>
  <c r="I1120" i="1"/>
  <c r="I1136" i="1"/>
  <c r="I1152" i="1"/>
  <c r="I1168" i="1"/>
  <c r="I1184" i="1"/>
  <c r="I1818" i="1"/>
  <c r="I1786" i="1"/>
  <c r="I1754" i="1"/>
  <c r="I1713" i="1"/>
  <c r="I1670" i="1"/>
  <c r="I1627" i="1"/>
  <c r="I1585" i="1"/>
  <c r="I1542" i="1"/>
  <c r="I1499" i="1"/>
  <c r="I1457" i="1"/>
  <c r="I1414" i="1"/>
  <c r="I1371" i="1"/>
  <c r="I1329" i="1"/>
  <c r="I1286" i="1"/>
  <c r="I1243" i="1"/>
  <c r="I1201" i="1"/>
  <c r="I1087" i="1"/>
  <c r="I959" i="1"/>
  <c r="I811" i="1"/>
  <c r="I555" i="1"/>
  <c r="I257" i="1"/>
  <c r="I1806" i="1"/>
  <c r="I1774" i="1"/>
  <c r="I1739" i="1"/>
  <c r="I1697" i="1"/>
  <c r="I1654" i="1"/>
  <c r="I1611" i="1"/>
  <c r="I1569" i="1"/>
  <c r="I1526" i="1"/>
  <c r="I1483" i="1"/>
  <c r="I1441" i="1"/>
  <c r="I1398" i="1"/>
  <c r="I1355" i="1"/>
  <c r="I1313" i="1"/>
  <c r="I1270" i="1"/>
  <c r="I1227" i="1"/>
  <c r="I1167" i="1"/>
  <c r="I1039" i="1"/>
  <c r="I911" i="1"/>
  <c r="I715" i="1"/>
  <c r="I459" i="1"/>
  <c r="I65" i="1"/>
  <c r="I1799" i="1"/>
  <c r="I1767" i="1"/>
  <c r="I1730" i="1"/>
  <c r="I1687" i="1"/>
  <c r="I1645" i="1"/>
  <c r="I1602" i="1"/>
  <c r="I1559" i="1"/>
  <c r="I1517" i="1"/>
  <c r="I1474" i="1"/>
  <c r="I1431" i="1"/>
  <c r="I1389" i="1"/>
  <c r="I1346" i="1"/>
  <c r="I1303" i="1"/>
  <c r="I1261" i="1"/>
  <c r="I1218" i="1"/>
  <c r="I1143" i="1"/>
  <c r="I1015" i="1"/>
  <c r="I887" i="1"/>
  <c r="I667" i="1"/>
  <c r="I411" i="1"/>
  <c r="I1827" i="1"/>
  <c r="I1795" i="1"/>
  <c r="I1763" i="1"/>
  <c r="I1725" i="1"/>
  <c r="I1682" i="1"/>
  <c r="I1639" i="1"/>
  <c r="I1597" i="1"/>
  <c r="I1554" i="1"/>
  <c r="I1511" i="1"/>
  <c r="I1469" i="1"/>
  <c r="I1426" i="1"/>
  <c r="I1383" i="1"/>
  <c r="I1341" i="1"/>
  <c r="I1298" i="1"/>
  <c r="I1255" i="1"/>
  <c r="I1213" i="1"/>
  <c r="I1127" i="1"/>
  <c r="I999" i="1"/>
  <c r="I871" i="1"/>
  <c r="I635" i="1"/>
  <c r="I379" i="1"/>
  <c r="I1190" i="1"/>
  <c r="I1158" i="1"/>
  <c r="I1126" i="1"/>
  <c r="I1094" i="1"/>
  <c r="I1062" i="1"/>
  <c r="I1030" i="1"/>
  <c r="I998" i="1"/>
  <c r="I966" i="1"/>
  <c r="I934" i="1"/>
  <c r="I902" i="1"/>
  <c r="I870" i="1"/>
  <c r="I826" i="1"/>
  <c r="I762" i="1"/>
  <c r="I698" i="1"/>
  <c r="I634" i="1"/>
  <c r="I570" i="1"/>
  <c r="I506" i="1"/>
  <c r="I442" i="1"/>
  <c r="I378" i="1"/>
  <c r="I288" i="1"/>
  <c r="I160" i="1"/>
  <c r="I32" i="1"/>
  <c r="I1813" i="1"/>
  <c r="I1797" i="1"/>
  <c r="I1781" i="1"/>
  <c r="I1765" i="1"/>
  <c r="I1749" i="1"/>
  <c r="I1727" i="1"/>
  <c r="I1706" i="1"/>
  <c r="I1685" i="1"/>
  <c r="I1663" i="1"/>
  <c r="I1642" i="1"/>
  <c r="I1621" i="1"/>
  <c r="I1599" i="1"/>
  <c r="I1578" i="1"/>
  <c r="I1557" i="1"/>
  <c r="I1535" i="1"/>
  <c r="I1514" i="1"/>
  <c r="I1493" i="1"/>
  <c r="I1471" i="1"/>
  <c r="I1450" i="1"/>
  <c r="I1429" i="1"/>
  <c r="I1407" i="1"/>
  <c r="I1386" i="1"/>
  <c r="I1365" i="1"/>
  <c r="I1343" i="1"/>
  <c r="I1322" i="1"/>
  <c r="I1301" i="1"/>
  <c r="I1279" i="1"/>
  <c r="I1258" i="1"/>
  <c r="I1237" i="1"/>
  <c r="I1215" i="1"/>
  <c r="I1194" i="1"/>
  <c r="I1163" i="1"/>
  <c r="I1131" i="1"/>
  <c r="I1099" i="1"/>
  <c r="I1067" i="1"/>
  <c r="I1035" i="1"/>
  <c r="I1003" i="1"/>
  <c r="I971" i="1"/>
  <c r="I939" i="1"/>
  <c r="I907" i="1"/>
  <c r="I875" i="1"/>
  <c r="I835" i="1"/>
  <c r="I771" i="1"/>
  <c r="I707" i="1"/>
  <c r="I643" i="1"/>
  <c r="I579" i="1"/>
  <c r="I515" i="1"/>
  <c r="I451" i="1"/>
  <c r="I387" i="1"/>
  <c r="I305" i="1"/>
  <c r="I177" i="1"/>
  <c r="I49" i="1"/>
  <c r="I1816" i="1"/>
  <c r="I1800" i="1"/>
  <c r="I1784" i="1"/>
  <c r="I1768" i="1"/>
  <c r="I1752" i="1"/>
  <c r="I1731" i="1"/>
  <c r="I1710" i="1"/>
  <c r="I1689" i="1"/>
  <c r="I1667" i="1"/>
  <c r="I1646" i="1"/>
  <c r="I1625" i="1"/>
  <c r="I1603" i="1"/>
  <c r="I1582" i="1"/>
  <c r="I1561" i="1"/>
  <c r="I1539" i="1"/>
  <c r="I1518" i="1"/>
  <c r="I1497" i="1"/>
  <c r="I1475" i="1"/>
  <c r="I1454" i="1"/>
  <c r="I1433" i="1"/>
  <c r="I1411" i="1"/>
  <c r="I1390" i="1"/>
  <c r="I1369" i="1"/>
  <c r="I1347" i="1"/>
  <c r="I1326" i="1"/>
  <c r="I1305" i="1"/>
  <c r="I1283" i="1"/>
  <c r="I1262" i="1"/>
  <c r="I1241" i="1"/>
  <c r="I1219" i="1"/>
  <c r="I1198" i="1"/>
  <c r="I1170" i="1"/>
  <c r="I1138" i="1"/>
  <c r="I1106" i="1"/>
  <c r="I1074" i="1"/>
  <c r="I1042" i="1"/>
  <c r="I1010" i="1"/>
  <c r="I978" i="1"/>
  <c r="I946" i="1"/>
  <c r="I914" i="1"/>
  <c r="I882" i="1"/>
  <c r="I850" i="1"/>
  <c r="I786" i="1"/>
  <c r="I722" i="1"/>
  <c r="I658" i="1"/>
  <c r="I594" i="1"/>
  <c r="I530" i="1"/>
  <c r="I466" i="1"/>
  <c r="I402" i="1"/>
  <c r="I336" i="1"/>
  <c r="I208" i="1"/>
  <c r="I80" i="1"/>
  <c r="I1185" i="1"/>
  <c r="I1169" i="1"/>
  <c r="I1153" i="1"/>
  <c r="I1137" i="1"/>
  <c r="I1121" i="1"/>
  <c r="I1105" i="1"/>
  <c r="I1089" i="1"/>
  <c r="I1073" i="1"/>
  <c r="I1057" i="1"/>
  <c r="I1041" i="1"/>
  <c r="I1025" i="1"/>
  <c r="I1009" i="1"/>
  <c r="I993" i="1"/>
  <c r="I977" i="1"/>
  <c r="I961" i="1"/>
  <c r="I945" i="1"/>
  <c r="I929" i="1"/>
  <c r="I913" i="1"/>
  <c r="I897" i="1"/>
  <c r="I881" i="1"/>
  <c r="I865" i="1"/>
  <c r="I847" i="1"/>
  <c r="I815" i="1"/>
  <c r="I783" i="1"/>
  <c r="I751" i="1"/>
  <c r="I719" i="1"/>
  <c r="I687" i="1"/>
  <c r="I655" i="1"/>
  <c r="I623" i="1"/>
  <c r="I591" i="1"/>
  <c r="I559" i="1"/>
  <c r="I527" i="1"/>
  <c r="I495" i="1"/>
  <c r="I463" i="1"/>
  <c r="I431" i="1"/>
  <c r="I399" i="1"/>
  <c r="I367" i="1"/>
  <c r="I329" i="1"/>
  <c r="I265" i="1"/>
  <c r="I201" i="1"/>
  <c r="I137" i="1"/>
  <c r="I73" i="1"/>
  <c r="I9" i="1"/>
  <c r="I1736" i="1"/>
  <c r="I1720" i="1"/>
  <c r="I1704" i="1"/>
  <c r="I1688" i="1"/>
  <c r="I1672" i="1"/>
  <c r="I1656" i="1"/>
  <c r="I1640" i="1"/>
  <c r="I1624" i="1"/>
  <c r="I1608" i="1"/>
  <c r="I1592" i="1"/>
  <c r="I1576" i="1"/>
  <c r="I1560" i="1"/>
  <c r="I1544" i="1"/>
  <c r="I1528" i="1"/>
  <c r="I1512" i="1"/>
  <c r="I1496" i="1"/>
  <c r="I1480" i="1"/>
  <c r="I1464" i="1"/>
  <c r="I1448" i="1"/>
  <c r="I1432" i="1"/>
  <c r="I1416" i="1"/>
  <c r="I1400" i="1"/>
  <c r="I1384" i="1"/>
  <c r="I1368" i="1"/>
  <c r="I1352" i="1"/>
  <c r="I1336" i="1"/>
  <c r="I1320" i="1"/>
  <c r="I1304" i="1"/>
  <c r="I1288" i="1"/>
  <c r="I1272" i="1"/>
  <c r="I1256" i="1"/>
  <c r="I1240" i="1"/>
  <c r="I1224" i="1"/>
  <c r="I1208" i="1"/>
  <c r="I1192" i="1"/>
  <c r="I1172" i="1"/>
  <c r="I1148" i="1"/>
  <c r="I1128" i="1"/>
  <c r="I1108" i="1"/>
  <c r="I1084" i="1"/>
  <c r="I1064" i="1"/>
  <c r="I1044" i="1"/>
  <c r="I1012" i="1"/>
  <c r="I980" i="1"/>
  <c r="I948" i="1"/>
  <c r="I916" i="1"/>
  <c r="I852" i="1"/>
  <c r="I726" i="1"/>
  <c r="I598" i="1"/>
  <c r="I470" i="1"/>
  <c r="I342" i="1"/>
  <c r="I88" i="1"/>
  <c r="I809" i="1"/>
  <c r="I745" i="1"/>
  <c r="I681" i="1"/>
  <c r="I617" i="1"/>
  <c r="I553" i="1"/>
  <c r="I489" i="1"/>
  <c r="I425" i="1"/>
  <c r="I361" i="1"/>
  <c r="I253" i="1"/>
  <c r="I125" i="1"/>
  <c r="I848" i="1"/>
  <c r="I784" i="1"/>
  <c r="I720" i="1"/>
  <c r="I656" i="1"/>
  <c r="I592" i="1"/>
  <c r="I528" i="1"/>
  <c r="I464" i="1"/>
  <c r="I400" i="1"/>
  <c r="I332" i="1"/>
  <c r="I204" i="1"/>
  <c r="I76" i="1"/>
  <c r="I315" i="1"/>
  <c r="I251" i="1"/>
  <c r="I187" i="1"/>
  <c r="I123" i="1"/>
  <c r="I59" i="1"/>
  <c r="I334" i="1"/>
  <c r="I270" i="1"/>
  <c r="I206" i="1"/>
  <c r="I142" i="1"/>
  <c r="I78" i="1"/>
  <c r="I14" i="1"/>
</calcChain>
</file>

<file path=xl/sharedStrings.xml><?xml version="1.0" encoding="utf-8"?>
<sst xmlns="http://schemas.openxmlformats.org/spreadsheetml/2006/main" count="3687" uniqueCount="1642">
  <si>
    <t>Date</t>
  </si>
  <si>
    <t>Total_Visits</t>
  </si>
  <si>
    <t>Unique_Visitors</t>
  </si>
  <si>
    <t>Page_Views</t>
  </si>
  <si>
    <t>Sessions</t>
  </si>
  <si>
    <t>Session_Duration</t>
  </si>
  <si>
    <t>Bounces</t>
  </si>
  <si>
    <t>Exits</t>
  </si>
  <si>
    <t>aeecd31f12681394abee7a47f4e46501</t>
  </si>
  <si>
    <t>fc729071f270201018c403633c4967de</t>
  </si>
  <si>
    <t>e1acc3379cd0498252ec5871c07daa85</t>
  </si>
  <si>
    <t>e08990dcd07a42638a0cd5115da0cbc6</t>
  </si>
  <si>
    <t>541654cf54bf865aa8a769d36e91bce6</t>
  </si>
  <si>
    <t>e46aea5d15ce11371c595ab7927fe12a</t>
  </si>
  <si>
    <t>93f1c2bf168328f81e103728805478ed</t>
  </si>
  <si>
    <t>8dc469aefbeb4427170c0ad5d06eff60</t>
  </si>
  <si>
    <t>317209307ea0a0b7612a55518d555f94</t>
  </si>
  <si>
    <t>a43fa7769f084202dce934ce086b4d07</t>
  </si>
  <si>
    <t>42f3a921b321f3294627f53abf7db35c</t>
  </si>
  <si>
    <t>a8fb26d5232cb11a9111d301bc83106a</t>
  </si>
  <si>
    <t>0f722a71fb3009ce30469cd1e8b01bc9</t>
  </si>
  <si>
    <t>2fb3d8279745071349183da31c0aae4a</t>
  </si>
  <si>
    <t>d502c70910cbd986abffc770f645f524</t>
  </si>
  <si>
    <t>063f3e1cf775a7c45f97c14d37f2793e</t>
  </si>
  <si>
    <t>148d24d0bc8bfb57da0de585d3197db7</t>
  </si>
  <si>
    <t>54891a2a965d833597a294ce36485b39</t>
  </si>
  <si>
    <t>353dc3dfd32a89eb196add4ff4e31015</t>
  </si>
  <si>
    <t>2924b7ab1ff6ecc57975d36045275320</t>
  </si>
  <si>
    <t>664dfede23ed07d589d538f811a12b58</t>
  </si>
  <si>
    <t>271bb31eb1d606bb523343312784b6d9</t>
  </si>
  <si>
    <t>c051c7112ba23343a7f9caf6a438b63a</t>
  </si>
  <si>
    <t>1b777e7853116aa1ff0049a6ccc80170</t>
  </si>
  <si>
    <t>35a49c8dcf450f1446da29f219e27ad1</t>
  </si>
  <si>
    <t>3d05ea6c72d60d9b76af54b1af95e70c</t>
  </si>
  <si>
    <t>fd920954b1021a3dc5421ad4de1d8af0</t>
  </si>
  <si>
    <t>b01b179bbda7990f24f05d13c59ec4f0</t>
  </si>
  <si>
    <t>12db14405ebdfbc1477cfc14a83a6de9</t>
  </si>
  <si>
    <t>63aa8ccfc0aaedcb24e71e48f8d2359a</t>
  </si>
  <si>
    <t>6e973b0f3ffec66c757c059a2e64e18c</t>
  </si>
  <si>
    <t>2badbe50dd89f5b43b8ef6f6563d1930</t>
  </si>
  <si>
    <t>f47bebb5a6e216d04c0627ad5b4c6ec2</t>
  </si>
  <si>
    <t>76f9ed8b7ad1fba5b08a2c235aa4bffa</t>
  </si>
  <si>
    <t>da655b9bb9a63b8546bedc21bf95034c</t>
  </si>
  <si>
    <t>61c41705558c1ce18b15cca0ddd7ba76</t>
  </si>
  <si>
    <t>5c82a9c0c68341c968a9b285571cd6e8</t>
  </si>
  <si>
    <t>86e743132c44c2aed92156f3e09b8d68</t>
  </si>
  <si>
    <t>6a729876de259c8fefbc06e13ccb4286</t>
  </si>
  <si>
    <t>878bf3094246b7dd961106f1ee7668cb</t>
  </si>
  <si>
    <t>977bcb88d31ecf4b363c4dd49b410884</t>
  </si>
  <si>
    <t>2d40b4482ebd3413e8adc78c1ff5db97</t>
  </si>
  <si>
    <t>239e8da3770ca9e719d967cc101478d5</t>
  </si>
  <si>
    <t>35826fd11859203aba359424406fea2f</t>
  </si>
  <si>
    <t>4e17e46518a8a91d625026567f4089bb</t>
  </si>
  <si>
    <t>e3045209bc7094bdd759bc83c3158baa</t>
  </si>
  <si>
    <t>73a3845f3100d46d0dfb2dd661463ae9</t>
  </si>
  <si>
    <t>9f3c18ec84748f9a1940f9e850be08a7</t>
  </si>
  <si>
    <t>a8bf656ab185537ca85db484b7dbb7ac</t>
  </si>
  <si>
    <t>958a8fd3c6f02273fbe35c03ee9c6d28</t>
  </si>
  <si>
    <t>aee687d889d432890e6d3e0b2ab43e3c</t>
  </si>
  <si>
    <t>a1cff5b0fb5d53657b671ea880beaf67</t>
  </si>
  <si>
    <t>601508cbf97c58f09364150c5b44fded</t>
  </si>
  <si>
    <t>052f82dadeb0474fd009a2a0d9966db1</t>
  </si>
  <si>
    <t>d3c13bb889a4ea5c0933f6aac8e70367</t>
  </si>
  <si>
    <t>3211b7f68c16b97b1b1e7e719e17058d</t>
  </si>
  <si>
    <t>5f4acf37bf79620b4ae75405fa46c539</t>
  </si>
  <si>
    <t>073dd9d22e998693053e0b1204e50a93</t>
  </si>
  <si>
    <t>6e7159169743bbd2033b4142be4833cb</t>
  </si>
  <si>
    <t>07d864a35cf27d3d2db2f126d4f0dc04</t>
  </si>
  <si>
    <t>ed8e2340be99bbeeb5ff124f8d9193fd</t>
  </si>
  <si>
    <t>89316f43a3a9ee6d63c244088756497f</t>
  </si>
  <si>
    <t>a946ae267a0ad3da45cc94fe69a67fee</t>
  </si>
  <si>
    <t>c7b521869b0dc7524282e8e9483c775b</t>
  </si>
  <si>
    <t>4c95454d1ef503366aa9e1c8513bb5ab</t>
  </si>
  <si>
    <t>194eaf519ec11c516034073a65c18ec5</t>
  </si>
  <si>
    <t>bc43de76270ba4de0923f95b2251d2fb</t>
  </si>
  <si>
    <t>db482477a686bbc045fd07fa495473b6</t>
  </si>
  <si>
    <t>d449ad3961b0e08f480a451e94bf93e8</t>
  </si>
  <si>
    <t>3edc444d3e3836a6d7b16c88a8b48429</t>
  </si>
  <si>
    <t>00226d39cb31a1bdfe897e41000068f9</t>
  </si>
  <si>
    <t>f96ffa74a04de1b69d331b6e808c073b</t>
  </si>
  <si>
    <t>462eee3cd0b7932efd1cc15044efc164</t>
  </si>
  <si>
    <t>ba9ab6b4668cafec15f09c5efca74990</t>
  </si>
  <si>
    <t>e6559ef87e28b4a369bd0fd40268281c</t>
  </si>
  <si>
    <t>d72ac2f0cd6d1af2ac01936818dcdaf3</t>
  </si>
  <si>
    <t>3e06b068a6f38f5d3c33e501c6440940</t>
  </si>
  <si>
    <t>14ed20a6ecdd85afed6ed43c2d1a9145</t>
  </si>
  <si>
    <t>414e4c2e935fa07613d9402ddd99c38b</t>
  </si>
  <si>
    <t>c426bd482804b99100f1af2aa5ca5898</t>
  </si>
  <si>
    <t>99f3236903c6984fbcb061ae275d7763</t>
  </si>
  <si>
    <t>1bfbe82d96c2e406e51b44a8bf1ff923</t>
  </si>
  <si>
    <t>8e804c1da6163fabcb09358b51f4c871</t>
  </si>
  <si>
    <t>e54a5247f7c97aa3303bd71b985730ad</t>
  </si>
  <si>
    <t>ec1c32aa4fb6eb5f392bbb8929aff82d</t>
  </si>
  <si>
    <t>6209bd3f1b2d79d455cf826446250abb</t>
  </si>
  <si>
    <t>98554b96f92d30fbaae356cd8eda0f56</t>
  </si>
  <si>
    <t>5bffb0a6e0a503a838ab01efd5c5ae1a</t>
  </si>
  <si>
    <t>a0056ba4ef5b800893748ac8c849320a</t>
  </si>
  <si>
    <t>e4ce15f71539df7e8152bd36c76aac7a</t>
  </si>
  <si>
    <t>90cae53b48c15c5d779190d84ef18202</t>
  </si>
  <si>
    <t>9dd3b17e16cfab1d11df682d23ca63d0</t>
  </si>
  <si>
    <t>8041ee19f6c53143fa30bf06908bc1fb</t>
  </si>
  <si>
    <t>a7bf5608ff4ff55024a9ecc31f77d3f0</t>
  </si>
  <si>
    <t>aed5dd04b36a448f1c06c383ac62052d</t>
  </si>
  <si>
    <t>693c26d58619c949336d4debaab64e93</t>
  </si>
  <si>
    <t>7ce74c7d6b64133066a24370b4894597</t>
  </si>
  <si>
    <t>ecdcc315391b9e5850f4125bbc80c59d</t>
  </si>
  <si>
    <t>24ec7a101d31f24770bd7ce15ab049d2</t>
  </si>
  <si>
    <t>abfe239c50b7240653fdd14f506c7650</t>
  </si>
  <si>
    <t>874a23e28577059dc6f52fbc3548290b</t>
  </si>
  <si>
    <t>9954946029b2c57f851db2a8d3a50330</t>
  </si>
  <si>
    <t>4878c3311c498a3797bf74d1707c498a</t>
  </si>
  <si>
    <t>4c5ce2e3c5abdeea97c5654ad5cd9aeb</t>
  </si>
  <si>
    <t>01e8f194a524a06c457b8c989501574e</t>
  </si>
  <si>
    <t>a6188f5e33303646ab9d1460b9909483</t>
  </si>
  <si>
    <t>f62ad146f83d8cb922e99be317c65c10</t>
  </si>
  <si>
    <t>b81cb0200f075f7d19498be12bc04122</t>
  </si>
  <si>
    <t>c40b22ff8703e8f7117fe136e2a1c004</t>
  </si>
  <si>
    <t>64f013e8f596f8775cf59c24f341efa0</t>
  </si>
  <si>
    <t>4099cc2dac8ad9f7bc271c041145a72b</t>
  </si>
  <si>
    <t>0d155dd6bdb1fa79fe0d82d5751251ce</t>
  </si>
  <si>
    <t>029ce81e12575880f3ddd07cfae18e2a</t>
  </si>
  <si>
    <t>20458a70589f34f86554fcfe18f6d3dc</t>
  </si>
  <si>
    <t>5cb89b5abcfdf3243b9b60306b07c17e</t>
  </si>
  <si>
    <t>028ae77e76f426319e40fcee080ae832</t>
  </si>
  <si>
    <t>7ecfdeec3f4ed4e86586de5c6aed6968</t>
  </si>
  <si>
    <t>eb2d277bb5b2c93ba342d641a5acd57a</t>
  </si>
  <si>
    <t>16f95ec93f83c7df20c8033ab8f1c065</t>
  </si>
  <si>
    <t>20dd0a24cdf6a7515e93032d6af6272f</t>
  </si>
  <si>
    <t>f6e0855c02a653aba7ade958c6222371</t>
  </si>
  <si>
    <t>67aa70eb6f0321a053f99e4edd6fe215</t>
  </si>
  <si>
    <t>d1ac7f55764a25ee2679e58dd2bb76aa</t>
  </si>
  <si>
    <t>941ed4581a1fffb1a88f2bc9a53a0041</t>
  </si>
  <si>
    <t>0fdb355b82706178b5d9e1784c882fc7</t>
  </si>
  <si>
    <t>9c7c94efbae969017287c9a9351ec182</t>
  </si>
  <si>
    <t>c52dca9eb5d362b7623c0a08dce7450c</t>
  </si>
  <si>
    <t>17849ef8575d496472d097b21d298a79</t>
  </si>
  <si>
    <t>acbd6f6ced69125fc03faf9e4b29e18b</t>
  </si>
  <si>
    <t>d1747cb552d3d212a10aaf58012c4830</t>
  </si>
  <si>
    <t>6d15459c410eea3f5425cd47d93b447d</t>
  </si>
  <si>
    <t>c0a9e1765cd86eac605098cd86b8c6a3</t>
  </si>
  <si>
    <t>5bfbe0b673e320f0ff3cefc1823a2f80</t>
  </si>
  <si>
    <t>4a7c3f89cd11a0fdd4d02e4874480a81</t>
  </si>
  <si>
    <t>2d3536eafa9dc71112c3b3e6e8a4a7c6</t>
  </si>
  <si>
    <t>6304b92cc34562f4d777512a05eb78af</t>
  </si>
  <si>
    <t>50833b6940569d3a3a59b7e1d66f9ddb</t>
  </si>
  <si>
    <t>cd803ca542a526f1275e826d676b5fb6</t>
  </si>
  <si>
    <t>d9d2837d69b7c0c711e7d764cd3ef8b4</t>
  </si>
  <si>
    <t>6999cc61d0505a69fa330a1ae28f59f1</t>
  </si>
  <si>
    <t>a4336f127d6595de9278a10c32cf4c5f</t>
  </si>
  <si>
    <t>c5b67fbb79a2f12ebb81088d33b45556</t>
  </si>
  <si>
    <t>6b76198731392cb81c8decac6ca32fb4</t>
  </si>
  <si>
    <t>a11325410be5990954764ff9f613fca9</t>
  </si>
  <si>
    <t>39131ef357f8e0a7a2a009a5a19c0238</t>
  </si>
  <si>
    <t>e82e2aa984d98b098ca565d637f2f443</t>
  </si>
  <si>
    <t>e57f319938b5185b711dbab0cad6ba5f</t>
  </si>
  <si>
    <t>a837304b3b413b72eccc0ce726d4a925</t>
  </si>
  <si>
    <t>a266e29fc847620404241c8d01ffbbe2</t>
  </si>
  <si>
    <t>5b29923c44bdf4e314b4c609df562bbb</t>
  </si>
  <si>
    <t>4526685a285973cf67fbc546aa83ed7e</t>
  </si>
  <si>
    <t>a488781ecd845e5473027fe3e41aef07</t>
  </si>
  <si>
    <t>c74c4e245293f73d13204a738233ae3b</t>
  </si>
  <si>
    <t>fee449d12b95ac8dca2ef5a8e30ddd13</t>
  </si>
  <si>
    <t>26f164aca17073aa90e60c5e0b44be58</t>
  </si>
  <si>
    <t>ee0de319bbf38a4c02100f96d6c36702</t>
  </si>
  <si>
    <t>03c64c5b358dbc2953c95289caa77125</t>
  </si>
  <si>
    <t>b20c89112c446e285ccf01b1f3e35a72</t>
  </si>
  <si>
    <t>a9f8d05647fd2ab2fb3a57bf4cf6bdf1</t>
  </si>
  <si>
    <t>716f43077a2b9cc27cd6835b55f9c2d0</t>
  </si>
  <si>
    <t>30dcaf9c7a235e1d3b6ee28dfdea6f91</t>
  </si>
  <si>
    <t>733ddde6935c44bbe5100395c7fcf0cc</t>
  </si>
  <si>
    <t>ca85a43a309c789f07ee7fd72961086b</t>
  </si>
  <si>
    <t>e56a092baac17b6f38200957b24c1801</t>
  </si>
  <si>
    <t>5deeb1a2742d6108f9954295241e0321</t>
  </si>
  <si>
    <t>f5c396223f8a037f7ce4ac3469abcc61</t>
  </si>
  <si>
    <t>1f079a6cf315342b89523f14b93482e4</t>
  </si>
  <si>
    <t>bbcc94074d491744aefb9d15d2b703a3</t>
  </si>
  <si>
    <t>5b0d751f366b7deeb06ef680de114f37</t>
  </si>
  <si>
    <t>666ffd526ea9c7f70f48ef2488db4854</t>
  </si>
  <si>
    <t>a5414d74ee7da8a24314eb17c940a637</t>
  </si>
  <si>
    <t>31ddeb4dbe4b656c4a0ab137cdebbce3</t>
  </si>
  <si>
    <t>95db5b25ed63a21308728df8a5c87812</t>
  </si>
  <si>
    <t>fb5dd06e4569594e91d9b83fa9db7391</t>
  </si>
  <si>
    <t>031156469231597e49afae6865c2d6e5</t>
  </si>
  <si>
    <t>c14dc2cd622f676fae2dd3024e92ba84</t>
  </si>
  <si>
    <t>9fed9ed0937adaa469084f8342c28ca8</t>
  </si>
  <si>
    <t>d149bfc5696c3ed63af8905bb17cddfd</t>
  </si>
  <si>
    <t>d64d527c16fd3eb1ccc256ff91a779f9</t>
  </si>
  <si>
    <t>4f38cb633ef2ca7ceb16deaeb0b52b60</t>
  </si>
  <si>
    <t>6404daa0c4ca562bbee2f72191e23b6a</t>
  </si>
  <si>
    <t>1af757e63066d1237fb567856f3ac0ee</t>
  </si>
  <si>
    <t>11c33fbdd8107d26b31186f6726fbe14</t>
  </si>
  <si>
    <t>56352dbe5a71221e7be813bf85882f38</t>
  </si>
  <si>
    <t>845d8c33cb3d4e915d7143e70734fd3e</t>
  </si>
  <si>
    <t>743e12415af5bcee2c216407fa6032e1</t>
  </si>
  <si>
    <t>3f2a1571298f453686af7eb21cd2ac1d</t>
  </si>
  <si>
    <t>7cff65553ba87aab38aefdd94196df02</t>
  </si>
  <si>
    <t>0a97d45485907166f2d38bbbed739a00</t>
  </si>
  <si>
    <t>7b1466df37017b6a66e9821e5be4ff50</t>
  </si>
  <si>
    <t>93607432fe0dba171ccb3b21e09a8004</t>
  </si>
  <si>
    <t>3c1263137e848f395420e68f9827e4f6</t>
  </si>
  <si>
    <t>65f786001e0ef96ba3a24be931196475</t>
  </si>
  <si>
    <t>6e9aad4b7e94daac618071e7b565abe2</t>
  </si>
  <si>
    <t>c9dbd62ba6b10f78cee496b43adf576d</t>
  </si>
  <si>
    <t>7afc11b725033b4bba3eac8585b30a11</t>
  </si>
  <si>
    <t>bae0179826dc44a38d9d9ea31ae2b2b5</t>
  </si>
  <si>
    <t>1d46ef0e3edc0c872b26332cf058906c</t>
  </si>
  <si>
    <t>443ec71ea1a2ea89f4fc289c593f7f09</t>
  </si>
  <si>
    <t>3ca5a04e3ea88939a791faed81646aa4</t>
  </si>
  <si>
    <t>08fa644e05fc64f2c38a3fa2271083ad</t>
  </si>
  <si>
    <t>0e6056478735ac9d01ef1235cc179fb9</t>
  </si>
  <si>
    <t>a8271467ba23ee16e1e22e1db908d85a</t>
  </si>
  <si>
    <t>c0ce6d29b407b6b3211a0a72d3ce9c65</t>
  </si>
  <si>
    <t>aa8846bd0c7895cfbbe152352627214b</t>
  </si>
  <si>
    <t>15eba60e16905e97a3327e249dbe16db</t>
  </si>
  <si>
    <t>1bc7f0400a41b7123c27da89a12cc8b8</t>
  </si>
  <si>
    <t>e9675ac11b6641f43a280b32d00c303f</t>
  </si>
  <si>
    <t>288f6bd0fe8af60aca05282c466ea634</t>
  </si>
  <si>
    <t>b7561fccd671994cc557a190842cb94d</t>
  </si>
  <si>
    <t>1cb67596272b54b339d03c49814e4110</t>
  </si>
  <si>
    <t>a191723bf69dfbe9bd6596979d00c24c</t>
  </si>
  <si>
    <t>670a4c073f37c6a33b0481d9f34012c2</t>
  </si>
  <si>
    <t>d1e253f1d192ab438d257d694510fb99</t>
  </si>
  <si>
    <t>5f1830d022c498f2f6059fce25d734b8</t>
  </si>
  <si>
    <t>0b18e60589761da9a2e48430b45e7777</t>
  </si>
  <si>
    <t>b27b50e4e83994645e0fdb692c52946d</t>
  </si>
  <si>
    <t>b4d1e53cb147cc75f1ec9bb14c8a6689</t>
  </si>
  <si>
    <t>68e63d31279dbe6bc88f9600d29d50cc</t>
  </si>
  <si>
    <t>c32d5687b35b06f99971fe7cd58684c3</t>
  </si>
  <si>
    <t>4fbc5271b702236e3e734639df69208c</t>
  </si>
  <si>
    <t>6d5b218af23106336ef517a7a38b0fce</t>
  </si>
  <si>
    <t>6de1e4f0714adeef2df960a7772f5558</t>
  </si>
  <si>
    <t>7be0fb9190aa5438e9bb59f323e07f7e</t>
  </si>
  <si>
    <t>176a482ad5589f3964870ea96eac0f94</t>
  </si>
  <si>
    <t>32b8d162a5483a1edf0f431ae819fc98</t>
  </si>
  <si>
    <t>ae7d0e5cf41e7a6e59c1c2350e0aab9b</t>
  </si>
  <si>
    <t>6bca54a871ef437664eadc5b942711fa</t>
  </si>
  <si>
    <t>f3bec90973c8cfdf9203574403dcb276</t>
  </si>
  <si>
    <t>08d3a49710ca9a35a541020016db9a4a</t>
  </si>
  <si>
    <t>4a47866d4bfedbd6ae68a9661bfdf65e</t>
  </si>
  <si>
    <t>12522fb04b89b6ae003883cfed1071af</t>
  </si>
  <si>
    <t>6a944193bdd890527e0b8731606c110b</t>
  </si>
  <si>
    <t>ca5da4943842a33f10940f7a24ac4d35</t>
  </si>
  <si>
    <t>f4e6dd1ab1b2e863388fe0ffef88f2dd</t>
  </si>
  <si>
    <t>4a7daf0d56445ae1881cd6d483be8753</t>
  </si>
  <si>
    <t>bb640eb8250ff322567a401240dd6a2e</t>
  </si>
  <si>
    <t>5c9ae8cf7fd8b010b296d77c9b326677</t>
  </si>
  <si>
    <t>39fb499873f59c5541329e50029cd11a</t>
  </si>
  <si>
    <t>98e0d13b36b77c294fa34a98b90eedbb</t>
  </si>
  <si>
    <t>1b3ded0491ebf5a7d932bd03b872a5c3</t>
  </si>
  <si>
    <t>dfc81d0b9945208f46936f4ec7883ddf</t>
  </si>
  <si>
    <t>288d0689f8c8e6ffd240899cfd416bc0</t>
  </si>
  <si>
    <t>2399e2a9dcb65427701cc5e61a8df56d</t>
  </si>
  <si>
    <t>33419abfad60f9e5a9017d5f1ae4f7c5</t>
  </si>
  <si>
    <t>22a9977c7082588d042ea90d89629b25</t>
  </si>
  <si>
    <t>21808885ab0d2c0c7b284d4d7d4a6bb1</t>
  </si>
  <si>
    <t>cb6904e16c94aa2bac0ee353946b9714</t>
  </si>
  <si>
    <t>2e218d21bda1adfeaa208018817ba73f</t>
  </si>
  <si>
    <t>8590152bfb4150f0571bd78825657f19</t>
  </si>
  <si>
    <t>2d5a118f5c3fb670f876270c26cc2659</t>
  </si>
  <si>
    <t>8f3746e51375e7af398e3b09f5621dc9</t>
  </si>
  <si>
    <t>5f0104ec5a6dfa67081473a61e8d0e36</t>
  </si>
  <si>
    <t>745d496ddcf46c69e4a47e58fdc2f0c0</t>
  </si>
  <si>
    <t>2da19f713db08dad75e2453c72500e80</t>
  </si>
  <si>
    <t>23d02fd548308b1dd965250eb85f90bd</t>
  </si>
  <si>
    <t>37f21bdef9b5225dba9d9bd9da913b40</t>
  </si>
  <si>
    <t>5e49a7d6783e257677a7a3097ed88a78</t>
  </si>
  <si>
    <t>9375101d4c2fd50b942f81710e8560ab</t>
  </si>
  <si>
    <t>2219ef4874bdb0d224261041950536e7</t>
  </si>
  <si>
    <t>045ea1cada39659337cb3d1aa5b94f8f</t>
  </si>
  <si>
    <t>8edab1a0d3cb045dedff8d0384dc2a78</t>
  </si>
  <si>
    <t>c81b3c2b4e2a091482f687c01ea6dbdf</t>
  </si>
  <si>
    <t>58b8abc1d3334803545dc31078c888cf</t>
  </si>
  <si>
    <t>57950c433b65c200fe4048d80b501ae8</t>
  </si>
  <si>
    <t>a274c4b4e392d3409add71e466ba715c</t>
  </si>
  <si>
    <t>8d099489920beee1f86b752f5f936cfd</t>
  </si>
  <si>
    <t>5f8ea70387c3a3637c5ebd1182874e3f</t>
  </si>
  <si>
    <t>032bd78183f63b520cb2f203556d8594</t>
  </si>
  <si>
    <t>6dfc1a3ba4d379415270d19a6c3cd5ea</t>
  </si>
  <si>
    <t>398b8915c7ad014fd0388272434aaab0</t>
  </si>
  <si>
    <t>603f7148dc05bd629330e2635ae13b34</t>
  </si>
  <si>
    <t>c457718a5a81a1cd91df633f0e503a5b</t>
  </si>
  <si>
    <t>57c9fb219e91fadfe86daf021c00e9b4</t>
  </si>
  <si>
    <t>4d993b31958b5fa9d15ffa151f3e524f</t>
  </si>
  <si>
    <t>977df26c60925225dc88b3cc993e22f7</t>
  </si>
  <si>
    <t>afe6e18a4b96321e9d32346b5dd3090d</t>
  </si>
  <si>
    <t>056dc6c2b0d6df8b7779f24d02549791</t>
  </si>
  <si>
    <t>58a047a85e612f90d1e5035d951db126</t>
  </si>
  <si>
    <t>a6e136ac2490a2ebeecf4e4c394dc27a</t>
  </si>
  <si>
    <t>60f30e18dddcaf5648e7c9ebcaf7188d</t>
  </si>
  <si>
    <t>148b35ae7fccd373679e2a1d491d55b2</t>
  </si>
  <si>
    <t>a4e932fc661e40794b61f34780c0702d</t>
  </si>
  <si>
    <t>8a4d0177f4492092466c2cb646131386</t>
  </si>
  <si>
    <t>22909968b30e3b9a7c0a62600b93a820</t>
  </si>
  <si>
    <t>3ebc58dceb65b5fb333feab298ff3abc</t>
  </si>
  <si>
    <t>9d2d771440cfb552d5a7de9fc254f6cd</t>
  </si>
  <si>
    <t>7e2552ad17d35f7fbb37005eb4986887</t>
  </si>
  <si>
    <t>4a17518597c8f6e5d4b3c5293df5f02b</t>
  </si>
  <si>
    <t>db42a7236c3bacbec34fc0f164830973</t>
  </si>
  <si>
    <t>79a634a866c98636fb07c415f4b45a4d</t>
  </si>
  <si>
    <t>8cf691cf50805f2b98f73bbc1d05eb87</t>
  </si>
  <si>
    <t>8a0b8a5b3731e2d6bb3bea5336ac053b</t>
  </si>
  <si>
    <t>b557c8d3b12c93f585031299e6c3fa95</t>
  </si>
  <si>
    <t>9e2031640d42fe122fdabd42e0b1be1f</t>
  </si>
  <si>
    <t>a0b713fc03939e659e82234bf130ab7f</t>
  </si>
  <si>
    <t>4eaf1f661566706bfd621d0916e5fcbe</t>
  </si>
  <si>
    <t>809789fc9f191db5535cdc6084d7560d</t>
  </si>
  <si>
    <t>9c0d914d7154e67059429d44fcbbe6cc</t>
  </si>
  <si>
    <t>945b2fc69b055775c27336bd03104784</t>
  </si>
  <si>
    <t>1f8c6ed3ea31585e5a6805c032794a30</t>
  </si>
  <si>
    <t>1cbc954aec53fc2cc2bdbcf9dcb70ba7</t>
  </si>
  <si>
    <t>a6806e5fa8f3d769144dea03d6d4dccd</t>
  </si>
  <si>
    <t>105038a01c756cc60944731cf8031387</t>
  </si>
  <si>
    <t>4c016958bec12ffa9e2b77bb7e143a15</t>
  </si>
  <si>
    <t>030bc6f818b996a2028c7bfcc8e052b5</t>
  </si>
  <si>
    <t>af6d43673b8386c49e352847a967fd7a</t>
  </si>
  <si>
    <t>edfcc3e6face7d6cdeb0af4dcc2ffdf3</t>
  </si>
  <si>
    <t>65102f2c1043a34a9b5b106d5e8edd13</t>
  </si>
  <si>
    <t>7b4fa15e901c9ca32c0061fb1e9f6537</t>
  </si>
  <si>
    <t>c6da349af79c933aee2d7a42d399ba19</t>
  </si>
  <si>
    <t>70490c1c939bffb9bb2b372b07833cb4</t>
  </si>
  <si>
    <t>2fa23f77ea386f16564bfa08b217c165</t>
  </si>
  <si>
    <t>533930ec2cad893dba1f2586d502418a</t>
  </si>
  <si>
    <t>aa878793ac0ec92c0494e9590e9574cb</t>
  </si>
  <si>
    <t>63e2cad8deca6fd9df6545c8264ca6ba</t>
  </si>
  <si>
    <t>9999c7449efbd2abd4d31f436546cca0</t>
  </si>
  <si>
    <t>4b959c0a3e88c28985cfc6ef2f713fe6</t>
  </si>
  <si>
    <t>eec76376640900a6b06b1855b874db75</t>
  </si>
  <si>
    <t>f72bc87f0616dd65ef6a23fea21fe841</t>
  </si>
  <si>
    <t>c4ee48a02d8bae24de85eb3ca15e16ce</t>
  </si>
  <si>
    <t>9e582fd8d350e4cc13f78080ef7856d1</t>
  </si>
  <si>
    <t>a6ba1a7b40cd4af014ed3167f05da6fb</t>
  </si>
  <si>
    <t>9d5c51d342463417ce4776d6cc10c985</t>
  </si>
  <si>
    <t>e0079370ff41b1623be2ae3d67fcc382</t>
  </si>
  <si>
    <t>350529a038b3916f60c0aea3374855f1</t>
  </si>
  <si>
    <t>4248a14bdd6c6cb19908791dfe8a3034</t>
  </si>
  <si>
    <t>3636781eb21e9f91fbf3e15be6f3a792</t>
  </si>
  <si>
    <t>288fbab8ce087d5e3c4f95e97f1f7f0c</t>
  </si>
  <si>
    <t>bce4cca2c8867a89a4a01353e695b8ca</t>
  </si>
  <si>
    <t>a0f154c798d527e0dbd0588a9dd9f805</t>
  </si>
  <si>
    <t>fa06278fbd976c43f808f19de95f8837</t>
  </si>
  <si>
    <t>23b3662d56d434ac2892759f902d0df5</t>
  </si>
  <si>
    <t>ebfe79cbdd961f376414d038d84ce928</t>
  </si>
  <si>
    <t>7ff9b1f96e55e0cc9423c9fdfc5adb3e</t>
  </si>
  <si>
    <t>ca512f0ffe948b1efe77b72b958779b7</t>
  </si>
  <si>
    <t>542860aeb32151b106d592a72e3c2b85</t>
  </si>
  <si>
    <t>fc6771f17e9541821e2d335dc35aae5f</t>
  </si>
  <si>
    <t>5cf7054e27e1d70b88afdc2830f1010a</t>
  </si>
  <si>
    <t>f597bbf627a256073e2a846016aa8c2d</t>
  </si>
  <si>
    <t>27cec59c016170155eb26c255fbbbe44</t>
  </si>
  <si>
    <t>a68a7f83b33942ed85ab84c52d952862</t>
  </si>
  <si>
    <t>54d6a64c8e6b34022af8408aec55a37c</t>
  </si>
  <si>
    <t>bb4df01c474d433f2ca6e8213e12a0f1</t>
  </si>
  <si>
    <t>2dbe5f24b77663296ff51d0c43a4b8c6</t>
  </si>
  <si>
    <t>d0fc9b2b602c4d5c5646f6130b84d2c5</t>
  </si>
  <si>
    <t>968c288a9f9b835e355d9a32ed947bf8</t>
  </si>
  <si>
    <t>4356aade4ee85dc262cd3142f7d0f14e</t>
  </si>
  <si>
    <t>35089c2a23493eaef78b64b18422c981</t>
  </si>
  <si>
    <t>51f6f2d6dd05e04a90b0f9540a71d2b1</t>
  </si>
  <si>
    <t>c36ca78d0193d38bfda3e7f1b4e84994</t>
  </si>
  <si>
    <t>ea75b43b0b24e58b4445d70c0e9915d2</t>
  </si>
  <si>
    <t>546823300c85d05e0d4539cea6d20df8</t>
  </si>
  <si>
    <t>1d4d12388f55e39412b63b0db40c172f</t>
  </si>
  <si>
    <t>542917e974bad24a406482220f199dde</t>
  </si>
  <si>
    <t>dd52dcbaa1daa1a7098861eff83fa69f</t>
  </si>
  <si>
    <t>acc97f379163f39d341694dee88ef509</t>
  </si>
  <si>
    <t>05e1d9c6081e82f2f1feeeeda7a5d356</t>
  </si>
  <si>
    <t>1705deac6b8135848e53f1dbeabfa02d</t>
  </si>
  <si>
    <t>f15d2ab02524ec6efc6c7d7cfd494419</t>
  </si>
  <si>
    <t>b7c0e94be68f3f9e09db8ba57d53e6f4</t>
  </si>
  <si>
    <t>9389e9f53c41dfbd6b3e64c27614fdcb</t>
  </si>
  <si>
    <t>b185345c7e77017113b10b7fbe72125c</t>
  </si>
  <si>
    <t>41472bce5ef3e633b308d92aaf077c81</t>
  </si>
  <si>
    <t>83d4298abd55d6d26eba42b879de6dd2</t>
  </si>
  <si>
    <t>d1688bd0a4d444fbb736e7f66206a0de</t>
  </si>
  <si>
    <t>323a4ae0f3b627d2245b6fb51fc6bfac</t>
  </si>
  <si>
    <t>762bc233554b5d73a52921c03cf7d446</t>
  </si>
  <si>
    <t>a201980832844933915e277221ec7a29</t>
  </si>
  <si>
    <t>f2589de25852f97cd8dccc76a1651af3</t>
  </si>
  <si>
    <t>fec7eda100289220a9c93b0b06a2699a</t>
  </si>
  <si>
    <t>ce63af4b9eb8ec149bb78693e54d5cbc</t>
  </si>
  <si>
    <t>3bafed76d9c48af9cd3fa9a7f60ea59e</t>
  </si>
  <si>
    <t>93ba3eca946e84d6309b40c07d28930e</t>
  </si>
  <si>
    <t>ce914a313af263f42065c63d74229485</t>
  </si>
  <si>
    <t>6b2a66077b45fb1b1624e7bdd0b88ce4</t>
  </si>
  <si>
    <t>75501a4f023569b63060f762547cf54b</t>
  </si>
  <si>
    <t>29c940ac2b6c42838537f0e880a1f75e</t>
  </si>
  <si>
    <t>792d9d7e7b76532239b331d6fda58576</t>
  </si>
  <si>
    <t>2765e68db921a7b2a62a87c6a8461c25</t>
  </si>
  <si>
    <t>dbd4091794e83b7ee79eab927a24730f</t>
  </si>
  <si>
    <t>09cfd4a4791c04b69934285d141bc1c9</t>
  </si>
  <si>
    <t>a86c5e12a6b98689ce4a990f8efee9f1</t>
  </si>
  <si>
    <t>1f47907e94e5d6453f4e37106d97777d</t>
  </si>
  <si>
    <t>48ee02eb75a7a051ffc9c22010196c65</t>
  </si>
  <si>
    <t>8bf018c8f1147e3b95c90cbc907eadcf</t>
  </si>
  <si>
    <t>99908397a726471b443b37d40b39d1ae</t>
  </si>
  <si>
    <t>99652e63f281ba8d7fa033119550ed10</t>
  </si>
  <si>
    <t>0b9990830bd2d06c3c1f85f075f57314</t>
  </si>
  <si>
    <t>d3c7ebc3f479d97f7ef87edd91cccbcf</t>
  </si>
  <si>
    <t>9861f07e842ff9a2e54417d7825f33ef</t>
  </si>
  <si>
    <t>5bf5c8b2c327c2daaf2cf5b852149409</t>
  </si>
  <si>
    <t>6cc5c6759e5aadbeed50e1b70299c746</t>
  </si>
  <si>
    <t>45ba40e5415d60767cb1352e84ff1ccb</t>
  </si>
  <si>
    <t>d3663decaa91d220a60104b8e04f5e4f</t>
  </si>
  <si>
    <t>ac3487d06e4bf254371ca2ef3bc7d4d0</t>
  </si>
  <si>
    <t>e2d1207baaf8c2f398382875af357a20</t>
  </si>
  <si>
    <t>3a4c883c12a8964f6dc83bdef739f047</t>
  </si>
  <si>
    <t>656378adb052154147bf878f8d28aed9</t>
  </si>
  <si>
    <t>f46e2ff3c9d542f94ab12245cb433b93</t>
  </si>
  <si>
    <t>5bf0552ce870b8f7c819899eac15ec6b</t>
  </si>
  <si>
    <t>be98660a17c81c21b01cc2fc2dd1e80c</t>
  </si>
  <si>
    <t>f1bab093d6a00c25072fa2228dfcfbc5</t>
  </si>
  <si>
    <t>63579d61a8f8672cec02997b84219250</t>
  </si>
  <si>
    <t>0eb2035549e1382d934468ecca2ff49b</t>
  </si>
  <si>
    <t>dc5c3ba1d4e6235859c65b019ae3e3af</t>
  </si>
  <si>
    <t>9ac9eba0a9d8b32a35abe21fa0e6ff7f</t>
  </si>
  <si>
    <t>57f2baabf50b4c8f8d6fb0619494c95c</t>
  </si>
  <si>
    <t>60bfcb2dc54117f0a04c036d5fec52cd</t>
  </si>
  <si>
    <t>15c481af96800b6be370b96ca03f15ac</t>
  </si>
  <si>
    <t>4952e1272db6774c4c3ce88f248a7ba9</t>
  </si>
  <si>
    <t>7a39ed20ce7a4ab5971459a65ebb8238</t>
  </si>
  <si>
    <t>66c7af7c00c7a6ffe4382120712d53e7</t>
  </si>
  <si>
    <t>c112eaa1efcedf353eab14d879c837d3</t>
  </si>
  <si>
    <t>2586aab0128b72d6f207156d28fc66e4</t>
  </si>
  <si>
    <t>4dfe9274809b5503cf7560cac634cd95</t>
  </si>
  <si>
    <t>0214efa52d64f231e7741cbe480feaf0</t>
  </si>
  <si>
    <t>70250f5bee57a8e9a8dd0eef3d4c26f1</t>
  </si>
  <si>
    <t>3b86c9b6f12137a2c53cc03fc0a19823</t>
  </si>
  <si>
    <t>8b7046956e90a8021fc5729396e33342</t>
  </si>
  <si>
    <t>e433bfbae64b00e1346e5dbbdcba58a3</t>
  </si>
  <si>
    <t>3df824dbc7d1fec88c471ade653faf5f</t>
  </si>
  <si>
    <t>9164cac6acda36da4910eccb8cb3f367</t>
  </si>
  <si>
    <t>d7e8250d6b260d71a32d85f1c854b368</t>
  </si>
  <si>
    <t>bd9136e5bb98f90fba98070573a5b25f</t>
  </si>
  <si>
    <t>ffdfa21e7306f46de7cb4772bcda499b</t>
  </si>
  <si>
    <t>7fe7bc5c2d9b533e07b8cacf561ea64e</t>
  </si>
  <si>
    <t>6881037fcde1e6ef49678f4bece5e63b</t>
  </si>
  <si>
    <t>e8c40e5eaf9b99fd6cd4fc7ceef7acb5</t>
  </si>
  <si>
    <t>0b59d49936c3e913d7691efb801808af</t>
  </si>
  <si>
    <t>70fad3db801812ec577d678002976ef4</t>
  </si>
  <si>
    <t>8a373ff5aa5235d94510fd9f76f2d1d4</t>
  </si>
  <si>
    <t>347dbb12e49fb808c37ce36424ff370e</t>
  </si>
  <si>
    <t>b4dd4e1b568e30e7ccc1a9ad3c7dadc0</t>
  </si>
  <si>
    <t>65ac282b9af6196e74dd53d23f341221</t>
  </si>
  <si>
    <t>676292844f66cdea86748ff6a71eade4</t>
  </si>
  <si>
    <t>95551db16cab6665f5ba8a7c43967e1f</t>
  </si>
  <si>
    <t>ca0ad461ffe0a6b92ebc2d1661ba6790</t>
  </si>
  <si>
    <t>326f421512542b217553c806a8464539</t>
  </si>
  <si>
    <t>1534e2c9be791c55c9492040c9edf0a8</t>
  </si>
  <si>
    <t>05a9a3df12d312760720cb2d3f8b4cb2</t>
  </si>
  <si>
    <t>c8c5de4712df801fd7e40bb61a10442d</t>
  </si>
  <si>
    <t>329b074c908b3e99f9dd2f90661b07bc</t>
  </si>
  <si>
    <t>e7d326f1a74f3f602efc0a91a9ccb5cf</t>
  </si>
  <si>
    <t>724b55cbf856630c3a80156c68261994</t>
  </si>
  <si>
    <t>566d80aefd56c8a0040aecf95957e07f</t>
  </si>
  <si>
    <t>8876b74f898624be3001e63d0493afcb</t>
  </si>
  <si>
    <t>ca4f226be5139211b883beb7173a689a</t>
  </si>
  <si>
    <t>8311a0102f7e6030080d03248c9eb896</t>
  </si>
  <si>
    <t>5c7b4d9842b2cc00764fd420a513062f</t>
  </si>
  <si>
    <t>f7161919a2a2d47acc97b9d970786520</t>
  </si>
  <si>
    <t>c82ca2b9d534eb152253a8cf58a5b17b</t>
  </si>
  <si>
    <t>32b610233ee8a07937fe73c967642a4c</t>
  </si>
  <si>
    <t>fb22c29497669114d6ca1c0d548bb1dc</t>
  </si>
  <si>
    <t>e558c3a049cc2a97a2c9a33ba7ae7513</t>
  </si>
  <si>
    <t>ce252922e9ad67947020234623fe5e87</t>
  </si>
  <si>
    <t>c8dc4c02654d52102eaab21f3bbc5970</t>
  </si>
  <si>
    <t>8cf32f3b3b0f3f670f8df89458d26507</t>
  </si>
  <si>
    <t>476e34a0fc734cfcdfa2eb3f6ad6a235</t>
  </si>
  <si>
    <t>133559e3767843821b1ccc374a0d93f2</t>
  </si>
  <si>
    <t>b146848402da75f082c8012111fe13e4</t>
  </si>
  <si>
    <t>07d0c5e96cdb9231b78e18ba420c4882</t>
  </si>
  <si>
    <t>d15b7b1e4516241cc09c9be2610cfd76</t>
  </si>
  <si>
    <t>d76852c9a84c51901ed5677a71d61646</t>
  </si>
  <si>
    <t>a96e809cef213e527c7b31da806a502e</t>
  </si>
  <si>
    <t>17cb47446b51e0272c0ea526200b671e</t>
  </si>
  <si>
    <t>0e584455381dec1495bac08c55589121</t>
  </si>
  <si>
    <t>786db4e0196b774b2b432f25d5d14e7e</t>
  </si>
  <si>
    <t>5c4e9af71dd38740b14167aac0d006f9</t>
  </si>
  <si>
    <t>3c940236d0f5537ea58000a37447114c</t>
  </si>
  <si>
    <t>f2e2784e0c34ec60ff04099710363c24</t>
  </si>
  <si>
    <t>bc4310140ed984988605a5bc2913cf18</t>
  </si>
  <si>
    <t>209d4451f8d43e0ddf1fd9ffdd43e878</t>
  </si>
  <si>
    <t>9665d584ba58f86195f4b61820abd4c1</t>
  </si>
  <si>
    <t>8d2f4f1c876462d3ce8ec86e15ebbe9c</t>
  </si>
  <si>
    <t>f86fd4eb43b1d5a93b2ce8c96908ebf9</t>
  </si>
  <si>
    <t>c9b2859a9d75f0854688f760fe8091f0</t>
  </si>
  <si>
    <t>38a1e6a2926f0df47909599ac8fc3936</t>
  </si>
  <si>
    <t>61c52d1c395b7c5533039950715b063c</t>
  </si>
  <si>
    <t>c76945a326f94426b6895e005b142b98</t>
  </si>
  <si>
    <t>439724082f0153b9710064fe3d42a97c</t>
  </si>
  <si>
    <t>da85514a2116d7438a605419848eab08</t>
  </si>
  <si>
    <t>042e0823856093f944c7da7b6c402118</t>
  </si>
  <si>
    <t>c527fe558fb4cd8fb8d79caff70d5b63</t>
  </si>
  <si>
    <t>44cb5b0b8b76a0f3b69b6650753ed498</t>
  </si>
  <si>
    <t>bc7d70b9db545cde409e7c0d00da0cfb</t>
  </si>
  <si>
    <t>5d3252ba2f8c7046622aae1bb39635c3</t>
  </si>
  <si>
    <t>e6aa1ff3d630eda54f22a332a3e47dc3</t>
  </si>
  <si>
    <t>02a8a45bdb9382fc9a1cf744e637ecfc</t>
  </si>
  <si>
    <t>75ba99c9686d320678d642e699e7ebb7</t>
  </si>
  <si>
    <t>a718d762db99fbf6b623381e141e6823</t>
  </si>
  <si>
    <t>644cb27436314ba3695cabb93c1512ad</t>
  </si>
  <si>
    <t>a462e22b18bb55b39c6e0eba9d908916</t>
  </si>
  <si>
    <t>f1b91c1f5f2444d640d9e9caeae390a4</t>
  </si>
  <si>
    <t>4a3381927bf715854b8b0b9895f36c4e</t>
  </si>
  <si>
    <t>39e3c80c09132dc9c86b09a35320256a</t>
  </si>
  <si>
    <t>4aef5f74751c0f833d4ddc02b1266c1f</t>
  </si>
  <si>
    <t>f6dde3adbed2e951335bfc62a510dcea</t>
  </si>
  <si>
    <t>0f4cb6cf5b6eb4c9066e08550ff0c719</t>
  </si>
  <si>
    <t>aec7aa13e839af33ca377f76bb12da1e</t>
  </si>
  <si>
    <t>c0474b77b5a05f93cbed3c777ebbb762</t>
  </si>
  <si>
    <t>5cb2133c0d3770b0883a61e0749e36d9</t>
  </si>
  <si>
    <t>42300b302c4eeeb5fba0cadee65f447e</t>
  </si>
  <si>
    <t>2b08e379e1e29e4ff363ef5328f8a38f</t>
  </si>
  <si>
    <t>81768aaca071cc330f7f424e16825fb5</t>
  </si>
  <si>
    <t>ed4b342cfbb9148ec58da784bc63abdc</t>
  </si>
  <si>
    <t>0f68200f38a69e0b5414254d2397519a</t>
  </si>
  <si>
    <t>f9bcac841503894e90c229df788b0b19</t>
  </si>
  <si>
    <t>4c62495f9fe0a4487c500624b8338b19</t>
  </si>
  <si>
    <t>cbca2d9faa1abbbf3654993bde5517d7</t>
  </si>
  <si>
    <t>d0796fd596f8d151a9e79286f7faa04a</t>
  </si>
  <si>
    <t>679bac4a80275d564eda274467a4bde9</t>
  </si>
  <si>
    <t>534e543192cb91a871b5846a0a65b7e2</t>
  </si>
  <si>
    <t>792193e2eabf8bd6430b0fe9ff8da458</t>
  </si>
  <si>
    <t>f924305ceae6ab986c91d9dcc116a457</t>
  </si>
  <si>
    <t>0afb21289a3af88a51b03c588cea25ed</t>
  </si>
  <si>
    <t>aae8fa90014f9fa85750c6f9c3f8c113</t>
  </si>
  <si>
    <t>4fdd03aef92d39008fa7a95eab5e2e5c</t>
  </si>
  <si>
    <t>b7d08d63a7a19fee77d8e3d1a50affe3</t>
  </si>
  <si>
    <t>5b8b14ca093d9cbaee91967ef41adf6d</t>
  </si>
  <si>
    <t>b556adf0a118357515191a1a0d998c26</t>
  </si>
  <si>
    <t>9b6d85d3c7fdd0788fc2daea8a0fbc63</t>
  </si>
  <si>
    <t>f42051b14b8f771d798eff11ea745082</t>
  </si>
  <si>
    <t>17dd97a96ab7ab4263a185fce0577ba9</t>
  </si>
  <si>
    <t>ea6c2bb593af0ffd0f5d533d3d81b949</t>
  </si>
  <si>
    <t>6fca4a280a59e806d9358498a240bc65</t>
  </si>
  <si>
    <t>21d56dda69dca2cfc952f3b2b4dcb6e8</t>
  </si>
  <si>
    <t>d59fa3caf90c3e3055e2e702b72f33b6</t>
  </si>
  <si>
    <t>5eb5b442733dc7a3ff5edee71cb53e8d</t>
  </si>
  <si>
    <t>c93a149fb3fe199598088310179965b7</t>
  </si>
  <si>
    <t>3d8b41fc9020075a1dfc6bc244e3e1e3</t>
  </si>
  <si>
    <t>12f0d7584d21a37c9dc6cb1b164b8d2d</t>
  </si>
  <si>
    <t>55cecf1f66e86d7b1148af4877ae101c</t>
  </si>
  <si>
    <t>c49f46f2322fd74a9f03de68ae0bba39</t>
  </si>
  <si>
    <t>6009f44f50c323ce336afacfe4688c5a</t>
  </si>
  <si>
    <t>9843ccd27328ff0250c06bc6c8fd967e</t>
  </si>
  <si>
    <t>25f0bd53c65efbf0dc0e7f879b45c468</t>
  </si>
  <si>
    <t>98ba1f55218f45bf67af4f3c2202cdcd</t>
  </si>
  <si>
    <t>ac28ec96e4f54d83ab333de8fe830dfd</t>
  </si>
  <si>
    <t>da04569af71a0ef4fb314b809e854417</t>
  </si>
  <si>
    <t>3f8eed9bfc2859027d3289c62f187bf8</t>
  </si>
  <si>
    <t>e20601683936d2c65a1b4d73f83f7563</t>
  </si>
  <si>
    <t>ea9b75515e590a1b7202602e4826a5e6</t>
  </si>
  <si>
    <t>d68a355f970913e6abc6872674ab2fe8</t>
  </si>
  <si>
    <t>636da6c70aa2c4d8007595e921fdddf4</t>
  </si>
  <si>
    <t>ec668baa050da3ec199c7a36448e6eac</t>
  </si>
  <si>
    <t>165e3f85faf299e7ebd08fc7c30817f0</t>
  </si>
  <si>
    <t>80f9e5a8472d9b1a8f36a0403de25550</t>
  </si>
  <si>
    <t>89bc26cbb8135ac7ca57ac78cb030774</t>
  </si>
  <si>
    <t>ba7ef908f40667886d5956a3704fab6d</t>
  </si>
  <si>
    <t>873cce2cda10d60f65857a90b920b9a4</t>
  </si>
  <si>
    <t>79f333b6cc0bb7755bfe60968ffb4a47</t>
  </si>
  <si>
    <t>978229d69b4e29d3484f677510518de4</t>
  </si>
  <si>
    <t>e6ebbcb2ab1351e5f9b7bd96adaebd08</t>
  </si>
  <si>
    <t>ca531dfad103e443e99af89e115d6851</t>
  </si>
  <si>
    <t>8906af3b010800fe9620594ec096b0f5</t>
  </si>
  <si>
    <t>b4b791dc8780565fe3f4fe663a4405b1</t>
  </si>
  <si>
    <t>77a8090ed9be8154ad08863a13af4b12</t>
  </si>
  <si>
    <t>ca0002ecb2332d61391a852df1b6cfda</t>
  </si>
  <si>
    <t>861c2f52da4085598439ccc8cef75060</t>
  </si>
  <si>
    <t>1abf39afc0170da161b45b0e2c1b1fe2</t>
  </si>
  <si>
    <t>4ef99f1e90f62b1189cf94ea0161285c</t>
  </si>
  <si>
    <t>017cdce630a36da0e5c06c934857ef92</t>
  </si>
  <si>
    <t>74b3eaf29618b35266b9cacdb514c332</t>
  </si>
  <si>
    <t>cbee80c42069a4e65e10425e57c6ace6</t>
  </si>
  <si>
    <t>2e50b86aa0369331db4eb3377fcf5bef</t>
  </si>
  <si>
    <t>918603e629e0d993dd31db48aeef3f89</t>
  </si>
  <si>
    <t>65d13e78ad2b337fe9a64c57df10fb5e</t>
  </si>
  <si>
    <t>352fc82c30d63025b6a9ddc99db59352</t>
  </si>
  <si>
    <t>2cdcf33ae8d64ce7ef933f6060ae78ea</t>
  </si>
  <si>
    <t>a3d42cfce759be9004c4017c68385ecc</t>
  </si>
  <si>
    <t>aea98e7a6a57a33edd4381f1c2582400</t>
  </si>
  <si>
    <t>e55bc2ab3f53648be6df0e2cfad1bada</t>
  </si>
  <si>
    <t>6a9708f4140c7c99d59762258691f28b</t>
  </si>
  <si>
    <t>93ddb1dacc3d0891366ba989af317cd3</t>
  </si>
  <si>
    <t>be1d32fc4344a37c44a6961ac942b062</t>
  </si>
  <si>
    <t>8dcd032b7a38e76d54de231343b40206</t>
  </si>
  <si>
    <t>75af11cb31ec7ff4410de1770a7f5e49</t>
  </si>
  <si>
    <t>8bd058f92f8a513033fbdc0f7a368b1e</t>
  </si>
  <si>
    <t>e0e0935263c7bd8d9f72736d3682181a</t>
  </si>
  <si>
    <t>3664bb81003683f5cfc4ba99e42b27f8</t>
  </si>
  <si>
    <t>0c7e7eb97ad7caf2abeba3d60ba3cb34</t>
  </si>
  <si>
    <t>bc041b645a634acb27ea69cedde6c345</t>
  </si>
  <si>
    <t>4fea860984cb7c48468c61d9c0690446</t>
  </si>
  <si>
    <t>611ce88d7e2ae8ce1bc579c72fe227ad</t>
  </si>
  <si>
    <t>100c612e6126cd86166a5da2806e2145</t>
  </si>
  <si>
    <t>bcad51c99a18712e4ff29bc7ee815c24</t>
  </si>
  <si>
    <t>6ff99e4365ab4f366b696e34a4e6d941</t>
  </si>
  <si>
    <t>8a081bc23dbba855236a90e0bdc33508</t>
  </si>
  <si>
    <t>da540003305355482195aafeb5e9f9e4</t>
  </si>
  <si>
    <t>7faf70e763d0f9560040ae8cba481e45</t>
  </si>
  <si>
    <t>ab221d4a29292204ce920e2749c5991c</t>
  </si>
  <si>
    <t>67fe2934e039f57eb6ea004d51f8d08f</t>
  </si>
  <si>
    <t>47a20f41c28da5a8fb55818ae677f9d0</t>
  </si>
  <si>
    <t>7e270558096d7192f5d7040c23c7bda3</t>
  </si>
  <si>
    <t>2023b895469c8d77c907a155c0a5430e</t>
  </si>
  <si>
    <t>ec6b4c2c7e482b59c4cc3e247ec6fc17</t>
  </si>
  <si>
    <t>13664c655940309c66ef9cf3177e366b</t>
  </si>
  <si>
    <t>c7fc07c0219fedae2dd1bb4ba117c0db</t>
  </si>
  <si>
    <t>d254fb7604397c74744c31fd1d788482</t>
  </si>
  <si>
    <t>d6f1259e4ce27c6d1cacff85ada45d60</t>
  </si>
  <si>
    <t>009f1db9187f93f40bd84c7f9efe7eb1</t>
  </si>
  <si>
    <t>642a37bc1aa87c26b219683eafe4ba71</t>
  </si>
  <si>
    <t>0ade56a2275d5efdab4541b9ad377cb3</t>
  </si>
  <si>
    <t>0bf59b0464a749cb8d1574536782fc1d</t>
  </si>
  <si>
    <t>e3b68d7242d1536c77cae59705c6fb6b</t>
  </si>
  <si>
    <t>fa4b07164a517e9901932dd7beaa6cc3</t>
  </si>
  <si>
    <t>8721372dcc985136a19899c1b7e2264a</t>
  </si>
  <si>
    <t>755fc7a21a91f1a3ffd4f46ece0aa10b</t>
  </si>
  <si>
    <t>054b632b2ce0d8854681a3e2b085283d</t>
  </si>
  <si>
    <t>586778a538a9fcc11d032c0e955d43a9</t>
  </si>
  <si>
    <t>d6c20806fc4c4841fe343791cdff797d</t>
  </si>
  <si>
    <t>21d9ba8166619ec2aaa26914adf339b6</t>
  </si>
  <si>
    <t>61659adab351a39a9d21d9404eb63a26</t>
  </si>
  <si>
    <t>e0af302905ac7a638f19c3a5e9cf00a7</t>
  </si>
  <si>
    <t>ea874a9495621f711be882cd811f9faf</t>
  </si>
  <si>
    <t>54212eecf5bfa5fc9641fba8f80f2b42</t>
  </si>
  <si>
    <t>5659b2045ebc768fdadd785c12168b11</t>
  </si>
  <si>
    <t>519e6121baa92535cdb4e99032940323</t>
  </si>
  <si>
    <t>083ca49c438bd5c5749fe0c6da9b3046</t>
  </si>
  <si>
    <t>3f144775d8187aa68f0db27ac32954b2</t>
  </si>
  <si>
    <t>7bb3fa06d7291042ccc6cc56b62abbe6</t>
  </si>
  <si>
    <t>9ce2213a41c96bb031d257bd5c5d1dd6</t>
  </si>
  <si>
    <t>593ff5757b418040b78747ef38d4bff6</t>
  </si>
  <si>
    <t>83a47f4bf093f759066c13e9a0f350b0</t>
  </si>
  <si>
    <t>61d7267f78311a494b2fdb9d795ad352</t>
  </si>
  <si>
    <t>f409c9c7a5434512c4cb2939cda5590c</t>
  </si>
  <si>
    <t>a71957344ee5dd0febf32279b6aed205</t>
  </si>
  <si>
    <t>01d17da1f33f116ac9dbbfe6ee56f69e</t>
  </si>
  <si>
    <t>11f4e91925c0661e405e3e3a02fd166c</t>
  </si>
  <si>
    <t>d5fc17a28e18566e4bde981ff1b69532</t>
  </si>
  <si>
    <t>a119316df26731ee156657c08b399cb6</t>
  </si>
  <si>
    <t>fb564c7f38a050ef0f18f5df2751dad3</t>
  </si>
  <si>
    <t>af85e066d7bdf7e0bbdd22d14e482764</t>
  </si>
  <si>
    <t>75ec30b10f063e7dc74b0e20ae059bed</t>
  </si>
  <si>
    <t>f4407924532e537a87791f9b325bad27</t>
  </si>
  <si>
    <t>9624b6e6ae1fe195805b9ab3ebc3943c</t>
  </si>
  <si>
    <t>dfc3d8849c4d97d1d00847afc74de59f</t>
  </si>
  <si>
    <t>5d9de5dfb08deaa90dbae7455ea166f0</t>
  </si>
  <si>
    <t>d470cb5163a2766eee41b5a71fb30d89</t>
  </si>
  <si>
    <t>f22d96cda79cabbdd68aa4dac06fdef3</t>
  </si>
  <si>
    <t>5fe9ea2816d0bf702f23d3bbc34a5e2f</t>
  </si>
  <si>
    <t>3fbef0e6204c598955592e0ef0d1356d</t>
  </si>
  <si>
    <t>fea9656f1ad1f24449deb5241349eef8</t>
  </si>
  <si>
    <t>25e789f111cfdc3606129efc8138437b</t>
  </si>
  <si>
    <t>46c247fc3e48a93aedd6b090a740cb86</t>
  </si>
  <si>
    <t>476550c8d9a39cb725369efbebeffacf</t>
  </si>
  <si>
    <t>3c0dbabdaccee4e179d53683d72f5081</t>
  </si>
  <si>
    <t>c4f54a955f39e3d317c351704dc29ed5</t>
  </si>
  <si>
    <t>8f4643f08d53787c90c00846c67f6f7e</t>
  </si>
  <si>
    <t>743cee13f0282656b0f367b9dea4fdcb</t>
  </si>
  <si>
    <t>155b6cf799eab3a9ea088d6a77a30d63</t>
  </si>
  <si>
    <t>c0b4f07f1f8b750119797a3e534f1105</t>
  </si>
  <si>
    <t>369305f4a344dcd38b0fd8f8d1904e16</t>
  </si>
  <si>
    <t>52e4143803d657e4fc1bd15def054be8</t>
  </si>
  <si>
    <t>62f44517f9bcdba9fc392fcfa030df38</t>
  </si>
  <si>
    <t>93d457687d09604794efb1c5e5fd1d4f</t>
  </si>
  <si>
    <t>a613080396eaece5422f14cc3072df5c</t>
  </si>
  <si>
    <t>4e69cf8f11890db7f36a9f8691195ac3</t>
  </si>
  <si>
    <t>0f2bba442157c88c8cd7d0b30a6f3037</t>
  </si>
  <si>
    <t>c6d966049d83febb73c5e150522ff887</t>
  </si>
  <si>
    <t>b46e04fa853273badc72ce008f7ea6dd</t>
  </si>
  <si>
    <t>067496d8673631a62f23478bdee25fde</t>
  </si>
  <si>
    <t>10e4fe5e167d3003c5abfe05f9426d27</t>
  </si>
  <si>
    <t>31a524ac9dd355e475c7a16a6f07e39e</t>
  </si>
  <si>
    <t>40953cb98a1da18382431a622e475a08</t>
  </si>
  <si>
    <t>6d11f28a6a83a0c467fc0d7294a01cd4</t>
  </si>
  <si>
    <t>872c073f25d5223494b2245b72783e9f</t>
  </si>
  <si>
    <t>9d55c0771048679f9597a9576dc0d620</t>
  </si>
  <si>
    <t>0846b936b4dc75c52b8c9a3ba3afcf8f</t>
  </si>
  <si>
    <t>5deaa38b5d3681018e2ae70ca7406db1</t>
  </si>
  <si>
    <t>239938b3651667cde415f85dafff8f35</t>
  </si>
  <si>
    <t>6e427c7d3f8f8525b7ab5fbc31164e57</t>
  </si>
  <si>
    <t>075cedb2d80928fbe39e9bd299a49f49</t>
  </si>
  <si>
    <t>ed9897b3aca281482ba3b0ab6895cb3e</t>
  </si>
  <si>
    <t>f4b15efddc2f591cad6fb9e000dcb4f9</t>
  </si>
  <si>
    <t>37a830815067e7d1e3818deaaae1cc65</t>
  </si>
  <si>
    <t>542b9ccd9389ea06341c292fc2700c57</t>
  </si>
  <si>
    <t>503294cbb289a90618eaf17eeb8d1499</t>
  </si>
  <si>
    <t>a46dd766dfcbd742bc7dfef6a26dfc97</t>
  </si>
  <si>
    <t>fe2e9bd475946a4bdd98cddd36f79e5d</t>
  </si>
  <si>
    <t>9fd73774c7a1bbc148becd4860de742a</t>
  </si>
  <si>
    <t>597f7667e4ec131bf978c5648ce87e2e</t>
  </si>
  <si>
    <t>3e2c692a11dc7b8926e8fef27396872c</t>
  </si>
  <si>
    <t>daf3612a9a201bb5a2a7918381cfca2b</t>
  </si>
  <si>
    <t>cbcad93f39e000f66f9b8a6746f52c41</t>
  </si>
  <si>
    <t>c2327c086434ac20f1fa95f5bb8fca97</t>
  </si>
  <si>
    <t>ca831d0e70521f7d4270bf3bba0ea5a0</t>
  </si>
  <si>
    <t>fa7c51a73362cc5def0354fa4348569e</t>
  </si>
  <si>
    <t>11ae3936e18086495711cb95c560cf89</t>
  </si>
  <si>
    <t>06e6f1451453dea08574b0df7623d139</t>
  </si>
  <si>
    <t>ddcee1ff172314d0b024c5aa401c0435</t>
  </si>
  <si>
    <t>381992e8820e4f736bf9db3d5ffff9a1</t>
  </si>
  <si>
    <t>23b866e97e71f0cf9046868679b69479</t>
  </si>
  <si>
    <t>908de066f3fef8eacfd57cb29b07bb3f</t>
  </si>
  <si>
    <t>fe7c17bc2572be63fcf6c8393ea154d2</t>
  </si>
  <si>
    <t>3c020a89b376d0d4da21736a8132af9b</t>
  </si>
  <si>
    <t>90419e3ff324e0105b18bb6437f47095</t>
  </si>
  <si>
    <t>c2a3a5adc0290a09722744d72700f5ac</t>
  </si>
  <si>
    <t>0ef6c32ecfe15e60d0462a8aca4aee42</t>
  </si>
  <si>
    <t>fa02016290d864a92002441b6e362964</t>
  </si>
  <si>
    <t>0949a2c7a881168bf4be90a41c59d290</t>
  </si>
  <si>
    <t>e23c389f674357e6001de777dd35803c</t>
  </si>
  <si>
    <t>9b45db3d1965cdd2b38a7aa27c268ca8</t>
  </si>
  <si>
    <t>a3d4d2855b3372f914741ea1ad032dd5</t>
  </si>
  <si>
    <t>792db11253f71c79e882b8a732c431fa</t>
  </si>
  <si>
    <t>0eef96ef33853d903041d521694f8df4</t>
  </si>
  <si>
    <t>3c6c3c0637c85ccd9cb269b523a113a3</t>
  </si>
  <si>
    <t>4031a0f3cb9848f72765b72f6f783c26</t>
  </si>
  <si>
    <t>5e8f3f120df94c8fdf86be683370bcd2</t>
  </si>
  <si>
    <t>7995659516e372e3bcb822e4f03d297c</t>
  </si>
  <si>
    <t>8855aaf87a9338d27f24381a8e736e6f</t>
  </si>
  <si>
    <t>00414848f29945e0b972340f0aeaa942</t>
  </si>
  <si>
    <t>8331ecfc0fe34fcce5465155f0696594</t>
  </si>
  <si>
    <t>eb56befc2811d0bf43089296cebf603d</t>
  </si>
  <si>
    <t>583bb458b8a7536382186026466c71dc</t>
  </si>
  <si>
    <t>e1f8b981cf4bc3a8094e04762895f32b</t>
  </si>
  <si>
    <t>692f7f2f951e76386fcce3822d704942</t>
  </si>
  <si>
    <t>733f2846678c454b2fa0bb7f155acca5</t>
  </si>
  <si>
    <t>d60e3d7f0a3074f7f30c517366d6c0f1</t>
  </si>
  <si>
    <t>1ba3ee640de498b901ff4cdcd6f8bd48</t>
  </si>
  <si>
    <t>17268562ed5c593a234c6d57e306a358</t>
  </si>
  <si>
    <t>4ae554d4c614b2f5ed8d53c762c341f0</t>
  </si>
  <si>
    <t>e630f29588c6c0fbee1e22e3d6ccce26</t>
  </si>
  <si>
    <t>0658ee4b72ab86f75a8bc04ce9a7659a</t>
  </si>
  <si>
    <t>c803069af7b6f0b6dae2c8292dff36a8</t>
  </si>
  <si>
    <t>7a368fdb26485088883914014c1feb82</t>
  </si>
  <si>
    <t>42fe85b5d2177a6205ef3d14c7d83c29</t>
  </si>
  <si>
    <t>b201ecdf2450e9fbc95b8ab603793f61</t>
  </si>
  <si>
    <t>31ac2322130311d88561c1c0ca94686a</t>
  </si>
  <si>
    <t>1f0291eb7b43b316a4bb3b5b1db07f7b</t>
  </si>
  <si>
    <t>cd73324b96c14807d2ce88fd9418a88b</t>
  </si>
  <si>
    <t>a5eb522d23e98f0ed9c25ee972cedd6b</t>
  </si>
  <si>
    <t>3114f0f00d8f92ae59d7ecc59e266429</t>
  </si>
  <si>
    <t>bcfad9dae9f70757bfb2abfcd3aa6955</t>
  </si>
  <si>
    <t>c60226de305804f0e732fe9d85a8d53e</t>
  </si>
  <si>
    <t>3e62e4bb46aa7b796039e693292d9e57</t>
  </si>
  <si>
    <t>c331457eabdd7b4599c51f2d54020216</t>
  </si>
  <si>
    <t>653dd4b1508f109dd24c6516dbef5e55</t>
  </si>
  <si>
    <t>fbb03b6f9ba5e8d93afcb0d502f1c96c</t>
  </si>
  <si>
    <t>4f7d9999f66b096baa7f90e5439be27a</t>
  </si>
  <si>
    <t>617f89965ac6d0969efa369e1f0cca79</t>
  </si>
  <si>
    <t>3fbc6b873132e4edc8b255d6ec99f9fd</t>
  </si>
  <si>
    <t>5ac3ce0271db5d553ec38a80f7f00f09</t>
  </si>
  <si>
    <t>5211fcf4356200069ffc2a992a8af8c3</t>
  </si>
  <si>
    <t>8a2848973b650cee3e322456fc49e838</t>
  </si>
  <si>
    <t>36bcb65b8c58273f51eb45d0c3ca7003</t>
  </si>
  <si>
    <t>0f85cbd0ac107bf5639cf460c2278783</t>
  </si>
  <si>
    <t>1b9fd41ce1043344907fca3a865c2b6b</t>
  </si>
  <si>
    <t>9148e6c47caea0ae627e2bca74c1f5a6</t>
  </si>
  <si>
    <t>9da6ed7e93efb0ac0fd1bcc19d4b900e</t>
  </si>
  <si>
    <t>52fe45ca27c91d0c1d3c757d238dad95</t>
  </si>
  <si>
    <t>c554efab7e93f5552b3c3f8eea3c7085</t>
  </si>
  <si>
    <t>50edaf7ff025fa3981215803d6db82e4</t>
  </si>
  <si>
    <t>1b37181a45a73fb15266917ec0387f04</t>
  </si>
  <si>
    <t>3eacd3ca01e2ec07194e73b50a18237a</t>
  </si>
  <si>
    <t>09c5e54edf8036960e5f8b2bfaee00e4</t>
  </si>
  <si>
    <t>bc064aaf22af17901be77a6f6d84b863</t>
  </si>
  <si>
    <t>b7f6324f8c0f58a4c068b7dd66d6a2d1</t>
  </si>
  <si>
    <t>97fc532a997a7d28c20678602a36b057</t>
  </si>
  <si>
    <t>e00f077bd6a295f5f64027632aad87fc</t>
  </si>
  <si>
    <t>2a5c00e566f58b031acb669e6d910cb6</t>
  </si>
  <si>
    <t>3392fb3425c545b231b3ca854773dd18</t>
  </si>
  <si>
    <t>533c5fbc05b3f881ee4d9645757e24c9</t>
  </si>
  <si>
    <t>d3a745ecb026d0db3e28bf0854cfe019</t>
  </si>
  <si>
    <t>4e2d8bd555054f6deb4c75cb94c8247f</t>
  </si>
  <si>
    <t>6da71199dd404e877f5e4100674cbe59</t>
  </si>
  <si>
    <t>5dbda73448be9b59af9bc8e34a7df7a1</t>
  </si>
  <si>
    <t>185dd59f556cec8715a4068f14d3b279</t>
  </si>
  <si>
    <t>b3bad9ff161b308725c0f3c0c4ba303c</t>
  </si>
  <si>
    <t>ab48d4314b8c158580ab94100a40d80f</t>
  </si>
  <si>
    <t>41edc0af31248234e25e0f0397436969</t>
  </si>
  <si>
    <t>22d6437667038757126c01ceb81b3fd4</t>
  </si>
  <si>
    <t>24b4964b2ff95e70c234ff1fa2fd8344</t>
  </si>
  <si>
    <t>b014c1047349342510fbab7fa9c1fcb0</t>
  </si>
  <si>
    <t>ad53c78fa7bbf6115fe85bbf02509006</t>
  </si>
  <si>
    <t>c99c3ebb55f090662e6ce6d842e10b5a</t>
  </si>
  <si>
    <t>a15aaf58280e06b99e273e0aaf880ba4</t>
  </si>
  <si>
    <t>99a89e3c2a57f63c26a6aee8d6778d87</t>
  </si>
  <si>
    <t>9531bdd058ff7684a9abbc3023a95fe0</t>
  </si>
  <si>
    <t>ca3366aa4d6b3afa01101271f9b1b2fe</t>
  </si>
  <si>
    <t>92e6a6fa7ffff152718a4ceba5931de5</t>
  </si>
  <si>
    <t>beeccb1686695c482782907c95cc260d</t>
  </si>
  <si>
    <t>2ace0379d38c3ed1c9e61a4318cb33a4</t>
  </si>
  <si>
    <t>6aac174121dfc001889594c276e73206</t>
  </si>
  <si>
    <t>ddbedae848f8d0e2083adb4db58307cf</t>
  </si>
  <si>
    <t>59c7917081a2d9ece9995a8ae860dc7f</t>
  </si>
  <si>
    <t>35606fa2242beb5188485ca072ae844b</t>
  </si>
  <si>
    <t>2417f7feddcdc7ebb8e21725e2900c3b</t>
  </si>
  <si>
    <t>78691f5256d1182e08b2cbb01a43760d</t>
  </si>
  <si>
    <t>bf16846d74158b9173a0bd69ab5bbf7f</t>
  </si>
  <si>
    <t>35623c834bc75c57c744ef08523a997f</t>
  </si>
  <si>
    <t>5bb179abedbceaab91b2dbe0a47b8a31</t>
  </si>
  <si>
    <t>c009c2ad85d747baa1902eb4ddedc7f7</t>
  </si>
  <si>
    <t>1bf4699ccc522eaf25de1e4b8fff19ae</t>
  </si>
  <si>
    <t>973997098a188bd2fc44e7aed8c539e7</t>
  </si>
  <si>
    <t>090f1939d9e6e8d15cc6c92e394cc956</t>
  </si>
  <si>
    <t>6b4acb04b3c9f82bd10ad730cc9c5f38</t>
  </si>
  <si>
    <t>34f5fea9072eb9212f2777f1ed9eb1d4</t>
  </si>
  <si>
    <t>c3705b7fc78224528dac8067ca2c058b</t>
  </si>
  <si>
    <t>a47b08709dd2d967c62991050d4f08c9</t>
  </si>
  <si>
    <t>ff756737f6866cfd7a841c9937d55287</t>
  </si>
  <si>
    <t>e479b6e8c2db7e8b16b429d55db7058f</t>
  </si>
  <si>
    <t>3bbca3db132aef10747d12badcdc1f88</t>
  </si>
  <si>
    <t>5025239d0c254f07fb46e3b665dfce4b</t>
  </si>
  <si>
    <t>a1dae4361fd1ab45ebe679e5d2029f41</t>
  </si>
  <si>
    <t>abfbaeaad9d53e49b9fd7cae964e4dba</t>
  </si>
  <si>
    <t>69cef46a7aa050a4e4cf6d6fd18063ec</t>
  </si>
  <si>
    <t>4953c3f9cc52c3123da0138d99010572</t>
  </si>
  <si>
    <t>f2dc7eae449cff6142ad11726d5c7234</t>
  </si>
  <si>
    <t>89b25b3ef324976bef7570002c1daa4f</t>
  </si>
  <si>
    <t>d5a12085f14f55f0f47b71b102606b4a</t>
  </si>
  <si>
    <t>6e7cf686ddb0710698eb7823aabf9bba</t>
  </si>
  <si>
    <t>797f6a998164198b633fa00a8317e46c</t>
  </si>
  <si>
    <t>88092614b182019c91098a1cee5020e5</t>
  </si>
  <si>
    <t>6d0bcdedc6a0ef6dcf3ca00fbee671f9</t>
  </si>
  <si>
    <t>707e71afd5a60462a2af1070eb96bfc6</t>
  </si>
  <si>
    <t>8ab156f0291d263ae56bb78855667608</t>
  </si>
  <si>
    <t>e464305bc53f14e95ac5b556a1128b64</t>
  </si>
  <si>
    <t>9f5be0933187942e4a9edef674f2a169</t>
  </si>
  <si>
    <t>ba91c133c858a9471ba17d14cfdf9bba</t>
  </si>
  <si>
    <t>33420f658316dde33d0d2600a6dc58f5</t>
  </si>
  <si>
    <t>02d8a8b9ad5c6c88ef02604f3eeea5d6</t>
  </si>
  <si>
    <t>918950e8ae6e9a51e203b4b27d1d7c45</t>
  </si>
  <si>
    <t>192130ad78203e68f07178c650794921</t>
  </si>
  <si>
    <t>90cb8aa413e9f6977aa52f24f102a057</t>
  </si>
  <si>
    <t>1375a7602d5054e5da4c929db793acb1</t>
  </si>
  <si>
    <t>137a825307811c13d9ca6ab74324d6c0</t>
  </si>
  <si>
    <t>9af380063c4f6997286e3ba4fdad3188</t>
  </si>
  <si>
    <t>17821cefe521b2e6765e25ddbde38788</t>
  </si>
  <si>
    <t>80952b8bc25235c7be2ab468a674d8c4</t>
  </si>
  <si>
    <t>fa5ac2b47955b96e87c9b2f28d493f6c</t>
  </si>
  <si>
    <t>7c36cc6a5991f7b7512321c539749192</t>
  </si>
  <si>
    <t>511ce5f82f9153e137e58f1f47b56671</t>
  </si>
  <si>
    <t>a428289b1d8d6be8f2a4b8dbbb0b0962</t>
  </si>
  <si>
    <t>496c5c540fbf75dd77b6dc14f4f75ab0</t>
  </si>
  <si>
    <t>4ec4c506666df2cfd1ef5cc2507a8766</t>
  </si>
  <si>
    <t>73f5178729f972eee150ac6da42ac75d</t>
  </si>
  <si>
    <t>62e2d04c43a0118602c44c6d547bfcb1</t>
  </si>
  <si>
    <t>cf9f33f9b39747ba57b1aaa3b3f15c8e</t>
  </si>
  <si>
    <t>4da6b25312081c22f61c5e55c19e16a9</t>
  </si>
  <si>
    <t>785868bcae81b051f1ef7f42484af439</t>
  </si>
  <si>
    <t>9469fe2563c9870ab0365f09861509ab</t>
  </si>
  <si>
    <t>46164ede0994faa79b52d8bc25e125a6</t>
  </si>
  <si>
    <t>e4b0c213502133ac235196e9305d1087</t>
  </si>
  <si>
    <t>e4611e5091b38a13d9538ed726e6573c</t>
  </si>
  <si>
    <t>6b63d50eb6a7b7baf739c4b9f61e6782</t>
  </si>
  <si>
    <t>db35fcb6e6cff122a7f0b1606add3a63</t>
  </si>
  <si>
    <t>af9ef092de46b2dc3760339bc8d00285</t>
  </si>
  <si>
    <t>0c03d5c5c17b570e34fd17b3071c16ec</t>
  </si>
  <si>
    <t>0447dcbe8626201404912f9957d0c977</t>
  </si>
  <si>
    <t>dc2e36f1fddb5a4c1c9cf88d3b994e99</t>
  </si>
  <si>
    <t>87bfcc8145dc2c1e40bd553c7a5c4e71</t>
  </si>
  <si>
    <t>15e1576abc700ddfd9438e6ad1c86100</t>
  </si>
  <si>
    <t>850028a926205a99407b6b39b73f2ff3</t>
  </si>
  <si>
    <t>085c0bcbd8b4667acd05f5cdc534c87e</t>
  </si>
  <si>
    <t>d66bd41973fa625331401fea8854ce22</t>
  </si>
  <si>
    <t>a9f6ef7b8f0cfa932310b898789fc467</t>
  </si>
  <si>
    <t>d8c66eec896898eeacef2a692dc79422</t>
  </si>
  <si>
    <t>bf81491e6c092f5fb31e759fc410ed32</t>
  </si>
  <si>
    <t>577fe6163d0aff5120f5b0bb85fc00f7</t>
  </si>
  <si>
    <t>70809a5e126d4816d79b71076d297593</t>
  </si>
  <si>
    <t>7ca7f9f48705c100272a1036cf9faf2b</t>
  </si>
  <si>
    <t>703577949d844114bf13fc895dba2875</t>
  </si>
  <si>
    <t>714fb53e6ed842f5546435463bdf47ff</t>
  </si>
  <si>
    <t>eaa4b3f4f283c367a9b81f8e70550f41</t>
  </si>
  <si>
    <t>90edf26a6b5e11166d80c6cd3df1af19</t>
  </si>
  <si>
    <t>d6fff0258e8b9b5619bcf097f4145334</t>
  </si>
  <si>
    <t>6a76c7b86d4aa4800a639e72969db61d</t>
  </si>
  <si>
    <t>ee975a4c5b66af72686ced4fd583f36b</t>
  </si>
  <si>
    <t>2ed40c7e97a4a28184428fdd39d6a449</t>
  </si>
  <si>
    <t>182853b281de3a6ae0509642ebdc8f1b</t>
  </si>
  <si>
    <t>dd8c56ea2babb6e53cc320c592b1f590</t>
  </si>
  <si>
    <t>ebdc0caa662cf7b6ee76bc97e03dbc75</t>
  </si>
  <si>
    <t>562dffc39643ab8fc97b441d2a48b4f4</t>
  </si>
  <si>
    <t>f928b78ce309e8670cf0deaa0dff1ac0</t>
  </si>
  <si>
    <t>2bf8defbe2097c27a2fd84e08022e9fd</t>
  </si>
  <si>
    <t>e6f77367691984ddaf15dd296af23110</t>
  </si>
  <si>
    <t>f4590ffb01c215511d18c2d00e19d8e6</t>
  </si>
  <si>
    <t>73740a690a6bd1ee80b9f31af909cd98</t>
  </si>
  <si>
    <t>5b92724dc8dee6f21b31762997ce2a0a</t>
  </si>
  <si>
    <t>2f486b685bc3cba10cf58b7eb6d51d70</t>
  </si>
  <si>
    <t>2a3337897f6867e08fa5aa33cd2e2622</t>
  </si>
  <si>
    <t>44d8865f7065d27fc7a427471bf10f10</t>
  </si>
  <si>
    <t>f145e9e3860c9b3659c42f953f644712</t>
  </si>
  <si>
    <t>333e0ecda7ae2efe33fb94cbc8c9cd54</t>
  </si>
  <si>
    <t>8e781d48472b79ce925a00706d5aa4c4</t>
  </si>
  <si>
    <t>6c7290d5b3323b1c3f4cac219452cc97</t>
  </si>
  <si>
    <t>ec54d18e16ef5f14e24148dd783be476</t>
  </si>
  <si>
    <t>1e077189a7a496dfa9c298d3a5f16d63</t>
  </si>
  <si>
    <t>c1c112ca226c30e9fff1b411432015ef</t>
  </si>
  <si>
    <t>5d43ed73824a9dacf2609c9f721420f2</t>
  </si>
  <si>
    <t>576b6c82fd9ff8c01b7076985bcac08a</t>
  </si>
  <si>
    <t>000e7f0811fa0181d71d05fc0a073454</t>
  </si>
  <si>
    <t>a6611eef59f8dc0bc67211f4de605374</t>
  </si>
  <si>
    <t>2139978f01fb92b2b4b7e597af39cc7c</t>
  </si>
  <si>
    <t>1ff0323d12fcf33f56529d1b9e49f090</t>
  </si>
  <si>
    <t>0d1b09be6ef5047f2fdb2217a39c758e</t>
  </si>
  <si>
    <t>aa064197a5eb0db26d205ecb4af4d72d</t>
  </si>
  <si>
    <t>55e1e4ee229d18b4959a058d353a80da</t>
  </si>
  <si>
    <t>b8c7ac53addb404c23a94f5e4db729b0</t>
  </si>
  <si>
    <t>75678f9034810547b15910e3cb70856c</t>
  </si>
  <si>
    <t>a958b0a772d751498649aec7cc62ee10</t>
  </si>
  <si>
    <t>72fc7694a70813b9a7b8e25ccd429af2</t>
  </si>
  <si>
    <t>35ed870687eed8c6ebd1d5e36199a543</t>
  </si>
  <si>
    <t>063b0f160c35bf383d218bea5fd2b46d</t>
  </si>
  <si>
    <t>aa7e300842265944ee7b92d9b25c62d6</t>
  </si>
  <si>
    <t>8b51ad3290848c7dbc002937e452d9c9</t>
  </si>
  <si>
    <t>96803ec0380b167240815a2968c3c36a</t>
  </si>
  <si>
    <t>5ad279415fab6d89f1bb7d7bb80d570f</t>
  </si>
  <si>
    <t>e5bcf0156203fa0347e5abff3a9b03a3</t>
  </si>
  <si>
    <t>16503301f2f97aab76122c351f8e8121</t>
  </si>
  <si>
    <t>e48a2e45c65152464f9406f3b183d92e</t>
  </si>
  <si>
    <t>2912ff7e628e589dfde2aa19a8692703</t>
  </si>
  <si>
    <t>495750d3820b4c3b8697dc39cdb3083d</t>
  </si>
  <si>
    <t>dac9c227196db00df056e7b1028a416f</t>
  </si>
  <si>
    <t>8ad62ca5ce657832f744dd7756a0ade0</t>
  </si>
  <si>
    <t>9fb730f116e10bcab1d1286431834d8a</t>
  </si>
  <si>
    <t>e85db6d6ae2ac3d0e08c5af37ccef7a3</t>
  </si>
  <si>
    <t>588be1577ad1fffd38dafd575127e89a</t>
  </si>
  <si>
    <t>03f48409704f3655a349546a2105eb8b</t>
  </si>
  <si>
    <t>22c2b998bc776e907f7cf652c56642e8</t>
  </si>
  <si>
    <t>3436d9f8c6a0348d7f5134c3afaa3e9e</t>
  </si>
  <si>
    <t>c37083e7f21053312cc8d7aed47e96b0</t>
  </si>
  <si>
    <t>b40b7b8d44c022617c0781f8e1f9bb3d</t>
  </si>
  <si>
    <t>964062383faddc2cc1066c1fc413dac4</t>
  </si>
  <si>
    <t>8909ed1431fc1e53c3eeb419b10fcfb5</t>
  </si>
  <si>
    <t>d82b5a9d68e966cc78e42a7024b5ed0d</t>
  </si>
  <si>
    <t>8e0ad655acb662d93c4f47da213996c7</t>
  </si>
  <si>
    <t>207f88d25b94994fdd9b237e9b9f297d</t>
  </si>
  <si>
    <t>030deea91b6ffb3a4bb411ad05edca5b</t>
  </si>
  <si>
    <t>c835e8afe07eb05c1490d4d466d8a58e</t>
  </si>
  <si>
    <t>0a635ce42e1dbd7fb7c1996b13b6f14b</t>
  </si>
  <si>
    <t>4953171960fc30708d22290aabfba9bd</t>
  </si>
  <si>
    <t>3ac42f0a2a6ecd8a6c96532bb922c893</t>
  </si>
  <si>
    <t>3301698824f30057c863633c07dcd754</t>
  </si>
  <si>
    <t>6fb963aaa1ef0cbb6bb5609bd000f85e</t>
  </si>
  <si>
    <t>bb2c6c1bb30c7813350e2f744910d003</t>
  </si>
  <si>
    <t>76ae6aadb215a694c747d33c4eac45b9</t>
  </si>
  <si>
    <t>eb840a2fdbc84316f0de2909df1c2979</t>
  </si>
  <si>
    <t>7427e3d61154d4976c6f424dbfb00c05</t>
  </si>
  <si>
    <t>340427147fc3cc54ec96d2e280abceec</t>
  </si>
  <si>
    <t>f0152e4559189a4e7ebafd56e246514a</t>
  </si>
  <si>
    <t>7047f10c57c03813401f0e6ba7e23a6f</t>
  </si>
  <si>
    <t>71f91a8cbf8a09bd0ad0484c631f004a</t>
  </si>
  <si>
    <t>4e7b9d1ff89d1af4828ba34b4af7e7dd</t>
  </si>
  <si>
    <t>2131531d7c7a069ee1a0e3bfc0548e1f</t>
  </si>
  <si>
    <t>cf41c2638609e438747e498103c696ab</t>
  </si>
  <si>
    <t>f5924a98b8aa1b9b47e7c18fb7039836</t>
  </si>
  <si>
    <t>d9b21960a1feca9efadd7c291f37c6e4</t>
  </si>
  <si>
    <t>1d42d809f2422f6c0c8709beb8302a24</t>
  </si>
  <si>
    <t>4f3fc7a579310c1edef77a69260efd9b</t>
  </si>
  <si>
    <t>8730a0931d1d6883f9a0d991362ad183</t>
  </si>
  <si>
    <t>3f7ed3fc14a2e6182a438a90592c8638</t>
  </si>
  <si>
    <t>51c864bd45ce94a7ef25166e291ea6bd</t>
  </si>
  <si>
    <t>4b2573205d2d5c53d54da09429ef075d</t>
  </si>
  <si>
    <t>22d3dbc1cc4b51b8df51aa56c55dc5d1</t>
  </si>
  <si>
    <t>09ccd28d59b520477019469c931b797a</t>
  </si>
  <si>
    <t>851354113bb14ecb63acacfd2c047d09</t>
  </si>
  <si>
    <t>54a817478ff789d486aba5e34e4ed5ac</t>
  </si>
  <si>
    <t>15d7971ed2e1aa752020457ee38c3aa2</t>
  </si>
  <si>
    <t>a841d192646e286df3ccff04f1389ebf</t>
  </si>
  <si>
    <t>27266863cda412a625f19761b82ed4e5</t>
  </si>
  <si>
    <t>c132ef2e135257454972964cb703ffd3</t>
  </si>
  <si>
    <t>e1a281fa0fa07994e964aeebb493b813</t>
  </si>
  <si>
    <t>2fb29f1e4668b9bee27e255106febffe</t>
  </si>
  <si>
    <t>9e8bba9ae5e66b931531727a54764802</t>
  </si>
  <si>
    <t>ebe44b0b67a5ba7d79b5b9f6fd0020ab</t>
  </si>
  <si>
    <t>101b07007d44dea36a6faa86c67c481f</t>
  </si>
  <si>
    <t>ffda37b1d03d231c593c00530784b2e6</t>
  </si>
  <si>
    <t>996ff5a4794fde7ad094478a112ae02e</t>
  </si>
  <si>
    <t>dd77ef2992da37cd91a1572ae8fc24d5</t>
  </si>
  <si>
    <t>8e99429bdf0b2477afa99448683269e5</t>
  </si>
  <si>
    <t>cad2d0bcd4ef820e915db78564339683</t>
  </si>
  <si>
    <t>d38c40c92aa11af766e8884ee491bec2</t>
  </si>
  <si>
    <t>b9d35dfa053beaddcd466338a04bb76d</t>
  </si>
  <si>
    <t>aeea9085f6086eeee23b21c8981a3e6e</t>
  </si>
  <si>
    <t>53b83743b59591c03db8ff4e5ab6fd68</t>
  </si>
  <si>
    <t>d1faf49afe6fee47670fb1602ee73b93</t>
  </si>
  <si>
    <t>1a0095ae55437d0f06236bfa57d53397</t>
  </si>
  <si>
    <t>fdf424f1a68f336f437f77f2e7f3ebc8</t>
  </si>
  <si>
    <t>aa76b3387084f84c29e4dc5735011f54</t>
  </si>
  <si>
    <t>6aac65be5eb4db4f67266368105725f5</t>
  </si>
  <si>
    <t>5df3ea229e120f0be55db223270df70e</t>
  </si>
  <si>
    <t>82052fc1f6c6a342ee60d0bc57d31b62</t>
  </si>
  <si>
    <t>6ad9c51184bd6baaca03c2bd92aeb382</t>
  </si>
  <si>
    <t>47ccabd0450c87de56fb3a7e0b0f77e4</t>
  </si>
  <si>
    <t>138317fba72b0da5fa3813c133e8697b</t>
  </si>
  <si>
    <t>9320abf2eb045e869609f46c81e50548</t>
  </si>
  <si>
    <t>3f2511e27a8250a498df644cb7618f02</t>
  </si>
  <si>
    <t>467df937c0f76b1f3fdc866a9a330068</t>
  </si>
  <si>
    <t>27a0ecc194ae47186b68f64293fff171</t>
  </si>
  <si>
    <t>3d604c0c8050924b5208b254e4ef4212</t>
  </si>
  <si>
    <t>81de1ebaace367120d05d44a796b897f</t>
  </si>
  <si>
    <t>f9eaea89fb7866f27ce21d3bf7197c3f</t>
  </si>
  <si>
    <t>3f448966317dfc7a4280f30a79508dc0</t>
  </si>
  <si>
    <t>f075861b879a4fff877be064cf5298ac</t>
  </si>
  <si>
    <t>d9c4715dc014e80e13fcceb78d63a646</t>
  </si>
  <si>
    <t>fa0426c33aa3669d8c36c57d9116b5a0</t>
  </si>
  <si>
    <t>215f52e0a6b5c4cd47424ebee6dcf82f</t>
  </si>
  <si>
    <t>e0d4c99c276217db112bf6a287162631</t>
  </si>
  <si>
    <t>153553c027eb4fbeba49431f0a7e3a63</t>
  </si>
  <si>
    <t>29487c0ddc355b100140d4c07c457afd</t>
  </si>
  <si>
    <t>4ed00c8f433b22b3ead3e4bf3f46cd19</t>
  </si>
  <si>
    <t>655b16ee2b50b351f74df3235f9a4c38</t>
  </si>
  <si>
    <t>1177f005c28c932b1958c458e6b906b0</t>
  </si>
  <si>
    <t>3d6ba6dca5fcccd5307067982adaecfc</t>
  </si>
  <si>
    <t>537092e51ae7b75d375b185c86d18e33</t>
  </si>
  <si>
    <t>f45b685378a4239d728092bb841f4ac7</t>
  </si>
  <si>
    <t>a41a05e62477fe4cc1e152466a91a517</t>
  </si>
  <si>
    <t>65e75a9895b2b1fdeafd85bb64fd86d3</t>
  </si>
  <si>
    <t>83169caf40e572bcbef326b05eee19fc</t>
  </si>
  <si>
    <t>524debad1293ee6cb7ba5d7c5b403cd4</t>
  </si>
  <si>
    <t>e8ca2026a14ee1fe116abe7b505afcbd</t>
  </si>
  <si>
    <t>8ada3e7039409ab56647fe7e3d25d170</t>
  </si>
  <si>
    <t>df0478178ec8b8da4226236827b6d337</t>
  </si>
  <si>
    <t>c1b363b931b2d1f490bfb4d457865f1f</t>
  </si>
  <si>
    <t>1bb50e42ac6e288d508d4a02fdd4865f</t>
  </si>
  <si>
    <t>26c165ba72a3b8db106944059d508c13</t>
  </si>
  <si>
    <t>a875ba633d85f73d615a9ce2c8e33561</t>
  </si>
  <si>
    <t>4da1f62c11a7b02e81e7768c26f848b8</t>
  </si>
  <si>
    <t>ee8443923c286158ec47a0b3db63acc6</t>
  </si>
  <si>
    <t>e0dc17d1d5de16aad5785b4c20ed4fdb</t>
  </si>
  <si>
    <t>6cc4f0ceac84ea8226626d5086a7645d</t>
  </si>
  <si>
    <t>92cf557c771fbf40a0936bc22ed17d80</t>
  </si>
  <si>
    <t>074118b918180e42daab6d85c68e5564</t>
  </si>
  <si>
    <t>9a0d5f75b5ba9ccaf4b88361f2546c23</t>
  </si>
  <si>
    <t>3a9b76fb29b1080a82a7cb031ab19465</t>
  </si>
  <si>
    <t>5be0f91d8ab57565ea9227c7753b2fa4</t>
  </si>
  <si>
    <t>72d744596cd265c203baa068fa7afb1b</t>
  </si>
  <si>
    <t>13f7631dd1e76b6a8f10e6a746204743</t>
  </si>
  <si>
    <t>1bcdaa8093ec65664dbad5d6c6ae61cd</t>
  </si>
  <si>
    <t>4a9a88d7bfaa35c5649111513c0ec90a</t>
  </si>
  <si>
    <t>3e41242894935416839d6054ea7d35fa</t>
  </si>
  <si>
    <t>15107d3127d682615ff67330cfc772fb</t>
  </si>
  <si>
    <t>cdd6163334be91bee53080c65904f1ae</t>
  </si>
  <si>
    <t>873ef4c4d9a2394cbd0582623daef290</t>
  </si>
  <si>
    <t>3875569c2cd847c3e8e94520f2921a32</t>
  </si>
  <si>
    <t>996d6825da8d1a7a6872b1939be2dcf2</t>
  </si>
  <si>
    <t>d0f9043bde607f4b5a790cca7376a258</t>
  </si>
  <si>
    <t>636d7d5e7cce28ad60aef7a20a5aca23</t>
  </si>
  <si>
    <t>97443e022d056ee9625547ab10588016</t>
  </si>
  <si>
    <t>d6339cac7f1a6e5b08a6c2fb4893b1a7</t>
  </si>
  <si>
    <t>fa2924faf18f58b22511acdff20f1445</t>
  </si>
  <si>
    <t>ddc7b22292a59ba8f15234110bfea8f8</t>
  </si>
  <si>
    <t>056999a43739255b8512a4919d3b780a</t>
  </si>
  <si>
    <t>10a800b5271bd17432b8ed3c2be222f2</t>
  </si>
  <si>
    <t>d2910c143bcba573de035c5f3f6c2dc1</t>
  </si>
  <si>
    <t>272070c5ee755861f28232234002b092</t>
  </si>
  <si>
    <t>4df330e99ce3509c31b100979d67dddd</t>
  </si>
  <si>
    <t>7ec08364935d7f66adf20ae7f17cfe22</t>
  </si>
  <si>
    <t>079a1184d7d23afc1ea4d1b0eb8a6ef5</t>
  </si>
  <si>
    <t>5beb9ac214c2ae5c6b106f68981d5182</t>
  </si>
  <si>
    <t>2df6a1ec6268525851e9fd898bd9194b</t>
  </si>
  <si>
    <t>f979e3b86fa0687511e91a29b4cf3eb0</t>
  </si>
  <si>
    <t>4fee10bcae9f9d97674f7464724b33a6</t>
  </si>
  <si>
    <t>93b65528cba555fa4c779379853908f4</t>
  </si>
  <si>
    <t>0a65ba9f6f0552bb010ce0a506a06136</t>
  </si>
  <si>
    <t>b5186c6a8bd1fc08601ca3de37cbd699</t>
  </si>
  <si>
    <t>61652f3f09656cb491c9b4ca5011fbbc</t>
  </si>
  <si>
    <t>06685a545bfa3617d4003f46ceadbe8b</t>
  </si>
  <si>
    <t>96f5a603f7310c88e57f27f4501fe2b3</t>
  </si>
  <si>
    <t>84c499f74a3abc7d15f5699753392a28</t>
  </si>
  <si>
    <t>d1f3ebcc20f5174ef14a0f24c621b01d</t>
  </si>
  <si>
    <t>47c410d69b5291da1e5f5c5f0ba76ef3</t>
  </si>
  <si>
    <t>ba126e22f260f8badffc51bc7b17c339</t>
  </si>
  <si>
    <t>952c9e7837e5ee8315238ed3c2cdb9c7</t>
  </si>
  <si>
    <t>1bdfb0d7ae40068c754952bf9f2d4184</t>
  </si>
  <si>
    <t>3490504d901ce6922a0cc57ea3c67825</t>
  </si>
  <si>
    <t>1824f381e17162cb562dcfa20c475439</t>
  </si>
  <si>
    <t>645035d3206a6123b2c3ca4338896709</t>
  </si>
  <si>
    <t>b757d59350e7ce34a001abc257ba698d</t>
  </si>
  <si>
    <t>df34077b63f929434422ec962684202d</t>
  </si>
  <si>
    <t>71e07f052e77c2155cc6cb43faaa8cae</t>
  </si>
  <si>
    <t>52f49d1093251d2c625925f0cbd5837d</t>
  </si>
  <si>
    <t>bcd9f034ea9a9294a44733eeb5e43a4c</t>
  </si>
  <si>
    <t>a681a15b5d215a577dd74d0cbbf8e515</t>
  </si>
  <si>
    <t>f5c454595dc08c16f953a986969f2118</t>
  </si>
  <si>
    <t>3ad1a595b573ea26bf397cc6f0637ec0</t>
  </si>
  <si>
    <t>f1ee0423dd5365595ae360dfdce7b4b9</t>
  </si>
  <si>
    <t>59ab073e2c6ee5cf60d15cd02464b150</t>
  </si>
  <si>
    <t>315bc28d25124afedf078399ed23c837</t>
  </si>
  <si>
    <t>e4764da512ae80c8c237171f65d7baac</t>
  </si>
  <si>
    <t>6ffffecbb435be7785c40f33f987706e</t>
  </si>
  <si>
    <t>36260e04a559e364ec97a97b45ebc06d</t>
  </si>
  <si>
    <t>920cfa29acbc7e5a48f694849a90367c</t>
  </si>
  <si>
    <t>2aef8c15313b8756f21d10ec118b388c</t>
  </si>
  <si>
    <t>8f61c9c38fce1eacebb3388d64d41e79</t>
  </si>
  <si>
    <t>7a2172e578e1fd2925cceb635fd61214</t>
  </si>
  <si>
    <t>3e6a224db0c1e4dd3ec3713e4c210ba5</t>
  </si>
  <si>
    <t>8743e313e9f40c3f90f866fad7da533a</t>
  </si>
  <si>
    <t>24ab8f551ae60499514f20a669666ab9</t>
  </si>
  <si>
    <t>801d281f25c71b579ec107e75c6a5627</t>
  </si>
  <si>
    <t>cf7949424505b56dd575c4e9d86e8dcf</t>
  </si>
  <si>
    <t>c17cdf40b14d61f313a6d92b68b75df1</t>
  </si>
  <si>
    <t>40c3d99713884c6ef33c652e9699a2ca</t>
  </si>
  <si>
    <t>bb35461c61ca51bd0de8744d1751e9f9</t>
  </si>
  <si>
    <t>345f0b1bb99d442987756a8de431bdd7</t>
  </si>
  <si>
    <t>27f9be52cc5280536a320c3fe64f7dfb</t>
  </si>
  <si>
    <t>21dfa80ea4a7094b866bcfea15db101a</t>
  </si>
  <si>
    <t>029ec3b959dbbd80f88f31f9071cb425</t>
  </si>
  <si>
    <t>0912fe3277af632c73c7821b3e6c9133</t>
  </si>
  <si>
    <t>cf7f5301fdf522adfd135e04270e7712</t>
  </si>
  <si>
    <t>bb59c1ed49866099504aa38fee508a94</t>
  </si>
  <si>
    <t>ff1a028091d908a403d90fa196aaaa4c</t>
  </si>
  <si>
    <t>8e8cae44141be0cbd18b7626a8009f57</t>
  </si>
  <si>
    <t>eae671738a2d10a6f756f5e22a2cf2de</t>
  </si>
  <si>
    <t>d78891a529134da2d0e37ba7b0c63c8f</t>
  </si>
  <si>
    <t>1d1c2782e155165cf1cae6f15a5b3ba5</t>
  </si>
  <si>
    <t>26dec7e81e309077d4584b6260aca2d6</t>
  </si>
  <si>
    <t>f22d1816ac0efe95f6237b983beb007d</t>
  </si>
  <si>
    <t>34aa61934f142debfc4da4652c34c3dc</t>
  </si>
  <si>
    <t>abbefcc188e815ddec18129b0ed7649e</t>
  </si>
  <si>
    <t>a3b7064ab0f9faa3ca96913a5dd5a362</t>
  </si>
  <si>
    <t>9985847a53c18a3091d9fd2abad09f14</t>
  </si>
  <si>
    <t>ea1df8bfa4c14fe7aa2f83d50bd4a6b1</t>
  </si>
  <si>
    <t>13c3eae7d0e8d129b962b5bb854221c5</t>
  </si>
  <si>
    <t>c5222d4874a5cba88c730b4ead42ca03</t>
  </si>
  <si>
    <t>e5dda811132137df7546394352907fe5</t>
  </si>
  <si>
    <t>4e58c8d576b181dab89d18618a81191b</t>
  </si>
  <si>
    <t>c6e1eb6bd28a6ebab267a5050d6d2875</t>
  </si>
  <si>
    <t>ffdac57f0f91684a6d72b338ff7be117</t>
  </si>
  <si>
    <t>f6ba201213aeb6f76a6b9fb394503ad8</t>
  </si>
  <si>
    <t>b89d624ad03872f2b77a090b1b878f12</t>
  </si>
  <si>
    <t>ce7f60fad2ad0bec5eb02c7174e6d5cf</t>
  </si>
  <si>
    <t>d820f10b3407bb3e2dd45134fa8c6ce0</t>
  </si>
  <si>
    <t>6298268c3c138e7ffb2449a03372cb0b</t>
  </si>
  <si>
    <t>b73a5cdb4809bacaec7a93f9103ba254</t>
  </si>
  <si>
    <t>85d9c9bf0dc92fd9fb0fbdb00ac4a5ff</t>
  </si>
  <si>
    <t>756ecd8e75d824a69d112fc4969a7d83</t>
  </si>
  <si>
    <t>9e73ba9b50c9934f9a2f653b3b4552ca</t>
  </si>
  <si>
    <t>409ff7fc3130092ef958f38e8abe2947</t>
  </si>
  <si>
    <t>65c9fa4f9480ff2161ec9b35fe362455</t>
  </si>
  <si>
    <t>5da3f4460d932582e304ade0b4bc07ca</t>
  </si>
  <si>
    <t>6d0c30d6588224429de1c21fcd19e21f</t>
  </si>
  <si>
    <t>f1c791f40f8680411ad771c3e3ab609d</t>
  </si>
  <si>
    <t>5c538e168ccfe2daae16b1001a69fda7</t>
  </si>
  <si>
    <t>a2b42edd6adc7016a6caf0055fa10043</t>
  </si>
  <si>
    <t>114a19aa6f53b4c4f037bcc517b40604</t>
  </si>
  <si>
    <t>0a1314e2e23e582b77fb4b9355a13bf6</t>
  </si>
  <si>
    <t>ef976f7e80d12e922356289a4c634792</t>
  </si>
  <si>
    <t>b2f7118403f801f28e5b5e71003f5fbf</t>
  </si>
  <si>
    <t>2320a80582c9db1ff1cca481c1918cf3</t>
  </si>
  <si>
    <t>1a7c48db8097de607ba6bf2e8f7fc260</t>
  </si>
  <si>
    <t>f0033a4605762b622772cfdf390ec018</t>
  </si>
  <si>
    <t>823063d6f319d4acef0016abb50f60e5</t>
  </si>
  <si>
    <t>656d18cea0d0934d72a32cef1e0d3224</t>
  </si>
  <si>
    <t>895e041062f09da4da693d2b0c5fc803</t>
  </si>
  <si>
    <t>c6e5f4789d729f3a665e6fa76dcf2aa7</t>
  </si>
  <si>
    <t>27ea91c7c01c4bbc41eb21bd0a382ac9</t>
  </si>
  <si>
    <t>84a443b2a69143dbb9c6f4d48df9809e</t>
  </si>
  <si>
    <t>593fd9b530267d43ad2989028905f862</t>
  </si>
  <si>
    <t>41353ecbcff6e02e000e3d812e3276ac</t>
  </si>
  <si>
    <t>5b4ee50f5d691ecb9bff642d16721710</t>
  </si>
  <si>
    <t>a77516e5c5378601b7808970134fa406</t>
  </si>
  <si>
    <t>25a98ace7ab555dd08b3c0a6d4dd6ff1</t>
  </si>
  <si>
    <t>90047b858ce38e1319bd7f9932cea5bb</t>
  </si>
  <si>
    <t>64dcea202dbb4f8be89e3637bf40898d</t>
  </si>
  <si>
    <t>75fb974447a82d10fa8a30121b18a64a</t>
  </si>
  <si>
    <t>dd434a3fd38c28febbe66952d3b99f44</t>
  </si>
  <si>
    <t>1c7ae4a0cf2d2325be831c52cebc5a0a</t>
  </si>
  <si>
    <t>1743d4e453310295e4709f373f3b52ef</t>
  </si>
  <si>
    <t>76c440fc1303395d34c22ea71bfcba60</t>
  </si>
  <si>
    <t>f0a7d687c9e30cdfed86d9a0742cac09</t>
  </si>
  <si>
    <t>484f587fdd4dd58f0ce2cc67bc8b39cb</t>
  </si>
  <si>
    <t>61edc00b2df2251bc0e0da03fcf7b145</t>
  </si>
  <si>
    <t>b04d21d6d5b91dd029c1beb15e7c61d0</t>
  </si>
  <si>
    <t>e86fae84fba636eb9da308a8a1f96b74</t>
  </si>
  <si>
    <t>af475451721c06b180de5bcbf575dd3e</t>
  </si>
  <si>
    <t>c8f71e1bc1c4fdb8a7fc0c38fe579aca</t>
  </si>
  <si>
    <t>17043ef65ea52d3b0d5b88525def8fbf</t>
  </si>
  <si>
    <t>08cb885cf5947647801319a3c720a2de</t>
  </si>
  <si>
    <t>cb9a33885b9365b6d0687734e33c2937</t>
  </si>
  <si>
    <t>6e612f40fe2fd8a3352a33a3aec59d81</t>
  </si>
  <si>
    <t>fc88408d42c65ce7ef9018b8eee9e724</t>
  </si>
  <si>
    <t>1a94417e6d706b57e6dbe19ee5929200</t>
  </si>
  <si>
    <t>6b78d673fd0ff6357e938c0f9e48ca1f</t>
  </si>
  <si>
    <t>4681d4e033cb47a82deff6a41954a089</t>
  </si>
  <si>
    <t>02df7c8cde591bc89226e0683985e0b8</t>
  </si>
  <si>
    <t>249a14fbf8f01d13c577d69ba21e50d7</t>
  </si>
  <si>
    <t>0dbbe58b88b6386f1c8d704120d4e988</t>
  </si>
  <si>
    <t>914d7b1fbbf40e250cd1f94c374f81d3</t>
  </si>
  <si>
    <t>8d4b46a376735d76beecac364f3619b2</t>
  </si>
  <si>
    <t>ac7603d6d78742feb5763efd12c1719f</t>
  </si>
  <si>
    <t>387137a3194ddde233f4584f5c1454d7</t>
  </si>
  <si>
    <t>f5317f35c9add22d3f942d1ddeea7640</t>
  </si>
  <si>
    <t>cb3a9fcaa852a89e3171a617ffc8eede</t>
  </si>
  <si>
    <t>5453318ae86c398c2d0b47d4e2b4eb62</t>
  </si>
  <si>
    <t>9a96dfe8a25de96e8371e3531e929082</t>
  </si>
  <si>
    <t>242c0c05887fb6c8fee04022de9d3973</t>
  </si>
  <si>
    <t>e64c01a3322a6d1c3b85bbf031fa19b9</t>
  </si>
  <si>
    <t>fe87fdb4d1b8f17ec91b43e6aba79bdc</t>
  </si>
  <si>
    <t>6a8e66c778861fc348ac5ad3f9cb8848</t>
  </si>
  <si>
    <t>92a9ca6c81995da92d6fc4fdd46f06be</t>
  </si>
  <si>
    <t>6bfe00f65780486879cc56c6e4ea528f</t>
  </si>
  <si>
    <t>ec0a88f7100b2a60f904fcae62cd510f</t>
  </si>
  <si>
    <t>e4e519348612d0688aa621452ceccb1c</t>
  </si>
  <si>
    <t>39bde623a98744f54cc4a1cfc83189f5</t>
  </si>
  <si>
    <t>d67e9dd39544872ba1669d6508a48e59</t>
  </si>
  <si>
    <t>2a59a9868da8846c18af430f13437da7</t>
  </si>
  <si>
    <t>0afc8059834e2eb2c0c6d97618f34dd9</t>
  </si>
  <si>
    <t>1f3fc2bd2625781e6c0971abb47bc924</t>
  </si>
  <si>
    <t>79d7d8a985d32b9fb26062be641f9c03</t>
  </si>
  <si>
    <t>15523753e55e0d1390eb650fe23af624</t>
  </si>
  <si>
    <t>bb395f1ff1b1861301e4589237fe4b6c</t>
  </si>
  <si>
    <t>3c19e9d1eaadffef1594ef61c3c9bef6</t>
  </si>
  <si>
    <t>5e4d9e06da12ff00084b32cc2d938344</t>
  </si>
  <si>
    <t>e3cc5bed2899f7c36c5f320f14fa96bc</t>
  </si>
  <si>
    <t>23b09f510dbb738f0713b9be44e63977</t>
  </si>
  <si>
    <t>373f8d060ccc9ef16413dcade987b6ac</t>
  </si>
  <si>
    <t>7dc468908867dfbab19c1b089511e42b</t>
  </si>
  <si>
    <t>d5339208637473b79318d496c577c465</t>
  </si>
  <si>
    <t>34f7b7560148390614beecff648179fb</t>
  </si>
  <si>
    <t>3a09e4d839de8aa3fb6d48b055c29351</t>
  </si>
  <si>
    <t>3da2e006ca7a2296f02d7cd80643b4c5</t>
  </si>
  <si>
    <t>90dec4a75c1f0107f865730a94871a9b</t>
  </si>
  <si>
    <t>c698036d5c291ba9c56fab5b07f4bdf7</t>
  </si>
  <si>
    <t>7190523e52796c6be56d3c31e726b51b</t>
  </si>
  <si>
    <t>561e2df810bdbb85ce850639211013ff</t>
  </si>
  <si>
    <t>7097d6b75f8a7a5ac2d25a53f62790ef</t>
  </si>
  <si>
    <t>fe74bd3eb53931547c8f5da35db674e1</t>
  </si>
  <si>
    <t>5c43c1bd7205c8bc4f4c8c72c154c040</t>
  </si>
  <si>
    <t>ad7c3fd6309a56065e9017108e7dea5c</t>
  </si>
  <si>
    <t>37d804fd4ed10388a3ab45266e9882e7</t>
  </si>
  <si>
    <t>b2c954b24465bbe1aed0ac47824fbe0f</t>
  </si>
  <si>
    <t>1b595944119bea26963c12984fc261fd</t>
  </si>
  <si>
    <t>5042335a1dd900928bbf913218d659bd</t>
  </si>
  <si>
    <t>c8842ed900baf75e3f1a5fc74c5b1fb0</t>
  </si>
  <si>
    <t>348115b35087f8f26ba21a19a84449b2</t>
  </si>
  <si>
    <t>14276709b09fa19837f48b49b5ee2432</t>
  </si>
  <si>
    <t>b3fdc9f9e1f8f70077e9070cd193cca9</t>
  </si>
  <si>
    <t>011ee7f5bf703bf030cfb90ea15a3b7d</t>
  </si>
  <si>
    <t>dcd352b53ecdd9c519eaeba02b22e1dc</t>
  </si>
  <si>
    <t>ad1f64ce1d47afd4dc231ce94f496735</t>
  </si>
  <si>
    <t>e0f5dfe6b1ab526ff54b99cf05125b0a</t>
  </si>
  <si>
    <t>7e80e87153c9fb31398064b3fff84684</t>
  </si>
  <si>
    <t>5953365b73a6eb57a43579468d6c072a</t>
  </si>
  <si>
    <t>342aeae643b275615c2173c89488c581</t>
  </si>
  <si>
    <t>64dbaccda2e57d21432c9ccfd33d5dd4</t>
  </si>
  <si>
    <t>4af560163365eb20992138bdc2f4529d</t>
  </si>
  <si>
    <t>cb00b062bd5751a766788492c051fbbd</t>
  </si>
  <si>
    <t>bc2620342785d421d8afe4ff6ac62086</t>
  </si>
  <si>
    <t>4c76c2428c27e9320b6014925bcdc770</t>
  </si>
  <si>
    <t>d5762e61dc43f31dd14f5ec1cf8d458e</t>
  </si>
  <si>
    <t>035e3646db880ad2a9474f5fff2777ff</t>
  </si>
  <si>
    <t>cb0036da627d89d3989d328e04a3801a</t>
  </si>
  <si>
    <t>642075e5a8602a01c184c9163911e7b1</t>
  </si>
  <si>
    <t>5d4abbbe26f9cd492473e9866c3aa60b</t>
  </si>
  <si>
    <t>7ed961cef267322ab37887bfc007bc8a</t>
  </si>
  <si>
    <t>2cb5de01e82ec23b7d989fcdabf22aca</t>
  </si>
  <si>
    <t>d282bcee263c68bc6d0550cabc79988c</t>
  </si>
  <si>
    <t>2cc25858fee77b4666f535795fb2093e</t>
  </si>
  <si>
    <t>77f352e48997e8a8cb54d1ca2a77b7e1</t>
  </si>
  <si>
    <t>ee7dc5d4f6a8a032c22f396061e8a505</t>
  </si>
  <si>
    <t>3d9938ebc9a20493f13befe717ac19ba</t>
  </si>
  <si>
    <t>5942a13b5a2685336d93d4aa6f75c970</t>
  </si>
  <si>
    <t>7d82093c867f515502d36f1120ce22d3</t>
  </si>
  <si>
    <t>af1e9eefaaf1d739a3c0b52ade24cdee</t>
  </si>
  <si>
    <t>a8df6568c39c05cdfb129bb7531246c8</t>
  </si>
  <si>
    <t>25f51f127659ffebcf1415c61ccb0fce</t>
  </si>
  <si>
    <t>9f17ce040953c64f74d51ae0a44754a2</t>
  </si>
  <si>
    <t>7713f6d391ec7646d3cb5d3bd4593208</t>
  </si>
  <si>
    <t>165e32849550c0ba372c09b252d3dc0b</t>
  </si>
  <si>
    <t>7ff0774138a6a2b1cf60034012958f89</t>
  </si>
  <si>
    <t>b5391766946d1e6b384143691dcc3a56</t>
  </si>
  <si>
    <t>6ed02fc0ccdf060510b959b9fae1f71d</t>
  </si>
  <si>
    <t>c2bbf3b4939d4364c9eb074fdd270ba7</t>
  </si>
  <si>
    <t>a7d1604b24b4bc078d838732946a0b99</t>
  </si>
  <si>
    <t>85c2bb8cceee1b3e2675ddd4f35c3dc6</t>
  </si>
  <si>
    <t>d0a48d69c91c204b806740e2823f3fb2</t>
  </si>
  <si>
    <t>dbbe477d4f839add8109aaf3b3a086bc</t>
  </si>
  <si>
    <t>f8ba0ee51de76dedc393306cef69d3c0</t>
  </si>
  <si>
    <t>f18d8ace6cf112aab56ff60bc0c7737e</t>
  </si>
  <si>
    <t>251d3890c19c321fc9d086871965ebae</t>
  </si>
  <si>
    <t>24ae7205a3ec25da56e9a57d192457e2</t>
  </si>
  <si>
    <t>28087d56f2179f99c0f8849b5f4374a8</t>
  </si>
  <si>
    <t>d712dbc3a27de09e6e32188dd59daab6</t>
  </si>
  <si>
    <t>9a9ae0778ddd5a1f40111dbc6d4d85b8</t>
  </si>
  <si>
    <t>28b6544234563d110ca998e8da2d8bb0</t>
  </si>
  <si>
    <t>ef1512cb5d30c65e45203bdbd7db1a36</t>
  </si>
  <si>
    <t>0c9ef022ae3b620f57bf27b348b23341</t>
  </si>
  <si>
    <t>2abc284686b4dc0b366473045cb670fa</t>
  </si>
  <si>
    <t>740f2727676898d0abc5fb4e9b410066</t>
  </si>
  <si>
    <t>ff768f045b44179413153d30511099b5</t>
  </si>
  <si>
    <t>3a02a95b30a7d88385866372fdb736d7</t>
  </si>
  <si>
    <t>49633288bd354905fae758023ac2817e</t>
  </si>
  <si>
    <t>c1ff76eae8e76a4ebfcbb0cd2d957270</t>
  </si>
  <si>
    <t>6ae0be1290c3c48ae52b51988c39eb42</t>
  </si>
  <si>
    <t>4986e990ad3716407f7ef35e9ba344db</t>
  </si>
  <si>
    <t>0c0cd5f3b626df3e0d432fb5845b46e9</t>
  </si>
  <si>
    <t>54d3401f4d752ea7989920f922df8698</t>
  </si>
  <si>
    <t>e63d002bf80f3454d90af8a1915ec1b4</t>
  </si>
  <si>
    <t>5b0d7e61128750226c2fa76627f52d2f</t>
  </si>
  <si>
    <t>7f192de14a87b8db4c45ca7aa69f1b23</t>
  </si>
  <si>
    <t>65c96d3a13d221e0fefe66ea6fc0a4b4</t>
  </si>
  <si>
    <t>13658fe1551c040307f10e7a0aecdc10</t>
  </si>
  <si>
    <t>e1d66116ceb37491e7227d8257989b4c</t>
  </si>
  <si>
    <t>dd8351fafa0f01551e5bfd57d08ab543</t>
  </si>
  <si>
    <t>a7f7447432273bd49dda468ee543f2c5</t>
  </si>
  <si>
    <t>ec4120e572d412b932f2422a001842f5</t>
  </si>
  <si>
    <t>818fff4805e77c2583790dea68c13fea</t>
  </si>
  <si>
    <t>acb2b753fb1eec865e27fa7f8a351a7b</t>
  </si>
  <si>
    <t>259c22aeab639e5fcf949c6eb1a9fff3</t>
  </si>
  <si>
    <t>ba861b7c8a50835f60bc96b4adaa0110</t>
  </si>
  <si>
    <t>125370af957b7d262f0822b7173eb394</t>
  </si>
  <si>
    <t>8a3348300eb35aabeca7c4099b7ca41e</t>
  </si>
  <si>
    <t>61581eb6485fde2f0b2f591d828411e1</t>
  </si>
  <si>
    <t>5e36606a45b2a07ac7ac358823b8627f</t>
  </si>
  <si>
    <t>04eec0c5d55eba7fe6e4fd204465e76b</t>
  </si>
  <si>
    <t>7affbd21479903641d5daaaa55a8a973</t>
  </si>
  <si>
    <t>c21a304e1665de9c5123c64da3ed97e0</t>
  </si>
  <si>
    <t>2c4bbd5304fb29641c6a6556c0709e2e</t>
  </si>
  <si>
    <t>663ee11b32e78c62305d8c8dd3955e99</t>
  </si>
  <si>
    <t>cf1190ebe9b098e1ac81fa5d64ad371d</t>
  </si>
  <si>
    <t>dc2bc96a1bdf2d523670ef8668c531c7</t>
  </si>
  <si>
    <t>a4b301fce918a62850f61226efb23107</t>
  </si>
  <si>
    <t>0466cf7505c7be75481cc9d26832ae42</t>
  </si>
  <si>
    <t>f3c56c834bfb28652190497fa03f8073</t>
  </si>
  <si>
    <t>60ee9c6b40fa0642b9eea9a63bf534dc</t>
  </si>
  <si>
    <t>1aa05f300d7eb0bc92dfffa8f019b2a2</t>
  </si>
  <si>
    <t>cc12b6f2d31918216c9ca56776de2b0c</t>
  </si>
  <si>
    <t>3329c5a3dfdd162cd8e3d6bcc4500b63</t>
  </si>
  <si>
    <t>cb505cea171d14817b43138945e384b2</t>
  </si>
  <si>
    <t>df64c93808e1e0fc81356568d3747352</t>
  </si>
  <si>
    <t>cb1953313c515bc1795c1ab63aef9d8f</t>
  </si>
  <si>
    <t>56c37e55e2cdb869c379418608a32091</t>
  </si>
  <si>
    <t>aa468c6331fffe489b27d9c7ca7ae742</t>
  </si>
  <si>
    <t>fb69eb0b9d3e39572fb29c642f0de9be</t>
  </si>
  <si>
    <t>338cd4c66a0040047cab5e95db031531</t>
  </si>
  <si>
    <t>cfd23c05587bc9fe7d753022cf58977e</t>
  </si>
  <si>
    <t>5ab7fdda27f6a25276d3a63cca48d36a</t>
  </si>
  <si>
    <t>7b5f456b69484f3aa813e2b82b7548d8</t>
  </si>
  <si>
    <t>d87c978131fa90305f21f6368961af17</t>
  </si>
  <si>
    <t>d878818848686589ca17e08bb3bd2de0</t>
  </si>
  <si>
    <t>d79cf39ea10397d1c544bf052ea0f1fb</t>
  </si>
  <si>
    <t>17094ed9cbd9b5c44f236a89ea7d1027</t>
  </si>
  <si>
    <t>de0f22b62ebf3ec85ed203c34124dc54</t>
  </si>
  <si>
    <t>3357776c638b4f24caa4862ff6fc87c8</t>
  </si>
  <si>
    <t>35dbf2641ca3e03ba0c16027aca031c7</t>
  </si>
  <si>
    <t>dbe6100137483df244da1401d421df2b</t>
  </si>
  <si>
    <t>5d0267881f0efd1672f56a0b85104b72</t>
  </si>
  <si>
    <t>5ca24c08606256dc0f247a11a7cde9df</t>
  </si>
  <si>
    <t>503b0ea64a78411b568fdb770fa9eda3</t>
  </si>
  <si>
    <t>7d8cac73fe4f2bb2172785bec5ed8031</t>
  </si>
  <si>
    <t>b74fa9cb3beb84db57dc3564333c2c6d</t>
  </si>
  <si>
    <t>847f8b986d476a7348f254f6306ae570</t>
  </si>
  <si>
    <t>8625ee7e50e4981f9d84ea06b5fad68a</t>
  </si>
  <si>
    <t>5ad51a307f8f228c308677bfa2a1afd9</t>
  </si>
  <si>
    <t>b19dcb74cc524ecd6a32f3006afd12fa</t>
  </si>
  <si>
    <t>75cb628ea9c67536e501d830438843cd</t>
  </si>
  <si>
    <t>4a761b28d2fcd7d19c1fadd015abc4f2</t>
  </si>
  <si>
    <t>c64d84722a8511059e2622887bc373ce</t>
  </si>
  <si>
    <t>03a0c6a10d6ea553abf248e263e375dd</t>
  </si>
  <si>
    <t>0e6a9d329d0591d63aa2087a94ea34e5</t>
  </si>
  <si>
    <t>bc46862f92193872319bfbbc9c05ff63</t>
  </si>
  <si>
    <t>de4ab26e23296cb117536ecfaad7b744</t>
  </si>
  <si>
    <t>8a24b4607aa883dd1ccf7590506bcfbe</t>
  </si>
  <si>
    <t>d37931641feee0af5e928bfdbf674c12</t>
  </si>
  <si>
    <t>060f9488338d01d8ec2e03addfd5b460</t>
  </si>
  <si>
    <t>f7bf2ae218cbae473a264269fb943fea</t>
  </si>
  <si>
    <t>593afcb0eefb7cf026751d2d0d50b246</t>
  </si>
  <si>
    <t>49d1dfb1ab0cecd5a2b27adef64176fc</t>
  </si>
  <si>
    <t>83888073d5ccf831123fc42ee55b77fd</t>
  </si>
  <si>
    <t>407b5442e9f2ac7f14d024799d320f65</t>
  </si>
  <si>
    <t>67d143a68dc2b7428dac30b596cf23d6</t>
  </si>
  <si>
    <t>d1966bf472122b490e7f36b5aca74f71</t>
  </si>
  <si>
    <t>f9684b2251a7e0cb4c982de1b9136a0f</t>
  </si>
  <si>
    <t>a1afc6cf086e151d313e77d5901e75a4</t>
  </si>
  <si>
    <t>2f2994a5e192ff17c195afc5ec122942</t>
  </si>
  <si>
    <t>76ad438bfb7732400b0b6814dd51b1af</t>
  </si>
  <si>
    <t>614d5edb85fc30f8dec92b69e1ed06d9</t>
  </si>
  <si>
    <t>c568a35d827b1a4f38917c1b80cd953c</t>
  </si>
  <si>
    <t>4f1bed7623e102511854c0b16f3d6259</t>
  </si>
  <si>
    <t>d9ef2abfc95e96be84692956c823c268</t>
  </si>
  <si>
    <t>2e311e3b24e93d42e56acf2a20567f6a</t>
  </si>
  <si>
    <t>c735d3a0c59078a73722fc3a0b513a8d</t>
  </si>
  <si>
    <t>7721f2145fd80657e6c2a3ab2083812b</t>
  </si>
  <si>
    <t>56243c15dfaaaa0ef9ed369643b2aa47</t>
  </si>
  <si>
    <t>0f406538ee3fb37f92d5a03fd7076279</t>
  </si>
  <si>
    <t>00201806754a58f0075496ca1f09347f</t>
  </si>
  <si>
    <t>aaa24268b78123d8db8855b236ab723d</t>
  </si>
  <si>
    <t>37e49c9bd0bb7e40eb68f1fa45723ef9</t>
  </si>
  <si>
    <t>f2cc7383a68baed7ad997caef211fff7</t>
  </si>
  <si>
    <t>8bd99c36262cc12701c082739ed75661</t>
  </si>
  <si>
    <t>ded8b1ddd30503ead7c1e3e706bb8749</t>
  </si>
  <si>
    <t>63d3af1aa80b84ec31cf5fd68c9998ae</t>
  </si>
  <si>
    <t>636e3fc962f341ebc3fa01eb1f0bac25</t>
  </si>
  <si>
    <t>9c5203c22ce654e4e0c29dffd4a59670</t>
  </si>
  <si>
    <t>c4668c62666a444a86d6396a60a8594d</t>
  </si>
  <si>
    <t>66a7eba2b8f685b471edb9fc7371aedd</t>
  </si>
  <si>
    <t>708f8474172fe21ae2734d59a278535a</t>
  </si>
  <si>
    <t>d424f1f8c43bb9aa6e290f76d6862f97</t>
  </si>
  <si>
    <t>d456eacf1f9c35a9c7f4401c3e64e2ce</t>
  </si>
  <si>
    <t>5cb54aa9b74b0bbbcb14534977f9b896</t>
  </si>
  <si>
    <t>79cc921da62f80d3ded3f777fc4a1622</t>
  </si>
  <si>
    <t>d81653ce2614b947693e53b619c42e50</t>
  </si>
  <si>
    <t>6cf59fc00978d8d2d4dbae7fcc3353ab</t>
  </si>
  <si>
    <t>ec94c537832f82d954ee194c68acd014</t>
  </si>
  <si>
    <t>65df7b829392c28cce51b5e518f6cb06</t>
  </si>
  <si>
    <t>a12e18013ae9be629d9b736052d4fd4f</t>
  </si>
  <si>
    <t>cb58f6c1950afb6cd109bbf2eb3d49ba</t>
  </si>
  <si>
    <t>8775f6d1d76ed9888c2ebff76e72b045</t>
  </si>
  <si>
    <t>27c12799d54709d96680e5c5df8be0e5</t>
  </si>
  <si>
    <t>23fae2a9f622a2459a462212aa59b224</t>
  </si>
  <si>
    <t>e4384d3045dee678a90baab27a149533</t>
  </si>
  <si>
    <t>5c7c621db2e5cbc768f467e05eaa3965</t>
  </si>
  <si>
    <t>958bdc1773a2d61e20f62da43b5ca8a1</t>
  </si>
  <si>
    <t>6860ea3807691354e762e72339e7fa4e</t>
  </si>
  <si>
    <t>387449c9f432224fe9d372658e9e4bed</t>
  </si>
  <si>
    <t>40e71169acdb1d6d84693fd0e5124240</t>
  </si>
  <si>
    <t>5637403f2408f2f90bf1ece5955e5965</t>
  </si>
  <si>
    <t>7cfb47789cc976218aa38ed577119ca2</t>
  </si>
  <si>
    <t>ab2f7e03980d608da0d1f012e792967f</t>
  </si>
  <si>
    <t>528bf740503a96a91f9bbc4a58f5af3a</t>
  </si>
  <si>
    <t>2094574b201a0a8993558373931acd2b</t>
  </si>
  <si>
    <t>bd508d34cba2f8f6e540c09b198a7f6e</t>
  </si>
  <si>
    <t>a051dc4fa4507db90cb6b1135e5faf42</t>
  </si>
  <si>
    <t>83045aebb197ee33cc548a3018776df2</t>
  </si>
  <si>
    <t>6d261f0490f5751ebecc8b2a08e82e6e</t>
  </si>
  <si>
    <t>93f3b449c67750490b12d960ecf5733c</t>
  </si>
  <si>
    <t>7b402e520b1e012ec325dd33c2c717b1</t>
  </si>
  <si>
    <t>eb4fd99c4229ee5b5f4f516e1365a298</t>
  </si>
  <si>
    <t>8d3325dbdfe9cfd337941ab9cc98e4fb</t>
  </si>
  <si>
    <t>5a57d3b4b7bd101a581134fafcebb1e5</t>
  </si>
  <si>
    <t>9cbe2d17b3093c02c2926c8dcac6f341</t>
  </si>
  <si>
    <t>d58b392a5ba55a50a9cc5d23836577f2</t>
  </si>
  <si>
    <t>8252acd993c9c47ff3767962d7854ab7</t>
  </si>
  <si>
    <t>e6ebb15d2a99a1fb4feb496b3300ce63</t>
  </si>
  <si>
    <t>0175d57ff91233edf6b8318e5c646da4</t>
  </si>
  <si>
    <t>7476ca45334bfc266e4384c65d6f0f9c</t>
  </si>
  <si>
    <t>8527393cfe354f57d29c0e424f1f64b5</t>
  </si>
  <si>
    <t>5b7e7ae247289e1cb5445825e2d52334</t>
  </si>
  <si>
    <t>b0f1cd2de0c233df2227c42a9cee67c6</t>
  </si>
  <si>
    <t>6a1e50a6a5bb76c629217bfb2f0731c7</t>
  </si>
  <si>
    <t>4bd6cac6cf5d93f941721c207558e4d2</t>
  </si>
  <si>
    <t>429ae64d24d8164fe8cc285a2d7c822b</t>
  </si>
  <si>
    <t>5bea7f2c157ff0d6b2e667df6599d86e</t>
  </si>
  <si>
    <t>b37aade5f87a0ebdcfafc4832068063b</t>
  </si>
  <si>
    <t>4afbe3bfb4c52c7d0d9c64cd1a94ae93</t>
  </si>
  <si>
    <t>985172a265b2cf7ddb958fc8c7903632</t>
  </si>
  <si>
    <t>ed8323520642da9e9d44356814036ba4</t>
  </si>
  <si>
    <t>87f28c8ab81ed72dbe8d191691b34712</t>
  </si>
  <si>
    <t>f52db3da0b5415ae5f42c70a96730a94</t>
  </si>
  <si>
    <t>6fee967c220ede49d39596edad4f0175</t>
  </si>
  <si>
    <t>9e913849e649d78fc356c46c83d8031d</t>
  </si>
  <si>
    <t>0e58d768c2d229b73a3cd4d32cca14db</t>
  </si>
  <si>
    <t>d4f7684cfad39216b5321ed94e9d7382</t>
  </si>
  <si>
    <t>d889b90dda9d010c84f41b16e423b7ee</t>
  </si>
  <si>
    <t>823fbfe2fe1fe6bae0e605a17a2ba26e</t>
  </si>
  <si>
    <t>eba02aefa08186da241533d2f22b5c8d</t>
  </si>
  <si>
    <t>2c70f082d1fd84f6875b12deef336e3a</t>
  </si>
  <si>
    <t>5fff9ba7b93d88a118f5b57558b9dfe8</t>
  </si>
  <si>
    <t>cc114f73695377c53724e45e773e6e00</t>
  </si>
  <si>
    <t>54091d4cc19d5313525bc0b3fce4ecaa</t>
  </si>
  <si>
    <t>c7a935b74ebef8d4ab1568701848c648</t>
  </si>
  <si>
    <t>8e07fe05009e2449f01e705ad79b1c65</t>
  </si>
  <si>
    <t>f19dfcc2bb6b038a56b7eeb6fedd0463</t>
  </si>
  <si>
    <t>a4f375544584f9797dd5d7702f32ec46</t>
  </si>
  <si>
    <t>41128bdfa64c654255a3014c464a9d7e</t>
  </si>
  <si>
    <t>ca4b7ab6d99bfd264fc7ea914a44f8fe</t>
  </si>
  <si>
    <t>02cfbc79498f00573287e57690f50cb7</t>
  </si>
  <si>
    <t>88ca3660e78cfe5f4f225652c0a12732</t>
  </si>
  <si>
    <t>3d375d1e9c0291362a399d34b8e0522b</t>
  </si>
  <si>
    <t>8e06c16d24e1d0fc56303d56c6243cb7</t>
  </si>
  <si>
    <t>5ebdfe79f5c608736506f6c42d310997</t>
  </si>
  <si>
    <t>93d321cb5c85eb6d6af42714f554d4ce</t>
  </si>
  <si>
    <t>259e240e77e49fc651f50b9118a9d78b</t>
  </si>
  <si>
    <t>754f280e5d03962b71d77bcf8b7e256c</t>
  </si>
  <si>
    <t>ce0d2c859d7654529a0eec714e207d7f</t>
  </si>
  <si>
    <t>aac84ccee1b55766529bf7604618663d</t>
  </si>
  <si>
    <t>c1159b07f905f1a9b0702901d6251b4b</t>
  </si>
  <si>
    <t>1111d4ea9a0f7ea0a32636e73c837a7f</t>
  </si>
  <si>
    <t>e62612a357176217af39a65eed285d00</t>
  </si>
  <si>
    <t>2c01dc3ee616a62a57ce475313e5ec74</t>
  </si>
  <si>
    <t>e6546fb300a3522bff4adf1b0322e2d9</t>
  </si>
  <si>
    <t>f85abccc213430be403040d966f74b4f</t>
  </si>
  <si>
    <t>502e15f56abd549928f54a33a1e0b6ab</t>
  </si>
  <si>
    <t>6eb5953f60aaaf011ba0c2264792c667</t>
  </si>
  <si>
    <t>fb6aae1f674e37ae1861d83bb1048b0e</t>
  </si>
  <si>
    <t>2802f7fa32ae53bb778ede48b74d5e01</t>
  </si>
  <si>
    <t>17d71dc28ab8795443817c6220357452</t>
  </si>
  <si>
    <t>10d807514a3f5e640eb2c95ec3d707d2</t>
  </si>
  <si>
    <t>0d9df16e6d86c5b1d880fb1585a6ce2b</t>
  </si>
  <si>
    <t>995a73a1e155536943b54b0dfedfb57c</t>
  </si>
  <si>
    <t>421bf96f3b6ed8120e15c4aa5bda2140</t>
  </si>
  <si>
    <t>c98fd7cad0e9d30a08d36f635b68cdad</t>
  </si>
  <si>
    <t>f075baa4a2712288459b8737cee35af0</t>
  </si>
  <si>
    <t>5611bed5f623abdef86ed0375285fa6e</t>
  </si>
  <si>
    <t>1e7ed614dd2904787409fb167cf666f8</t>
  </si>
  <si>
    <t>938242481dec79270cda01c1123aa730</t>
  </si>
  <si>
    <t>0a4258642c2726e56866aad7b1085ffe</t>
  </si>
  <si>
    <t>08ce900cc12876524306bf0ca59a459d</t>
  </si>
  <si>
    <t>ea614653b08086aa440ef518f38fd90c</t>
  </si>
  <si>
    <t>6af262fecc92171f34b039ec2dd054dd</t>
  </si>
  <si>
    <t>f7600a14b38bda4ac296b028a7b6c114</t>
  </si>
  <si>
    <t>da6f1e6d3c7e0327913880caaa4b4c98</t>
  </si>
  <si>
    <t>7107a5cb36ca347fba5485f7bed9b677</t>
  </si>
  <si>
    <t>ee2448ed75c1d1a977881d077a384a40</t>
  </si>
  <si>
    <t>8eb9fab8d39bc6474366178f9ac3ed71</t>
  </si>
  <si>
    <t>7bcd38a5382f2e735ea0e45da817ad16</t>
  </si>
  <si>
    <t>2b5246b81fe99647628d2d0c3be19665</t>
  </si>
  <si>
    <t>ccf84daba2706de96176a322b826afe6</t>
  </si>
  <si>
    <t>b97fb53850eaa663ce6f4d90d8381531</t>
  </si>
  <si>
    <t>c93138455fdb0bf6d6093412a9e3a446</t>
  </si>
  <si>
    <t>1bf01a200a9bf3c837231dda1a8b9920</t>
  </si>
  <si>
    <t>b9c0327ff18fd93d44aa787ef229ade2</t>
  </si>
  <si>
    <t>dbc25bfbe884ecd946bbb08f5236271a</t>
  </si>
  <si>
    <t>619aef62cb0e9ce4b6b1a4b4ef602ce8</t>
  </si>
  <si>
    <t>52c3df7f0c964a71e23c59d882e5568b</t>
  </si>
  <si>
    <t>694d35cb74eca914dae89172a7438c69</t>
  </si>
  <si>
    <t>77a90544b156348aba7b3ae662d043e6</t>
  </si>
  <si>
    <t>e3f4ea032f0b3923523ca9cc5802d873</t>
  </si>
  <si>
    <t>659bd0e7ec8924ca185eb6329b486e58</t>
  </si>
  <si>
    <t>69c257918116922ec254f9330746dca5</t>
  </si>
  <si>
    <t>515f974318dcbfda0dcf512248706563</t>
  </si>
  <si>
    <t>ce65180608cd46644bfeb312ce50cba1</t>
  </si>
  <si>
    <t>537191bc36c3a2321a483b3ad58fa23c</t>
  </si>
  <si>
    <t>ff25daff2fc7899e346fa0dad8fccebb</t>
  </si>
  <si>
    <t>cdedb1f00944c840f31be2a4c1cf5910</t>
  </si>
  <si>
    <t>b37ad23352709778d5a34bfc27d31b9d</t>
  </si>
  <si>
    <t>ad80e3efdd668a46c6fdd104f32ef748</t>
  </si>
  <si>
    <t>e91820e8dd37e56185d58dbe92ed97ad</t>
  </si>
  <si>
    <t>10c52b9bdd93c8194edbb160c479244a</t>
  </si>
  <si>
    <t>6974bcc5e8b29689315ae4e3324a4e59</t>
  </si>
  <si>
    <t>37999d5658ef98277d011e6379b18641</t>
  </si>
  <si>
    <t>fa91b5ec928422409297ada377a2e070</t>
  </si>
  <si>
    <t>de6808f18e15a24f8beced9aefaf5382</t>
  </si>
  <si>
    <t>68d780da2e90e99884f82798c3acec1d</t>
  </si>
  <si>
    <t>8ccc1e46d57834a247d1720c9ddb998d</t>
  </si>
  <si>
    <t>22bd4cd76f963256d3b31d81f03e9a8e</t>
  </si>
  <si>
    <t>9f4a80057e2f2d470315b6d6aefda003</t>
  </si>
  <si>
    <t>3b0b574ed237e0666c39b1db54b580d5</t>
  </si>
  <si>
    <t>2bc1f47d5889ad00c57b2447a128fe40</t>
  </si>
  <si>
    <t>f4e13597ff642d352d93b1e025fca3ab</t>
  </si>
  <si>
    <t>466f64fe3b26b525857606ab87cb4aed</t>
  </si>
  <si>
    <t>88b2a8c8321db8024c17f1fe3795acb5</t>
  </si>
  <si>
    <t>8898882615b89ecc3fe7741735bb0ef4</t>
  </si>
  <si>
    <t>30929b07f818385e1f97281c94fb0827</t>
  </si>
  <si>
    <t>edf3e0f4f5a97acbc3f5fdde5f51eed6</t>
  </si>
  <si>
    <t>f961f772decd1fc466e197d1a771a546</t>
  </si>
  <si>
    <t>449de69dcbabbcbd6567b8e35929493c</t>
  </si>
  <si>
    <t>5231532030e0c786d070d47664b38587</t>
  </si>
  <si>
    <t>e7b694bc1dea7b2bf3fe8912c079c0cb</t>
  </si>
  <si>
    <t>8cbf460bfe24524d9c71b9f353335ff9</t>
  </si>
  <si>
    <t>b2d7a02da3ddc038fcc4ad759cbf4960</t>
  </si>
  <si>
    <t>676b8271078d59d20c68847da174d2ee</t>
  </si>
  <si>
    <t>aece9923f2098e01309e9597d9c6e4fd</t>
  </si>
  <si>
    <t>2c55fe809d11be4c6fa33a209e7e2bb6</t>
  </si>
  <si>
    <t>7712e7d630a1f33db0fccaa7387255dc</t>
  </si>
  <si>
    <t>5d1b8769170a63c48b83b61844e05e43</t>
  </si>
  <si>
    <t>6115fb4f6a398d9f79a5103b7f739d29</t>
  </si>
  <si>
    <t>297bb54e7f0b5df0e6cc7048fea847b9</t>
  </si>
  <si>
    <t>fb942dcaeb42ba67ba8843b13c44f7ca</t>
  </si>
  <si>
    <t>4a153e3126ad3e0dea1f358f2d5143a3</t>
  </si>
  <si>
    <t>1beed57183ac88df6a296edf579ae76e</t>
  </si>
  <si>
    <t>d67d15bb85060890ed62db6973d7c240</t>
  </si>
  <si>
    <t>691eeeccfdb6ba746048cac0aee9a860</t>
  </si>
  <si>
    <t>38e4c9927dd5d711fd51727161814ab1</t>
  </si>
  <si>
    <t>4b0e71e36540b2c9d5034a71fb907f89</t>
  </si>
  <si>
    <t>7155720afe560d12cd63ac92c0aaafce</t>
  </si>
  <si>
    <t>b4d29d0f2c09863ff32e21f0db6c1dee</t>
  </si>
  <si>
    <t>f44d27e848c050ca6838c7002929ebdb</t>
  </si>
  <si>
    <t>3c72f0050e8b2d2eb5f06826f3cbe042</t>
  </si>
  <si>
    <t>23c0b254368e7e4c9e17203b5f6a7b67</t>
  </si>
  <si>
    <t>c8b67154841227c3060e1f0dca5447b7</t>
  </si>
  <si>
    <t>8f2eaa82b57aca3ed9c51f9836fa6632</t>
  </si>
  <si>
    <t>916d1b26362cc7df4f87eda5021330b1</t>
  </si>
  <si>
    <t>e71c1aac06e374df1dfb00c6deb09d06</t>
  </si>
  <si>
    <t>d8e43a7070e204fa8df188f99f213c4f</t>
  </si>
  <si>
    <t>098bb20e10aa3beefa8dd606351ee6e9</t>
  </si>
  <si>
    <t>6774123e1f704fdeb9a0f1a75e0172db</t>
  </si>
  <si>
    <t>719a2029c1b9103a58104ed1f02567b0</t>
  </si>
  <si>
    <t>624f031d379ac123d70171cd13fc9e36</t>
  </si>
  <si>
    <t>962bea60d21d6ef1f1eb607761c9a0af</t>
  </si>
  <si>
    <t>70fbec94998c343007fb5bce7fa59009</t>
  </si>
  <si>
    <t>940311b81f348fdbf7f2852c40133c62</t>
  </si>
  <si>
    <t>051732c472ad52a3916ab431162b5384</t>
  </si>
  <si>
    <t>8b871dcbd73f91b5fa826289c2d0b76c</t>
  </si>
  <si>
    <t>76db90ec05a776b9cd5841536ac020fd</t>
  </si>
  <si>
    <t>94f97da96e7979b4a6c68936b62efaf8</t>
  </si>
  <si>
    <t>944d23231703a6e926925996a5a29a4c</t>
  </si>
  <si>
    <t>e3503821dd518a15656f49328ff6d750</t>
  </si>
  <si>
    <t>0879af6b75ae24e09a420fc187e186fe</t>
  </si>
  <si>
    <t>83e7027e310bebd97a249f96eed438d4</t>
  </si>
  <si>
    <t>173b2915576b5979b7776c049ed72444</t>
  </si>
  <si>
    <t>e5c01babd8bfba9cf53995570a2c83c0</t>
  </si>
  <si>
    <t>7977d34037632f21b90706a9cec9c140</t>
  </si>
  <si>
    <t>f4b828f263b36c796e21ecb161b92844</t>
  </si>
  <si>
    <t>7db64bed6afe675928cb32d028f9485d</t>
  </si>
  <si>
    <t>baa646d9fd27469e8e944ca8b41809e4</t>
  </si>
  <si>
    <t>2d91d8c6f64e77b158da484b3ed629cc</t>
  </si>
  <si>
    <t>09b1a2792aecf25021dcbd847c4b2fc7</t>
  </si>
  <si>
    <t>569486303180041786f43c09378f08a6</t>
  </si>
  <si>
    <t>8d07967688d2bf4c0202b2eff8ed6f91</t>
  </si>
  <si>
    <t>8c8fb2f568a36197547c233659936975</t>
  </si>
  <si>
    <t>04673d94a59979c07c64259a6a362e58</t>
  </si>
  <si>
    <t>7edcd53849b36686fb55b24def4fa16a</t>
  </si>
  <si>
    <t>69e6b2fa545926b6993300b06e748883</t>
  </si>
  <si>
    <t>a265d93241db9e11c360ea64cf050299</t>
  </si>
  <si>
    <t>6bb6635478aad68bfd2b8740a721d5c2</t>
  </si>
  <si>
    <t>7582b71b55d23d100449f9d37f3df22b</t>
  </si>
  <si>
    <t>0f9fc804325d961e2a193627712abaea</t>
  </si>
  <si>
    <t>f41e1837ad63fbb791e27e4ac2cba4af</t>
  </si>
  <si>
    <t>00d07429ec94c678da49611540ff1a48</t>
  </si>
  <si>
    <t>f4a1d7354860b9ac7a6772e92a94b57c</t>
  </si>
  <si>
    <t>78463d1074523a9c9b8d94edfee62abd</t>
  </si>
  <si>
    <t>ae7015e1a9f543ac6772af6682c8d797</t>
  </si>
  <si>
    <t>07908fdaccab97060080e6e75356177b</t>
  </si>
  <si>
    <t>eb572cb8707e003060cba7ca12a4686d</t>
  </si>
  <si>
    <t>0eb9fce642e5ad5688e8c95728cafd08</t>
  </si>
  <si>
    <t>de55b69a1218cf2ff65c59d4ffdb91a5</t>
  </si>
  <si>
    <t>cbbb18e6f6359c24812500fad615599d</t>
  </si>
  <si>
    <t>ddbee83c9fe5f75d946b7e60015b0cf6</t>
  </si>
  <si>
    <t>a6120f6b89aba746e2997d601870a87d</t>
  </si>
  <si>
    <t>5bba9dc01f44f1b12ef246b94238e896</t>
  </si>
  <si>
    <t>97f072652c4d8ac273dc76c3ff8ea524</t>
  </si>
  <si>
    <t>a5b6aad311f5d70710a5dbff445f6751</t>
  </si>
  <si>
    <t>eeb52ffea2b5abd1c9bcca6f577ae49c</t>
  </si>
  <si>
    <t>014fea539c1cba3ab0cb4646ad2825fa</t>
  </si>
  <si>
    <t>3f0def706fadc2240dc470584d70527d</t>
  </si>
  <si>
    <t>4803736bc753788b0eaa3b0c366b88ca</t>
  </si>
  <si>
    <t>Q1</t>
  </si>
  <si>
    <t>Q2</t>
  </si>
  <si>
    <t>Q3</t>
  </si>
  <si>
    <t>IQR</t>
  </si>
  <si>
    <t>UB</t>
  </si>
  <si>
    <t>LB</t>
  </si>
  <si>
    <t>Column Name</t>
  </si>
  <si>
    <t>View_Outliers</t>
  </si>
  <si>
    <t>Bounces_Outliers</t>
  </si>
  <si>
    <t>Exits_Outliers</t>
  </si>
  <si>
    <t>Outliers</t>
  </si>
  <si>
    <t>Median</t>
  </si>
  <si>
    <t>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</si>
</sst>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11" fontId="0" fillId="34" borderId="10" xfId="0" applyNumberFormat="1" applyFont="1" applyFill="1" applyBorder="1"/>
    <xf numFmtId="11" fontId="0" fillId="0" borderId="10" xfId="0" applyNumberFormat="1" applyFont="1" applyBorder="1"/>
    <xf numFmtId="3" fontId="0" fillId="0" borderId="0" xfId="0" applyNumberFormat="1"/>
    <xf numFmtId="14" fontId="0" fillId="0" borderId="10" xfId="0" applyNumberFormat="1" applyFont="1" applyBorder="1"/>
    <xf numFmtId="0" fontId="0" fillId="0" borderId="11" xfId="0" applyFont="1" applyBorder="1"/>
    <xf numFmtId="14" fontId="0" fillId="34" borderId="10" xfId="0" applyNumberFormat="1" applyFont="1" applyFill="1" applyBorder="1"/>
    <xf numFmtId="0" fontId="13" fillId="33" borderId="12" xfId="0" applyFont="1" applyFill="1" applyBorder="1"/>
    <xf numFmtId="14" fontId="0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827" totalsRowShown="0">
  <autoFilter ref="A1:K1827"/>
  <tableColumns count="11">
    <tableColumn id="1" name="Date" dataDxfId="24"/>
    <tableColumn id="2" name="Total_Visits"/>
    <tableColumn id="3" name="Unique_Visitors"/>
    <tableColumn id="4" name="Page_Views"/>
    <tableColumn id="5" name="Sessions"/>
    <tableColumn id="6" name="Session_Duration"/>
    <tableColumn id="7" name="Bounces"/>
    <tableColumn id="8" name="Exits"/>
    <tableColumn id="9" name="View_Outliers" dataDxfId="23">
      <calculatedColumnFormula>OR(Table1[[#This Row],[Page_Views]]&lt;$U$6,Table1[[#This Row],[Page_Views]]&gt;$T$6)</calculatedColumnFormula>
    </tableColumn>
    <tableColumn id="10" name="Bounces_Outliers" dataDxfId="22">
      <calculatedColumnFormula>OR(Table1[[#This Row],[Bounces]]&lt;$U$7,Table1[[#This Row],[Bounces]]&gt;$T$7)</calculatedColumnFormula>
    </tableColumn>
    <tableColumn id="11" name="Exits_Outliers" dataDxfId="21">
      <calculatedColumnFormula>OR(Table1[[#This Row],[Exits]]&lt;$U$8,Table1[[#This Row],[Exits]]&gt;$T$8)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5:V8" totalsRowShown="0">
  <autoFilter ref="O5:V8"/>
  <tableColumns count="8">
    <tableColumn id="1" name="Column Name"/>
    <tableColumn id="2" name="Q1" dataDxfId="20"/>
    <tableColumn id="3" name="Q2" dataDxfId="19"/>
    <tableColumn id="4" name="Q3" dataDxfId="18"/>
    <tableColumn id="5" name="IQR" dataDxfId="17"/>
    <tableColumn id="6" name="UB" dataDxfId="16">
      <calculatedColumnFormula>Table2[[#This Row],[Q3]]+1.5*Table2[[#This Row],[IQR]]</calculatedColumnFormula>
    </tableColumn>
    <tableColumn id="7" name="LB" dataDxfId="15">
      <calculatedColumnFormula>Table2[[#This Row],[Q1]]-1.5*Table2[[#This Row],[IQR]]</calculatedColumnFormula>
    </tableColumn>
    <tableColumn id="8" name="Outlier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O10:P13" totalsRowShown="0">
  <autoFilter ref="O10:P13"/>
  <tableColumns count="2">
    <tableColumn id="1" name="Column name"/>
    <tableColumn id="2" name="Media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H1827" totalsRowShown="0" headerRowDxfId="13" dataDxfId="11" headerRowBorderDxfId="12" tableBorderDxfId="10" totalsRowBorderDxfId="9">
  <autoFilter ref="A1:H1827"/>
  <tableColumns count="8">
    <tableColumn id="1" name="Date" dataDxfId="8"/>
    <tableColumn id="2" name="Total_Visits" dataDxfId="7"/>
    <tableColumn id="3" name="Unique_Visitors" dataDxfId="6"/>
    <tableColumn id="4" name="Page_Views" dataDxfId="5"/>
    <tableColumn id="5" name="Sessions" dataDxfId="4"/>
    <tableColumn id="6" name="Session_Duration" dataDxfId="3"/>
    <tableColumn id="7" name="Bounces" dataDxfId="2"/>
    <tableColumn id="8" name="Ex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7"/>
  <sheetViews>
    <sheetView tabSelected="1" workbookViewId="0">
      <selection activeCell="N24" sqref="N24"/>
    </sheetView>
  </sheetViews>
  <sheetFormatPr defaultRowHeight="15" x14ac:dyDescent="0.25"/>
  <cols>
    <col min="1" max="1" width="10.7109375" bestFit="1" customWidth="1"/>
    <col min="2" max="2" width="13.42578125" customWidth="1"/>
    <col min="3" max="3" width="35.5703125" bestFit="1" customWidth="1"/>
    <col min="4" max="4" width="13.85546875" customWidth="1"/>
    <col min="5" max="5" width="10.7109375" customWidth="1"/>
    <col min="6" max="6" width="18.5703125" customWidth="1"/>
    <col min="7" max="7" width="10.5703125" customWidth="1"/>
    <col min="9" max="9" width="16.140625" bestFit="1" customWidth="1"/>
    <col min="10" max="10" width="19" bestFit="1" customWidth="1"/>
    <col min="11" max="11" width="15.7109375" bestFit="1" customWidth="1"/>
    <col min="15" max="15" width="19.42578125" bestFit="1" customWidth="1"/>
    <col min="16" max="16" width="11" customWidth="1"/>
    <col min="17" max="19" width="8" customWidth="1"/>
    <col min="20" max="20" width="10" bestFit="1" customWidth="1"/>
    <col min="21" max="21" width="9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1636</v>
      </c>
      <c r="J1" t="s">
        <v>1637</v>
      </c>
      <c r="K1" t="s">
        <v>1638</v>
      </c>
    </row>
    <row r="2" spans="1:22" x14ac:dyDescent="0.25">
      <c r="A2" s="1">
        <v>43466</v>
      </c>
      <c r="B2">
        <v>2531</v>
      </c>
      <c r="C2" t="s">
        <v>8</v>
      </c>
      <c r="D2">
        <v>7108</v>
      </c>
      <c r="E2">
        <v>2544</v>
      </c>
      <c r="F2">
        <v>882.54</v>
      </c>
      <c r="G2">
        <v>1102</v>
      </c>
      <c r="H2">
        <v>1439</v>
      </c>
      <c r="I2" t="b">
        <f>OR(Table1[[#This Row],[Page_Views]]&lt;$U$6,Table1[[#This Row],[Page_Views]]&gt;$T$6)</f>
        <v>0</v>
      </c>
      <c r="J2" t="b">
        <f>OR(Table1[[#This Row],[Bounces]]&lt;$U$7,Table1[[#This Row],[Bounces]]&gt;$T$7)</f>
        <v>0</v>
      </c>
      <c r="K2" t="b">
        <f>OR(Table1[[#This Row],[Exits]]&lt;$U$8,Table1[[#This Row],[Exits]]&gt;$T$8)</f>
        <v>0</v>
      </c>
    </row>
    <row r="3" spans="1:22" x14ac:dyDescent="0.25">
      <c r="A3" s="1">
        <v>43467</v>
      </c>
      <c r="B3">
        <v>3990</v>
      </c>
      <c r="C3" t="s">
        <v>9</v>
      </c>
      <c r="D3">
        <v>9514</v>
      </c>
      <c r="E3">
        <v>3363</v>
      </c>
      <c r="F3">
        <v>781.12</v>
      </c>
      <c r="G3">
        <v>1170</v>
      </c>
      <c r="H3">
        <v>2133</v>
      </c>
      <c r="I3" t="b">
        <f>OR(Table1[[#This Row],[Page_Views]]&lt;$U$6,Table1[[#This Row],[Page_Views]]&gt;$T$6)</f>
        <v>0</v>
      </c>
      <c r="J3" t="b">
        <f>OR(Table1[[#This Row],[Bounces]]&lt;$U$7,Table1[[#This Row],[Bounces]]&gt;$T$7)</f>
        <v>0</v>
      </c>
      <c r="K3" t="b">
        <f>OR(Table1[[#This Row],[Exits]]&lt;$U$8,Table1[[#This Row],[Exits]]&gt;$T$8)</f>
        <v>0</v>
      </c>
    </row>
    <row r="4" spans="1:22" x14ac:dyDescent="0.25">
      <c r="A4" s="1">
        <v>43468</v>
      </c>
      <c r="B4">
        <v>8155</v>
      </c>
      <c r="C4" t="s">
        <v>10</v>
      </c>
      <c r="D4">
        <v>9904</v>
      </c>
      <c r="E4">
        <v>7905</v>
      </c>
      <c r="F4">
        <v>631.58000000000004</v>
      </c>
      <c r="G4">
        <v>2918</v>
      </c>
      <c r="H4">
        <v>2613</v>
      </c>
      <c r="I4" t="b">
        <f>OR(Table1[[#This Row],[Page_Views]]&lt;$U$6,Table1[[#This Row],[Page_Views]]&gt;$T$6)</f>
        <v>0</v>
      </c>
      <c r="J4" t="b">
        <f>OR(Table1[[#This Row],[Bounces]]&lt;$U$7,Table1[[#This Row],[Bounces]]&gt;$T$7)</f>
        <v>0</v>
      </c>
      <c r="K4" t="b">
        <f>OR(Table1[[#This Row],[Exits]]&lt;$U$8,Table1[[#This Row],[Exits]]&gt;$T$8)</f>
        <v>0</v>
      </c>
    </row>
    <row r="5" spans="1:22" x14ac:dyDescent="0.25">
      <c r="A5" s="1">
        <v>43469</v>
      </c>
      <c r="B5">
        <v>5493</v>
      </c>
      <c r="C5" t="s">
        <v>11</v>
      </c>
      <c r="D5">
        <v>15917</v>
      </c>
      <c r="E5">
        <v>5388</v>
      </c>
      <c r="F5">
        <v>771.8</v>
      </c>
      <c r="G5">
        <v>2134</v>
      </c>
      <c r="H5">
        <v>4015</v>
      </c>
      <c r="I5" t="b">
        <f>OR(Table1[[#This Row],[Page_Views]]&lt;$U$6,Table1[[#This Row],[Page_Views]]&gt;$T$6)</f>
        <v>0</v>
      </c>
      <c r="J5" t="b">
        <f>OR(Table1[[#This Row],[Bounces]]&lt;$U$7,Table1[[#This Row],[Bounces]]&gt;$T$7)</f>
        <v>0</v>
      </c>
      <c r="K5" t="b">
        <f>OR(Table1[[#This Row],[Exits]]&lt;$U$8,Table1[[#This Row],[Exits]]&gt;$T$8)</f>
        <v>0</v>
      </c>
      <c r="O5" t="s">
        <v>1635</v>
      </c>
      <c r="P5" t="s">
        <v>1629</v>
      </c>
      <c r="Q5" t="s">
        <v>1630</v>
      </c>
      <c r="R5" t="s">
        <v>1631</v>
      </c>
      <c r="S5" t="s">
        <v>1632</v>
      </c>
      <c r="T5" t="s">
        <v>1633</v>
      </c>
      <c r="U5" t="s">
        <v>1634</v>
      </c>
      <c r="V5" t="s">
        <v>1639</v>
      </c>
    </row>
    <row r="6" spans="1:22" x14ac:dyDescent="0.25">
      <c r="A6" s="1">
        <v>43470</v>
      </c>
      <c r="B6">
        <v>1933</v>
      </c>
      <c r="C6" t="s">
        <v>12</v>
      </c>
      <c r="D6">
        <v>3144</v>
      </c>
      <c r="E6">
        <v>2113</v>
      </c>
      <c r="F6">
        <v>750.17</v>
      </c>
      <c r="G6">
        <v>1007</v>
      </c>
      <c r="H6">
        <v>935</v>
      </c>
      <c r="I6" t="b">
        <f>OR(Table1[[#This Row],[Page_Views]]&lt;$U$6,Table1[[#This Row],[Page_Views]]&gt;$T$6)</f>
        <v>0</v>
      </c>
      <c r="J6" t="b">
        <f>OR(Table1[[#This Row],[Bounces]]&lt;$U$7,Table1[[#This Row],[Bounces]]&gt;$T$7)</f>
        <v>0</v>
      </c>
      <c r="K6" t="b">
        <f>OR(Table1[[#This Row],[Exits]]&lt;$U$8,Table1[[#This Row],[Exits]]&gt;$T$8)</f>
        <v>0</v>
      </c>
      <c r="O6" t="s">
        <v>3</v>
      </c>
      <c r="P6" s="7">
        <f>QUARTILE(Table1[Page_Views],1)</f>
        <v>6274.25</v>
      </c>
      <c r="Q6" s="7">
        <f>QUARTILE(Table1[Page_Views],2)</f>
        <v>10360</v>
      </c>
      <c r="R6" s="7">
        <f>QUARTILE(Table1[Page_Views],3)</f>
        <v>15435.75</v>
      </c>
      <c r="S6" s="7">
        <f>Table2[[#This Row],[Q3]]-Table2[[#This Row],[Q1]]</f>
        <v>9161.5</v>
      </c>
      <c r="T6" s="7">
        <f>Table2[[#This Row],[Q3]]+1.5*Table2[[#This Row],[IQR]]</f>
        <v>29178</v>
      </c>
      <c r="U6" s="7">
        <f>Table2[[#This Row],[Q1]]-1.5*Table2[[#This Row],[IQR]]</f>
        <v>-7468</v>
      </c>
      <c r="V6" s="7">
        <v>1</v>
      </c>
    </row>
    <row r="7" spans="1:22" x14ac:dyDescent="0.25">
      <c r="A7" s="1">
        <v>43471</v>
      </c>
      <c r="B7">
        <v>2460</v>
      </c>
      <c r="C7" t="s">
        <v>13</v>
      </c>
      <c r="D7">
        <v>3428</v>
      </c>
      <c r="E7">
        <v>2794</v>
      </c>
      <c r="F7">
        <v>856.68</v>
      </c>
      <c r="G7">
        <v>606</v>
      </c>
      <c r="H7">
        <v>348</v>
      </c>
      <c r="I7" t="b">
        <f>OR(Table1[[#This Row],[Page_Views]]&lt;$U$6,Table1[[#This Row],[Page_Views]]&gt;$T$6)</f>
        <v>0</v>
      </c>
      <c r="J7" t="b">
        <f>OR(Table1[[#This Row],[Bounces]]&lt;$U$7,Table1[[#This Row],[Bounces]]&gt;$T$7)</f>
        <v>0</v>
      </c>
      <c r="K7" t="b">
        <f>OR(Table1[[#This Row],[Exits]]&lt;$U$8,Table1[[#This Row],[Exits]]&gt;$T$8)</f>
        <v>0</v>
      </c>
      <c r="O7" t="s">
        <v>6</v>
      </c>
      <c r="P7" s="7">
        <f>QUARTILE(Table1[Bounces],1)</f>
        <v>1033.5</v>
      </c>
      <c r="Q7" s="7">
        <f>QUARTILE(Table1[Bounces],2)</f>
        <v>1695</v>
      </c>
      <c r="R7" s="7">
        <f>QUARTILE(Table1[Bounces],3)</f>
        <v>2531.25</v>
      </c>
      <c r="S7" s="7">
        <f>Table2[[#This Row],[Q3]]-Table2[[#This Row],[Q1]]</f>
        <v>1497.75</v>
      </c>
      <c r="T7" s="7">
        <f>Table2[[#This Row],[Q3]]+1.5*Table2[[#This Row],[IQR]]</f>
        <v>4777.875</v>
      </c>
      <c r="U7" s="7">
        <f>Table2[[#This Row],[Q1]]-1.5*Table2[[#This Row],[IQR]]</f>
        <v>-1213.125</v>
      </c>
      <c r="V7" s="7">
        <v>18</v>
      </c>
    </row>
    <row r="8" spans="1:22" x14ac:dyDescent="0.25">
      <c r="A8" s="1">
        <v>43472</v>
      </c>
      <c r="B8">
        <v>3723</v>
      </c>
      <c r="C8" t="s">
        <v>14</v>
      </c>
      <c r="D8">
        <v>9615</v>
      </c>
      <c r="E8">
        <v>3789</v>
      </c>
      <c r="F8">
        <v>759.21</v>
      </c>
      <c r="G8">
        <v>791</v>
      </c>
      <c r="H8">
        <v>1802</v>
      </c>
      <c r="I8" t="b">
        <f>OR(Table1[[#This Row],[Page_Views]]&lt;$U$6,Table1[[#This Row],[Page_Views]]&gt;$T$6)</f>
        <v>0</v>
      </c>
      <c r="J8" t="b">
        <f>OR(Table1[[#This Row],[Bounces]]&lt;$U$7,Table1[[#This Row],[Bounces]]&gt;$T$7)</f>
        <v>0</v>
      </c>
      <c r="K8" t="b">
        <f>OR(Table1[[#This Row],[Exits]]&lt;$U$8,Table1[[#This Row],[Exits]]&gt;$T$8)</f>
        <v>0</v>
      </c>
      <c r="O8" t="s">
        <v>7</v>
      </c>
      <c r="P8" s="7">
        <f>QUARTILE(Table1[Exits],1)</f>
        <v>1131</v>
      </c>
      <c r="Q8" s="7">
        <f>QUARTILE(Table1[Exits],2)</f>
        <v>1930</v>
      </c>
      <c r="R8" s="7">
        <f>QUARTILE(Table1[Exits],3)</f>
        <v>2888.75</v>
      </c>
      <c r="S8" s="7">
        <f>Table2[[#This Row],[Q3]]-Table2[[#This Row],[Q1]]</f>
        <v>1757.75</v>
      </c>
      <c r="T8" s="7">
        <f>Table2[[#This Row],[Q3]]+1.5*Table2[[#This Row],[IQR]]</f>
        <v>5525.375</v>
      </c>
      <c r="U8" s="7">
        <f>Table2[[#This Row],[Q1]]-1.5*Table2[[#This Row],[IQR]]</f>
        <v>-1505.625</v>
      </c>
      <c r="V8" s="7">
        <v>34</v>
      </c>
    </row>
    <row r="9" spans="1:22" x14ac:dyDescent="0.25">
      <c r="A9" s="1">
        <v>43473</v>
      </c>
      <c r="B9">
        <v>1285</v>
      </c>
      <c r="C9" t="s">
        <v>15</v>
      </c>
      <c r="D9">
        <v>2699</v>
      </c>
      <c r="E9">
        <v>1072</v>
      </c>
      <c r="F9">
        <v>676.57</v>
      </c>
      <c r="G9">
        <v>271</v>
      </c>
      <c r="H9">
        <v>408</v>
      </c>
      <c r="I9" t="b">
        <f>OR(Table1[[#This Row],[Page_Views]]&lt;$U$6,Table1[[#This Row],[Page_Views]]&gt;$T$6)</f>
        <v>0</v>
      </c>
      <c r="J9" t="b">
        <f>OR(Table1[[#This Row],[Bounces]]&lt;$U$7,Table1[[#This Row],[Bounces]]&gt;$T$7)</f>
        <v>0</v>
      </c>
      <c r="K9" t="b">
        <f>OR(Table1[[#This Row],[Exits]]&lt;$U$8,Table1[[#This Row],[Exits]]&gt;$T$8)</f>
        <v>0</v>
      </c>
    </row>
    <row r="10" spans="1:22" x14ac:dyDescent="0.25">
      <c r="A10" s="1">
        <v>43474</v>
      </c>
      <c r="B10">
        <v>1264</v>
      </c>
      <c r="C10" t="s">
        <v>16</v>
      </c>
      <c r="D10">
        <v>2503</v>
      </c>
      <c r="E10">
        <v>1130</v>
      </c>
      <c r="F10">
        <v>802.69</v>
      </c>
      <c r="G10">
        <v>560</v>
      </c>
      <c r="H10">
        <v>310</v>
      </c>
      <c r="I10" t="b">
        <f>OR(Table1[[#This Row],[Page_Views]]&lt;$U$6,Table1[[#This Row],[Page_Views]]&gt;$T$6)</f>
        <v>0</v>
      </c>
      <c r="J10" t="b">
        <f>OR(Table1[[#This Row],[Bounces]]&lt;$U$7,Table1[[#This Row],[Bounces]]&gt;$T$7)</f>
        <v>0</v>
      </c>
      <c r="K10" t="b">
        <f>OR(Table1[[#This Row],[Exits]]&lt;$U$8,Table1[[#This Row],[Exits]]&gt;$T$8)</f>
        <v>0</v>
      </c>
      <c r="O10" t="s">
        <v>1641</v>
      </c>
      <c r="P10" t="s">
        <v>1640</v>
      </c>
    </row>
    <row r="11" spans="1:22" x14ac:dyDescent="0.25">
      <c r="A11" s="1">
        <v>43475</v>
      </c>
      <c r="B11">
        <v>7816</v>
      </c>
      <c r="C11" t="s">
        <v>17</v>
      </c>
      <c r="D11">
        <v>12889</v>
      </c>
      <c r="E11">
        <v>6768</v>
      </c>
      <c r="F11">
        <v>762.77</v>
      </c>
      <c r="G11">
        <v>2805</v>
      </c>
      <c r="H11">
        <v>3638</v>
      </c>
      <c r="I11" t="b">
        <f>OR(Table1[[#This Row],[Page_Views]]&lt;$U$6,Table1[[#This Row],[Page_Views]]&gt;$T$6)</f>
        <v>0</v>
      </c>
      <c r="J11" t="b">
        <f>OR(Table1[[#This Row],[Bounces]]&lt;$U$7,Table1[[#This Row],[Bounces]]&gt;$T$7)</f>
        <v>0</v>
      </c>
      <c r="K11" t="b">
        <f>OR(Table1[[#This Row],[Exits]]&lt;$U$8,Table1[[#This Row],[Exits]]&gt;$T$8)</f>
        <v>0</v>
      </c>
      <c r="O11" t="s">
        <v>3</v>
      </c>
      <c r="P11" s="7">
        <v>10360</v>
      </c>
    </row>
    <row r="12" spans="1:22" x14ac:dyDescent="0.25">
      <c r="A12" s="1">
        <v>43476</v>
      </c>
      <c r="B12">
        <v>2762</v>
      </c>
      <c r="C12" t="s">
        <v>18</v>
      </c>
      <c r="D12">
        <v>6036</v>
      </c>
      <c r="E12">
        <v>2347</v>
      </c>
      <c r="F12">
        <v>669.91</v>
      </c>
      <c r="G12">
        <v>902</v>
      </c>
      <c r="H12">
        <v>1808</v>
      </c>
      <c r="I12" t="b">
        <f>OR(Table1[[#This Row],[Page_Views]]&lt;$U$6,Table1[[#This Row],[Page_Views]]&gt;$T$6)</f>
        <v>0</v>
      </c>
      <c r="J12" t="b">
        <f>OR(Table1[[#This Row],[Bounces]]&lt;$U$7,Table1[[#This Row],[Bounces]]&gt;$T$7)</f>
        <v>0</v>
      </c>
      <c r="K12" t="b">
        <f>OR(Table1[[#This Row],[Exits]]&lt;$U$8,Table1[[#This Row],[Exits]]&gt;$T$8)</f>
        <v>0</v>
      </c>
      <c r="O12" t="s">
        <v>6</v>
      </c>
      <c r="P12" s="7">
        <v>1695</v>
      </c>
    </row>
    <row r="13" spans="1:22" x14ac:dyDescent="0.25">
      <c r="A13" s="1">
        <v>43477</v>
      </c>
      <c r="B13">
        <v>1040</v>
      </c>
      <c r="C13" t="s">
        <v>19</v>
      </c>
      <c r="D13">
        <v>1761</v>
      </c>
      <c r="E13">
        <v>984</v>
      </c>
      <c r="F13">
        <v>772.09</v>
      </c>
      <c r="G13">
        <v>210</v>
      </c>
      <c r="H13">
        <v>239</v>
      </c>
      <c r="I13" t="b">
        <f>OR(Table1[[#This Row],[Page_Views]]&lt;$U$6,Table1[[#This Row],[Page_Views]]&gt;$T$6)</f>
        <v>0</v>
      </c>
      <c r="J13" t="b">
        <f>OR(Table1[[#This Row],[Bounces]]&lt;$U$7,Table1[[#This Row],[Bounces]]&gt;$T$7)</f>
        <v>0</v>
      </c>
      <c r="K13" t="b">
        <f>OR(Table1[[#This Row],[Exits]]&lt;$U$8,Table1[[#This Row],[Exits]]&gt;$T$8)</f>
        <v>0</v>
      </c>
      <c r="O13" t="s">
        <v>7</v>
      </c>
      <c r="P13" s="7">
        <v>1930</v>
      </c>
    </row>
    <row r="14" spans="1:22" x14ac:dyDescent="0.25">
      <c r="A14" s="1">
        <v>43478</v>
      </c>
      <c r="B14">
        <v>6827</v>
      </c>
      <c r="C14" t="s">
        <v>20</v>
      </c>
      <c r="D14">
        <v>19271</v>
      </c>
      <c r="E14">
        <v>6088</v>
      </c>
      <c r="F14">
        <v>846.46</v>
      </c>
      <c r="G14">
        <v>2823</v>
      </c>
      <c r="H14">
        <v>2075</v>
      </c>
      <c r="I14" t="b">
        <f>OR(Table1[[#This Row],[Page_Views]]&lt;$U$6,Table1[[#This Row],[Page_Views]]&gt;$T$6)</f>
        <v>0</v>
      </c>
      <c r="J14" t="b">
        <f>OR(Table1[[#This Row],[Bounces]]&lt;$U$7,Table1[[#This Row],[Bounces]]&gt;$T$7)</f>
        <v>0</v>
      </c>
      <c r="K14" t="b">
        <f>OR(Table1[[#This Row],[Exits]]&lt;$U$8,Table1[[#This Row],[Exits]]&gt;$T$8)</f>
        <v>0</v>
      </c>
    </row>
    <row r="15" spans="1:22" x14ac:dyDescent="0.25">
      <c r="A15" s="1">
        <v>43479</v>
      </c>
      <c r="B15">
        <v>9259</v>
      </c>
      <c r="C15" t="s">
        <v>21</v>
      </c>
      <c r="D15">
        <v>14697</v>
      </c>
      <c r="E15">
        <v>8215</v>
      </c>
      <c r="F15">
        <v>608.57000000000005</v>
      </c>
      <c r="G15">
        <v>3646</v>
      </c>
      <c r="H15">
        <v>2278</v>
      </c>
      <c r="I15" t="b">
        <f>OR(Table1[[#This Row],[Page_Views]]&lt;$U$6,Table1[[#This Row],[Page_Views]]&gt;$T$6)</f>
        <v>0</v>
      </c>
      <c r="J15" t="b">
        <f>OR(Table1[[#This Row],[Bounces]]&lt;$U$7,Table1[[#This Row],[Bounces]]&gt;$T$7)</f>
        <v>0</v>
      </c>
      <c r="K15" t="b">
        <f>OR(Table1[[#This Row],[Exits]]&lt;$U$8,Table1[[#This Row],[Exits]]&gt;$T$8)</f>
        <v>0</v>
      </c>
    </row>
    <row r="16" spans="1:22" x14ac:dyDescent="0.25">
      <c r="A16" s="1">
        <v>43480</v>
      </c>
      <c r="B16">
        <v>1987</v>
      </c>
      <c r="C16" t="s">
        <v>22</v>
      </c>
      <c r="D16">
        <v>5547</v>
      </c>
      <c r="E16">
        <v>1633</v>
      </c>
      <c r="F16">
        <v>789.26</v>
      </c>
      <c r="G16">
        <v>652</v>
      </c>
      <c r="H16">
        <v>1480</v>
      </c>
      <c r="I16" t="b">
        <f>OR(Table1[[#This Row],[Page_Views]]&lt;$U$6,Table1[[#This Row],[Page_Views]]&gt;$T$6)</f>
        <v>0</v>
      </c>
      <c r="J16" t="b">
        <f>OR(Table1[[#This Row],[Bounces]]&lt;$U$7,Table1[[#This Row],[Bounces]]&gt;$T$7)</f>
        <v>0</v>
      </c>
      <c r="K16" t="b">
        <f>OR(Table1[[#This Row],[Exits]]&lt;$U$8,Table1[[#This Row],[Exits]]&gt;$T$8)</f>
        <v>0</v>
      </c>
    </row>
    <row r="17" spans="1:11" x14ac:dyDescent="0.25">
      <c r="A17" s="1">
        <v>43481</v>
      </c>
      <c r="B17">
        <v>8804</v>
      </c>
      <c r="C17" t="s">
        <v>23</v>
      </c>
      <c r="D17">
        <v>19429</v>
      </c>
      <c r="E17">
        <v>7105</v>
      </c>
      <c r="F17">
        <v>704.88</v>
      </c>
      <c r="G17">
        <v>2143</v>
      </c>
      <c r="H17">
        <v>3085</v>
      </c>
      <c r="I17" t="b">
        <f>OR(Table1[[#This Row],[Page_Views]]&lt;$U$6,Table1[[#This Row],[Page_Views]]&gt;$T$6)</f>
        <v>0</v>
      </c>
      <c r="J17" t="b">
        <f>OR(Table1[[#This Row],[Bounces]]&lt;$U$7,Table1[[#This Row],[Bounces]]&gt;$T$7)</f>
        <v>0</v>
      </c>
      <c r="K17" t="b">
        <f>OR(Table1[[#This Row],[Exits]]&lt;$U$8,Table1[[#This Row],[Exits]]&gt;$T$8)</f>
        <v>0</v>
      </c>
    </row>
    <row r="18" spans="1:11" x14ac:dyDescent="0.25">
      <c r="A18" s="1">
        <v>43482</v>
      </c>
      <c r="B18">
        <v>8789</v>
      </c>
      <c r="C18" t="s">
        <v>24</v>
      </c>
      <c r="D18">
        <v>23653</v>
      </c>
      <c r="E18">
        <v>7392</v>
      </c>
      <c r="F18">
        <v>687.8</v>
      </c>
      <c r="G18">
        <v>1634</v>
      </c>
      <c r="H18">
        <v>2634</v>
      </c>
      <c r="I18" t="b">
        <f>OR(Table1[[#This Row],[Page_Views]]&lt;$U$6,Table1[[#This Row],[Page_Views]]&gt;$T$6)</f>
        <v>0</v>
      </c>
      <c r="J18" t="b">
        <f>OR(Table1[[#This Row],[Bounces]]&lt;$U$7,Table1[[#This Row],[Bounces]]&gt;$T$7)</f>
        <v>0</v>
      </c>
      <c r="K18" t="b">
        <f>OR(Table1[[#This Row],[Exits]]&lt;$U$8,Table1[[#This Row],[Exits]]&gt;$T$8)</f>
        <v>0</v>
      </c>
    </row>
    <row r="19" spans="1:11" x14ac:dyDescent="0.25">
      <c r="A19" s="1">
        <v>43483</v>
      </c>
      <c r="B19">
        <v>6717</v>
      </c>
      <c r="C19" t="s">
        <v>25</v>
      </c>
      <c r="D19">
        <v>16679</v>
      </c>
      <c r="E19">
        <v>5836</v>
      </c>
      <c r="F19">
        <v>717.78</v>
      </c>
      <c r="G19">
        <v>2182</v>
      </c>
      <c r="H19">
        <v>1843</v>
      </c>
      <c r="I19" t="b">
        <f>OR(Table1[[#This Row],[Page_Views]]&lt;$U$6,Table1[[#This Row],[Page_Views]]&gt;$T$6)</f>
        <v>0</v>
      </c>
      <c r="J19" t="b">
        <f>OR(Table1[[#This Row],[Bounces]]&lt;$U$7,Table1[[#This Row],[Bounces]]&gt;$T$7)</f>
        <v>0</v>
      </c>
      <c r="K19" t="b">
        <f>OR(Table1[[#This Row],[Exits]]&lt;$U$8,Table1[[#This Row],[Exits]]&gt;$T$8)</f>
        <v>0</v>
      </c>
    </row>
    <row r="20" spans="1:11" x14ac:dyDescent="0.25">
      <c r="A20" s="1">
        <v>43484</v>
      </c>
      <c r="B20">
        <v>4198</v>
      </c>
      <c r="C20" t="s">
        <v>26</v>
      </c>
      <c r="D20">
        <v>10302</v>
      </c>
      <c r="E20">
        <v>4082</v>
      </c>
      <c r="F20">
        <v>702.61</v>
      </c>
      <c r="G20">
        <v>1697</v>
      </c>
      <c r="H20">
        <v>1910</v>
      </c>
      <c r="I20" t="b">
        <f>OR(Table1[[#This Row],[Page_Views]]&lt;$U$6,Table1[[#This Row],[Page_Views]]&gt;$T$6)</f>
        <v>0</v>
      </c>
      <c r="J20" t="b">
        <f>OR(Table1[[#This Row],[Bounces]]&lt;$U$7,Table1[[#This Row],[Bounces]]&gt;$T$7)</f>
        <v>0</v>
      </c>
      <c r="K20" t="b">
        <f>OR(Table1[[#This Row],[Exits]]&lt;$U$8,Table1[[#This Row],[Exits]]&gt;$T$8)</f>
        <v>0</v>
      </c>
    </row>
    <row r="21" spans="1:11" x14ac:dyDescent="0.25">
      <c r="A21" s="1">
        <v>43485</v>
      </c>
      <c r="B21">
        <v>6374</v>
      </c>
      <c r="C21" t="s">
        <v>27</v>
      </c>
      <c r="D21">
        <v>11370</v>
      </c>
      <c r="E21">
        <v>6400</v>
      </c>
      <c r="F21">
        <v>849.67</v>
      </c>
      <c r="G21">
        <v>1461</v>
      </c>
      <c r="H21">
        <v>3255</v>
      </c>
      <c r="I21" t="b">
        <f>OR(Table1[[#This Row],[Page_Views]]&lt;$U$6,Table1[[#This Row],[Page_Views]]&gt;$T$6)</f>
        <v>0</v>
      </c>
      <c r="J21" t="b">
        <f>OR(Table1[[#This Row],[Bounces]]&lt;$U$7,Table1[[#This Row],[Bounces]]&gt;$T$7)</f>
        <v>0</v>
      </c>
      <c r="K21" t="b">
        <f>OR(Table1[[#This Row],[Exits]]&lt;$U$8,Table1[[#This Row],[Exits]]&gt;$T$8)</f>
        <v>0</v>
      </c>
    </row>
    <row r="22" spans="1:11" x14ac:dyDescent="0.25">
      <c r="A22" s="1">
        <v>43486</v>
      </c>
      <c r="B22">
        <v>5790</v>
      </c>
      <c r="C22" t="s">
        <v>28</v>
      </c>
      <c r="D22">
        <v>9385</v>
      </c>
      <c r="E22">
        <v>4957</v>
      </c>
      <c r="F22">
        <v>682.44</v>
      </c>
      <c r="G22">
        <v>1934</v>
      </c>
      <c r="H22">
        <v>1475</v>
      </c>
      <c r="I22" t="b">
        <f>OR(Table1[[#This Row],[Page_Views]]&lt;$U$6,Table1[[#This Row],[Page_Views]]&gt;$T$6)</f>
        <v>0</v>
      </c>
      <c r="J22" t="b">
        <f>OR(Table1[[#This Row],[Bounces]]&lt;$U$7,Table1[[#This Row],[Bounces]]&gt;$T$7)</f>
        <v>0</v>
      </c>
      <c r="K22" t="b">
        <f>OR(Table1[[#This Row],[Exits]]&lt;$U$8,Table1[[#This Row],[Exits]]&gt;$T$8)</f>
        <v>0</v>
      </c>
    </row>
    <row r="23" spans="1:11" x14ac:dyDescent="0.25">
      <c r="A23" s="1">
        <v>43487</v>
      </c>
      <c r="B23">
        <v>8183</v>
      </c>
      <c r="C23" t="s">
        <v>29</v>
      </c>
      <c r="D23">
        <v>12925</v>
      </c>
      <c r="E23">
        <v>7936</v>
      </c>
      <c r="F23">
        <v>819.95</v>
      </c>
      <c r="G23">
        <v>2269</v>
      </c>
      <c r="H23">
        <v>2396</v>
      </c>
      <c r="I23" t="b">
        <f>OR(Table1[[#This Row],[Page_Views]]&lt;$U$6,Table1[[#This Row],[Page_Views]]&gt;$T$6)</f>
        <v>0</v>
      </c>
      <c r="J23" t="b">
        <f>OR(Table1[[#This Row],[Bounces]]&lt;$U$7,Table1[[#This Row],[Bounces]]&gt;$T$7)</f>
        <v>0</v>
      </c>
      <c r="K23" t="b">
        <f>OR(Table1[[#This Row],[Exits]]&lt;$U$8,Table1[[#This Row],[Exits]]&gt;$T$8)</f>
        <v>0</v>
      </c>
    </row>
    <row r="24" spans="1:11" x14ac:dyDescent="0.25">
      <c r="A24" s="1">
        <v>43488</v>
      </c>
      <c r="B24">
        <v>3524</v>
      </c>
      <c r="C24" t="s">
        <v>30</v>
      </c>
      <c r="D24">
        <v>9666</v>
      </c>
      <c r="E24">
        <v>3300</v>
      </c>
      <c r="F24">
        <v>628.22</v>
      </c>
      <c r="G24">
        <v>1417</v>
      </c>
      <c r="H24">
        <v>1163</v>
      </c>
      <c r="I24" t="b">
        <f>OR(Table1[[#This Row],[Page_Views]]&lt;$U$6,Table1[[#This Row],[Page_Views]]&gt;$T$6)</f>
        <v>0</v>
      </c>
      <c r="J24" t="b">
        <f>OR(Table1[[#This Row],[Bounces]]&lt;$U$7,Table1[[#This Row],[Bounces]]&gt;$T$7)</f>
        <v>0</v>
      </c>
      <c r="K24" t="b">
        <f>OR(Table1[[#This Row],[Exits]]&lt;$U$8,Table1[[#This Row],[Exits]]&gt;$T$8)</f>
        <v>0</v>
      </c>
    </row>
    <row r="25" spans="1:11" x14ac:dyDescent="0.25">
      <c r="A25" s="1">
        <v>43489</v>
      </c>
      <c r="B25">
        <v>3479</v>
      </c>
      <c r="C25" t="s">
        <v>31</v>
      </c>
      <c r="D25">
        <v>9312</v>
      </c>
      <c r="E25">
        <v>3038</v>
      </c>
      <c r="F25">
        <v>885.42</v>
      </c>
      <c r="G25">
        <v>1099</v>
      </c>
      <c r="H25">
        <v>1850</v>
      </c>
      <c r="I25" t="b">
        <f>OR(Table1[[#This Row],[Page_Views]]&lt;$U$6,Table1[[#This Row],[Page_Views]]&gt;$T$6)</f>
        <v>0</v>
      </c>
      <c r="J25" t="b">
        <f>OR(Table1[[#This Row],[Bounces]]&lt;$U$7,Table1[[#This Row],[Bounces]]&gt;$T$7)</f>
        <v>0</v>
      </c>
      <c r="K25" t="b">
        <f>OR(Table1[[#This Row],[Exits]]&lt;$U$8,Table1[[#This Row],[Exits]]&gt;$T$8)</f>
        <v>0</v>
      </c>
    </row>
    <row r="26" spans="1:11" x14ac:dyDescent="0.25">
      <c r="A26" s="1">
        <v>43490</v>
      </c>
      <c r="B26">
        <v>6154</v>
      </c>
      <c r="C26" t="s">
        <v>32</v>
      </c>
      <c r="D26">
        <v>12265</v>
      </c>
      <c r="E26">
        <v>4940</v>
      </c>
      <c r="F26">
        <v>786.69</v>
      </c>
      <c r="G26">
        <v>1179</v>
      </c>
      <c r="H26">
        <v>2935</v>
      </c>
      <c r="I26" t="b">
        <f>OR(Table1[[#This Row],[Page_Views]]&lt;$U$6,Table1[[#This Row],[Page_Views]]&gt;$T$6)</f>
        <v>0</v>
      </c>
      <c r="J26" t="b">
        <f>OR(Table1[[#This Row],[Bounces]]&lt;$U$7,Table1[[#This Row],[Bounces]]&gt;$T$7)</f>
        <v>0</v>
      </c>
      <c r="K26" t="b">
        <f>OR(Table1[[#This Row],[Exits]]&lt;$U$8,Table1[[#This Row],[Exits]]&gt;$T$8)</f>
        <v>0</v>
      </c>
    </row>
    <row r="27" spans="1:11" x14ac:dyDescent="0.25">
      <c r="A27" s="1">
        <v>43491</v>
      </c>
      <c r="B27">
        <v>1778</v>
      </c>
      <c r="C27" t="s">
        <v>33</v>
      </c>
      <c r="D27">
        <v>2557</v>
      </c>
      <c r="E27">
        <v>1754</v>
      </c>
      <c r="F27">
        <v>812.02</v>
      </c>
      <c r="G27">
        <v>628</v>
      </c>
      <c r="H27">
        <v>394</v>
      </c>
      <c r="I27" t="b">
        <f>OR(Table1[[#This Row],[Page_Views]]&lt;$U$6,Table1[[#This Row],[Page_Views]]&gt;$T$6)</f>
        <v>0</v>
      </c>
      <c r="J27" t="b">
        <f>OR(Table1[[#This Row],[Bounces]]&lt;$U$7,Table1[[#This Row],[Bounces]]&gt;$T$7)</f>
        <v>0</v>
      </c>
      <c r="K27" t="b">
        <f>OR(Table1[[#This Row],[Exits]]&lt;$U$8,Table1[[#This Row],[Exits]]&gt;$T$8)</f>
        <v>0</v>
      </c>
    </row>
    <row r="28" spans="1:11" x14ac:dyDescent="0.25">
      <c r="A28" s="1">
        <v>43492</v>
      </c>
      <c r="B28">
        <v>2492</v>
      </c>
      <c r="C28" t="s">
        <v>34</v>
      </c>
      <c r="D28">
        <v>4705</v>
      </c>
      <c r="E28">
        <v>2677</v>
      </c>
      <c r="F28">
        <v>689.41</v>
      </c>
      <c r="G28">
        <v>853</v>
      </c>
      <c r="H28">
        <v>749</v>
      </c>
      <c r="I28" t="b">
        <f>OR(Table1[[#This Row],[Page_Views]]&lt;$U$6,Table1[[#This Row],[Page_Views]]&gt;$T$6)</f>
        <v>0</v>
      </c>
      <c r="J28" t="b">
        <f>OR(Table1[[#This Row],[Bounces]]&lt;$U$7,Table1[[#This Row],[Bounces]]&gt;$T$7)</f>
        <v>0</v>
      </c>
      <c r="K28" t="b">
        <f>OR(Table1[[#This Row],[Exits]]&lt;$U$8,Table1[[#This Row],[Exits]]&gt;$T$8)</f>
        <v>0</v>
      </c>
    </row>
    <row r="29" spans="1:11" x14ac:dyDescent="0.25">
      <c r="A29" s="1">
        <v>43493</v>
      </c>
      <c r="B29">
        <v>1660</v>
      </c>
      <c r="C29" t="s">
        <v>35</v>
      </c>
      <c r="D29">
        <v>3842</v>
      </c>
      <c r="E29">
        <v>1478</v>
      </c>
      <c r="F29">
        <v>723.63</v>
      </c>
      <c r="G29">
        <v>375</v>
      </c>
      <c r="H29">
        <v>1031</v>
      </c>
      <c r="I29" t="b">
        <f>OR(Table1[[#This Row],[Page_Views]]&lt;$U$6,Table1[[#This Row],[Page_Views]]&gt;$T$6)</f>
        <v>0</v>
      </c>
      <c r="J29" t="b">
        <f>OR(Table1[[#This Row],[Bounces]]&lt;$U$7,Table1[[#This Row],[Bounces]]&gt;$T$7)</f>
        <v>0</v>
      </c>
      <c r="K29" t="b">
        <f>OR(Table1[[#This Row],[Exits]]&lt;$U$8,Table1[[#This Row],[Exits]]&gt;$T$8)</f>
        <v>0</v>
      </c>
    </row>
    <row r="30" spans="1:11" x14ac:dyDescent="0.25">
      <c r="A30" s="1">
        <v>43494</v>
      </c>
      <c r="B30">
        <v>2348</v>
      </c>
      <c r="C30" t="s">
        <v>36</v>
      </c>
      <c r="D30">
        <v>4738</v>
      </c>
      <c r="E30">
        <v>2002</v>
      </c>
      <c r="F30">
        <v>667.13</v>
      </c>
      <c r="G30">
        <v>905</v>
      </c>
      <c r="H30">
        <v>483</v>
      </c>
      <c r="I30" t="b">
        <f>OR(Table1[[#This Row],[Page_Views]]&lt;$U$6,Table1[[#This Row],[Page_Views]]&gt;$T$6)</f>
        <v>0</v>
      </c>
      <c r="J30" t="b">
        <f>OR(Table1[[#This Row],[Bounces]]&lt;$U$7,Table1[[#This Row],[Bounces]]&gt;$T$7)</f>
        <v>0</v>
      </c>
      <c r="K30" t="b">
        <f>OR(Table1[[#This Row],[Exits]]&lt;$U$8,Table1[[#This Row],[Exits]]&gt;$T$8)</f>
        <v>0</v>
      </c>
    </row>
    <row r="31" spans="1:11" x14ac:dyDescent="0.25">
      <c r="A31" s="1">
        <v>43495</v>
      </c>
      <c r="B31">
        <v>8851</v>
      </c>
      <c r="C31" t="s">
        <v>37</v>
      </c>
      <c r="D31">
        <v>23051</v>
      </c>
      <c r="E31">
        <v>10221</v>
      </c>
      <c r="F31">
        <v>879.76</v>
      </c>
      <c r="G31">
        <v>2078</v>
      </c>
      <c r="H31">
        <v>5239</v>
      </c>
      <c r="I31" t="b">
        <f>OR(Table1[[#This Row],[Page_Views]]&lt;$U$6,Table1[[#This Row],[Page_Views]]&gt;$T$6)</f>
        <v>0</v>
      </c>
      <c r="J31" t="b">
        <f>OR(Table1[[#This Row],[Bounces]]&lt;$U$7,Table1[[#This Row],[Bounces]]&gt;$T$7)</f>
        <v>0</v>
      </c>
      <c r="K31" t="b">
        <f>OR(Table1[[#This Row],[Exits]]&lt;$U$8,Table1[[#This Row],[Exits]]&gt;$T$8)</f>
        <v>0</v>
      </c>
    </row>
    <row r="32" spans="1:11" x14ac:dyDescent="0.25">
      <c r="A32" s="1">
        <v>43496</v>
      </c>
      <c r="B32">
        <v>8156</v>
      </c>
      <c r="C32" s="2" t="s">
        <v>38</v>
      </c>
      <c r="D32">
        <v>24433</v>
      </c>
      <c r="E32">
        <v>7422</v>
      </c>
      <c r="F32">
        <v>746.43</v>
      </c>
      <c r="G32">
        <v>2179</v>
      </c>
      <c r="H32">
        <v>4368</v>
      </c>
      <c r="I32" t="b">
        <f>OR(Table1[[#This Row],[Page_Views]]&lt;$U$6,Table1[[#This Row],[Page_Views]]&gt;$T$6)</f>
        <v>0</v>
      </c>
      <c r="J32" t="b">
        <f>OR(Table1[[#This Row],[Bounces]]&lt;$U$7,Table1[[#This Row],[Bounces]]&gt;$T$7)</f>
        <v>0</v>
      </c>
      <c r="K32" t="b">
        <f>OR(Table1[[#This Row],[Exits]]&lt;$U$8,Table1[[#This Row],[Exits]]&gt;$T$8)</f>
        <v>0</v>
      </c>
    </row>
    <row r="33" spans="1:11" x14ac:dyDescent="0.25">
      <c r="A33" s="1">
        <v>43497</v>
      </c>
      <c r="B33">
        <v>3044</v>
      </c>
      <c r="C33" t="s">
        <v>39</v>
      </c>
      <c r="D33">
        <v>4700</v>
      </c>
      <c r="E33">
        <v>2707</v>
      </c>
      <c r="F33">
        <v>789.13</v>
      </c>
      <c r="G33">
        <v>551</v>
      </c>
      <c r="H33">
        <v>750</v>
      </c>
      <c r="I33" t="b">
        <f>OR(Table1[[#This Row],[Page_Views]]&lt;$U$6,Table1[[#This Row],[Page_Views]]&gt;$T$6)</f>
        <v>0</v>
      </c>
      <c r="J33" t="b">
        <f>OR(Table1[[#This Row],[Bounces]]&lt;$U$7,Table1[[#This Row],[Bounces]]&gt;$T$7)</f>
        <v>0</v>
      </c>
      <c r="K33" t="b">
        <f>OR(Table1[[#This Row],[Exits]]&lt;$U$8,Table1[[#This Row],[Exits]]&gt;$T$8)</f>
        <v>0</v>
      </c>
    </row>
    <row r="34" spans="1:11" x14ac:dyDescent="0.25">
      <c r="A34" s="1">
        <v>43498</v>
      </c>
      <c r="B34">
        <v>8368</v>
      </c>
      <c r="C34" t="s">
        <v>40</v>
      </c>
      <c r="D34">
        <v>16965</v>
      </c>
      <c r="E34">
        <v>9563</v>
      </c>
      <c r="F34">
        <v>820.28</v>
      </c>
      <c r="G34">
        <v>2188</v>
      </c>
      <c r="H34">
        <v>3927</v>
      </c>
      <c r="I34" t="b">
        <f>OR(Table1[[#This Row],[Page_Views]]&lt;$U$6,Table1[[#This Row],[Page_Views]]&gt;$T$6)</f>
        <v>0</v>
      </c>
      <c r="J34" t="b">
        <f>OR(Table1[[#This Row],[Bounces]]&lt;$U$7,Table1[[#This Row],[Bounces]]&gt;$T$7)</f>
        <v>0</v>
      </c>
      <c r="K34" t="b">
        <f>OR(Table1[[#This Row],[Exits]]&lt;$U$8,Table1[[#This Row],[Exits]]&gt;$T$8)</f>
        <v>0</v>
      </c>
    </row>
    <row r="35" spans="1:11" x14ac:dyDescent="0.25">
      <c r="A35" s="1">
        <v>43499</v>
      </c>
      <c r="B35">
        <v>4516</v>
      </c>
      <c r="C35" t="s">
        <v>41</v>
      </c>
      <c r="D35">
        <v>8922</v>
      </c>
      <c r="E35">
        <v>5088</v>
      </c>
      <c r="F35">
        <v>711.33</v>
      </c>
      <c r="G35">
        <v>1471</v>
      </c>
      <c r="H35">
        <v>2381</v>
      </c>
      <c r="I35" t="b">
        <f>OR(Table1[[#This Row],[Page_Views]]&lt;$U$6,Table1[[#This Row],[Page_Views]]&gt;$T$6)</f>
        <v>0</v>
      </c>
      <c r="J35" t="b">
        <f>OR(Table1[[#This Row],[Bounces]]&lt;$U$7,Table1[[#This Row],[Bounces]]&gt;$T$7)</f>
        <v>0</v>
      </c>
      <c r="K35" t="b">
        <f>OR(Table1[[#This Row],[Exits]]&lt;$U$8,Table1[[#This Row],[Exits]]&gt;$T$8)</f>
        <v>0</v>
      </c>
    </row>
    <row r="36" spans="1:11" x14ac:dyDescent="0.25">
      <c r="A36" s="1">
        <v>43500</v>
      </c>
      <c r="B36">
        <v>5577</v>
      </c>
      <c r="C36" t="s">
        <v>42</v>
      </c>
      <c r="D36">
        <v>9749</v>
      </c>
      <c r="E36">
        <v>5461</v>
      </c>
      <c r="F36">
        <v>816.03</v>
      </c>
      <c r="G36">
        <v>1181</v>
      </c>
      <c r="H36">
        <v>2063</v>
      </c>
      <c r="I36" t="b">
        <f>OR(Table1[[#This Row],[Page_Views]]&lt;$U$6,Table1[[#This Row],[Page_Views]]&gt;$T$6)</f>
        <v>0</v>
      </c>
      <c r="J36" t="b">
        <f>OR(Table1[[#This Row],[Bounces]]&lt;$U$7,Table1[[#This Row],[Bounces]]&gt;$T$7)</f>
        <v>0</v>
      </c>
      <c r="K36" t="b">
        <f>OR(Table1[[#This Row],[Exits]]&lt;$U$8,Table1[[#This Row],[Exits]]&gt;$T$8)</f>
        <v>0</v>
      </c>
    </row>
    <row r="37" spans="1:11" x14ac:dyDescent="0.25">
      <c r="A37" s="1">
        <v>43501</v>
      </c>
      <c r="B37">
        <v>1727</v>
      </c>
      <c r="C37" t="s">
        <v>43</v>
      </c>
      <c r="D37">
        <v>2688</v>
      </c>
      <c r="E37">
        <v>1719</v>
      </c>
      <c r="F37">
        <v>802.8</v>
      </c>
      <c r="G37">
        <v>651</v>
      </c>
      <c r="H37">
        <v>285</v>
      </c>
      <c r="I37" t="b">
        <f>OR(Table1[[#This Row],[Page_Views]]&lt;$U$6,Table1[[#This Row],[Page_Views]]&gt;$T$6)</f>
        <v>0</v>
      </c>
      <c r="J37" t="b">
        <f>OR(Table1[[#This Row],[Bounces]]&lt;$U$7,Table1[[#This Row],[Bounces]]&gt;$T$7)</f>
        <v>0</v>
      </c>
      <c r="K37" t="b">
        <f>OR(Table1[[#This Row],[Exits]]&lt;$U$8,Table1[[#This Row],[Exits]]&gt;$T$8)</f>
        <v>0</v>
      </c>
    </row>
    <row r="38" spans="1:11" x14ac:dyDescent="0.25">
      <c r="A38" s="1">
        <v>43502</v>
      </c>
      <c r="B38">
        <v>8468</v>
      </c>
      <c r="C38" t="s">
        <v>44</v>
      </c>
      <c r="D38">
        <v>11162</v>
      </c>
      <c r="E38">
        <v>7511</v>
      </c>
      <c r="F38">
        <v>811.7</v>
      </c>
      <c r="G38">
        <v>1698</v>
      </c>
      <c r="H38">
        <v>2146</v>
      </c>
      <c r="I38" t="b">
        <f>OR(Table1[[#This Row],[Page_Views]]&lt;$U$6,Table1[[#This Row],[Page_Views]]&gt;$T$6)</f>
        <v>0</v>
      </c>
      <c r="J38" t="b">
        <f>OR(Table1[[#This Row],[Bounces]]&lt;$U$7,Table1[[#This Row],[Bounces]]&gt;$T$7)</f>
        <v>0</v>
      </c>
      <c r="K38" t="b">
        <f>OR(Table1[[#This Row],[Exits]]&lt;$U$8,Table1[[#This Row],[Exits]]&gt;$T$8)</f>
        <v>0</v>
      </c>
    </row>
    <row r="39" spans="1:11" x14ac:dyDescent="0.25">
      <c r="A39" s="1">
        <v>43503</v>
      </c>
      <c r="B39">
        <v>1342</v>
      </c>
      <c r="C39" s="2" t="s">
        <v>45</v>
      </c>
      <c r="D39">
        <v>3753</v>
      </c>
      <c r="E39">
        <v>1115</v>
      </c>
      <c r="F39">
        <v>746.77</v>
      </c>
      <c r="G39">
        <v>457</v>
      </c>
      <c r="H39">
        <v>722</v>
      </c>
      <c r="I39" t="b">
        <f>OR(Table1[[#This Row],[Page_Views]]&lt;$U$6,Table1[[#This Row],[Page_Views]]&gt;$T$6)</f>
        <v>0</v>
      </c>
      <c r="J39" t="b">
        <f>OR(Table1[[#This Row],[Bounces]]&lt;$U$7,Table1[[#This Row],[Bounces]]&gt;$T$7)</f>
        <v>0</v>
      </c>
      <c r="K39" t="b">
        <f>OR(Table1[[#This Row],[Exits]]&lt;$U$8,Table1[[#This Row],[Exits]]&gt;$T$8)</f>
        <v>0</v>
      </c>
    </row>
    <row r="40" spans="1:11" x14ac:dyDescent="0.25">
      <c r="A40" s="1">
        <v>43504</v>
      </c>
      <c r="B40">
        <v>2447</v>
      </c>
      <c r="C40" t="s">
        <v>46</v>
      </c>
      <c r="D40">
        <v>4785</v>
      </c>
      <c r="E40">
        <v>2518</v>
      </c>
      <c r="F40">
        <v>714.88</v>
      </c>
      <c r="G40">
        <v>543</v>
      </c>
      <c r="H40">
        <v>999</v>
      </c>
      <c r="I40" t="b">
        <f>OR(Table1[[#This Row],[Page_Views]]&lt;$U$6,Table1[[#This Row],[Page_Views]]&gt;$T$6)</f>
        <v>0</v>
      </c>
      <c r="J40" t="b">
        <f>OR(Table1[[#This Row],[Bounces]]&lt;$U$7,Table1[[#This Row],[Bounces]]&gt;$T$7)</f>
        <v>0</v>
      </c>
      <c r="K40" t="b">
        <f>OR(Table1[[#This Row],[Exits]]&lt;$U$8,Table1[[#This Row],[Exits]]&gt;$T$8)</f>
        <v>0</v>
      </c>
    </row>
    <row r="41" spans="1:11" x14ac:dyDescent="0.25">
      <c r="A41" s="1">
        <v>43505</v>
      </c>
      <c r="B41">
        <v>7581</v>
      </c>
      <c r="C41" t="s">
        <v>47</v>
      </c>
      <c r="D41">
        <v>15877</v>
      </c>
      <c r="E41">
        <v>6363</v>
      </c>
      <c r="F41">
        <v>666.62</v>
      </c>
      <c r="G41">
        <v>1385</v>
      </c>
      <c r="H41">
        <v>3718</v>
      </c>
      <c r="I41" t="b">
        <f>OR(Table1[[#This Row],[Page_Views]]&lt;$U$6,Table1[[#This Row],[Page_Views]]&gt;$T$6)</f>
        <v>0</v>
      </c>
      <c r="J41" t="b">
        <f>OR(Table1[[#This Row],[Bounces]]&lt;$U$7,Table1[[#This Row],[Bounces]]&gt;$T$7)</f>
        <v>0</v>
      </c>
      <c r="K41" t="b">
        <f>OR(Table1[[#This Row],[Exits]]&lt;$U$8,Table1[[#This Row],[Exits]]&gt;$T$8)</f>
        <v>0</v>
      </c>
    </row>
    <row r="42" spans="1:11" x14ac:dyDescent="0.25">
      <c r="A42" s="1">
        <v>43506</v>
      </c>
      <c r="B42">
        <v>7317</v>
      </c>
      <c r="C42" t="s">
        <v>48</v>
      </c>
      <c r="D42">
        <v>20857</v>
      </c>
      <c r="E42">
        <v>7168</v>
      </c>
      <c r="F42">
        <v>847.39</v>
      </c>
      <c r="G42">
        <v>2090</v>
      </c>
      <c r="H42">
        <v>2166</v>
      </c>
      <c r="I42" t="b">
        <f>OR(Table1[[#This Row],[Page_Views]]&lt;$U$6,Table1[[#This Row],[Page_Views]]&gt;$T$6)</f>
        <v>0</v>
      </c>
      <c r="J42" t="b">
        <f>OR(Table1[[#This Row],[Bounces]]&lt;$U$7,Table1[[#This Row],[Bounces]]&gt;$T$7)</f>
        <v>0</v>
      </c>
      <c r="K42" t="b">
        <f>OR(Table1[[#This Row],[Exits]]&lt;$U$8,Table1[[#This Row],[Exits]]&gt;$T$8)</f>
        <v>0</v>
      </c>
    </row>
    <row r="43" spans="1:11" x14ac:dyDescent="0.25">
      <c r="A43" s="1">
        <v>43507</v>
      </c>
      <c r="B43">
        <v>1526</v>
      </c>
      <c r="C43" t="s">
        <v>49</v>
      </c>
      <c r="D43">
        <v>3963</v>
      </c>
      <c r="E43">
        <v>1794</v>
      </c>
      <c r="F43">
        <v>782.51</v>
      </c>
      <c r="G43">
        <v>841</v>
      </c>
      <c r="H43">
        <v>794</v>
      </c>
      <c r="I43" t="b">
        <f>OR(Table1[[#This Row],[Page_Views]]&lt;$U$6,Table1[[#This Row],[Page_Views]]&gt;$T$6)</f>
        <v>0</v>
      </c>
      <c r="J43" t="b">
        <f>OR(Table1[[#This Row],[Bounces]]&lt;$U$7,Table1[[#This Row],[Bounces]]&gt;$T$7)</f>
        <v>0</v>
      </c>
      <c r="K43" t="b">
        <f>OR(Table1[[#This Row],[Exits]]&lt;$U$8,Table1[[#This Row],[Exits]]&gt;$T$8)</f>
        <v>0</v>
      </c>
    </row>
    <row r="44" spans="1:11" x14ac:dyDescent="0.25">
      <c r="A44" s="1">
        <v>43508</v>
      </c>
      <c r="B44">
        <v>7748</v>
      </c>
      <c r="C44" t="s">
        <v>50</v>
      </c>
      <c r="D44">
        <v>11117</v>
      </c>
      <c r="E44">
        <v>9151</v>
      </c>
      <c r="F44">
        <v>733.31</v>
      </c>
      <c r="G44">
        <v>3591</v>
      </c>
      <c r="H44">
        <v>2419</v>
      </c>
      <c r="I44" t="b">
        <f>OR(Table1[[#This Row],[Page_Views]]&lt;$U$6,Table1[[#This Row],[Page_Views]]&gt;$T$6)</f>
        <v>0</v>
      </c>
      <c r="J44" t="b">
        <f>OR(Table1[[#This Row],[Bounces]]&lt;$U$7,Table1[[#This Row],[Bounces]]&gt;$T$7)</f>
        <v>0</v>
      </c>
      <c r="K44" t="b">
        <f>OR(Table1[[#This Row],[Exits]]&lt;$U$8,Table1[[#This Row],[Exits]]&gt;$T$8)</f>
        <v>0</v>
      </c>
    </row>
    <row r="45" spans="1:11" x14ac:dyDescent="0.25">
      <c r="A45" s="1">
        <v>43509</v>
      </c>
      <c r="B45">
        <v>1405</v>
      </c>
      <c r="C45" t="s">
        <v>51</v>
      </c>
      <c r="D45">
        <v>3115</v>
      </c>
      <c r="E45">
        <v>1258</v>
      </c>
      <c r="F45">
        <v>883.2</v>
      </c>
      <c r="G45">
        <v>542</v>
      </c>
      <c r="H45">
        <v>525</v>
      </c>
      <c r="I45" t="b">
        <f>OR(Table1[[#This Row],[Page_Views]]&lt;$U$6,Table1[[#This Row],[Page_Views]]&gt;$T$6)</f>
        <v>0</v>
      </c>
      <c r="J45" t="b">
        <f>OR(Table1[[#This Row],[Bounces]]&lt;$U$7,Table1[[#This Row],[Bounces]]&gt;$T$7)</f>
        <v>0</v>
      </c>
      <c r="K45" t="b">
        <f>OR(Table1[[#This Row],[Exits]]&lt;$U$8,Table1[[#This Row],[Exits]]&gt;$T$8)</f>
        <v>0</v>
      </c>
    </row>
    <row r="46" spans="1:11" x14ac:dyDescent="0.25">
      <c r="A46" s="1">
        <v>43510</v>
      </c>
      <c r="B46">
        <v>8986</v>
      </c>
      <c r="C46" t="s">
        <v>52</v>
      </c>
      <c r="D46">
        <v>17936</v>
      </c>
      <c r="E46">
        <v>9432</v>
      </c>
      <c r="F46">
        <v>614.35</v>
      </c>
      <c r="G46">
        <v>2286</v>
      </c>
      <c r="H46">
        <v>4191</v>
      </c>
      <c r="I46" t="b">
        <f>OR(Table1[[#This Row],[Page_Views]]&lt;$U$6,Table1[[#This Row],[Page_Views]]&gt;$T$6)</f>
        <v>0</v>
      </c>
      <c r="J46" t="b">
        <f>OR(Table1[[#This Row],[Bounces]]&lt;$U$7,Table1[[#This Row],[Bounces]]&gt;$T$7)</f>
        <v>0</v>
      </c>
      <c r="K46" t="b">
        <f>OR(Table1[[#This Row],[Exits]]&lt;$U$8,Table1[[#This Row],[Exits]]&gt;$T$8)</f>
        <v>0</v>
      </c>
    </row>
    <row r="47" spans="1:11" x14ac:dyDescent="0.25">
      <c r="A47" s="1">
        <v>43511</v>
      </c>
      <c r="B47">
        <v>4740</v>
      </c>
      <c r="C47" t="s">
        <v>53</v>
      </c>
      <c r="D47">
        <v>12489</v>
      </c>
      <c r="E47">
        <v>4690</v>
      </c>
      <c r="F47">
        <v>855.05</v>
      </c>
      <c r="G47">
        <v>2111</v>
      </c>
      <c r="H47">
        <v>1818</v>
      </c>
      <c r="I47" t="b">
        <f>OR(Table1[[#This Row],[Page_Views]]&lt;$U$6,Table1[[#This Row],[Page_Views]]&gt;$T$6)</f>
        <v>0</v>
      </c>
      <c r="J47" t="b">
        <f>OR(Table1[[#This Row],[Bounces]]&lt;$U$7,Table1[[#This Row],[Bounces]]&gt;$T$7)</f>
        <v>0</v>
      </c>
      <c r="K47" t="b">
        <f>OR(Table1[[#This Row],[Exits]]&lt;$U$8,Table1[[#This Row],[Exits]]&gt;$T$8)</f>
        <v>0</v>
      </c>
    </row>
    <row r="48" spans="1:11" x14ac:dyDescent="0.25">
      <c r="A48" s="1">
        <v>43512</v>
      </c>
      <c r="B48">
        <v>2846</v>
      </c>
      <c r="C48" t="s">
        <v>54</v>
      </c>
      <c r="D48">
        <v>7125</v>
      </c>
      <c r="E48">
        <v>3273</v>
      </c>
      <c r="F48">
        <v>899.27</v>
      </c>
      <c r="G48">
        <v>662</v>
      </c>
      <c r="H48">
        <v>1164</v>
      </c>
      <c r="I48" t="b">
        <f>OR(Table1[[#This Row],[Page_Views]]&lt;$U$6,Table1[[#This Row],[Page_Views]]&gt;$T$6)</f>
        <v>0</v>
      </c>
      <c r="J48" t="b">
        <f>OR(Table1[[#This Row],[Bounces]]&lt;$U$7,Table1[[#This Row],[Bounces]]&gt;$T$7)</f>
        <v>0</v>
      </c>
      <c r="K48" t="b">
        <f>OR(Table1[[#This Row],[Exits]]&lt;$U$8,Table1[[#This Row],[Exits]]&gt;$T$8)</f>
        <v>0</v>
      </c>
    </row>
    <row r="49" spans="1:11" x14ac:dyDescent="0.25">
      <c r="A49" s="1">
        <v>43513</v>
      </c>
      <c r="B49">
        <v>2478</v>
      </c>
      <c r="C49" t="s">
        <v>55</v>
      </c>
      <c r="D49">
        <v>6053</v>
      </c>
      <c r="E49">
        <v>2251</v>
      </c>
      <c r="F49">
        <v>866.08</v>
      </c>
      <c r="G49">
        <v>594</v>
      </c>
      <c r="H49">
        <v>1770</v>
      </c>
      <c r="I49" t="b">
        <f>OR(Table1[[#This Row],[Page_Views]]&lt;$U$6,Table1[[#This Row],[Page_Views]]&gt;$T$6)</f>
        <v>0</v>
      </c>
      <c r="J49" t="b">
        <f>OR(Table1[[#This Row],[Bounces]]&lt;$U$7,Table1[[#This Row],[Bounces]]&gt;$T$7)</f>
        <v>0</v>
      </c>
      <c r="K49" t="b">
        <f>OR(Table1[[#This Row],[Exits]]&lt;$U$8,Table1[[#This Row],[Exits]]&gt;$T$8)</f>
        <v>0</v>
      </c>
    </row>
    <row r="50" spans="1:11" x14ac:dyDescent="0.25">
      <c r="A50" s="1">
        <v>43514</v>
      </c>
      <c r="B50">
        <v>1771</v>
      </c>
      <c r="C50" t="s">
        <v>56</v>
      </c>
      <c r="D50">
        <v>3210</v>
      </c>
      <c r="E50">
        <v>1419</v>
      </c>
      <c r="F50">
        <v>843.13</v>
      </c>
      <c r="G50">
        <v>546</v>
      </c>
      <c r="H50">
        <v>544</v>
      </c>
      <c r="I50" t="b">
        <f>OR(Table1[[#This Row],[Page_Views]]&lt;$U$6,Table1[[#This Row],[Page_Views]]&gt;$T$6)</f>
        <v>0</v>
      </c>
      <c r="J50" t="b">
        <f>OR(Table1[[#This Row],[Bounces]]&lt;$U$7,Table1[[#This Row],[Bounces]]&gt;$T$7)</f>
        <v>0</v>
      </c>
      <c r="K50" t="b">
        <f>OR(Table1[[#This Row],[Exits]]&lt;$U$8,Table1[[#This Row],[Exits]]&gt;$T$8)</f>
        <v>0</v>
      </c>
    </row>
    <row r="51" spans="1:11" x14ac:dyDescent="0.25">
      <c r="A51" s="1">
        <v>43515</v>
      </c>
      <c r="B51">
        <v>6525</v>
      </c>
      <c r="C51" t="s">
        <v>57</v>
      </c>
      <c r="D51">
        <v>17284</v>
      </c>
      <c r="E51">
        <v>5644</v>
      </c>
      <c r="F51">
        <v>712.29</v>
      </c>
      <c r="G51">
        <v>1764</v>
      </c>
      <c r="H51">
        <v>2926</v>
      </c>
      <c r="I51" t="b">
        <f>OR(Table1[[#This Row],[Page_Views]]&lt;$U$6,Table1[[#This Row],[Page_Views]]&gt;$T$6)</f>
        <v>0</v>
      </c>
      <c r="J51" t="b">
        <f>OR(Table1[[#This Row],[Bounces]]&lt;$U$7,Table1[[#This Row],[Bounces]]&gt;$T$7)</f>
        <v>0</v>
      </c>
      <c r="K51" t="b">
        <f>OR(Table1[[#This Row],[Exits]]&lt;$U$8,Table1[[#This Row],[Exits]]&gt;$T$8)</f>
        <v>0</v>
      </c>
    </row>
    <row r="52" spans="1:11" x14ac:dyDescent="0.25">
      <c r="A52" s="1">
        <v>43516</v>
      </c>
      <c r="B52">
        <v>9770</v>
      </c>
      <c r="C52" t="s">
        <v>58</v>
      </c>
      <c r="D52">
        <v>12645</v>
      </c>
      <c r="E52">
        <v>9181</v>
      </c>
      <c r="F52">
        <v>669.39</v>
      </c>
      <c r="G52">
        <v>4547</v>
      </c>
      <c r="H52">
        <v>2771</v>
      </c>
      <c r="I52" t="b">
        <f>OR(Table1[[#This Row],[Page_Views]]&lt;$U$6,Table1[[#This Row],[Page_Views]]&gt;$T$6)</f>
        <v>0</v>
      </c>
      <c r="J52" t="b">
        <f>OR(Table1[[#This Row],[Bounces]]&lt;$U$7,Table1[[#This Row],[Bounces]]&gt;$T$7)</f>
        <v>0</v>
      </c>
      <c r="K52" t="b">
        <f>OR(Table1[[#This Row],[Exits]]&lt;$U$8,Table1[[#This Row],[Exits]]&gt;$T$8)</f>
        <v>0</v>
      </c>
    </row>
    <row r="53" spans="1:11" x14ac:dyDescent="0.25">
      <c r="A53" s="1">
        <v>43517</v>
      </c>
      <c r="B53">
        <v>1193</v>
      </c>
      <c r="C53" t="s">
        <v>59</v>
      </c>
      <c r="D53">
        <v>1774</v>
      </c>
      <c r="E53">
        <v>1105</v>
      </c>
      <c r="F53">
        <v>820.46</v>
      </c>
      <c r="G53">
        <v>231</v>
      </c>
      <c r="H53">
        <v>522</v>
      </c>
      <c r="I53" t="b">
        <f>OR(Table1[[#This Row],[Page_Views]]&lt;$U$6,Table1[[#This Row],[Page_Views]]&gt;$T$6)</f>
        <v>0</v>
      </c>
      <c r="J53" t="b">
        <f>OR(Table1[[#This Row],[Bounces]]&lt;$U$7,Table1[[#This Row],[Bounces]]&gt;$T$7)</f>
        <v>0</v>
      </c>
      <c r="K53" t="b">
        <f>OR(Table1[[#This Row],[Exits]]&lt;$U$8,Table1[[#This Row],[Exits]]&gt;$T$8)</f>
        <v>0</v>
      </c>
    </row>
    <row r="54" spans="1:11" x14ac:dyDescent="0.25">
      <c r="A54" s="1">
        <v>43518</v>
      </c>
      <c r="B54">
        <v>3007</v>
      </c>
      <c r="C54" t="s">
        <v>60</v>
      </c>
      <c r="D54">
        <v>5424</v>
      </c>
      <c r="E54">
        <v>3357</v>
      </c>
      <c r="F54">
        <v>691.37</v>
      </c>
      <c r="G54">
        <v>1677</v>
      </c>
      <c r="H54">
        <v>1609</v>
      </c>
      <c r="I54" t="b">
        <f>OR(Table1[[#This Row],[Page_Views]]&lt;$U$6,Table1[[#This Row],[Page_Views]]&gt;$T$6)</f>
        <v>0</v>
      </c>
      <c r="J54" t="b">
        <f>OR(Table1[[#This Row],[Bounces]]&lt;$U$7,Table1[[#This Row],[Bounces]]&gt;$T$7)</f>
        <v>0</v>
      </c>
      <c r="K54" t="b">
        <f>OR(Table1[[#This Row],[Exits]]&lt;$U$8,Table1[[#This Row],[Exits]]&gt;$T$8)</f>
        <v>0</v>
      </c>
    </row>
    <row r="55" spans="1:11" x14ac:dyDescent="0.25">
      <c r="A55" s="1">
        <v>43519</v>
      </c>
      <c r="B55">
        <v>2185</v>
      </c>
      <c r="C55" t="s">
        <v>61</v>
      </c>
      <c r="D55">
        <v>2924</v>
      </c>
      <c r="E55">
        <v>2342</v>
      </c>
      <c r="F55">
        <v>652.80999999999995</v>
      </c>
      <c r="G55">
        <v>906</v>
      </c>
      <c r="H55">
        <v>631</v>
      </c>
      <c r="I55" t="b">
        <f>OR(Table1[[#This Row],[Page_Views]]&lt;$U$6,Table1[[#This Row],[Page_Views]]&gt;$T$6)</f>
        <v>0</v>
      </c>
      <c r="J55" t="b">
        <f>OR(Table1[[#This Row],[Bounces]]&lt;$U$7,Table1[[#This Row],[Bounces]]&gt;$T$7)</f>
        <v>0</v>
      </c>
      <c r="K55" t="b">
        <f>OR(Table1[[#This Row],[Exits]]&lt;$U$8,Table1[[#This Row],[Exits]]&gt;$T$8)</f>
        <v>0</v>
      </c>
    </row>
    <row r="56" spans="1:11" x14ac:dyDescent="0.25">
      <c r="A56" s="1">
        <v>43520</v>
      </c>
      <c r="B56">
        <v>3394</v>
      </c>
      <c r="C56" t="s">
        <v>62</v>
      </c>
      <c r="D56">
        <v>5508</v>
      </c>
      <c r="E56">
        <v>3121</v>
      </c>
      <c r="F56">
        <v>835.96</v>
      </c>
      <c r="G56">
        <v>1147</v>
      </c>
      <c r="H56">
        <v>552</v>
      </c>
      <c r="I56" t="b">
        <f>OR(Table1[[#This Row],[Page_Views]]&lt;$U$6,Table1[[#This Row],[Page_Views]]&gt;$T$6)</f>
        <v>0</v>
      </c>
      <c r="J56" t="b">
        <f>OR(Table1[[#This Row],[Bounces]]&lt;$U$7,Table1[[#This Row],[Bounces]]&gt;$T$7)</f>
        <v>0</v>
      </c>
      <c r="K56" t="b">
        <f>OR(Table1[[#This Row],[Exits]]&lt;$U$8,Table1[[#This Row],[Exits]]&gt;$T$8)</f>
        <v>0</v>
      </c>
    </row>
    <row r="57" spans="1:11" x14ac:dyDescent="0.25">
      <c r="A57" s="1">
        <v>43521</v>
      </c>
      <c r="B57">
        <v>5005</v>
      </c>
      <c r="C57" t="s">
        <v>63</v>
      </c>
      <c r="D57">
        <v>13484</v>
      </c>
      <c r="E57">
        <v>4920</v>
      </c>
      <c r="F57">
        <v>693.76</v>
      </c>
      <c r="G57">
        <v>1071</v>
      </c>
      <c r="H57">
        <v>3777</v>
      </c>
      <c r="I57" t="b">
        <f>OR(Table1[[#This Row],[Page_Views]]&lt;$U$6,Table1[[#This Row],[Page_Views]]&gt;$T$6)</f>
        <v>0</v>
      </c>
      <c r="J57" t="b">
        <f>OR(Table1[[#This Row],[Bounces]]&lt;$U$7,Table1[[#This Row],[Bounces]]&gt;$T$7)</f>
        <v>0</v>
      </c>
      <c r="K57" t="b">
        <f>OR(Table1[[#This Row],[Exits]]&lt;$U$8,Table1[[#This Row],[Exits]]&gt;$T$8)</f>
        <v>0</v>
      </c>
    </row>
    <row r="58" spans="1:11" x14ac:dyDescent="0.25">
      <c r="A58" s="1">
        <v>43522</v>
      </c>
      <c r="B58">
        <v>8429</v>
      </c>
      <c r="C58" t="s">
        <v>64</v>
      </c>
      <c r="D58">
        <v>24501</v>
      </c>
      <c r="E58">
        <v>7065</v>
      </c>
      <c r="F58">
        <v>874.33</v>
      </c>
      <c r="G58">
        <v>1992</v>
      </c>
      <c r="H58">
        <v>5244</v>
      </c>
      <c r="I58" t="b">
        <f>OR(Table1[[#This Row],[Page_Views]]&lt;$U$6,Table1[[#This Row],[Page_Views]]&gt;$T$6)</f>
        <v>0</v>
      </c>
      <c r="J58" t="b">
        <f>OR(Table1[[#This Row],[Bounces]]&lt;$U$7,Table1[[#This Row],[Bounces]]&gt;$T$7)</f>
        <v>0</v>
      </c>
      <c r="K58" t="b">
        <f>OR(Table1[[#This Row],[Exits]]&lt;$U$8,Table1[[#This Row],[Exits]]&gt;$T$8)</f>
        <v>0</v>
      </c>
    </row>
    <row r="59" spans="1:11" x14ac:dyDescent="0.25">
      <c r="A59" s="1">
        <v>43523</v>
      </c>
      <c r="B59">
        <v>3261</v>
      </c>
      <c r="C59" t="s">
        <v>65</v>
      </c>
      <c r="D59">
        <v>5701</v>
      </c>
      <c r="E59">
        <v>3780</v>
      </c>
      <c r="F59">
        <v>852.19</v>
      </c>
      <c r="G59">
        <v>1804</v>
      </c>
      <c r="H59">
        <v>987</v>
      </c>
      <c r="I59" t="b">
        <f>OR(Table1[[#This Row],[Page_Views]]&lt;$U$6,Table1[[#This Row],[Page_Views]]&gt;$T$6)</f>
        <v>0</v>
      </c>
      <c r="J59" t="b">
        <f>OR(Table1[[#This Row],[Bounces]]&lt;$U$7,Table1[[#This Row],[Bounces]]&gt;$T$7)</f>
        <v>0</v>
      </c>
      <c r="K59" t="b">
        <f>OR(Table1[[#This Row],[Exits]]&lt;$U$8,Table1[[#This Row],[Exits]]&gt;$T$8)</f>
        <v>0</v>
      </c>
    </row>
    <row r="60" spans="1:11" x14ac:dyDescent="0.25">
      <c r="A60" s="1">
        <v>43524</v>
      </c>
      <c r="B60">
        <v>4736</v>
      </c>
      <c r="C60" t="s">
        <v>66</v>
      </c>
      <c r="D60">
        <v>7938</v>
      </c>
      <c r="E60">
        <v>5560</v>
      </c>
      <c r="F60">
        <v>854.29</v>
      </c>
      <c r="G60">
        <v>1703</v>
      </c>
      <c r="H60">
        <v>2110</v>
      </c>
      <c r="I60" t="b">
        <f>OR(Table1[[#This Row],[Page_Views]]&lt;$U$6,Table1[[#This Row],[Page_Views]]&gt;$T$6)</f>
        <v>0</v>
      </c>
      <c r="J60" t="b">
        <f>OR(Table1[[#This Row],[Bounces]]&lt;$U$7,Table1[[#This Row],[Bounces]]&gt;$T$7)</f>
        <v>0</v>
      </c>
      <c r="K60" t="b">
        <f>OR(Table1[[#This Row],[Exits]]&lt;$U$8,Table1[[#This Row],[Exits]]&gt;$T$8)</f>
        <v>0</v>
      </c>
    </row>
    <row r="61" spans="1:11" x14ac:dyDescent="0.25">
      <c r="A61" s="1">
        <v>43525</v>
      </c>
      <c r="B61">
        <v>7716</v>
      </c>
      <c r="C61" t="s">
        <v>67</v>
      </c>
      <c r="D61">
        <v>13146</v>
      </c>
      <c r="E61">
        <v>9196</v>
      </c>
      <c r="F61">
        <v>831.47</v>
      </c>
      <c r="G61">
        <v>3664</v>
      </c>
      <c r="H61">
        <v>2365</v>
      </c>
      <c r="I61" t="b">
        <f>OR(Table1[[#This Row],[Page_Views]]&lt;$U$6,Table1[[#This Row],[Page_Views]]&gt;$T$6)</f>
        <v>0</v>
      </c>
      <c r="J61" t="b">
        <f>OR(Table1[[#This Row],[Bounces]]&lt;$U$7,Table1[[#This Row],[Bounces]]&gt;$T$7)</f>
        <v>0</v>
      </c>
      <c r="K61" t="b">
        <f>OR(Table1[[#This Row],[Exits]]&lt;$U$8,Table1[[#This Row],[Exits]]&gt;$T$8)</f>
        <v>0</v>
      </c>
    </row>
    <row r="62" spans="1:11" x14ac:dyDescent="0.25">
      <c r="A62" s="1">
        <v>43526</v>
      </c>
      <c r="B62">
        <v>5875</v>
      </c>
      <c r="C62" t="s">
        <v>68</v>
      </c>
      <c r="D62">
        <v>9986</v>
      </c>
      <c r="E62">
        <v>6741</v>
      </c>
      <c r="F62">
        <v>864.26</v>
      </c>
      <c r="G62">
        <v>3369</v>
      </c>
      <c r="H62">
        <v>1066</v>
      </c>
      <c r="I62" t="b">
        <f>OR(Table1[[#This Row],[Page_Views]]&lt;$U$6,Table1[[#This Row],[Page_Views]]&gt;$T$6)</f>
        <v>0</v>
      </c>
      <c r="J62" t="b">
        <f>OR(Table1[[#This Row],[Bounces]]&lt;$U$7,Table1[[#This Row],[Bounces]]&gt;$T$7)</f>
        <v>0</v>
      </c>
      <c r="K62" t="b">
        <f>OR(Table1[[#This Row],[Exits]]&lt;$U$8,Table1[[#This Row],[Exits]]&gt;$T$8)</f>
        <v>0</v>
      </c>
    </row>
    <row r="63" spans="1:11" x14ac:dyDescent="0.25">
      <c r="A63" s="1">
        <v>43527</v>
      </c>
      <c r="B63">
        <v>9921</v>
      </c>
      <c r="C63" t="s">
        <v>69</v>
      </c>
      <c r="D63">
        <v>12546</v>
      </c>
      <c r="E63">
        <v>8627</v>
      </c>
      <c r="F63">
        <v>841.72</v>
      </c>
      <c r="G63">
        <v>2406</v>
      </c>
      <c r="H63">
        <v>3315</v>
      </c>
      <c r="I63" t="b">
        <f>OR(Table1[[#This Row],[Page_Views]]&lt;$U$6,Table1[[#This Row],[Page_Views]]&gt;$T$6)</f>
        <v>0</v>
      </c>
      <c r="J63" t="b">
        <f>OR(Table1[[#This Row],[Bounces]]&lt;$U$7,Table1[[#This Row],[Bounces]]&gt;$T$7)</f>
        <v>0</v>
      </c>
      <c r="K63" t="b">
        <f>OR(Table1[[#This Row],[Exits]]&lt;$U$8,Table1[[#This Row],[Exits]]&gt;$T$8)</f>
        <v>0</v>
      </c>
    </row>
    <row r="64" spans="1:11" x14ac:dyDescent="0.25">
      <c r="A64" s="1">
        <v>43528</v>
      </c>
      <c r="B64">
        <v>5378</v>
      </c>
      <c r="C64" t="s">
        <v>70</v>
      </c>
      <c r="D64">
        <v>15426</v>
      </c>
      <c r="E64">
        <v>4401</v>
      </c>
      <c r="F64">
        <v>780.75</v>
      </c>
      <c r="G64">
        <v>1641</v>
      </c>
      <c r="H64">
        <v>3226</v>
      </c>
      <c r="I64" t="b">
        <f>OR(Table1[[#This Row],[Page_Views]]&lt;$U$6,Table1[[#This Row],[Page_Views]]&gt;$T$6)</f>
        <v>0</v>
      </c>
      <c r="J64" t="b">
        <f>OR(Table1[[#This Row],[Bounces]]&lt;$U$7,Table1[[#This Row],[Bounces]]&gt;$T$7)</f>
        <v>0</v>
      </c>
      <c r="K64" t="b">
        <f>OR(Table1[[#This Row],[Exits]]&lt;$U$8,Table1[[#This Row],[Exits]]&gt;$T$8)</f>
        <v>0</v>
      </c>
    </row>
    <row r="65" spans="1:11" x14ac:dyDescent="0.25">
      <c r="A65" s="1">
        <v>43529</v>
      </c>
      <c r="B65">
        <v>8815</v>
      </c>
      <c r="C65" t="s">
        <v>71</v>
      </c>
      <c r="D65">
        <v>13968</v>
      </c>
      <c r="E65">
        <v>9095</v>
      </c>
      <c r="F65">
        <v>688.75</v>
      </c>
      <c r="G65">
        <v>3719</v>
      </c>
      <c r="H65">
        <v>2341</v>
      </c>
      <c r="I65" t="b">
        <f>OR(Table1[[#This Row],[Page_Views]]&lt;$U$6,Table1[[#This Row],[Page_Views]]&gt;$T$6)</f>
        <v>0</v>
      </c>
      <c r="J65" t="b">
        <f>OR(Table1[[#This Row],[Bounces]]&lt;$U$7,Table1[[#This Row],[Bounces]]&gt;$T$7)</f>
        <v>0</v>
      </c>
      <c r="K65" t="b">
        <f>OR(Table1[[#This Row],[Exits]]&lt;$U$8,Table1[[#This Row],[Exits]]&gt;$T$8)</f>
        <v>0</v>
      </c>
    </row>
    <row r="66" spans="1:11" x14ac:dyDescent="0.25">
      <c r="A66" s="1">
        <v>43530</v>
      </c>
      <c r="B66">
        <v>4451</v>
      </c>
      <c r="C66" t="s">
        <v>72</v>
      </c>
      <c r="D66">
        <v>8706</v>
      </c>
      <c r="E66">
        <v>5185</v>
      </c>
      <c r="F66">
        <v>866.46</v>
      </c>
      <c r="G66">
        <v>1293</v>
      </c>
      <c r="H66">
        <v>1307</v>
      </c>
      <c r="I66" t="b">
        <f>OR(Table1[[#This Row],[Page_Views]]&lt;$U$6,Table1[[#This Row],[Page_Views]]&gt;$T$6)</f>
        <v>0</v>
      </c>
      <c r="J66" t="b">
        <f>OR(Table1[[#This Row],[Bounces]]&lt;$U$7,Table1[[#This Row],[Bounces]]&gt;$T$7)</f>
        <v>0</v>
      </c>
      <c r="K66" t="b">
        <f>OR(Table1[[#This Row],[Exits]]&lt;$U$8,Table1[[#This Row],[Exits]]&gt;$T$8)</f>
        <v>0</v>
      </c>
    </row>
    <row r="67" spans="1:11" x14ac:dyDescent="0.25">
      <c r="A67" s="1">
        <v>43531</v>
      </c>
      <c r="B67">
        <v>8616</v>
      </c>
      <c r="C67" t="s">
        <v>73</v>
      </c>
      <c r="D67">
        <v>10489</v>
      </c>
      <c r="E67">
        <v>7504</v>
      </c>
      <c r="F67">
        <v>852.18</v>
      </c>
      <c r="G67">
        <v>1835</v>
      </c>
      <c r="H67">
        <v>2294</v>
      </c>
      <c r="I67" t="b">
        <f>OR(Table1[[#This Row],[Page_Views]]&lt;$U$6,Table1[[#This Row],[Page_Views]]&gt;$T$6)</f>
        <v>0</v>
      </c>
      <c r="J67" t="b">
        <f>OR(Table1[[#This Row],[Bounces]]&lt;$U$7,Table1[[#This Row],[Bounces]]&gt;$T$7)</f>
        <v>0</v>
      </c>
      <c r="K67" t="b">
        <f>OR(Table1[[#This Row],[Exits]]&lt;$U$8,Table1[[#This Row],[Exits]]&gt;$T$8)</f>
        <v>0</v>
      </c>
    </row>
    <row r="68" spans="1:11" x14ac:dyDescent="0.25">
      <c r="A68" s="1">
        <v>43532</v>
      </c>
      <c r="B68">
        <v>3800</v>
      </c>
      <c r="C68" t="s">
        <v>74</v>
      </c>
      <c r="D68">
        <v>10428</v>
      </c>
      <c r="E68">
        <v>3050</v>
      </c>
      <c r="F68">
        <v>741.86</v>
      </c>
      <c r="G68">
        <v>1027</v>
      </c>
      <c r="H68">
        <v>1476</v>
      </c>
      <c r="I68" t="b">
        <f>OR(Table1[[#This Row],[Page_Views]]&lt;$U$6,Table1[[#This Row],[Page_Views]]&gt;$T$6)</f>
        <v>0</v>
      </c>
      <c r="J68" t="b">
        <f>OR(Table1[[#This Row],[Bounces]]&lt;$U$7,Table1[[#This Row],[Bounces]]&gt;$T$7)</f>
        <v>0</v>
      </c>
      <c r="K68" t="b">
        <f>OR(Table1[[#This Row],[Exits]]&lt;$U$8,Table1[[#This Row],[Exits]]&gt;$T$8)</f>
        <v>0</v>
      </c>
    </row>
    <row r="69" spans="1:11" x14ac:dyDescent="0.25">
      <c r="A69" s="1">
        <v>43533</v>
      </c>
      <c r="B69">
        <v>9333</v>
      </c>
      <c r="C69" t="s">
        <v>75</v>
      </c>
      <c r="D69">
        <v>23482</v>
      </c>
      <c r="E69">
        <v>10473</v>
      </c>
      <c r="F69">
        <v>611.72</v>
      </c>
      <c r="G69">
        <v>3306</v>
      </c>
      <c r="H69">
        <v>3869</v>
      </c>
      <c r="I69" t="b">
        <f>OR(Table1[[#This Row],[Page_Views]]&lt;$U$6,Table1[[#This Row],[Page_Views]]&gt;$T$6)</f>
        <v>0</v>
      </c>
      <c r="J69" t="b">
        <f>OR(Table1[[#This Row],[Bounces]]&lt;$U$7,Table1[[#This Row],[Bounces]]&gt;$T$7)</f>
        <v>0</v>
      </c>
      <c r="K69" t="b">
        <f>OR(Table1[[#This Row],[Exits]]&lt;$U$8,Table1[[#This Row],[Exits]]&gt;$T$8)</f>
        <v>0</v>
      </c>
    </row>
    <row r="70" spans="1:11" x14ac:dyDescent="0.25">
      <c r="A70" s="1">
        <v>43534</v>
      </c>
      <c r="B70">
        <v>6410</v>
      </c>
      <c r="C70" t="s">
        <v>76</v>
      </c>
      <c r="D70">
        <v>18615</v>
      </c>
      <c r="E70">
        <v>5324</v>
      </c>
      <c r="F70">
        <v>791.56</v>
      </c>
      <c r="G70">
        <v>2205</v>
      </c>
      <c r="H70">
        <v>4231</v>
      </c>
      <c r="I70" t="b">
        <f>OR(Table1[[#This Row],[Page_Views]]&lt;$U$6,Table1[[#This Row],[Page_Views]]&gt;$T$6)</f>
        <v>0</v>
      </c>
      <c r="J70" t="b">
        <f>OR(Table1[[#This Row],[Bounces]]&lt;$U$7,Table1[[#This Row],[Bounces]]&gt;$T$7)</f>
        <v>0</v>
      </c>
      <c r="K70" t="b">
        <f>OR(Table1[[#This Row],[Exits]]&lt;$U$8,Table1[[#This Row],[Exits]]&gt;$T$8)</f>
        <v>0</v>
      </c>
    </row>
    <row r="71" spans="1:11" x14ac:dyDescent="0.25">
      <c r="A71" s="1">
        <v>43535</v>
      </c>
      <c r="B71">
        <v>2455</v>
      </c>
      <c r="C71" t="s">
        <v>77</v>
      </c>
      <c r="D71">
        <v>6399</v>
      </c>
      <c r="E71">
        <v>2370</v>
      </c>
      <c r="F71">
        <v>615.17999999999995</v>
      </c>
      <c r="G71">
        <v>523</v>
      </c>
      <c r="H71">
        <v>1768</v>
      </c>
      <c r="I71" t="b">
        <f>OR(Table1[[#This Row],[Page_Views]]&lt;$U$6,Table1[[#This Row],[Page_Views]]&gt;$T$6)</f>
        <v>0</v>
      </c>
      <c r="J71" t="b">
        <f>OR(Table1[[#This Row],[Bounces]]&lt;$U$7,Table1[[#This Row],[Bounces]]&gt;$T$7)</f>
        <v>0</v>
      </c>
      <c r="K71" t="b">
        <f>OR(Table1[[#This Row],[Exits]]&lt;$U$8,Table1[[#This Row],[Exits]]&gt;$T$8)</f>
        <v>0</v>
      </c>
    </row>
    <row r="72" spans="1:11" x14ac:dyDescent="0.25">
      <c r="A72" s="1">
        <v>43536</v>
      </c>
      <c r="B72">
        <v>7892</v>
      </c>
      <c r="C72" t="s">
        <v>78</v>
      </c>
      <c r="D72">
        <v>13926</v>
      </c>
      <c r="E72">
        <v>8456</v>
      </c>
      <c r="F72">
        <v>877.88</v>
      </c>
      <c r="G72">
        <v>4157</v>
      </c>
      <c r="H72">
        <v>2876</v>
      </c>
      <c r="I72" t="b">
        <f>OR(Table1[[#This Row],[Page_Views]]&lt;$U$6,Table1[[#This Row],[Page_Views]]&gt;$T$6)</f>
        <v>0</v>
      </c>
      <c r="J72" t="b">
        <f>OR(Table1[[#This Row],[Bounces]]&lt;$U$7,Table1[[#This Row],[Bounces]]&gt;$T$7)</f>
        <v>0</v>
      </c>
      <c r="K72" t="b">
        <f>OR(Table1[[#This Row],[Exits]]&lt;$U$8,Table1[[#This Row],[Exits]]&gt;$T$8)</f>
        <v>0</v>
      </c>
    </row>
    <row r="73" spans="1:11" x14ac:dyDescent="0.25">
      <c r="A73" s="1">
        <v>43537</v>
      </c>
      <c r="B73">
        <v>6808</v>
      </c>
      <c r="C73" t="s">
        <v>79</v>
      </c>
      <c r="D73">
        <v>11207</v>
      </c>
      <c r="E73">
        <v>6091</v>
      </c>
      <c r="F73">
        <v>888.49</v>
      </c>
      <c r="G73">
        <v>1244</v>
      </c>
      <c r="H73">
        <v>2822</v>
      </c>
      <c r="I73" t="b">
        <f>OR(Table1[[#This Row],[Page_Views]]&lt;$U$6,Table1[[#This Row],[Page_Views]]&gt;$T$6)</f>
        <v>0</v>
      </c>
      <c r="J73" t="b">
        <f>OR(Table1[[#This Row],[Bounces]]&lt;$U$7,Table1[[#This Row],[Bounces]]&gt;$T$7)</f>
        <v>0</v>
      </c>
      <c r="K73" t="b">
        <f>OR(Table1[[#This Row],[Exits]]&lt;$U$8,Table1[[#This Row],[Exits]]&gt;$T$8)</f>
        <v>0</v>
      </c>
    </row>
    <row r="74" spans="1:11" x14ac:dyDescent="0.25">
      <c r="A74" s="1">
        <v>43538</v>
      </c>
      <c r="B74">
        <v>7796</v>
      </c>
      <c r="C74" t="s">
        <v>80</v>
      </c>
      <c r="D74">
        <v>19146</v>
      </c>
      <c r="E74">
        <v>6498</v>
      </c>
      <c r="F74">
        <v>656.85</v>
      </c>
      <c r="G74">
        <v>2472</v>
      </c>
      <c r="H74">
        <v>4836</v>
      </c>
      <c r="I74" t="b">
        <f>OR(Table1[[#This Row],[Page_Views]]&lt;$U$6,Table1[[#This Row],[Page_Views]]&gt;$T$6)</f>
        <v>0</v>
      </c>
      <c r="J74" t="b">
        <f>OR(Table1[[#This Row],[Bounces]]&lt;$U$7,Table1[[#This Row],[Bounces]]&gt;$T$7)</f>
        <v>0</v>
      </c>
      <c r="K74" t="b">
        <f>OR(Table1[[#This Row],[Exits]]&lt;$U$8,Table1[[#This Row],[Exits]]&gt;$T$8)</f>
        <v>0</v>
      </c>
    </row>
    <row r="75" spans="1:11" x14ac:dyDescent="0.25">
      <c r="A75" s="1">
        <v>43539</v>
      </c>
      <c r="B75">
        <v>5796</v>
      </c>
      <c r="C75" t="s">
        <v>81</v>
      </c>
      <c r="D75">
        <v>10753</v>
      </c>
      <c r="E75">
        <v>6422</v>
      </c>
      <c r="F75">
        <v>802.92</v>
      </c>
      <c r="G75">
        <v>2368</v>
      </c>
      <c r="H75">
        <v>2504</v>
      </c>
      <c r="I75" t="b">
        <f>OR(Table1[[#This Row],[Page_Views]]&lt;$U$6,Table1[[#This Row],[Page_Views]]&gt;$T$6)</f>
        <v>0</v>
      </c>
      <c r="J75" t="b">
        <f>OR(Table1[[#This Row],[Bounces]]&lt;$U$7,Table1[[#This Row],[Bounces]]&gt;$T$7)</f>
        <v>0</v>
      </c>
      <c r="K75" t="b">
        <f>OR(Table1[[#This Row],[Exits]]&lt;$U$8,Table1[[#This Row],[Exits]]&gt;$T$8)</f>
        <v>0</v>
      </c>
    </row>
    <row r="76" spans="1:11" x14ac:dyDescent="0.25">
      <c r="A76" s="1">
        <v>43540</v>
      </c>
      <c r="B76">
        <v>6093</v>
      </c>
      <c r="C76" t="s">
        <v>82</v>
      </c>
      <c r="D76">
        <v>13521</v>
      </c>
      <c r="E76">
        <v>6410</v>
      </c>
      <c r="F76">
        <v>627.67999999999995</v>
      </c>
      <c r="G76">
        <v>1541</v>
      </c>
      <c r="H76">
        <v>2016</v>
      </c>
      <c r="I76" t="b">
        <f>OR(Table1[[#This Row],[Page_Views]]&lt;$U$6,Table1[[#This Row],[Page_Views]]&gt;$T$6)</f>
        <v>0</v>
      </c>
      <c r="J76" t="b">
        <f>OR(Table1[[#This Row],[Bounces]]&lt;$U$7,Table1[[#This Row],[Bounces]]&gt;$T$7)</f>
        <v>0</v>
      </c>
      <c r="K76" t="b">
        <f>OR(Table1[[#This Row],[Exits]]&lt;$U$8,Table1[[#This Row],[Exits]]&gt;$T$8)</f>
        <v>0</v>
      </c>
    </row>
    <row r="77" spans="1:11" x14ac:dyDescent="0.25">
      <c r="A77" s="1">
        <v>43541</v>
      </c>
      <c r="B77">
        <v>2325</v>
      </c>
      <c r="C77" t="s">
        <v>83</v>
      </c>
      <c r="D77">
        <v>2816</v>
      </c>
      <c r="E77">
        <v>2779</v>
      </c>
      <c r="F77">
        <v>818.86</v>
      </c>
      <c r="G77">
        <v>681</v>
      </c>
      <c r="H77">
        <v>769</v>
      </c>
      <c r="I77" t="b">
        <f>OR(Table1[[#This Row],[Page_Views]]&lt;$U$6,Table1[[#This Row],[Page_Views]]&gt;$T$6)</f>
        <v>0</v>
      </c>
      <c r="J77" t="b">
        <f>OR(Table1[[#This Row],[Bounces]]&lt;$U$7,Table1[[#This Row],[Bounces]]&gt;$T$7)</f>
        <v>0</v>
      </c>
      <c r="K77" t="b">
        <f>OR(Table1[[#This Row],[Exits]]&lt;$U$8,Table1[[#This Row],[Exits]]&gt;$T$8)</f>
        <v>0</v>
      </c>
    </row>
    <row r="78" spans="1:11" x14ac:dyDescent="0.25">
      <c r="A78" s="1">
        <v>43542</v>
      </c>
      <c r="B78">
        <v>5976</v>
      </c>
      <c r="C78" t="s">
        <v>84</v>
      </c>
      <c r="D78">
        <v>7836</v>
      </c>
      <c r="E78">
        <v>5603</v>
      </c>
      <c r="F78">
        <v>704.19</v>
      </c>
      <c r="G78">
        <v>2453</v>
      </c>
      <c r="H78">
        <v>1467</v>
      </c>
      <c r="I78" t="b">
        <f>OR(Table1[[#This Row],[Page_Views]]&lt;$U$6,Table1[[#This Row],[Page_Views]]&gt;$T$6)</f>
        <v>0</v>
      </c>
      <c r="J78" t="b">
        <f>OR(Table1[[#This Row],[Bounces]]&lt;$U$7,Table1[[#This Row],[Bounces]]&gt;$T$7)</f>
        <v>0</v>
      </c>
      <c r="K78" t="b">
        <f>OR(Table1[[#This Row],[Exits]]&lt;$U$8,Table1[[#This Row],[Exits]]&gt;$T$8)</f>
        <v>0</v>
      </c>
    </row>
    <row r="79" spans="1:11" x14ac:dyDescent="0.25">
      <c r="A79" s="1">
        <v>43543</v>
      </c>
      <c r="B79">
        <v>2159</v>
      </c>
      <c r="C79" t="s">
        <v>85</v>
      </c>
      <c r="D79">
        <v>4671</v>
      </c>
      <c r="E79">
        <v>1780</v>
      </c>
      <c r="F79">
        <v>804.32</v>
      </c>
      <c r="G79">
        <v>830</v>
      </c>
      <c r="H79">
        <v>508</v>
      </c>
      <c r="I79" t="b">
        <f>OR(Table1[[#This Row],[Page_Views]]&lt;$U$6,Table1[[#This Row],[Page_Views]]&gt;$T$6)</f>
        <v>0</v>
      </c>
      <c r="J79" t="b">
        <f>OR(Table1[[#This Row],[Bounces]]&lt;$U$7,Table1[[#This Row],[Bounces]]&gt;$T$7)</f>
        <v>0</v>
      </c>
      <c r="K79" t="b">
        <f>OR(Table1[[#This Row],[Exits]]&lt;$U$8,Table1[[#This Row],[Exits]]&gt;$T$8)</f>
        <v>0</v>
      </c>
    </row>
    <row r="80" spans="1:11" x14ac:dyDescent="0.25">
      <c r="A80" s="1">
        <v>43544</v>
      </c>
      <c r="B80">
        <v>5650</v>
      </c>
      <c r="C80" t="s">
        <v>86</v>
      </c>
      <c r="D80">
        <v>12536</v>
      </c>
      <c r="E80">
        <v>6179</v>
      </c>
      <c r="F80">
        <v>711.86</v>
      </c>
      <c r="G80">
        <v>1760</v>
      </c>
      <c r="H80">
        <v>1867</v>
      </c>
      <c r="I80" t="b">
        <f>OR(Table1[[#This Row],[Page_Views]]&lt;$U$6,Table1[[#This Row],[Page_Views]]&gt;$T$6)</f>
        <v>0</v>
      </c>
      <c r="J80" t="b">
        <f>OR(Table1[[#This Row],[Bounces]]&lt;$U$7,Table1[[#This Row],[Bounces]]&gt;$T$7)</f>
        <v>0</v>
      </c>
      <c r="K80" t="b">
        <f>OR(Table1[[#This Row],[Exits]]&lt;$U$8,Table1[[#This Row],[Exits]]&gt;$T$8)</f>
        <v>0</v>
      </c>
    </row>
    <row r="81" spans="1:11" x14ac:dyDescent="0.25">
      <c r="A81" s="1">
        <v>43545</v>
      </c>
      <c r="B81">
        <v>5987</v>
      </c>
      <c r="C81" t="s">
        <v>87</v>
      </c>
      <c r="D81">
        <v>15282</v>
      </c>
      <c r="E81">
        <v>6039</v>
      </c>
      <c r="F81">
        <v>643.66999999999996</v>
      </c>
      <c r="G81">
        <v>2001</v>
      </c>
      <c r="H81">
        <v>3868</v>
      </c>
      <c r="I81" t="b">
        <f>OR(Table1[[#This Row],[Page_Views]]&lt;$U$6,Table1[[#This Row],[Page_Views]]&gt;$T$6)</f>
        <v>0</v>
      </c>
      <c r="J81" t="b">
        <f>OR(Table1[[#This Row],[Bounces]]&lt;$U$7,Table1[[#This Row],[Bounces]]&gt;$T$7)</f>
        <v>0</v>
      </c>
      <c r="K81" t="b">
        <f>OR(Table1[[#This Row],[Exits]]&lt;$U$8,Table1[[#This Row],[Exits]]&gt;$T$8)</f>
        <v>0</v>
      </c>
    </row>
    <row r="82" spans="1:11" x14ac:dyDescent="0.25">
      <c r="A82" s="1">
        <v>43546</v>
      </c>
      <c r="B82">
        <v>5697</v>
      </c>
      <c r="C82" t="s">
        <v>88</v>
      </c>
      <c r="D82">
        <v>8189</v>
      </c>
      <c r="E82">
        <v>5043</v>
      </c>
      <c r="F82">
        <v>721.83</v>
      </c>
      <c r="G82">
        <v>1545</v>
      </c>
      <c r="H82">
        <v>932</v>
      </c>
      <c r="I82" t="b">
        <f>OR(Table1[[#This Row],[Page_Views]]&lt;$U$6,Table1[[#This Row],[Page_Views]]&gt;$T$6)</f>
        <v>0</v>
      </c>
      <c r="J82" t="b">
        <f>OR(Table1[[#This Row],[Bounces]]&lt;$U$7,Table1[[#This Row],[Bounces]]&gt;$T$7)</f>
        <v>0</v>
      </c>
      <c r="K82" t="b">
        <f>OR(Table1[[#This Row],[Exits]]&lt;$U$8,Table1[[#This Row],[Exits]]&gt;$T$8)</f>
        <v>0</v>
      </c>
    </row>
    <row r="83" spans="1:11" x14ac:dyDescent="0.25">
      <c r="A83" s="1">
        <v>43547</v>
      </c>
      <c r="B83">
        <v>1340</v>
      </c>
      <c r="C83" t="s">
        <v>89</v>
      </c>
      <c r="D83">
        <v>2845</v>
      </c>
      <c r="E83">
        <v>1491</v>
      </c>
      <c r="F83">
        <v>633.79999999999995</v>
      </c>
      <c r="G83">
        <v>330</v>
      </c>
      <c r="H83">
        <v>368</v>
      </c>
      <c r="I83" t="b">
        <f>OR(Table1[[#This Row],[Page_Views]]&lt;$U$6,Table1[[#This Row],[Page_Views]]&gt;$T$6)</f>
        <v>0</v>
      </c>
      <c r="J83" t="b">
        <f>OR(Table1[[#This Row],[Bounces]]&lt;$U$7,Table1[[#This Row],[Bounces]]&gt;$T$7)</f>
        <v>0</v>
      </c>
      <c r="K83" t="b">
        <f>OR(Table1[[#This Row],[Exits]]&lt;$U$8,Table1[[#This Row],[Exits]]&gt;$T$8)</f>
        <v>0</v>
      </c>
    </row>
    <row r="84" spans="1:11" x14ac:dyDescent="0.25">
      <c r="A84" s="1">
        <v>43548</v>
      </c>
      <c r="B84">
        <v>4828</v>
      </c>
      <c r="C84" s="2" t="s">
        <v>90</v>
      </c>
      <c r="D84">
        <v>7483</v>
      </c>
      <c r="E84">
        <v>4255</v>
      </c>
      <c r="F84">
        <v>773.06</v>
      </c>
      <c r="G84">
        <v>1710</v>
      </c>
      <c r="H84">
        <v>1787</v>
      </c>
      <c r="I84" t="b">
        <f>OR(Table1[[#This Row],[Page_Views]]&lt;$U$6,Table1[[#This Row],[Page_Views]]&gt;$T$6)</f>
        <v>0</v>
      </c>
      <c r="J84" t="b">
        <f>OR(Table1[[#This Row],[Bounces]]&lt;$U$7,Table1[[#This Row],[Bounces]]&gt;$T$7)</f>
        <v>0</v>
      </c>
      <c r="K84" t="b">
        <f>OR(Table1[[#This Row],[Exits]]&lt;$U$8,Table1[[#This Row],[Exits]]&gt;$T$8)</f>
        <v>0</v>
      </c>
    </row>
    <row r="85" spans="1:11" x14ac:dyDescent="0.25">
      <c r="A85" s="1">
        <v>43549</v>
      </c>
      <c r="B85">
        <v>2968</v>
      </c>
      <c r="C85" t="s">
        <v>91</v>
      </c>
      <c r="D85">
        <v>4059</v>
      </c>
      <c r="E85">
        <v>2683</v>
      </c>
      <c r="F85">
        <v>612.29</v>
      </c>
      <c r="G85">
        <v>1201</v>
      </c>
      <c r="H85">
        <v>1130</v>
      </c>
      <c r="I85" t="b">
        <f>OR(Table1[[#This Row],[Page_Views]]&lt;$U$6,Table1[[#This Row],[Page_Views]]&gt;$T$6)</f>
        <v>0</v>
      </c>
      <c r="J85" t="b">
        <f>OR(Table1[[#This Row],[Bounces]]&lt;$U$7,Table1[[#This Row],[Bounces]]&gt;$T$7)</f>
        <v>0</v>
      </c>
      <c r="K85" t="b">
        <f>OR(Table1[[#This Row],[Exits]]&lt;$U$8,Table1[[#This Row],[Exits]]&gt;$T$8)</f>
        <v>0</v>
      </c>
    </row>
    <row r="86" spans="1:11" x14ac:dyDescent="0.25">
      <c r="A86" s="1">
        <v>43550</v>
      </c>
      <c r="B86">
        <v>1703</v>
      </c>
      <c r="C86" t="s">
        <v>92</v>
      </c>
      <c r="D86">
        <v>3301</v>
      </c>
      <c r="E86">
        <v>1425</v>
      </c>
      <c r="F86">
        <v>758.2</v>
      </c>
      <c r="G86">
        <v>415</v>
      </c>
      <c r="H86">
        <v>748</v>
      </c>
      <c r="I86" t="b">
        <f>OR(Table1[[#This Row],[Page_Views]]&lt;$U$6,Table1[[#This Row],[Page_Views]]&gt;$T$6)</f>
        <v>0</v>
      </c>
      <c r="J86" t="b">
        <f>OR(Table1[[#This Row],[Bounces]]&lt;$U$7,Table1[[#This Row],[Bounces]]&gt;$T$7)</f>
        <v>0</v>
      </c>
      <c r="K86" t="b">
        <f>OR(Table1[[#This Row],[Exits]]&lt;$U$8,Table1[[#This Row],[Exits]]&gt;$T$8)</f>
        <v>0</v>
      </c>
    </row>
    <row r="87" spans="1:11" x14ac:dyDescent="0.25">
      <c r="A87" s="1">
        <v>43551</v>
      </c>
      <c r="B87">
        <v>6482</v>
      </c>
      <c r="C87" t="s">
        <v>93</v>
      </c>
      <c r="D87">
        <v>9684</v>
      </c>
      <c r="E87">
        <v>6221</v>
      </c>
      <c r="F87">
        <v>865.91</v>
      </c>
      <c r="G87">
        <v>3092</v>
      </c>
      <c r="H87">
        <v>1398</v>
      </c>
      <c r="I87" t="b">
        <f>OR(Table1[[#This Row],[Page_Views]]&lt;$U$6,Table1[[#This Row],[Page_Views]]&gt;$T$6)</f>
        <v>0</v>
      </c>
      <c r="J87" t="b">
        <f>OR(Table1[[#This Row],[Bounces]]&lt;$U$7,Table1[[#This Row],[Bounces]]&gt;$T$7)</f>
        <v>0</v>
      </c>
      <c r="K87" t="b">
        <f>OR(Table1[[#This Row],[Exits]]&lt;$U$8,Table1[[#This Row],[Exits]]&gt;$T$8)</f>
        <v>0</v>
      </c>
    </row>
    <row r="88" spans="1:11" x14ac:dyDescent="0.25">
      <c r="A88" s="1">
        <v>43552</v>
      </c>
      <c r="B88">
        <v>7376</v>
      </c>
      <c r="C88" t="s">
        <v>94</v>
      </c>
      <c r="D88">
        <v>11795</v>
      </c>
      <c r="E88">
        <v>7136</v>
      </c>
      <c r="F88">
        <v>851.36</v>
      </c>
      <c r="G88">
        <v>1589</v>
      </c>
      <c r="H88">
        <v>1305</v>
      </c>
      <c r="I88" t="b">
        <f>OR(Table1[[#This Row],[Page_Views]]&lt;$U$6,Table1[[#This Row],[Page_Views]]&gt;$T$6)</f>
        <v>0</v>
      </c>
      <c r="J88" t="b">
        <f>OR(Table1[[#This Row],[Bounces]]&lt;$U$7,Table1[[#This Row],[Bounces]]&gt;$T$7)</f>
        <v>0</v>
      </c>
      <c r="K88" t="b">
        <f>OR(Table1[[#This Row],[Exits]]&lt;$U$8,Table1[[#This Row],[Exits]]&gt;$T$8)</f>
        <v>0</v>
      </c>
    </row>
    <row r="89" spans="1:11" x14ac:dyDescent="0.25">
      <c r="A89" s="1">
        <v>43553</v>
      </c>
      <c r="B89">
        <v>2800</v>
      </c>
      <c r="C89" t="s">
        <v>95</v>
      </c>
      <c r="D89">
        <v>4960</v>
      </c>
      <c r="E89">
        <v>2816</v>
      </c>
      <c r="F89">
        <v>864.83</v>
      </c>
      <c r="G89">
        <v>1122</v>
      </c>
      <c r="H89">
        <v>1106</v>
      </c>
      <c r="I89" t="b">
        <f>OR(Table1[[#This Row],[Page_Views]]&lt;$U$6,Table1[[#This Row],[Page_Views]]&gt;$T$6)</f>
        <v>0</v>
      </c>
      <c r="J89" t="b">
        <f>OR(Table1[[#This Row],[Bounces]]&lt;$U$7,Table1[[#This Row],[Bounces]]&gt;$T$7)</f>
        <v>0</v>
      </c>
      <c r="K89" t="b">
        <f>OR(Table1[[#This Row],[Exits]]&lt;$U$8,Table1[[#This Row],[Exits]]&gt;$T$8)</f>
        <v>0</v>
      </c>
    </row>
    <row r="90" spans="1:11" x14ac:dyDescent="0.25">
      <c r="A90" s="1">
        <v>43554</v>
      </c>
      <c r="B90">
        <v>6463</v>
      </c>
      <c r="C90" t="s">
        <v>96</v>
      </c>
      <c r="D90">
        <v>10773</v>
      </c>
      <c r="E90">
        <v>7003</v>
      </c>
      <c r="F90">
        <v>876.61</v>
      </c>
      <c r="G90">
        <v>2342</v>
      </c>
      <c r="H90">
        <v>1179</v>
      </c>
      <c r="I90" t="b">
        <f>OR(Table1[[#This Row],[Page_Views]]&lt;$U$6,Table1[[#This Row],[Page_Views]]&gt;$T$6)</f>
        <v>0</v>
      </c>
      <c r="J90" t="b">
        <f>OR(Table1[[#This Row],[Bounces]]&lt;$U$7,Table1[[#This Row],[Bounces]]&gt;$T$7)</f>
        <v>0</v>
      </c>
      <c r="K90" t="b">
        <f>OR(Table1[[#This Row],[Exits]]&lt;$U$8,Table1[[#This Row],[Exits]]&gt;$T$8)</f>
        <v>0</v>
      </c>
    </row>
    <row r="91" spans="1:11" x14ac:dyDescent="0.25">
      <c r="A91" s="1">
        <v>43555</v>
      </c>
      <c r="B91">
        <v>5912</v>
      </c>
      <c r="C91" t="s">
        <v>97</v>
      </c>
      <c r="D91">
        <v>8026</v>
      </c>
      <c r="E91">
        <v>6872</v>
      </c>
      <c r="F91">
        <v>631.36</v>
      </c>
      <c r="G91">
        <v>2295</v>
      </c>
      <c r="H91">
        <v>1786</v>
      </c>
      <c r="I91" t="b">
        <f>OR(Table1[[#This Row],[Page_Views]]&lt;$U$6,Table1[[#This Row],[Page_Views]]&gt;$T$6)</f>
        <v>0</v>
      </c>
      <c r="J91" t="b">
        <f>OR(Table1[[#This Row],[Bounces]]&lt;$U$7,Table1[[#This Row],[Bounces]]&gt;$T$7)</f>
        <v>0</v>
      </c>
      <c r="K91" t="b">
        <f>OR(Table1[[#This Row],[Exits]]&lt;$U$8,Table1[[#This Row],[Exits]]&gt;$T$8)</f>
        <v>0</v>
      </c>
    </row>
    <row r="92" spans="1:11" x14ac:dyDescent="0.25">
      <c r="A92" s="1">
        <v>43556</v>
      </c>
      <c r="B92">
        <v>5648</v>
      </c>
      <c r="C92" t="s">
        <v>98</v>
      </c>
      <c r="D92">
        <v>7691</v>
      </c>
      <c r="E92">
        <v>4829</v>
      </c>
      <c r="F92">
        <v>638.62</v>
      </c>
      <c r="G92">
        <v>1628</v>
      </c>
      <c r="H92">
        <v>1116</v>
      </c>
      <c r="I92" t="b">
        <f>OR(Table1[[#This Row],[Page_Views]]&lt;$U$6,Table1[[#This Row],[Page_Views]]&gt;$T$6)</f>
        <v>0</v>
      </c>
      <c r="J92" t="b">
        <f>OR(Table1[[#This Row],[Bounces]]&lt;$U$7,Table1[[#This Row],[Bounces]]&gt;$T$7)</f>
        <v>0</v>
      </c>
      <c r="K92" t="b">
        <f>OR(Table1[[#This Row],[Exits]]&lt;$U$8,Table1[[#This Row],[Exits]]&gt;$T$8)</f>
        <v>0</v>
      </c>
    </row>
    <row r="93" spans="1:11" x14ac:dyDescent="0.25">
      <c r="A93" s="1">
        <v>43557</v>
      </c>
      <c r="B93">
        <v>1855</v>
      </c>
      <c r="C93" t="s">
        <v>99</v>
      </c>
      <c r="D93">
        <v>2871</v>
      </c>
      <c r="E93">
        <v>1524</v>
      </c>
      <c r="F93">
        <v>767.1</v>
      </c>
      <c r="G93">
        <v>423</v>
      </c>
      <c r="H93">
        <v>806</v>
      </c>
      <c r="I93" t="b">
        <f>OR(Table1[[#This Row],[Page_Views]]&lt;$U$6,Table1[[#This Row],[Page_Views]]&gt;$T$6)</f>
        <v>0</v>
      </c>
      <c r="J93" t="b">
        <f>OR(Table1[[#This Row],[Bounces]]&lt;$U$7,Table1[[#This Row],[Bounces]]&gt;$T$7)</f>
        <v>0</v>
      </c>
      <c r="K93" t="b">
        <f>OR(Table1[[#This Row],[Exits]]&lt;$U$8,Table1[[#This Row],[Exits]]&gt;$T$8)</f>
        <v>0</v>
      </c>
    </row>
    <row r="94" spans="1:11" x14ac:dyDescent="0.25">
      <c r="A94" s="1">
        <v>43558</v>
      </c>
      <c r="B94">
        <v>3866</v>
      </c>
      <c r="C94" t="s">
        <v>100</v>
      </c>
      <c r="D94">
        <v>4991</v>
      </c>
      <c r="E94">
        <v>3121</v>
      </c>
      <c r="F94">
        <v>868.19</v>
      </c>
      <c r="G94">
        <v>1294</v>
      </c>
      <c r="H94">
        <v>973</v>
      </c>
      <c r="I94" t="b">
        <f>OR(Table1[[#This Row],[Page_Views]]&lt;$U$6,Table1[[#This Row],[Page_Views]]&gt;$T$6)</f>
        <v>0</v>
      </c>
      <c r="J94" t="b">
        <f>OR(Table1[[#This Row],[Bounces]]&lt;$U$7,Table1[[#This Row],[Bounces]]&gt;$T$7)</f>
        <v>0</v>
      </c>
      <c r="K94" t="b">
        <f>OR(Table1[[#This Row],[Exits]]&lt;$U$8,Table1[[#This Row],[Exits]]&gt;$T$8)</f>
        <v>0</v>
      </c>
    </row>
    <row r="95" spans="1:11" x14ac:dyDescent="0.25">
      <c r="A95" s="1">
        <v>43559</v>
      </c>
      <c r="B95">
        <v>1182</v>
      </c>
      <c r="C95" t="s">
        <v>101</v>
      </c>
      <c r="D95">
        <v>2751</v>
      </c>
      <c r="E95">
        <v>1013</v>
      </c>
      <c r="F95">
        <v>892.3</v>
      </c>
      <c r="G95">
        <v>422</v>
      </c>
      <c r="H95">
        <v>398</v>
      </c>
      <c r="I95" t="b">
        <f>OR(Table1[[#This Row],[Page_Views]]&lt;$U$6,Table1[[#This Row],[Page_Views]]&gt;$T$6)</f>
        <v>0</v>
      </c>
      <c r="J95" t="b">
        <f>OR(Table1[[#This Row],[Bounces]]&lt;$U$7,Table1[[#This Row],[Bounces]]&gt;$T$7)</f>
        <v>0</v>
      </c>
      <c r="K95" t="b">
        <f>OR(Table1[[#This Row],[Exits]]&lt;$U$8,Table1[[#This Row],[Exits]]&gt;$T$8)</f>
        <v>0</v>
      </c>
    </row>
    <row r="96" spans="1:11" x14ac:dyDescent="0.25">
      <c r="A96" s="1">
        <v>43560</v>
      </c>
      <c r="B96">
        <v>4112</v>
      </c>
      <c r="C96" t="s">
        <v>57</v>
      </c>
      <c r="D96">
        <v>7061</v>
      </c>
      <c r="E96">
        <v>4371</v>
      </c>
      <c r="F96">
        <v>613.88</v>
      </c>
      <c r="G96">
        <v>1244</v>
      </c>
      <c r="H96">
        <v>1910</v>
      </c>
      <c r="I96" t="b">
        <f>OR(Table1[[#This Row],[Page_Views]]&lt;$U$6,Table1[[#This Row],[Page_Views]]&gt;$T$6)</f>
        <v>0</v>
      </c>
      <c r="J96" t="b">
        <f>OR(Table1[[#This Row],[Bounces]]&lt;$U$7,Table1[[#This Row],[Bounces]]&gt;$T$7)</f>
        <v>0</v>
      </c>
      <c r="K96" t="b">
        <f>OR(Table1[[#This Row],[Exits]]&lt;$U$8,Table1[[#This Row],[Exits]]&gt;$T$8)</f>
        <v>0</v>
      </c>
    </row>
    <row r="97" spans="1:11" x14ac:dyDescent="0.25">
      <c r="A97" s="1">
        <v>43561</v>
      </c>
      <c r="B97">
        <v>6670</v>
      </c>
      <c r="C97" t="s">
        <v>102</v>
      </c>
      <c r="D97">
        <v>11362</v>
      </c>
      <c r="E97">
        <v>7276</v>
      </c>
      <c r="F97">
        <v>706.73</v>
      </c>
      <c r="G97">
        <v>3278</v>
      </c>
      <c r="H97">
        <v>1713</v>
      </c>
      <c r="I97" t="b">
        <f>OR(Table1[[#This Row],[Page_Views]]&lt;$U$6,Table1[[#This Row],[Page_Views]]&gt;$T$6)</f>
        <v>0</v>
      </c>
      <c r="J97" t="b">
        <f>OR(Table1[[#This Row],[Bounces]]&lt;$U$7,Table1[[#This Row],[Bounces]]&gt;$T$7)</f>
        <v>0</v>
      </c>
      <c r="K97" t="b">
        <f>OR(Table1[[#This Row],[Exits]]&lt;$U$8,Table1[[#This Row],[Exits]]&gt;$T$8)</f>
        <v>0</v>
      </c>
    </row>
    <row r="98" spans="1:11" x14ac:dyDescent="0.25">
      <c r="A98" s="1">
        <v>43562</v>
      </c>
      <c r="B98">
        <v>5492</v>
      </c>
      <c r="C98" t="s">
        <v>103</v>
      </c>
      <c r="D98">
        <v>9872</v>
      </c>
      <c r="E98">
        <v>6121</v>
      </c>
      <c r="F98">
        <v>663.87</v>
      </c>
      <c r="G98">
        <v>1806</v>
      </c>
      <c r="H98">
        <v>1592</v>
      </c>
      <c r="I98" t="b">
        <f>OR(Table1[[#This Row],[Page_Views]]&lt;$U$6,Table1[[#This Row],[Page_Views]]&gt;$T$6)</f>
        <v>0</v>
      </c>
      <c r="J98" t="b">
        <f>OR(Table1[[#This Row],[Bounces]]&lt;$U$7,Table1[[#This Row],[Bounces]]&gt;$T$7)</f>
        <v>0</v>
      </c>
      <c r="K98" t="b">
        <f>OR(Table1[[#This Row],[Exits]]&lt;$U$8,Table1[[#This Row],[Exits]]&gt;$T$8)</f>
        <v>0</v>
      </c>
    </row>
    <row r="99" spans="1:11" x14ac:dyDescent="0.25">
      <c r="A99" s="1">
        <v>43563</v>
      </c>
      <c r="B99">
        <v>6823</v>
      </c>
      <c r="C99" t="s">
        <v>104</v>
      </c>
      <c r="D99">
        <v>16327</v>
      </c>
      <c r="E99">
        <v>6123</v>
      </c>
      <c r="F99">
        <v>826.79</v>
      </c>
      <c r="G99">
        <v>2556</v>
      </c>
      <c r="H99">
        <v>4357</v>
      </c>
      <c r="I99" t="b">
        <f>OR(Table1[[#This Row],[Page_Views]]&lt;$U$6,Table1[[#This Row],[Page_Views]]&gt;$T$6)</f>
        <v>0</v>
      </c>
      <c r="J99" t="b">
        <f>OR(Table1[[#This Row],[Bounces]]&lt;$U$7,Table1[[#This Row],[Bounces]]&gt;$T$7)</f>
        <v>0</v>
      </c>
      <c r="K99" t="b">
        <f>OR(Table1[[#This Row],[Exits]]&lt;$U$8,Table1[[#This Row],[Exits]]&gt;$T$8)</f>
        <v>0</v>
      </c>
    </row>
    <row r="100" spans="1:11" x14ac:dyDescent="0.25">
      <c r="A100" s="1">
        <v>43564</v>
      </c>
      <c r="B100">
        <v>2517</v>
      </c>
      <c r="C100" t="s">
        <v>105</v>
      </c>
      <c r="D100">
        <v>6964</v>
      </c>
      <c r="E100">
        <v>2321</v>
      </c>
      <c r="F100">
        <v>792.06</v>
      </c>
      <c r="G100">
        <v>548</v>
      </c>
      <c r="H100">
        <v>1126</v>
      </c>
      <c r="I100" t="b">
        <f>OR(Table1[[#This Row],[Page_Views]]&lt;$U$6,Table1[[#This Row],[Page_Views]]&gt;$T$6)</f>
        <v>0</v>
      </c>
      <c r="J100" t="b">
        <f>OR(Table1[[#This Row],[Bounces]]&lt;$U$7,Table1[[#This Row],[Bounces]]&gt;$T$7)</f>
        <v>0</v>
      </c>
      <c r="K100" t="b">
        <f>OR(Table1[[#This Row],[Exits]]&lt;$U$8,Table1[[#This Row],[Exits]]&gt;$T$8)</f>
        <v>0</v>
      </c>
    </row>
    <row r="101" spans="1:11" x14ac:dyDescent="0.25">
      <c r="A101" s="1">
        <v>43565</v>
      </c>
      <c r="B101">
        <v>6002</v>
      </c>
      <c r="C101" t="s">
        <v>106</v>
      </c>
      <c r="D101">
        <v>15403</v>
      </c>
      <c r="E101">
        <v>5961</v>
      </c>
      <c r="F101">
        <v>635.97</v>
      </c>
      <c r="G101">
        <v>1494</v>
      </c>
      <c r="H101">
        <v>2803</v>
      </c>
      <c r="I101" t="b">
        <f>OR(Table1[[#This Row],[Page_Views]]&lt;$U$6,Table1[[#This Row],[Page_Views]]&gt;$T$6)</f>
        <v>0</v>
      </c>
      <c r="J101" t="b">
        <f>OR(Table1[[#This Row],[Bounces]]&lt;$U$7,Table1[[#This Row],[Bounces]]&gt;$T$7)</f>
        <v>0</v>
      </c>
      <c r="K101" t="b">
        <f>OR(Table1[[#This Row],[Exits]]&lt;$U$8,Table1[[#This Row],[Exits]]&gt;$T$8)</f>
        <v>0</v>
      </c>
    </row>
    <row r="102" spans="1:11" x14ac:dyDescent="0.25">
      <c r="A102" s="1">
        <v>43566</v>
      </c>
      <c r="B102">
        <v>2356</v>
      </c>
      <c r="C102" t="s">
        <v>107</v>
      </c>
      <c r="D102">
        <v>5912</v>
      </c>
      <c r="E102">
        <v>1944</v>
      </c>
      <c r="F102">
        <v>745.06</v>
      </c>
      <c r="G102">
        <v>573</v>
      </c>
      <c r="H102">
        <v>1002</v>
      </c>
      <c r="I102" t="b">
        <f>OR(Table1[[#This Row],[Page_Views]]&lt;$U$6,Table1[[#This Row],[Page_Views]]&gt;$T$6)</f>
        <v>0</v>
      </c>
      <c r="J102" t="b">
        <f>OR(Table1[[#This Row],[Bounces]]&lt;$U$7,Table1[[#This Row],[Bounces]]&gt;$T$7)</f>
        <v>0</v>
      </c>
      <c r="K102" t="b">
        <f>OR(Table1[[#This Row],[Exits]]&lt;$U$8,Table1[[#This Row],[Exits]]&gt;$T$8)</f>
        <v>0</v>
      </c>
    </row>
    <row r="103" spans="1:11" x14ac:dyDescent="0.25">
      <c r="A103" s="1">
        <v>43567</v>
      </c>
      <c r="B103">
        <v>4629</v>
      </c>
      <c r="C103" t="s">
        <v>108</v>
      </c>
      <c r="D103">
        <v>9590</v>
      </c>
      <c r="E103">
        <v>4834</v>
      </c>
      <c r="F103">
        <v>805.63</v>
      </c>
      <c r="G103">
        <v>1828</v>
      </c>
      <c r="H103">
        <v>1182</v>
      </c>
      <c r="I103" t="b">
        <f>OR(Table1[[#This Row],[Page_Views]]&lt;$U$6,Table1[[#This Row],[Page_Views]]&gt;$T$6)</f>
        <v>0</v>
      </c>
      <c r="J103" t="b">
        <f>OR(Table1[[#This Row],[Bounces]]&lt;$U$7,Table1[[#This Row],[Bounces]]&gt;$T$7)</f>
        <v>0</v>
      </c>
      <c r="K103" t="b">
        <f>OR(Table1[[#This Row],[Exits]]&lt;$U$8,Table1[[#This Row],[Exits]]&gt;$T$8)</f>
        <v>0</v>
      </c>
    </row>
    <row r="104" spans="1:11" x14ac:dyDescent="0.25">
      <c r="A104" s="1">
        <v>43568</v>
      </c>
      <c r="B104">
        <v>4628</v>
      </c>
      <c r="C104" t="s">
        <v>109</v>
      </c>
      <c r="D104">
        <v>11333</v>
      </c>
      <c r="E104">
        <v>5523</v>
      </c>
      <c r="F104">
        <v>833.7</v>
      </c>
      <c r="G104">
        <v>2174</v>
      </c>
      <c r="H104">
        <v>1221</v>
      </c>
      <c r="I104" t="b">
        <f>OR(Table1[[#This Row],[Page_Views]]&lt;$U$6,Table1[[#This Row],[Page_Views]]&gt;$T$6)</f>
        <v>0</v>
      </c>
      <c r="J104" t="b">
        <f>OR(Table1[[#This Row],[Bounces]]&lt;$U$7,Table1[[#This Row],[Bounces]]&gt;$T$7)</f>
        <v>0</v>
      </c>
      <c r="K104" t="b">
        <f>OR(Table1[[#This Row],[Exits]]&lt;$U$8,Table1[[#This Row],[Exits]]&gt;$T$8)</f>
        <v>0</v>
      </c>
    </row>
    <row r="105" spans="1:11" x14ac:dyDescent="0.25">
      <c r="A105" s="1">
        <v>43569</v>
      </c>
      <c r="B105">
        <v>9210</v>
      </c>
      <c r="C105" t="s">
        <v>110</v>
      </c>
      <c r="D105">
        <v>20215</v>
      </c>
      <c r="E105">
        <v>8697</v>
      </c>
      <c r="F105">
        <v>606.02</v>
      </c>
      <c r="G105">
        <v>2773</v>
      </c>
      <c r="H105">
        <v>4950</v>
      </c>
      <c r="I105" t="b">
        <f>OR(Table1[[#This Row],[Page_Views]]&lt;$U$6,Table1[[#This Row],[Page_Views]]&gt;$T$6)</f>
        <v>0</v>
      </c>
      <c r="J105" t="b">
        <f>OR(Table1[[#This Row],[Bounces]]&lt;$U$7,Table1[[#This Row],[Bounces]]&gt;$T$7)</f>
        <v>0</v>
      </c>
      <c r="K105" t="b">
        <f>OR(Table1[[#This Row],[Exits]]&lt;$U$8,Table1[[#This Row],[Exits]]&gt;$T$8)</f>
        <v>0</v>
      </c>
    </row>
    <row r="106" spans="1:11" x14ac:dyDescent="0.25">
      <c r="A106" s="1">
        <v>43570</v>
      </c>
      <c r="B106">
        <v>7132</v>
      </c>
      <c r="C106" t="s">
        <v>111</v>
      </c>
      <c r="D106">
        <v>11334</v>
      </c>
      <c r="E106">
        <v>7853</v>
      </c>
      <c r="F106">
        <v>867.14</v>
      </c>
      <c r="G106">
        <v>1754</v>
      </c>
      <c r="H106">
        <v>2595</v>
      </c>
      <c r="I106" t="b">
        <f>OR(Table1[[#This Row],[Page_Views]]&lt;$U$6,Table1[[#This Row],[Page_Views]]&gt;$T$6)</f>
        <v>0</v>
      </c>
      <c r="J106" t="b">
        <f>OR(Table1[[#This Row],[Bounces]]&lt;$U$7,Table1[[#This Row],[Bounces]]&gt;$T$7)</f>
        <v>0</v>
      </c>
      <c r="K106" t="b">
        <f>OR(Table1[[#This Row],[Exits]]&lt;$U$8,Table1[[#This Row],[Exits]]&gt;$T$8)</f>
        <v>0</v>
      </c>
    </row>
    <row r="107" spans="1:11" x14ac:dyDescent="0.25">
      <c r="A107" s="1">
        <v>43571</v>
      </c>
      <c r="B107">
        <v>7588</v>
      </c>
      <c r="C107" t="s">
        <v>112</v>
      </c>
      <c r="D107">
        <v>11954</v>
      </c>
      <c r="E107">
        <v>7588</v>
      </c>
      <c r="F107">
        <v>770.78</v>
      </c>
      <c r="G107">
        <v>2368</v>
      </c>
      <c r="H107">
        <v>1870</v>
      </c>
      <c r="I107" t="b">
        <f>OR(Table1[[#This Row],[Page_Views]]&lt;$U$6,Table1[[#This Row],[Page_Views]]&gt;$T$6)</f>
        <v>0</v>
      </c>
      <c r="J107" t="b">
        <f>OR(Table1[[#This Row],[Bounces]]&lt;$U$7,Table1[[#This Row],[Bounces]]&gt;$T$7)</f>
        <v>0</v>
      </c>
      <c r="K107" t="b">
        <f>OR(Table1[[#This Row],[Exits]]&lt;$U$8,Table1[[#This Row],[Exits]]&gt;$T$8)</f>
        <v>0</v>
      </c>
    </row>
    <row r="108" spans="1:11" x14ac:dyDescent="0.25">
      <c r="A108" s="1">
        <v>43572</v>
      </c>
      <c r="B108">
        <v>4311</v>
      </c>
      <c r="C108" t="s">
        <v>113</v>
      </c>
      <c r="D108">
        <v>7473</v>
      </c>
      <c r="E108">
        <v>3669</v>
      </c>
      <c r="F108">
        <v>843.57</v>
      </c>
      <c r="G108">
        <v>1492</v>
      </c>
      <c r="H108">
        <v>1189</v>
      </c>
      <c r="I108" t="b">
        <f>OR(Table1[[#This Row],[Page_Views]]&lt;$U$6,Table1[[#This Row],[Page_Views]]&gt;$T$6)</f>
        <v>0</v>
      </c>
      <c r="J108" t="b">
        <f>OR(Table1[[#This Row],[Bounces]]&lt;$U$7,Table1[[#This Row],[Bounces]]&gt;$T$7)</f>
        <v>0</v>
      </c>
      <c r="K108" t="b">
        <f>OR(Table1[[#This Row],[Exits]]&lt;$U$8,Table1[[#This Row],[Exits]]&gt;$T$8)</f>
        <v>0</v>
      </c>
    </row>
    <row r="109" spans="1:11" x14ac:dyDescent="0.25">
      <c r="A109" s="1">
        <v>43573</v>
      </c>
      <c r="B109">
        <v>7048</v>
      </c>
      <c r="C109" t="s">
        <v>114</v>
      </c>
      <c r="D109">
        <v>20012</v>
      </c>
      <c r="E109">
        <v>7279</v>
      </c>
      <c r="F109">
        <v>842.38</v>
      </c>
      <c r="G109">
        <v>2921</v>
      </c>
      <c r="H109">
        <v>1930</v>
      </c>
      <c r="I109" t="b">
        <f>OR(Table1[[#This Row],[Page_Views]]&lt;$U$6,Table1[[#This Row],[Page_Views]]&gt;$T$6)</f>
        <v>0</v>
      </c>
      <c r="J109" t="b">
        <f>OR(Table1[[#This Row],[Bounces]]&lt;$U$7,Table1[[#This Row],[Bounces]]&gt;$T$7)</f>
        <v>0</v>
      </c>
      <c r="K109" t="b">
        <f>OR(Table1[[#This Row],[Exits]]&lt;$U$8,Table1[[#This Row],[Exits]]&gt;$T$8)</f>
        <v>0</v>
      </c>
    </row>
    <row r="110" spans="1:11" x14ac:dyDescent="0.25">
      <c r="A110" s="1">
        <v>43574</v>
      </c>
      <c r="B110">
        <v>7246</v>
      </c>
      <c r="C110" t="s">
        <v>115</v>
      </c>
      <c r="D110">
        <v>15835</v>
      </c>
      <c r="E110">
        <v>6665</v>
      </c>
      <c r="F110">
        <v>656.96</v>
      </c>
      <c r="G110">
        <v>1653</v>
      </c>
      <c r="H110">
        <v>4711</v>
      </c>
      <c r="I110" t="b">
        <f>OR(Table1[[#This Row],[Page_Views]]&lt;$U$6,Table1[[#This Row],[Page_Views]]&gt;$T$6)</f>
        <v>0</v>
      </c>
      <c r="J110" t="b">
        <f>OR(Table1[[#This Row],[Bounces]]&lt;$U$7,Table1[[#This Row],[Bounces]]&gt;$T$7)</f>
        <v>0</v>
      </c>
      <c r="K110" t="b">
        <f>OR(Table1[[#This Row],[Exits]]&lt;$U$8,Table1[[#This Row],[Exits]]&gt;$T$8)</f>
        <v>0</v>
      </c>
    </row>
    <row r="111" spans="1:11" x14ac:dyDescent="0.25">
      <c r="A111" s="1">
        <v>43575</v>
      </c>
      <c r="B111">
        <v>1987</v>
      </c>
      <c r="C111" t="s">
        <v>116</v>
      </c>
      <c r="D111">
        <v>5009</v>
      </c>
      <c r="E111">
        <v>1616</v>
      </c>
      <c r="F111">
        <v>633.04999999999995</v>
      </c>
      <c r="G111">
        <v>327</v>
      </c>
      <c r="H111">
        <v>975</v>
      </c>
      <c r="I111" t="b">
        <f>OR(Table1[[#This Row],[Page_Views]]&lt;$U$6,Table1[[#This Row],[Page_Views]]&gt;$T$6)</f>
        <v>0</v>
      </c>
      <c r="J111" t="b">
        <f>OR(Table1[[#This Row],[Bounces]]&lt;$U$7,Table1[[#This Row],[Bounces]]&gt;$T$7)</f>
        <v>0</v>
      </c>
      <c r="K111" t="b">
        <f>OR(Table1[[#This Row],[Exits]]&lt;$U$8,Table1[[#This Row],[Exits]]&gt;$T$8)</f>
        <v>0</v>
      </c>
    </row>
    <row r="112" spans="1:11" x14ac:dyDescent="0.25">
      <c r="A112" s="1">
        <v>43576</v>
      </c>
      <c r="B112">
        <v>4321</v>
      </c>
      <c r="C112" t="s">
        <v>117</v>
      </c>
      <c r="D112">
        <v>7880</v>
      </c>
      <c r="E112">
        <v>4554</v>
      </c>
      <c r="F112">
        <v>816.39</v>
      </c>
      <c r="G112">
        <v>1939</v>
      </c>
      <c r="H112">
        <v>2052</v>
      </c>
      <c r="I112" t="b">
        <f>OR(Table1[[#This Row],[Page_Views]]&lt;$U$6,Table1[[#This Row],[Page_Views]]&gt;$T$6)</f>
        <v>0</v>
      </c>
      <c r="J112" t="b">
        <f>OR(Table1[[#This Row],[Bounces]]&lt;$U$7,Table1[[#This Row],[Bounces]]&gt;$T$7)</f>
        <v>0</v>
      </c>
      <c r="K112" t="b">
        <f>OR(Table1[[#This Row],[Exits]]&lt;$U$8,Table1[[#This Row],[Exits]]&gt;$T$8)</f>
        <v>0</v>
      </c>
    </row>
    <row r="113" spans="1:11" x14ac:dyDescent="0.25">
      <c r="A113" s="1">
        <v>43577</v>
      </c>
      <c r="B113">
        <v>5615</v>
      </c>
      <c r="C113" t="s">
        <v>118</v>
      </c>
      <c r="D113">
        <v>10858</v>
      </c>
      <c r="E113">
        <v>6421</v>
      </c>
      <c r="F113">
        <v>646.92999999999995</v>
      </c>
      <c r="G113">
        <v>1489</v>
      </c>
      <c r="H113">
        <v>2685</v>
      </c>
      <c r="I113" t="b">
        <f>OR(Table1[[#This Row],[Page_Views]]&lt;$U$6,Table1[[#This Row],[Page_Views]]&gt;$T$6)</f>
        <v>0</v>
      </c>
      <c r="J113" t="b">
        <f>OR(Table1[[#This Row],[Bounces]]&lt;$U$7,Table1[[#This Row],[Bounces]]&gt;$T$7)</f>
        <v>0</v>
      </c>
      <c r="K113" t="b">
        <f>OR(Table1[[#This Row],[Exits]]&lt;$U$8,Table1[[#This Row],[Exits]]&gt;$T$8)</f>
        <v>0</v>
      </c>
    </row>
    <row r="114" spans="1:11" x14ac:dyDescent="0.25">
      <c r="A114" s="1">
        <v>43578</v>
      </c>
      <c r="B114">
        <v>9365</v>
      </c>
      <c r="C114" t="s">
        <v>119</v>
      </c>
      <c r="D114">
        <v>13354</v>
      </c>
      <c r="E114">
        <v>8783</v>
      </c>
      <c r="F114">
        <v>854.98</v>
      </c>
      <c r="G114">
        <v>1973</v>
      </c>
      <c r="H114">
        <v>2129</v>
      </c>
      <c r="I114" t="b">
        <f>OR(Table1[[#This Row],[Page_Views]]&lt;$U$6,Table1[[#This Row],[Page_Views]]&gt;$T$6)</f>
        <v>0</v>
      </c>
      <c r="J114" t="b">
        <f>OR(Table1[[#This Row],[Bounces]]&lt;$U$7,Table1[[#This Row],[Bounces]]&gt;$T$7)</f>
        <v>0</v>
      </c>
      <c r="K114" t="b">
        <f>OR(Table1[[#This Row],[Exits]]&lt;$U$8,Table1[[#This Row],[Exits]]&gt;$T$8)</f>
        <v>0</v>
      </c>
    </row>
    <row r="115" spans="1:11" x14ac:dyDescent="0.25">
      <c r="A115" s="1">
        <v>43579</v>
      </c>
      <c r="B115">
        <v>4741</v>
      </c>
      <c r="C115" t="s">
        <v>120</v>
      </c>
      <c r="D115">
        <v>7150</v>
      </c>
      <c r="E115">
        <v>4532</v>
      </c>
      <c r="F115">
        <v>817.86</v>
      </c>
      <c r="G115">
        <v>910</v>
      </c>
      <c r="H115">
        <v>798</v>
      </c>
      <c r="I115" t="b">
        <f>OR(Table1[[#This Row],[Page_Views]]&lt;$U$6,Table1[[#This Row],[Page_Views]]&gt;$T$6)</f>
        <v>0</v>
      </c>
      <c r="J115" t="b">
        <f>OR(Table1[[#This Row],[Bounces]]&lt;$U$7,Table1[[#This Row],[Bounces]]&gt;$T$7)</f>
        <v>0</v>
      </c>
      <c r="K115" t="b">
        <f>OR(Table1[[#This Row],[Exits]]&lt;$U$8,Table1[[#This Row],[Exits]]&gt;$T$8)</f>
        <v>0</v>
      </c>
    </row>
    <row r="116" spans="1:11" x14ac:dyDescent="0.25">
      <c r="A116" s="1">
        <v>43580</v>
      </c>
      <c r="B116">
        <v>4052</v>
      </c>
      <c r="C116" t="s">
        <v>121</v>
      </c>
      <c r="D116">
        <v>10896</v>
      </c>
      <c r="E116">
        <v>4685</v>
      </c>
      <c r="F116">
        <v>852.55</v>
      </c>
      <c r="G116">
        <v>1545</v>
      </c>
      <c r="H116">
        <v>1400</v>
      </c>
      <c r="I116" t="b">
        <f>OR(Table1[[#This Row],[Page_Views]]&lt;$U$6,Table1[[#This Row],[Page_Views]]&gt;$T$6)</f>
        <v>0</v>
      </c>
      <c r="J116" t="b">
        <f>OR(Table1[[#This Row],[Bounces]]&lt;$U$7,Table1[[#This Row],[Bounces]]&gt;$T$7)</f>
        <v>0</v>
      </c>
      <c r="K116" t="b">
        <f>OR(Table1[[#This Row],[Exits]]&lt;$U$8,Table1[[#This Row],[Exits]]&gt;$T$8)</f>
        <v>0</v>
      </c>
    </row>
    <row r="117" spans="1:11" x14ac:dyDescent="0.25">
      <c r="A117" s="1">
        <v>43581</v>
      </c>
      <c r="B117">
        <v>7574</v>
      </c>
      <c r="C117" t="s">
        <v>122</v>
      </c>
      <c r="D117">
        <v>17062</v>
      </c>
      <c r="E117">
        <v>8524</v>
      </c>
      <c r="F117">
        <v>689.7</v>
      </c>
      <c r="G117">
        <v>2991</v>
      </c>
      <c r="H117">
        <v>4566</v>
      </c>
      <c r="I117" t="b">
        <f>OR(Table1[[#This Row],[Page_Views]]&lt;$U$6,Table1[[#This Row],[Page_Views]]&gt;$T$6)</f>
        <v>0</v>
      </c>
      <c r="J117" t="b">
        <f>OR(Table1[[#This Row],[Bounces]]&lt;$U$7,Table1[[#This Row],[Bounces]]&gt;$T$7)</f>
        <v>0</v>
      </c>
      <c r="K117" t="b">
        <f>OR(Table1[[#This Row],[Exits]]&lt;$U$8,Table1[[#This Row],[Exits]]&gt;$T$8)</f>
        <v>0</v>
      </c>
    </row>
    <row r="118" spans="1:11" x14ac:dyDescent="0.25">
      <c r="A118" s="1">
        <v>43582</v>
      </c>
      <c r="B118">
        <v>1726</v>
      </c>
      <c r="C118" t="s">
        <v>123</v>
      </c>
      <c r="D118">
        <v>3119</v>
      </c>
      <c r="E118">
        <v>1874</v>
      </c>
      <c r="F118">
        <v>694.98</v>
      </c>
      <c r="G118">
        <v>733</v>
      </c>
      <c r="H118">
        <v>768</v>
      </c>
      <c r="I118" t="b">
        <f>OR(Table1[[#This Row],[Page_Views]]&lt;$U$6,Table1[[#This Row],[Page_Views]]&gt;$T$6)</f>
        <v>0</v>
      </c>
      <c r="J118" t="b">
        <f>OR(Table1[[#This Row],[Bounces]]&lt;$U$7,Table1[[#This Row],[Bounces]]&gt;$T$7)</f>
        <v>0</v>
      </c>
      <c r="K118" t="b">
        <f>OR(Table1[[#This Row],[Exits]]&lt;$U$8,Table1[[#This Row],[Exits]]&gt;$T$8)</f>
        <v>0</v>
      </c>
    </row>
    <row r="119" spans="1:11" x14ac:dyDescent="0.25">
      <c r="A119" s="1">
        <v>43583</v>
      </c>
      <c r="B119">
        <v>4760</v>
      </c>
      <c r="C119" t="s">
        <v>124</v>
      </c>
      <c r="D119">
        <v>12590</v>
      </c>
      <c r="E119">
        <v>4281</v>
      </c>
      <c r="F119">
        <v>801.37</v>
      </c>
      <c r="G119">
        <v>1236</v>
      </c>
      <c r="H119">
        <v>2931</v>
      </c>
      <c r="I119" t="b">
        <f>OR(Table1[[#This Row],[Page_Views]]&lt;$U$6,Table1[[#This Row],[Page_Views]]&gt;$T$6)</f>
        <v>0</v>
      </c>
      <c r="J119" t="b">
        <f>OR(Table1[[#This Row],[Bounces]]&lt;$U$7,Table1[[#This Row],[Bounces]]&gt;$T$7)</f>
        <v>0</v>
      </c>
      <c r="K119" t="b">
        <f>OR(Table1[[#This Row],[Exits]]&lt;$U$8,Table1[[#This Row],[Exits]]&gt;$T$8)</f>
        <v>0</v>
      </c>
    </row>
    <row r="120" spans="1:11" x14ac:dyDescent="0.25">
      <c r="A120" s="1">
        <v>43584</v>
      </c>
      <c r="B120">
        <v>6806</v>
      </c>
      <c r="C120" t="s">
        <v>125</v>
      </c>
      <c r="D120">
        <v>11187</v>
      </c>
      <c r="E120">
        <v>7922</v>
      </c>
      <c r="F120">
        <v>609.42999999999995</v>
      </c>
      <c r="G120">
        <v>3273</v>
      </c>
      <c r="H120">
        <v>1411</v>
      </c>
      <c r="I120" t="b">
        <f>OR(Table1[[#This Row],[Page_Views]]&lt;$U$6,Table1[[#This Row],[Page_Views]]&gt;$T$6)</f>
        <v>0</v>
      </c>
      <c r="J120" t="b">
        <f>OR(Table1[[#This Row],[Bounces]]&lt;$U$7,Table1[[#This Row],[Bounces]]&gt;$T$7)</f>
        <v>0</v>
      </c>
      <c r="K120" t="b">
        <f>OR(Table1[[#This Row],[Exits]]&lt;$U$8,Table1[[#This Row],[Exits]]&gt;$T$8)</f>
        <v>0</v>
      </c>
    </row>
    <row r="121" spans="1:11" x14ac:dyDescent="0.25">
      <c r="A121" s="1">
        <v>43585</v>
      </c>
      <c r="B121">
        <v>2875</v>
      </c>
      <c r="C121" t="s">
        <v>126</v>
      </c>
      <c r="D121">
        <v>8500</v>
      </c>
      <c r="E121">
        <v>2477</v>
      </c>
      <c r="F121">
        <v>817.95</v>
      </c>
      <c r="G121">
        <v>621</v>
      </c>
      <c r="H121">
        <v>1938</v>
      </c>
      <c r="I121" t="b">
        <f>OR(Table1[[#This Row],[Page_Views]]&lt;$U$6,Table1[[#This Row],[Page_Views]]&gt;$T$6)</f>
        <v>0</v>
      </c>
      <c r="J121" t="b">
        <f>OR(Table1[[#This Row],[Bounces]]&lt;$U$7,Table1[[#This Row],[Bounces]]&gt;$T$7)</f>
        <v>0</v>
      </c>
      <c r="K121" t="b">
        <f>OR(Table1[[#This Row],[Exits]]&lt;$U$8,Table1[[#This Row],[Exits]]&gt;$T$8)</f>
        <v>0</v>
      </c>
    </row>
    <row r="122" spans="1:11" x14ac:dyDescent="0.25">
      <c r="A122" s="1">
        <v>43586</v>
      </c>
      <c r="B122">
        <v>7993</v>
      </c>
      <c r="C122" t="s">
        <v>127</v>
      </c>
      <c r="D122">
        <v>14552</v>
      </c>
      <c r="E122">
        <v>8398</v>
      </c>
      <c r="F122">
        <v>850.73</v>
      </c>
      <c r="G122">
        <v>3775</v>
      </c>
      <c r="H122">
        <v>3702</v>
      </c>
      <c r="I122" t="b">
        <f>OR(Table1[[#This Row],[Page_Views]]&lt;$U$6,Table1[[#This Row],[Page_Views]]&gt;$T$6)</f>
        <v>0</v>
      </c>
      <c r="J122" t="b">
        <f>OR(Table1[[#This Row],[Bounces]]&lt;$U$7,Table1[[#This Row],[Bounces]]&gt;$T$7)</f>
        <v>0</v>
      </c>
      <c r="K122" t="b">
        <f>OR(Table1[[#This Row],[Exits]]&lt;$U$8,Table1[[#This Row],[Exits]]&gt;$T$8)</f>
        <v>0</v>
      </c>
    </row>
    <row r="123" spans="1:11" x14ac:dyDescent="0.25">
      <c r="A123" s="1">
        <v>43587</v>
      </c>
      <c r="B123">
        <v>5033</v>
      </c>
      <c r="C123" t="s">
        <v>128</v>
      </c>
      <c r="D123">
        <v>9095</v>
      </c>
      <c r="E123">
        <v>4084</v>
      </c>
      <c r="F123">
        <v>724.55</v>
      </c>
      <c r="G123">
        <v>1517</v>
      </c>
      <c r="H123">
        <v>2475</v>
      </c>
      <c r="I123" t="b">
        <f>OR(Table1[[#This Row],[Page_Views]]&lt;$U$6,Table1[[#This Row],[Page_Views]]&gt;$T$6)</f>
        <v>0</v>
      </c>
      <c r="J123" t="b">
        <f>OR(Table1[[#This Row],[Bounces]]&lt;$U$7,Table1[[#This Row],[Bounces]]&gt;$T$7)</f>
        <v>0</v>
      </c>
      <c r="K123" t="b">
        <f>OR(Table1[[#This Row],[Exits]]&lt;$U$8,Table1[[#This Row],[Exits]]&gt;$T$8)</f>
        <v>0</v>
      </c>
    </row>
    <row r="124" spans="1:11" x14ac:dyDescent="0.25">
      <c r="A124" s="1">
        <v>43588</v>
      </c>
      <c r="B124">
        <v>6443</v>
      </c>
      <c r="C124" t="s">
        <v>129</v>
      </c>
      <c r="D124">
        <v>11348</v>
      </c>
      <c r="E124">
        <v>6813</v>
      </c>
      <c r="F124">
        <v>829.46</v>
      </c>
      <c r="G124">
        <v>2556</v>
      </c>
      <c r="H124">
        <v>1164</v>
      </c>
      <c r="I124" t="b">
        <f>OR(Table1[[#This Row],[Page_Views]]&lt;$U$6,Table1[[#This Row],[Page_Views]]&gt;$T$6)</f>
        <v>0</v>
      </c>
      <c r="J124" t="b">
        <f>OR(Table1[[#This Row],[Bounces]]&lt;$U$7,Table1[[#This Row],[Bounces]]&gt;$T$7)</f>
        <v>0</v>
      </c>
      <c r="K124" t="b">
        <f>OR(Table1[[#This Row],[Exits]]&lt;$U$8,Table1[[#This Row],[Exits]]&gt;$T$8)</f>
        <v>0</v>
      </c>
    </row>
    <row r="125" spans="1:11" x14ac:dyDescent="0.25">
      <c r="A125" s="1">
        <v>43589</v>
      </c>
      <c r="B125">
        <v>1989</v>
      </c>
      <c r="C125" t="s">
        <v>130</v>
      </c>
      <c r="D125">
        <v>2823</v>
      </c>
      <c r="E125">
        <v>1811</v>
      </c>
      <c r="F125">
        <v>652.38</v>
      </c>
      <c r="G125">
        <v>476</v>
      </c>
      <c r="H125">
        <v>668</v>
      </c>
      <c r="I125" t="b">
        <f>OR(Table1[[#This Row],[Page_Views]]&lt;$U$6,Table1[[#This Row],[Page_Views]]&gt;$T$6)</f>
        <v>0</v>
      </c>
      <c r="J125" t="b">
        <f>OR(Table1[[#This Row],[Bounces]]&lt;$U$7,Table1[[#This Row],[Bounces]]&gt;$T$7)</f>
        <v>0</v>
      </c>
      <c r="K125" t="b">
        <f>OR(Table1[[#This Row],[Exits]]&lt;$U$8,Table1[[#This Row],[Exits]]&gt;$T$8)</f>
        <v>0</v>
      </c>
    </row>
    <row r="126" spans="1:11" x14ac:dyDescent="0.25">
      <c r="A126" s="1">
        <v>43590</v>
      </c>
      <c r="B126">
        <v>4744</v>
      </c>
      <c r="C126" t="s">
        <v>131</v>
      </c>
      <c r="D126">
        <v>6641</v>
      </c>
      <c r="E126">
        <v>4648</v>
      </c>
      <c r="F126">
        <v>696.68</v>
      </c>
      <c r="G126">
        <v>1033</v>
      </c>
      <c r="H126">
        <v>689</v>
      </c>
      <c r="I126" t="b">
        <f>OR(Table1[[#This Row],[Page_Views]]&lt;$U$6,Table1[[#This Row],[Page_Views]]&gt;$T$6)</f>
        <v>0</v>
      </c>
      <c r="J126" t="b">
        <f>OR(Table1[[#This Row],[Bounces]]&lt;$U$7,Table1[[#This Row],[Bounces]]&gt;$T$7)</f>
        <v>0</v>
      </c>
      <c r="K126" t="b">
        <f>OR(Table1[[#This Row],[Exits]]&lt;$U$8,Table1[[#This Row],[Exits]]&gt;$T$8)</f>
        <v>0</v>
      </c>
    </row>
    <row r="127" spans="1:11" x14ac:dyDescent="0.25">
      <c r="A127" s="1">
        <v>43591</v>
      </c>
      <c r="B127">
        <v>9611</v>
      </c>
      <c r="C127" t="s">
        <v>132</v>
      </c>
      <c r="D127">
        <v>22745</v>
      </c>
      <c r="E127">
        <v>9016</v>
      </c>
      <c r="F127">
        <v>892.29</v>
      </c>
      <c r="G127">
        <v>3060</v>
      </c>
      <c r="H127">
        <v>5490</v>
      </c>
      <c r="I127" t="b">
        <f>OR(Table1[[#This Row],[Page_Views]]&lt;$U$6,Table1[[#This Row],[Page_Views]]&gt;$T$6)</f>
        <v>0</v>
      </c>
      <c r="J127" t="b">
        <f>OR(Table1[[#This Row],[Bounces]]&lt;$U$7,Table1[[#This Row],[Bounces]]&gt;$T$7)</f>
        <v>0</v>
      </c>
      <c r="K127" t="b">
        <f>OR(Table1[[#This Row],[Exits]]&lt;$U$8,Table1[[#This Row],[Exits]]&gt;$T$8)</f>
        <v>0</v>
      </c>
    </row>
    <row r="128" spans="1:11" x14ac:dyDescent="0.25">
      <c r="A128" s="1">
        <v>43592</v>
      </c>
      <c r="B128">
        <v>1593</v>
      </c>
      <c r="C128" t="s">
        <v>133</v>
      </c>
      <c r="D128">
        <v>4420</v>
      </c>
      <c r="E128">
        <v>1384</v>
      </c>
      <c r="F128">
        <v>895.9</v>
      </c>
      <c r="G128">
        <v>532</v>
      </c>
      <c r="H128">
        <v>1004</v>
      </c>
      <c r="I128" t="b">
        <f>OR(Table1[[#This Row],[Page_Views]]&lt;$U$6,Table1[[#This Row],[Page_Views]]&gt;$T$6)</f>
        <v>0</v>
      </c>
      <c r="J128" t="b">
        <f>OR(Table1[[#This Row],[Bounces]]&lt;$U$7,Table1[[#This Row],[Bounces]]&gt;$T$7)</f>
        <v>0</v>
      </c>
      <c r="K128" t="b">
        <f>OR(Table1[[#This Row],[Exits]]&lt;$U$8,Table1[[#This Row],[Exits]]&gt;$T$8)</f>
        <v>0</v>
      </c>
    </row>
    <row r="129" spans="1:11" x14ac:dyDescent="0.25">
      <c r="A129" s="1">
        <v>43593</v>
      </c>
      <c r="B129">
        <v>2774</v>
      </c>
      <c r="C129" t="s">
        <v>134</v>
      </c>
      <c r="D129">
        <v>7276</v>
      </c>
      <c r="E129">
        <v>2909</v>
      </c>
      <c r="F129">
        <v>753.78</v>
      </c>
      <c r="G129">
        <v>664</v>
      </c>
      <c r="H129">
        <v>943</v>
      </c>
      <c r="I129" t="b">
        <f>OR(Table1[[#This Row],[Page_Views]]&lt;$U$6,Table1[[#This Row],[Page_Views]]&gt;$T$6)</f>
        <v>0</v>
      </c>
      <c r="J129" t="b">
        <f>OR(Table1[[#This Row],[Bounces]]&lt;$U$7,Table1[[#This Row],[Bounces]]&gt;$T$7)</f>
        <v>0</v>
      </c>
      <c r="K129" t="b">
        <f>OR(Table1[[#This Row],[Exits]]&lt;$U$8,Table1[[#This Row],[Exits]]&gt;$T$8)</f>
        <v>0</v>
      </c>
    </row>
    <row r="130" spans="1:11" x14ac:dyDescent="0.25">
      <c r="A130" s="1">
        <v>43594</v>
      </c>
      <c r="B130">
        <v>1935</v>
      </c>
      <c r="C130" t="s">
        <v>135</v>
      </c>
      <c r="D130">
        <v>2813</v>
      </c>
      <c r="E130">
        <v>2230</v>
      </c>
      <c r="F130">
        <v>880.28</v>
      </c>
      <c r="G130">
        <v>1082</v>
      </c>
      <c r="H130">
        <v>712</v>
      </c>
      <c r="I130" t="b">
        <f>OR(Table1[[#This Row],[Page_Views]]&lt;$U$6,Table1[[#This Row],[Page_Views]]&gt;$T$6)</f>
        <v>0</v>
      </c>
      <c r="J130" t="b">
        <f>OR(Table1[[#This Row],[Bounces]]&lt;$U$7,Table1[[#This Row],[Bounces]]&gt;$T$7)</f>
        <v>0</v>
      </c>
      <c r="K130" t="b">
        <f>OR(Table1[[#This Row],[Exits]]&lt;$U$8,Table1[[#This Row],[Exits]]&gt;$T$8)</f>
        <v>0</v>
      </c>
    </row>
    <row r="131" spans="1:11" x14ac:dyDescent="0.25">
      <c r="A131" s="1">
        <v>43595</v>
      </c>
      <c r="B131">
        <v>4808</v>
      </c>
      <c r="C131" t="s">
        <v>136</v>
      </c>
      <c r="D131">
        <v>10491</v>
      </c>
      <c r="E131">
        <v>5690</v>
      </c>
      <c r="F131">
        <v>756.82</v>
      </c>
      <c r="G131">
        <v>2812</v>
      </c>
      <c r="H131">
        <v>1192</v>
      </c>
      <c r="I131" t="b">
        <f>OR(Table1[[#This Row],[Page_Views]]&lt;$U$6,Table1[[#This Row],[Page_Views]]&gt;$T$6)</f>
        <v>0</v>
      </c>
      <c r="J131" t="b">
        <f>OR(Table1[[#This Row],[Bounces]]&lt;$U$7,Table1[[#This Row],[Bounces]]&gt;$T$7)</f>
        <v>0</v>
      </c>
      <c r="K131" t="b">
        <f>OR(Table1[[#This Row],[Exits]]&lt;$U$8,Table1[[#This Row],[Exits]]&gt;$T$8)</f>
        <v>0</v>
      </c>
    </row>
    <row r="132" spans="1:11" x14ac:dyDescent="0.25">
      <c r="A132" s="1">
        <v>43596</v>
      </c>
      <c r="B132">
        <v>1331</v>
      </c>
      <c r="C132" t="s">
        <v>137</v>
      </c>
      <c r="D132">
        <v>1850</v>
      </c>
      <c r="E132">
        <v>1167</v>
      </c>
      <c r="F132">
        <v>687.48</v>
      </c>
      <c r="G132">
        <v>424</v>
      </c>
      <c r="H132">
        <v>490</v>
      </c>
      <c r="I132" t="b">
        <f>OR(Table1[[#This Row],[Page_Views]]&lt;$U$6,Table1[[#This Row],[Page_Views]]&gt;$T$6)</f>
        <v>0</v>
      </c>
      <c r="J132" t="b">
        <f>OR(Table1[[#This Row],[Bounces]]&lt;$U$7,Table1[[#This Row],[Bounces]]&gt;$T$7)</f>
        <v>0</v>
      </c>
      <c r="K132" t="b">
        <f>OR(Table1[[#This Row],[Exits]]&lt;$U$8,Table1[[#This Row],[Exits]]&gt;$T$8)</f>
        <v>0</v>
      </c>
    </row>
    <row r="133" spans="1:11" x14ac:dyDescent="0.25">
      <c r="A133" s="1">
        <v>43597</v>
      </c>
      <c r="B133">
        <v>8922</v>
      </c>
      <c r="C133" t="s">
        <v>138</v>
      </c>
      <c r="D133">
        <v>11433</v>
      </c>
      <c r="E133">
        <v>9697</v>
      </c>
      <c r="F133">
        <v>680.07</v>
      </c>
      <c r="G133">
        <v>4703</v>
      </c>
      <c r="H133">
        <v>1742</v>
      </c>
      <c r="I133" t="b">
        <f>OR(Table1[[#This Row],[Page_Views]]&lt;$U$6,Table1[[#This Row],[Page_Views]]&gt;$T$6)</f>
        <v>0</v>
      </c>
      <c r="J133" t="b">
        <f>OR(Table1[[#This Row],[Bounces]]&lt;$U$7,Table1[[#This Row],[Bounces]]&gt;$T$7)</f>
        <v>0</v>
      </c>
      <c r="K133" t="b">
        <f>OR(Table1[[#This Row],[Exits]]&lt;$U$8,Table1[[#This Row],[Exits]]&gt;$T$8)</f>
        <v>0</v>
      </c>
    </row>
    <row r="134" spans="1:11" x14ac:dyDescent="0.25">
      <c r="A134" s="1">
        <v>43598</v>
      </c>
      <c r="B134">
        <v>3702</v>
      </c>
      <c r="C134" t="s">
        <v>139</v>
      </c>
      <c r="D134">
        <v>8816</v>
      </c>
      <c r="E134">
        <v>3945</v>
      </c>
      <c r="F134">
        <v>878.85</v>
      </c>
      <c r="G134">
        <v>1001</v>
      </c>
      <c r="H134">
        <v>2096</v>
      </c>
      <c r="I134" t="b">
        <f>OR(Table1[[#This Row],[Page_Views]]&lt;$U$6,Table1[[#This Row],[Page_Views]]&gt;$T$6)</f>
        <v>0</v>
      </c>
      <c r="J134" t="b">
        <f>OR(Table1[[#This Row],[Bounces]]&lt;$U$7,Table1[[#This Row],[Bounces]]&gt;$T$7)</f>
        <v>0</v>
      </c>
      <c r="K134" t="b">
        <f>OR(Table1[[#This Row],[Exits]]&lt;$U$8,Table1[[#This Row],[Exits]]&gt;$T$8)</f>
        <v>0</v>
      </c>
    </row>
    <row r="135" spans="1:11" x14ac:dyDescent="0.25">
      <c r="A135" s="1">
        <v>43599</v>
      </c>
      <c r="B135">
        <v>6889</v>
      </c>
      <c r="C135" t="s">
        <v>140</v>
      </c>
      <c r="D135">
        <v>14902</v>
      </c>
      <c r="E135">
        <v>6457</v>
      </c>
      <c r="F135">
        <v>651.73</v>
      </c>
      <c r="G135">
        <v>1340</v>
      </c>
      <c r="H135">
        <v>4243</v>
      </c>
      <c r="I135" t="b">
        <f>OR(Table1[[#This Row],[Page_Views]]&lt;$U$6,Table1[[#This Row],[Page_Views]]&gt;$T$6)</f>
        <v>0</v>
      </c>
      <c r="J135" t="b">
        <f>OR(Table1[[#This Row],[Bounces]]&lt;$U$7,Table1[[#This Row],[Bounces]]&gt;$T$7)</f>
        <v>0</v>
      </c>
      <c r="K135" t="b">
        <f>OR(Table1[[#This Row],[Exits]]&lt;$U$8,Table1[[#This Row],[Exits]]&gt;$T$8)</f>
        <v>0</v>
      </c>
    </row>
    <row r="136" spans="1:11" x14ac:dyDescent="0.25">
      <c r="A136" s="1">
        <v>43600</v>
      </c>
      <c r="B136">
        <v>6054</v>
      </c>
      <c r="C136" t="s">
        <v>79</v>
      </c>
      <c r="D136">
        <v>8158</v>
      </c>
      <c r="E136">
        <v>4889</v>
      </c>
      <c r="F136">
        <v>773.89</v>
      </c>
      <c r="G136">
        <v>1035</v>
      </c>
      <c r="H136">
        <v>1370</v>
      </c>
      <c r="I136" t="b">
        <f>OR(Table1[[#This Row],[Page_Views]]&lt;$U$6,Table1[[#This Row],[Page_Views]]&gt;$T$6)</f>
        <v>0</v>
      </c>
      <c r="J136" t="b">
        <f>OR(Table1[[#This Row],[Bounces]]&lt;$U$7,Table1[[#This Row],[Bounces]]&gt;$T$7)</f>
        <v>0</v>
      </c>
      <c r="K136" t="b">
        <f>OR(Table1[[#This Row],[Exits]]&lt;$U$8,Table1[[#This Row],[Exits]]&gt;$T$8)</f>
        <v>0</v>
      </c>
    </row>
    <row r="137" spans="1:11" x14ac:dyDescent="0.25">
      <c r="A137" s="1">
        <v>43601</v>
      </c>
      <c r="B137">
        <v>4868</v>
      </c>
      <c r="C137" t="s">
        <v>141</v>
      </c>
      <c r="D137">
        <v>6147</v>
      </c>
      <c r="E137">
        <v>5237</v>
      </c>
      <c r="F137">
        <v>766.66</v>
      </c>
      <c r="G137">
        <v>1970</v>
      </c>
      <c r="H137">
        <v>1233</v>
      </c>
      <c r="I137" t="b">
        <f>OR(Table1[[#This Row],[Page_Views]]&lt;$U$6,Table1[[#This Row],[Page_Views]]&gt;$T$6)</f>
        <v>0</v>
      </c>
      <c r="J137" t="b">
        <f>OR(Table1[[#This Row],[Bounces]]&lt;$U$7,Table1[[#This Row],[Bounces]]&gt;$T$7)</f>
        <v>0</v>
      </c>
      <c r="K137" t="b">
        <f>OR(Table1[[#This Row],[Exits]]&lt;$U$8,Table1[[#This Row],[Exits]]&gt;$T$8)</f>
        <v>0</v>
      </c>
    </row>
    <row r="138" spans="1:11" x14ac:dyDescent="0.25">
      <c r="A138" s="1">
        <v>43602</v>
      </c>
      <c r="B138">
        <v>5200</v>
      </c>
      <c r="C138" t="s">
        <v>142</v>
      </c>
      <c r="D138">
        <v>15504</v>
      </c>
      <c r="E138">
        <v>6126</v>
      </c>
      <c r="F138">
        <v>821.89</v>
      </c>
      <c r="G138">
        <v>1338</v>
      </c>
      <c r="H138">
        <v>2986</v>
      </c>
      <c r="I138" t="b">
        <f>OR(Table1[[#This Row],[Page_Views]]&lt;$U$6,Table1[[#This Row],[Page_Views]]&gt;$T$6)</f>
        <v>0</v>
      </c>
      <c r="J138" t="b">
        <f>OR(Table1[[#This Row],[Bounces]]&lt;$U$7,Table1[[#This Row],[Bounces]]&gt;$T$7)</f>
        <v>0</v>
      </c>
      <c r="K138" t="b">
        <f>OR(Table1[[#This Row],[Exits]]&lt;$U$8,Table1[[#This Row],[Exits]]&gt;$T$8)</f>
        <v>0</v>
      </c>
    </row>
    <row r="139" spans="1:11" x14ac:dyDescent="0.25">
      <c r="A139" s="1">
        <v>43603</v>
      </c>
      <c r="B139">
        <v>1201</v>
      </c>
      <c r="C139" t="s">
        <v>76</v>
      </c>
      <c r="D139">
        <v>1506</v>
      </c>
      <c r="E139">
        <v>1264</v>
      </c>
      <c r="F139">
        <v>749.77</v>
      </c>
      <c r="G139">
        <v>616</v>
      </c>
      <c r="H139">
        <v>198</v>
      </c>
      <c r="I139" t="b">
        <f>OR(Table1[[#This Row],[Page_Views]]&lt;$U$6,Table1[[#This Row],[Page_Views]]&gt;$T$6)</f>
        <v>0</v>
      </c>
      <c r="J139" t="b">
        <f>OR(Table1[[#This Row],[Bounces]]&lt;$U$7,Table1[[#This Row],[Bounces]]&gt;$T$7)</f>
        <v>0</v>
      </c>
      <c r="K139" t="b">
        <f>OR(Table1[[#This Row],[Exits]]&lt;$U$8,Table1[[#This Row],[Exits]]&gt;$T$8)</f>
        <v>0</v>
      </c>
    </row>
    <row r="140" spans="1:11" x14ac:dyDescent="0.25">
      <c r="A140" s="1">
        <v>43604</v>
      </c>
      <c r="B140">
        <v>3497</v>
      </c>
      <c r="C140" t="s">
        <v>143</v>
      </c>
      <c r="D140">
        <v>6994</v>
      </c>
      <c r="E140">
        <v>3406</v>
      </c>
      <c r="F140">
        <v>681.69</v>
      </c>
      <c r="G140">
        <v>826</v>
      </c>
      <c r="H140">
        <v>1525</v>
      </c>
      <c r="I140" t="b">
        <f>OR(Table1[[#This Row],[Page_Views]]&lt;$U$6,Table1[[#This Row],[Page_Views]]&gt;$T$6)</f>
        <v>0</v>
      </c>
      <c r="J140" t="b">
        <f>OR(Table1[[#This Row],[Bounces]]&lt;$U$7,Table1[[#This Row],[Bounces]]&gt;$T$7)</f>
        <v>0</v>
      </c>
      <c r="K140" t="b">
        <f>OR(Table1[[#This Row],[Exits]]&lt;$U$8,Table1[[#This Row],[Exits]]&gt;$T$8)</f>
        <v>0</v>
      </c>
    </row>
    <row r="141" spans="1:11" x14ac:dyDescent="0.25">
      <c r="A141" s="1">
        <v>43605</v>
      </c>
      <c r="B141">
        <v>2842</v>
      </c>
      <c r="C141" t="s">
        <v>88</v>
      </c>
      <c r="D141">
        <v>5991</v>
      </c>
      <c r="E141">
        <v>2870</v>
      </c>
      <c r="F141">
        <v>650.82000000000005</v>
      </c>
      <c r="G141">
        <v>836</v>
      </c>
      <c r="H141">
        <v>1489</v>
      </c>
      <c r="I141" t="b">
        <f>OR(Table1[[#This Row],[Page_Views]]&lt;$U$6,Table1[[#This Row],[Page_Views]]&gt;$T$6)</f>
        <v>0</v>
      </c>
      <c r="J141" t="b">
        <f>OR(Table1[[#This Row],[Bounces]]&lt;$U$7,Table1[[#This Row],[Bounces]]&gt;$T$7)</f>
        <v>0</v>
      </c>
      <c r="K141" t="b">
        <f>OR(Table1[[#This Row],[Exits]]&lt;$U$8,Table1[[#This Row],[Exits]]&gt;$T$8)</f>
        <v>0</v>
      </c>
    </row>
    <row r="142" spans="1:11" x14ac:dyDescent="0.25">
      <c r="A142" s="1">
        <v>43606</v>
      </c>
      <c r="B142">
        <v>5658</v>
      </c>
      <c r="C142" t="s">
        <v>144</v>
      </c>
      <c r="D142">
        <v>7984</v>
      </c>
      <c r="E142">
        <v>4978</v>
      </c>
      <c r="F142">
        <v>786.25</v>
      </c>
      <c r="G142">
        <v>2224</v>
      </c>
      <c r="H142">
        <v>2262</v>
      </c>
      <c r="I142" t="b">
        <f>OR(Table1[[#This Row],[Page_Views]]&lt;$U$6,Table1[[#This Row],[Page_Views]]&gt;$T$6)</f>
        <v>0</v>
      </c>
      <c r="J142" t="b">
        <f>OR(Table1[[#This Row],[Bounces]]&lt;$U$7,Table1[[#This Row],[Bounces]]&gt;$T$7)</f>
        <v>0</v>
      </c>
      <c r="K142" t="b">
        <f>OR(Table1[[#This Row],[Exits]]&lt;$U$8,Table1[[#This Row],[Exits]]&gt;$T$8)</f>
        <v>0</v>
      </c>
    </row>
    <row r="143" spans="1:11" x14ac:dyDescent="0.25">
      <c r="A143" s="1">
        <v>43607</v>
      </c>
      <c r="B143">
        <v>8544</v>
      </c>
      <c r="C143" t="s">
        <v>145</v>
      </c>
      <c r="D143">
        <v>12852</v>
      </c>
      <c r="E143">
        <v>9400</v>
      </c>
      <c r="F143">
        <v>815.7</v>
      </c>
      <c r="G143">
        <v>2496</v>
      </c>
      <c r="H143">
        <v>3472</v>
      </c>
      <c r="I143" t="b">
        <f>OR(Table1[[#This Row],[Page_Views]]&lt;$U$6,Table1[[#This Row],[Page_Views]]&gt;$T$6)</f>
        <v>0</v>
      </c>
      <c r="J143" t="b">
        <f>OR(Table1[[#This Row],[Bounces]]&lt;$U$7,Table1[[#This Row],[Bounces]]&gt;$T$7)</f>
        <v>0</v>
      </c>
      <c r="K143" t="b">
        <f>OR(Table1[[#This Row],[Exits]]&lt;$U$8,Table1[[#This Row],[Exits]]&gt;$T$8)</f>
        <v>0</v>
      </c>
    </row>
    <row r="144" spans="1:11" x14ac:dyDescent="0.25">
      <c r="A144" s="1">
        <v>43608</v>
      </c>
      <c r="B144">
        <v>8718</v>
      </c>
      <c r="C144" t="s">
        <v>146</v>
      </c>
      <c r="D144">
        <v>15982</v>
      </c>
      <c r="E144">
        <v>9577</v>
      </c>
      <c r="F144">
        <v>770.86</v>
      </c>
      <c r="G144">
        <v>2613</v>
      </c>
      <c r="H144">
        <v>3228</v>
      </c>
      <c r="I144" t="b">
        <f>OR(Table1[[#This Row],[Page_Views]]&lt;$U$6,Table1[[#This Row],[Page_Views]]&gt;$T$6)</f>
        <v>0</v>
      </c>
      <c r="J144" t="b">
        <f>OR(Table1[[#This Row],[Bounces]]&lt;$U$7,Table1[[#This Row],[Bounces]]&gt;$T$7)</f>
        <v>0</v>
      </c>
      <c r="K144" t="b">
        <f>OR(Table1[[#This Row],[Exits]]&lt;$U$8,Table1[[#This Row],[Exits]]&gt;$T$8)</f>
        <v>0</v>
      </c>
    </row>
    <row r="145" spans="1:11" x14ac:dyDescent="0.25">
      <c r="A145" s="1">
        <v>43609</v>
      </c>
      <c r="B145">
        <v>1770</v>
      </c>
      <c r="C145" t="s">
        <v>147</v>
      </c>
      <c r="D145">
        <v>4550</v>
      </c>
      <c r="E145">
        <v>1519</v>
      </c>
      <c r="F145">
        <v>821.51</v>
      </c>
      <c r="G145">
        <v>596</v>
      </c>
      <c r="H145">
        <v>1109</v>
      </c>
      <c r="I145" t="b">
        <f>OR(Table1[[#This Row],[Page_Views]]&lt;$U$6,Table1[[#This Row],[Page_Views]]&gt;$T$6)</f>
        <v>0</v>
      </c>
      <c r="J145" t="b">
        <f>OR(Table1[[#This Row],[Bounces]]&lt;$U$7,Table1[[#This Row],[Bounces]]&gt;$T$7)</f>
        <v>0</v>
      </c>
      <c r="K145" t="b">
        <f>OR(Table1[[#This Row],[Exits]]&lt;$U$8,Table1[[#This Row],[Exits]]&gt;$T$8)</f>
        <v>0</v>
      </c>
    </row>
    <row r="146" spans="1:11" x14ac:dyDescent="0.25">
      <c r="A146" s="1">
        <v>43610</v>
      </c>
      <c r="B146">
        <v>4155</v>
      </c>
      <c r="C146" t="s">
        <v>148</v>
      </c>
      <c r="D146">
        <v>8778</v>
      </c>
      <c r="E146">
        <v>4783</v>
      </c>
      <c r="F146">
        <v>642.46</v>
      </c>
      <c r="G146">
        <v>1352</v>
      </c>
      <c r="H146">
        <v>2283</v>
      </c>
      <c r="I146" t="b">
        <f>OR(Table1[[#This Row],[Page_Views]]&lt;$U$6,Table1[[#This Row],[Page_Views]]&gt;$T$6)</f>
        <v>0</v>
      </c>
      <c r="J146" t="b">
        <f>OR(Table1[[#This Row],[Bounces]]&lt;$U$7,Table1[[#This Row],[Bounces]]&gt;$T$7)</f>
        <v>0</v>
      </c>
      <c r="K146" t="b">
        <f>OR(Table1[[#This Row],[Exits]]&lt;$U$8,Table1[[#This Row],[Exits]]&gt;$T$8)</f>
        <v>0</v>
      </c>
    </row>
    <row r="147" spans="1:11" x14ac:dyDescent="0.25">
      <c r="A147" s="1">
        <v>43611</v>
      </c>
      <c r="B147">
        <v>2628</v>
      </c>
      <c r="C147" t="s">
        <v>149</v>
      </c>
      <c r="D147">
        <v>6171</v>
      </c>
      <c r="E147">
        <v>2385</v>
      </c>
      <c r="F147">
        <v>864.74</v>
      </c>
      <c r="G147">
        <v>632</v>
      </c>
      <c r="H147">
        <v>1226</v>
      </c>
      <c r="I147" t="b">
        <f>OR(Table1[[#This Row],[Page_Views]]&lt;$U$6,Table1[[#This Row],[Page_Views]]&gt;$T$6)</f>
        <v>0</v>
      </c>
      <c r="J147" t="b">
        <f>OR(Table1[[#This Row],[Bounces]]&lt;$U$7,Table1[[#This Row],[Bounces]]&gt;$T$7)</f>
        <v>0</v>
      </c>
      <c r="K147" t="b">
        <f>OR(Table1[[#This Row],[Exits]]&lt;$U$8,Table1[[#This Row],[Exits]]&gt;$T$8)</f>
        <v>0</v>
      </c>
    </row>
    <row r="148" spans="1:11" x14ac:dyDescent="0.25">
      <c r="A148" s="1">
        <v>43612</v>
      </c>
      <c r="B148">
        <v>1386</v>
      </c>
      <c r="C148" t="s">
        <v>150</v>
      </c>
      <c r="D148">
        <v>4121</v>
      </c>
      <c r="E148">
        <v>1653</v>
      </c>
      <c r="F148">
        <v>774.72</v>
      </c>
      <c r="G148">
        <v>456</v>
      </c>
      <c r="H148">
        <v>507</v>
      </c>
      <c r="I148" t="b">
        <f>OR(Table1[[#This Row],[Page_Views]]&lt;$U$6,Table1[[#This Row],[Page_Views]]&gt;$T$6)</f>
        <v>0</v>
      </c>
      <c r="J148" t="b">
        <f>OR(Table1[[#This Row],[Bounces]]&lt;$U$7,Table1[[#This Row],[Bounces]]&gt;$T$7)</f>
        <v>0</v>
      </c>
      <c r="K148" t="b">
        <f>OR(Table1[[#This Row],[Exits]]&lt;$U$8,Table1[[#This Row],[Exits]]&gt;$T$8)</f>
        <v>0</v>
      </c>
    </row>
    <row r="149" spans="1:11" x14ac:dyDescent="0.25">
      <c r="A149" s="1">
        <v>43613</v>
      </c>
      <c r="B149">
        <v>7031</v>
      </c>
      <c r="C149" t="s">
        <v>151</v>
      </c>
      <c r="D149">
        <v>18156</v>
      </c>
      <c r="E149">
        <v>6701</v>
      </c>
      <c r="F149">
        <v>638.04999999999995</v>
      </c>
      <c r="G149">
        <v>2326</v>
      </c>
      <c r="H149">
        <v>3405</v>
      </c>
      <c r="I149" t="b">
        <f>OR(Table1[[#This Row],[Page_Views]]&lt;$U$6,Table1[[#This Row],[Page_Views]]&gt;$T$6)</f>
        <v>0</v>
      </c>
      <c r="J149" t="b">
        <f>OR(Table1[[#This Row],[Bounces]]&lt;$U$7,Table1[[#This Row],[Bounces]]&gt;$T$7)</f>
        <v>0</v>
      </c>
      <c r="K149" t="b">
        <f>OR(Table1[[#This Row],[Exits]]&lt;$U$8,Table1[[#This Row],[Exits]]&gt;$T$8)</f>
        <v>0</v>
      </c>
    </row>
    <row r="150" spans="1:11" x14ac:dyDescent="0.25">
      <c r="A150" s="1">
        <v>43614</v>
      </c>
      <c r="B150">
        <v>7439</v>
      </c>
      <c r="C150" t="s">
        <v>152</v>
      </c>
      <c r="D150">
        <v>14742</v>
      </c>
      <c r="E150">
        <v>6480</v>
      </c>
      <c r="F150">
        <v>738.58</v>
      </c>
      <c r="G150">
        <v>3174</v>
      </c>
      <c r="H150">
        <v>3958</v>
      </c>
      <c r="I150" t="b">
        <f>OR(Table1[[#This Row],[Page_Views]]&lt;$U$6,Table1[[#This Row],[Page_Views]]&gt;$T$6)</f>
        <v>0</v>
      </c>
      <c r="J150" t="b">
        <f>OR(Table1[[#This Row],[Bounces]]&lt;$U$7,Table1[[#This Row],[Bounces]]&gt;$T$7)</f>
        <v>0</v>
      </c>
      <c r="K150" t="b">
        <f>OR(Table1[[#This Row],[Exits]]&lt;$U$8,Table1[[#This Row],[Exits]]&gt;$T$8)</f>
        <v>0</v>
      </c>
    </row>
    <row r="151" spans="1:11" x14ac:dyDescent="0.25">
      <c r="A151" s="1">
        <v>43615</v>
      </c>
      <c r="B151">
        <v>7401</v>
      </c>
      <c r="C151" t="s">
        <v>153</v>
      </c>
      <c r="D151">
        <v>14828</v>
      </c>
      <c r="E151">
        <v>6962</v>
      </c>
      <c r="F151">
        <v>853.44</v>
      </c>
      <c r="G151">
        <v>3130</v>
      </c>
      <c r="H151">
        <v>3252</v>
      </c>
      <c r="I151" t="b">
        <f>OR(Table1[[#This Row],[Page_Views]]&lt;$U$6,Table1[[#This Row],[Page_Views]]&gt;$T$6)</f>
        <v>0</v>
      </c>
      <c r="J151" t="b">
        <f>OR(Table1[[#This Row],[Bounces]]&lt;$U$7,Table1[[#This Row],[Bounces]]&gt;$T$7)</f>
        <v>0</v>
      </c>
      <c r="K151" t="b">
        <f>OR(Table1[[#This Row],[Exits]]&lt;$U$8,Table1[[#This Row],[Exits]]&gt;$T$8)</f>
        <v>0</v>
      </c>
    </row>
    <row r="152" spans="1:11" x14ac:dyDescent="0.25">
      <c r="A152" s="1">
        <v>43616</v>
      </c>
      <c r="B152">
        <v>5008</v>
      </c>
      <c r="C152" t="s">
        <v>17</v>
      </c>
      <c r="D152">
        <v>11587</v>
      </c>
      <c r="E152">
        <v>4888</v>
      </c>
      <c r="F152">
        <v>869.27</v>
      </c>
      <c r="G152">
        <v>1395</v>
      </c>
      <c r="H152">
        <v>2837</v>
      </c>
      <c r="I152" t="b">
        <f>OR(Table1[[#This Row],[Page_Views]]&lt;$U$6,Table1[[#This Row],[Page_Views]]&gt;$T$6)</f>
        <v>0</v>
      </c>
      <c r="J152" t="b">
        <f>OR(Table1[[#This Row],[Bounces]]&lt;$U$7,Table1[[#This Row],[Bounces]]&gt;$T$7)</f>
        <v>0</v>
      </c>
      <c r="K152" t="b">
        <f>OR(Table1[[#This Row],[Exits]]&lt;$U$8,Table1[[#This Row],[Exits]]&gt;$T$8)</f>
        <v>0</v>
      </c>
    </row>
    <row r="153" spans="1:11" x14ac:dyDescent="0.25">
      <c r="A153" s="1">
        <v>43617</v>
      </c>
      <c r="B153">
        <v>3466</v>
      </c>
      <c r="C153" t="s">
        <v>154</v>
      </c>
      <c r="D153">
        <v>8310</v>
      </c>
      <c r="E153">
        <v>2868</v>
      </c>
      <c r="F153">
        <v>679.39</v>
      </c>
      <c r="G153">
        <v>886</v>
      </c>
      <c r="H153">
        <v>1138</v>
      </c>
      <c r="I153" t="b">
        <f>OR(Table1[[#This Row],[Page_Views]]&lt;$U$6,Table1[[#This Row],[Page_Views]]&gt;$T$6)</f>
        <v>0</v>
      </c>
      <c r="J153" t="b">
        <f>OR(Table1[[#This Row],[Bounces]]&lt;$U$7,Table1[[#This Row],[Bounces]]&gt;$T$7)</f>
        <v>0</v>
      </c>
      <c r="K153" t="b">
        <f>OR(Table1[[#This Row],[Exits]]&lt;$U$8,Table1[[#This Row],[Exits]]&gt;$T$8)</f>
        <v>0</v>
      </c>
    </row>
    <row r="154" spans="1:11" x14ac:dyDescent="0.25">
      <c r="A154" s="1">
        <v>43618</v>
      </c>
      <c r="B154">
        <v>3282</v>
      </c>
      <c r="C154" t="s">
        <v>155</v>
      </c>
      <c r="D154">
        <v>6896</v>
      </c>
      <c r="E154">
        <v>3384</v>
      </c>
      <c r="F154">
        <v>813.38</v>
      </c>
      <c r="G154">
        <v>1148</v>
      </c>
      <c r="H154">
        <v>2019</v>
      </c>
      <c r="I154" t="b">
        <f>OR(Table1[[#This Row],[Page_Views]]&lt;$U$6,Table1[[#This Row],[Page_Views]]&gt;$T$6)</f>
        <v>0</v>
      </c>
      <c r="J154" t="b">
        <f>OR(Table1[[#This Row],[Bounces]]&lt;$U$7,Table1[[#This Row],[Bounces]]&gt;$T$7)</f>
        <v>0</v>
      </c>
      <c r="K154" t="b">
        <f>OR(Table1[[#This Row],[Exits]]&lt;$U$8,Table1[[#This Row],[Exits]]&gt;$T$8)</f>
        <v>0</v>
      </c>
    </row>
    <row r="155" spans="1:11" x14ac:dyDescent="0.25">
      <c r="A155" s="1">
        <v>43619</v>
      </c>
      <c r="B155">
        <v>2856</v>
      </c>
      <c r="C155" t="s">
        <v>156</v>
      </c>
      <c r="D155">
        <v>6742</v>
      </c>
      <c r="E155">
        <v>2967</v>
      </c>
      <c r="F155">
        <v>630</v>
      </c>
      <c r="G155">
        <v>1465</v>
      </c>
      <c r="H155">
        <v>1219</v>
      </c>
      <c r="I155" t="b">
        <f>OR(Table1[[#This Row],[Page_Views]]&lt;$U$6,Table1[[#This Row],[Page_Views]]&gt;$T$6)</f>
        <v>0</v>
      </c>
      <c r="J155" t="b">
        <f>OR(Table1[[#This Row],[Bounces]]&lt;$U$7,Table1[[#This Row],[Bounces]]&gt;$T$7)</f>
        <v>0</v>
      </c>
      <c r="K155" t="b">
        <f>OR(Table1[[#This Row],[Exits]]&lt;$U$8,Table1[[#This Row],[Exits]]&gt;$T$8)</f>
        <v>0</v>
      </c>
    </row>
    <row r="156" spans="1:11" x14ac:dyDescent="0.25">
      <c r="A156" s="1">
        <v>43620</v>
      </c>
      <c r="B156">
        <v>8980</v>
      </c>
      <c r="C156" t="s">
        <v>157</v>
      </c>
      <c r="D156">
        <v>11156</v>
      </c>
      <c r="E156">
        <v>9838</v>
      </c>
      <c r="F156">
        <v>610.05999999999995</v>
      </c>
      <c r="G156">
        <v>2476</v>
      </c>
      <c r="H156">
        <v>2574</v>
      </c>
      <c r="I156" t="b">
        <f>OR(Table1[[#This Row],[Page_Views]]&lt;$U$6,Table1[[#This Row],[Page_Views]]&gt;$T$6)</f>
        <v>0</v>
      </c>
      <c r="J156" t="b">
        <f>OR(Table1[[#This Row],[Bounces]]&lt;$U$7,Table1[[#This Row],[Bounces]]&gt;$T$7)</f>
        <v>0</v>
      </c>
      <c r="K156" t="b">
        <f>OR(Table1[[#This Row],[Exits]]&lt;$U$8,Table1[[#This Row],[Exits]]&gt;$T$8)</f>
        <v>0</v>
      </c>
    </row>
    <row r="157" spans="1:11" x14ac:dyDescent="0.25">
      <c r="A157" s="1">
        <v>43621</v>
      </c>
      <c r="B157">
        <v>2998</v>
      </c>
      <c r="C157" t="s">
        <v>158</v>
      </c>
      <c r="D157">
        <v>5916</v>
      </c>
      <c r="E157">
        <v>2433</v>
      </c>
      <c r="F157">
        <v>768.12</v>
      </c>
      <c r="G157">
        <v>747</v>
      </c>
      <c r="H157">
        <v>613</v>
      </c>
      <c r="I157" t="b">
        <f>OR(Table1[[#This Row],[Page_Views]]&lt;$U$6,Table1[[#This Row],[Page_Views]]&gt;$T$6)</f>
        <v>0</v>
      </c>
      <c r="J157" t="b">
        <f>OR(Table1[[#This Row],[Bounces]]&lt;$U$7,Table1[[#This Row],[Bounces]]&gt;$T$7)</f>
        <v>0</v>
      </c>
      <c r="K157" t="b">
        <f>OR(Table1[[#This Row],[Exits]]&lt;$U$8,Table1[[#This Row],[Exits]]&gt;$T$8)</f>
        <v>0</v>
      </c>
    </row>
    <row r="158" spans="1:11" x14ac:dyDescent="0.25">
      <c r="A158" s="1">
        <v>43622</v>
      </c>
      <c r="B158">
        <v>6476</v>
      </c>
      <c r="C158" t="s">
        <v>159</v>
      </c>
      <c r="D158">
        <v>11022</v>
      </c>
      <c r="E158">
        <v>6582</v>
      </c>
      <c r="F158">
        <v>808.45</v>
      </c>
      <c r="G158">
        <v>2757</v>
      </c>
      <c r="H158">
        <v>1382</v>
      </c>
      <c r="I158" t="b">
        <f>OR(Table1[[#This Row],[Page_Views]]&lt;$U$6,Table1[[#This Row],[Page_Views]]&gt;$T$6)</f>
        <v>0</v>
      </c>
      <c r="J158" t="b">
        <f>OR(Table1[[#This Row],[Bounces]]&lt;$U$7,Table1[[#This Row],[Bounces]]&gt;$T$7)</f>
        <v>0</v>
      </c>
      <c r="K158" t="b">
        <f>OR(Table1[[#This Row],[Exits]]&lt;$U$8,Table1[[#This Row],[Exits]]&gt;$T$8)</f>
        <v>0</v>
      </c>
    </row>
    <row r="159" spans="1:11" x14ac:dyDescent="0.25">
      <c r="A159" s="1">
        <v>43623</v>
      </c>
      <c r="B159">
        <v>5669</v>
      </c>
      <c r="C159" t="s">
        <v>160</v>
      </c>
      <c r="D159">
        <v>8120</v>
      </c>
      <c r="E159">
        <v>4655</v>
      </c>
      <c r="F159">
        <v>838.74</v>
      </c>
      <c r="G159">
        <v>2277</v>
      </c>
      <c r="H159">
        <v>2082</v>
      </c>
      <c r="I159" t="b">
        <f>OR(Table1[[#This Row],[Page_Views]]&lt;$U$6,Table1[[#This Row],[Page_Views]]&gt;$T$6)</f>
        <v>0</v>
      </c>
      <c r="J159" t="b">
        <f>OR(Table1[[#This Row],[Bounces]]&lt;$U$7,Table1[[#This Row],[Bounces]]&gt;$T$7)</f>
        <v>0</v>
      </c>
      <c r="K159" t="b">
        <f>OR(Table1[[#This Row],[Exits]]&lt;$U$8,Table1[[#This Row],[Exits]]&gt;$T$8)</f>
        <v>0</v>
      </c>
    </row>
    <row r="160" spans="1:11" x14ac:dyDescent="0.25">
      <c r="A160" s="1">
        <v>43624</v>
      </c>
      <c r="B160">
        <v>5318</v>
      </c>
      <c r="C160" t="s">
        <v>161</v>
      </c>
      <c r="D160">
        <v>7334</v>
      </c>
      <c r="E160">
        <v>5745</v>
      </c>
      <c r="F160">
        <v>702.06</v>
      </c>
      <c r="G160">
        <v>1417</v>
      </c>
      <c r="H160">
        <v>2153</v>
      </c>
      <c r="I160" t="b">
        <f>OR(Table1[[#This Row],[Page_Views]]&lt;$U$6,Table1[[#This Row],[Page_Views]]&gt;$T$6)</f>
        <v>0</v>
      </c>
      <c r="J160" t="b">
        <f>OR(Table1[[#This Row],[Bounces]]&lt;$U$7,Table1[[#This Row],[Bounces]]&gt;$T$7)</f>
        <v>0</v>
      </c>
      <c r="K160" t="b">
        <f>OR(Table1[[#This Row],[Exits]]&lt;$U$8,Table1[[#This Row],[Exits]]&gt;$T$8)</f>
        <v>0</v>
      </c>
    </row>
    <row r="161" spans="1:11" x14ac:dyDescent="0.25">
      <c r="A161" s="1">
        <v>43625</v>
      </c>
      <c r="B161">
        <v>8064</v>
      </c>
      <c r="C161" t="s">
        <v>162</v>
      </c>
      <c r="D161">
        <v>18432</v>
      </c>
      <c r="E161">
        <v>6630</v>
      </c>
      <c r="F161">
        <v>601.96</v>
      </c>
      <c r="G161">
        <v>1778</v>
      </c>
      <c r="H161">
        <v>3023</v>
      </c>
      <c r="I161" t="b">
        <f>OR(Table1[[#This Row],[Page_Views]]&lt;$U$6,Table1[[#This Row],[Page_Views]]&gt;$T$6)</f>
        <v>0</v>
      </c>
      <c r="J161" t="b">
        <f>OR(Table1[[#This Row],[Bounces]]&lt;$U$7,Table1[[#This Row],[Bounces]]&gt;$T$7)</f>
        <v>0</v>
      </c>
      <c r="K161" t="b">
        <f>OR(Table1[[#This Row],[Exits]]&lt;$U$8,Table1[[#This Row],[Exits]]&gt;$T$8)</f>
        <v>0</v>
      </c>
    </row>
    <row r="162" spans="1:11" x14ac:dyDescent="0.25">
      <c r="A162" s="1">
        <v>43626</v>
      </c>
      <c r="B162">
        <v>8446</v>
      </c>
      <c r="C162" t="s">
        <v>163</v>
      </c>
      <c r="D162">
        <v>18095</v>
      </c>
      <c r="E162">
        <v>9836</v>
      </c>
      <c r="F162">
        <v>743.86</v>
      </c>
      <c r="G162">
        <v>2633</v>
      </c>
      <c r="H162">
        <v>1944</v>
      </c>
      <c r="I162" t="b">
        <f>OR(Table1[[#This Row],[Page_Views]]&lt;$U$6,Table1[[#This Row],[Page_Views]]&gt;$T$6)</f>
        <v>0</v>
      </c>
      <c r="J162" t="b">
        <f>OR(Table1[[#This Row],[Bounces]]&lt;$U$7,Table1[[#This Row],[Bounces]]&gt;$T$7)</f>
        <v>0</v>
      </c>
      <c r="K162" t="b">
        <f>OR(Table1[[#This Row],[Exits]]&lt;$U$8,Table1[[#This Row],[Exits]]&gt;$T$8)</f>
        <v>0</v>
      </c>
    </row>
    <row r="163" spans="1:11" x14ac:dyDescent="0.25">
      <c r="A163" s="1">
        <v>43627</v>
      </c>
      <c r="B163">
        <v>2431</v>
      </c>
      <c r="C163" t="s">
        <v>164</v>
      </c>
      <c r="D163">
        <v>4026</v>
      </c>
      <c r="E163">
        <v>2627</v>
      </c>
      <c r="F163">
        <v>604.76</v>
      </c>
      <c r="G163">
        <v>542</v>
      </c>
      <c r="H163">
        <v>693</v>
      </c>
      <c r="I163" t="b">
        <f>OR(Table1[[#This Row],[Page_Views]]&lt;$U$6,Table1[[#This Row],[Page_Views]]&gt;$T$6)</f>
        <v>0</v>
      </c>
      <c r="J163" t="b">
        <f>OR(Table1[[#This Row],[Bounces]]&lt;$U$7,Table1[[#This Row],[Bounces]]&gt;$T$7)</f>
        <v>0</v>
      </c>
      <c r="K163" t="b">
        <f>OR(Table1[[#This Row],[Exits]]&lt;$U$8,Table1[[#This Row],[Exits]]&gt;$T$8)</f>
        <v>0</v>
      </c>
    </row>
    <row r="164" spans="1:11" x14ac:dyDescent="0.25">
      <c r="A164" s="1">
        <v>43628</v>
      </c>
      <c r="B164">
        <v>6624</v>
      </c>
      <c r="C164" t="s">
        <v>165</v>
      </c>
      <c r="D164">
        <v>13564</v>
      </c>
      <c r="E164">
        <v>6643</v>
      </c>
      <c r="F164">
        <v>627.6</v>
      </c>
      <c r="G164">
        <v>2532</v>
      </c>
      <c r="H164">
        <v>1403</v>
      </c>
      <c r="I164" t="b">
        <f>OR(Table1[[#This Row],[Page_Views]]&lt;$U$6,Table1[[#This Row],[Page_Views]]&gt;$T$6)</f>
        <v>0</v>
      </c>
      <c r="J164" t="b">
        <f>OR(Table1[[#This Row],[Bounces]]&lt;$U$7,Table1[[#This Row],[Bounces]]&gt;$T$7)</f>
        <v>0</v>
      </c>
      <c r="K164" t="b">
        <f>OR(Table1[[#This Row],[Exits]]&lt;$U$8,Table1[[#This Row],[Exits]]&gt;$T$8)</f>
        <v>0</v>
      </c>
    </row>
    <row r="165" spans="1:11" x14ac:dyDescent="0.25">
      <c r="A165" s="1">
        <v>43629</v>
      </c>
      <c r="B165">
        <v>8461</v>
      </c>
      <c r="C165" t="s">
        <v>166</v>
      </c>
      <c r="D165">
        <v>17649</v>
      </c>
      <c r="E165">
        <v>8263</v>
      </c>
      <c r="F165">
        <v>698.01</v>
      </c>
      <c r="G165">
        <v>3315</v>
      </c>
      <c r="H165">
        <v>2444</v>
      </c>
      <c r="I165" t="b">
        <f>OR(Table1[[#This Row],[Page_Views]]&lt;$U$6,Table1[[#This Row],[Page_Views]]&gt;$T$6)</f>
        <v>0</v>
      </c>
      <c r="J165" t="b">
        <f>OR(Table1[[#This Row],[Bounces]]&lt;$U$7,Table1[[#This Row],[Bounces]]&gt;$T$7)</f>
        <v>0</v>
      </c>
      <c r="K165" t="b">
        <f>OR(Table1[[#This Row],[Exits]]&lt;$U$8,Table1[[#This Row],[Exits]]&gt;$T$8)</f>
        <v>0</v>
      </c>
    </row>
    <row r="166" spans="1:11" x14ac:dyDescent="0.25">
      <c r="A166" s="1">
        <v>43630</v>
      </c>
      <c r="B166">
        <v>2819</v>
      </c>
      <c r="C166" t="s">
        <v>167</v>
      </c>
      <c r="D166">
        <v>4372</v>
      </c>
      <c r="E166">
        <v>2402</v>
      </c>
      <c r="F166">
        <v>731.15</v>
      </c>
      <c r="G166">
        <v>914</v>
      </c>
      <c r="H166">
        <v>1095</v>
      </c>
      <c r="I166" t="b">
        <f>OR(Table1[[#This Row],[Page_Views]]&lt;$U$6,Table1[[#This Row],[Page_Views]]&gt;$T$6)</f>
        <v>0</v>
      </c>
      <c r="J166" t="b">
        <f>OR(Table1[[#This Row],[Bounces]]&lt;$U$7,Table1[[#This Row],[Bounces]]&gt;$T$7)</f>
        <v>0</v>
      </c>
      <c r="K166" t="b">
        <f>OR(Table1[[#This Row],[Exits]]&lt;$U$8,Table1[[#This Row],[Exits]]&gt;$T$8)</f>
        <v>0</v>
      </c>
    </row>
    <row r="167" spans="1:11" x14ac:dyDescent="0.25">
      <c r="A167" s="1">
        <v>43631</v>
      </c>
      <c r="B167">
        <v>2130</v>
      </c>
      <c r="C167" t="s">
        <v>168</v>
      </c>
      <c r="D167">
        <v>5056</v>
      </c>
      <c r="E167">
        <v>1951</v>
      </c>
      <c r="F167">
        <v>683.84</v>
      </c>
      <c r="G167">
        <v>432</v>
      </c>
      <c r="H167">
        <v>1453</v>
      </c>
      <c r="I167" t="b">
        <f>OR(Table1[[#This Row],[Page_Views]]&lt;$U$6,Table1[[#This Row],[Page_Views]]&gt;$T$6)</f>
        <v>0</v>
      </c>
      <c r="J167" t="b">
        <f>OR(Table1[[#This Row],[Bounces]]&lt;$U$7,Table1[[#This Row],[Bounces]]&gt;$T$7)</f>
        <v>0</v>
      </c>
      <c r="K167" t="b">
        <f>OR(Table1[[#This Row],[Exits]]&lt;$U$8,Table1[[#This Row],[Exits]]&gt;$T$8)</f>
        <v>0</v>
      </c>
    </row>
    <row r="168" spans="1:11" x14ac:dyDescent="0.25">
      <c r="A168" s="1">
        <v>43632</v>
      </c>
      <c r="B168">
        <v>7563</v>
      </c>
      <c r="C168" t="s">
        <v>169</v>
      </c>
      <c r="D168">
        <v>19706</v>
      </c>
      <c r="E168">
        <v>8679</v>
      </c>
      <c r="F168">
        <v>774.56</v>
      </c>
      <c r="G168">
        <v>1916</v>
      </c>
      <c r="H168">
        <v>2315</v>
      </c>
      <c r="I168" t="b">
        <f>OR(Table1[[#This Row],[Page_Views]]&lt;$U$6,Table1[[#This Row],[Page_Views]]&gt;$T$6)</f>
        <v>0</v>
      </c>
      <c r="J168" t="b">
        <f>OR(Table1[[#This Row],[Bounces]]&lt;$U$7,Table1[[#This Row],[Bounces]]&gt;$T$7)</f>
        <v>0</v>
      </c>
      <c r="K168" t="b">
        <f>OR(Table1[[#This Row],[Exits]]&lt;$U$8,Table1[[#This Row],[Exits]]&gt;$T$8)</f>
        <v>0</v>
      </c>
    </row>
    <row r="169" spans="1:11" x14ac:dyDescent="0.25">
      <c r="A169" s="1">
        <v>43633</v>
      </c>
      <c r="B169">
        <v>3658</v>
      </c>
      <c r="C169" t="s">
        <v>170</v>
      </c>
      <c r="D169">
        <v>9600</v>
      </c>
      <c r="E169">
        <v>4249</v>
      </c>
      <c r="F169">
        <v>616.6</v>
      </c>
      <c r="G169">
        <v>1118</v>
      </c>
      <c r="H169">
        <v>2031</v>
      </c>
      <c r="I169" t="b">
        <f>OR(Table1[[#This Row],[Page_Views]]&lt;$U$6,Table1[[#This Row],[Page_Views]]&gt;$T$6)</f>
        <v>0</v>
      </c>
      <c r="J169" t="b">
        <f>OR(Table1[[#This Row],[Bounces]]&lt;$U$7,Table1[[#This Row],[Bounces]]&gt;$T$7)</f>
        <v>0</v>
      </c>
      <c r="K169" t="b">
        <f>OR(Table1[[#This Row],[Exits]]&lt;$U$8,Table1[[#This Row],[Exits]]&gt;$T$8)</f>
        <v>0</v>
      </c>
    </row>
    <row r="170" spans="1:11" x14ac:dyDescent="0.25">
      <c r="A170" s="1">
        <v>43634</v>
      </c>
      <c r="B170">
        <v>4500</v>
      </c>
      <c r="C170" t="s">
        <v>171</v>
      </c>
      <c r="D170">
        <v>10280</v>
      </c>
      <c r="E170">
        <v>3601</v>
      </c>
      <c r="F170">
        <v>643.37</v>
      </c>
      <c r="G170">
        <v>1033</v>
      </c>
      <c r="H170">
        <v>1549</v>
      </c>
      <c r="I170" t="b">
        <f>OR(Table1[[#This Row],[Page_Views]]&lt;$U$6,Table1[[#This Row],[Page_Views]]&gt;$T$6)</f>
        <v>0</v>
      </c>
      <c r="J170" t="b">
        <f>OR(Table1[[#This Row],[Bounces]]&lt;$U$7,Table1[[#This Row],[Bounces]]&gt;$T$7)</f>
        <v>0</v>
      </c>
      <c r="K170" t="b">
        <f>OR(Table1[[#This Row],[Exits]]&lt;$U$8,Table1[[#This Row],[Exits]]&gt;$T$8)</f>
        <v>0</v>
      </c>
    </row>
    <row r="171" spans="1:11" x14ac:dyDescent="0.25">
      <c r="A171" s="1">
        <v>43635</v>
      </c>
      <c r="B171">
        <v>9566</v>
      </c>
      <c r="C171" t="s">
        <v>172</v>
      </c>
      <c r="D171">
        <v>20289</v>
      </c>
      <c r="E171">
        <v>9926</v>
      </c>
      <c r="F171">
        <v>808.58</v>
      </c>
      <c r="G171">
        <v>4327</v>
      </c>
      <c r="H171">
        <v>2593</v>
      </c>
      <c r="I171" t="b">
        <f>OR(Table1[[#This Row],[Page_Views]]&lt;$U$6,Table1[[#This Row],[Page_Views]]&gt;$T$6)</f>
        <v>0</v>
      </c>
      <c r="J171" t="b">
        <f>OR(Table1[[#This Row],[Bounces]]&lt;$U$7,Table1[[#This Row],[Bounces]]&gt;$T$7)</f>
        <v>0</v>
      </c>
      <c r="K171" t="b">
        <f>OR(Table1[[#This Row],[Exits]]&lt;$U$8,Table1[[#This Row],[Exits]]&gt;$T$8)</f>
        <v>0</v>
      </c>
    </row>
    <row r="172" spans="1:11" x14ac:dyDescent="0.25">
      <c r="A172" s="1">
        <v>43636</v>
      </c>
      <c r="B172">
        <v>3120</v>
      </c>
      <c r="C172" t="s">
        <v>173</v>
      </c>
      <c r="D172">
        <v>4086</v>
      </c>
      <c r="E172">
        <v>3393</v>
      </c>
      <c r="F172">
        <v>642.64</v>
      </c>
      <c r="G172">
        <v>841</v>
      </c>
      <c r="H172">
        <v>587</v>
      </c>
      <c r="I172" t="b">
        <f>OR(Table1[[#This Row],[Page_Views]]&lt;$U$6,Table1[[#This Row],[Page_Views]]&gt;$T$6)</f>
        <v>0</v>
      </c>
      <c r="J172" t="b">
        <f>OR(Table1[[#This Row],[Bounces]]&lt;$U$7,Table1[[#This Row],[Bounces]]&gt;$T$7)</f>
        <v>0</v>
      </c>
      <c r="K172" t="b">
        <f>OR(Table1[[#This Row],[Exits]]&lt;$U$8,Table1[[#This Row],[Exits]]&gt;$T$8)</f>
        <v>0</v>
      </c>
    </row>
    <row r="173" spans="1:11" x14ac:dyDescent="0.25">
      <c r="A173" s="1">
        <v>43637</v>
      </c>
      <c r="B173">
        <v>5020</v>
      </c>
      <c r="C173" t="s">
        <v>174</v>
      </c>
      <c r="D173">
        <v>8624</v>
      </c>
      <c r="E173">
        <v>5258</v>
      </c>
      <c r="F173">
        <v>791.93</v>
      </c>
      <c r="G173">
        <v>1121</v>
      </c>
      <c r="H173">
        <v>1859</v>
      </c>
      <c r="I173" t="b">
        <f>OR(Table1[[#This Row],[Page_Views]]&lt;$U$6,Table1[[#This Row],[Page_Views]]&gt;$T$6)</f>
        <v>0</v>
      </c>
      <c r="J173" t="b">
        <f>OR(Table1[[#This Row],[Bounces]]&lt;$U$7,Table1[[#This Row],[Bounces]]&gt;$T$7)</f>
        <v>0</v>
      </c>
      <c r="K173" t="b">
        <f>OR(Table1[[#This Row],[Exits]]&lt;$U$8,Table1[[#This Row],[Exits]]&gt;$T$8)</f>
        <v>0</v>
      </c>
    </row>
    <row r="174" spans="1:11" x14ac:dyDescent="0.25">
      <c r="A174" s="1">
        <v>43638</v>
      </c>
      <c r="B174">
        <v>4259</v>
      </c>
      <c r="C174" t="s">
        <v>175</v>
      </c>
      <c r="D174">
        <v>5825</v>
      </c>
      <c r="E174">
        <v>3546</v>
      </c>
      <c r="F174">
        <v>616.41</v>
      </c>
      <c r="G174">
        <v>1128</v>
      </c>
      <c r="H174">
        <v>658</v>
      </c>
      <c r="I174" t="b">
        <f>OR(Table1[[#This Row],[Page_Views]]&lt;$U$6,Table1[[#This Row],[Page_Views]]&gt;$T$6)</f>
        <v>0</v>
      </c>
      <c r="J174" t="b">
        <f>OR(Table1[[#This Row],[Bounces]]&lt;$U$7,Table1[[#This Row],[Bounces]]&gt;$T$7)</f>
        <v>0</v>
      </c>
      <c r="K174" t="b">
        <f>OR(Table1[[#This Row],[Exits]]&lt;$U$8,Table1[[#This Row],[Exits]]&gt;$T$8)</f>
        <v>0</v>
      </c>
    </row>
    <row r="175" spans="1:11" x14ac:dyDescent="0.25">
      <c r="A175" s="1">
        <v>43639</v>
      </c>
      <c r="B175">
        <v>2823</v>
      </c>
      <c r="C175" t="s">
        <v>139</v>
      </c>
      <c r="D175">
        <v>8285</v>
      </c>
      <c r="E175">
        <v>2504</v>
      </c>
      <c r="F175">
        <v>722.21</v>
      </c>
      <c r="G175">
        <v>813</v>
      </c>
      <c r="H175">
        <v>1548</v>
      </c>
      <c r="I175" t="b">
        <f>OR(Table1[[#This Row],[Page_Views]]&lt;$U$6,Table1[[#This Row],[Page_Views]]&gt;$T$6)</f>
        <v>0</v>
      </c>
      <c r="J175" t="b">
        <f>OR(Table1[[#This Row],[Bounces]]&lt;$U$7,Table1[[#This Row],[Bounces]]&gt;$T$7)</f>
        <v>0</v>
      </c>
      <c r="K175" t="b">
        <f>OR(Table1[[#This Row],[Exits]]&lt;$U$8,Table1[[#This Row],[Exits]]&gt;$T$8)</f>
        <v>0</v>
      </c>
    </row>
    <row r="176" spans="1:11" x14ac:dyDescent="0.25">
      <c r="A176" s="1">
        <v>43640</v>
      </c>
      <c r="B176">
        <v>2474</v>
      </c>
      <c r="C176" t="s">
        <v>176</v>
      </c>
      <c r="D176">
        <v>3570</v>
      </c>
      <c r="E176">
        <v>2226</v>
      </c>
      <c r="F176">
        <v>653.22</v>
      </c>
      <c r="G176">
        <v>746</v>
      </c>
      <c r="H176">
        <v>453</v>
      </c>
      <c r="I176" t="b">
        <f>OR(Table1[[#This Row],[Page_Views]]&lt;$U$6,Table1[[#This Row],[Page_Views]]&gt;$T$6)</f>
        <v>0</v>
      </c>
      <c r="J176" t="b">
        <f>OR(Table1[[#This Row],[Bounces]]&lt;$U$7,Table1[[#This Row],[Bounces]]&gt;$T$7)</f>
        <v>0</v>
      </c>
      <c r="K176" t="b">
        <f>OR(Table1[[#This Row],[Exits]]&lt;$U$8,Table1[[#This Row],[Exits]]&gt;$T$8)</f>
        <v>0</v>
      </c>
    </row>
    <row r="177" spans="1:11" x14ac:dyDescent="0.25">
      <c r="A177" s="1">
        <v>43641</v>
      </c>
      <c r="B177">
        <v>3242</v>
      </c>
      <c r="C177" t="s">
        <v>177</v>
      </c>
      <c r="D177">
        <v>4776</v>
      </c>
      <c r="E177">
        <v>3672</v>
      </c>
      <c r="F177">
        <v>632.89</v>
      </c>
      <c r="G177">
        <v>1645</v>
      </c>
      <c r="H177">
        <v>738</v>
      </c>
      <c r="I177" t="b">
        <f>OR(Table1[[#This Row],[Page_Views]]&lt;$U$6,Table1[[#This Row],[Page_Views]]&gt;$T$6)</f>
        <v>0</v>
      </c>
      <c r="J177" t="b">
        <f>OR(Table1[[#This Row],[Bounces]]&lt;$U$7,Table1[[#This Row],[Bounces]]&gt;$T$7)</f>
        <v>0</v>
      </c>
      <c r="K177" t="b">
        <f>OR(Table1[[#This Row],[Exits]]&lt;$U$8,Table1[[#This Row],[Exits]]&gt;$T$8)</f>
        <v>0</v>
      </c>
    </row>
    <row r="178" spans="1:11" x14ac:dyDescent="0.25">
      <c r="A178" s="1">
        <v>43642</v>
      </c>
      <c r="B178">
        <v>4243</v>
      </c>
      <c r="C178" t="s">
        <v>178</v>
      </c>
      <c r="D178">
        <v>11885</v>
      </c>
      <c r="E178">
        <v>4180</v>
      </c>
      <c r="F178">
        <v>770.11</v>
      </c>
      <c r="G178">
        <v>959</v>
      </c>
      <c r="H178">
        <v>1642</v>
      </c>
      <c r="I178" t="b">
        <f>OR(Table1[[#This Row],[Page_Views]]&lt;$U$6,Table1[[#This Row],[Page_Views]]&gt;$T$6)</f>
        <v>0</v>
      </c>
      <c r="J178" t="b">
        <f>OR(Table1[[#This Row],[Bounces]]&lt;$U$7,Table1[[#This Row],[Bounces]]&gt;$T$7)</f>
        <v>0</v>
      </c>
      <c r="K178" t="b">
        <f>OR(Table1[[#This Row],[Exits]]&lt;$U$8,Table1[[#This Row],[Exits]]&gt;$T$8)</f>
        <v>0</v>
      </c>
    </row>
    <row r="179" spans="1:11" x14ac:dyDescent="0.25">
      <c r="A179" s="1">
        <v>43643</v>
      </c>
      <c r="B179">
        <v>7990</v>
      </c>
      <c r="C179" t="s">
        <v>179</v>
      </c>
      <c r="D179">
        <v>23163</v>
      </c>
      <c r="E179">
        <v>7947</v>
      </c>
      <c r="F179">
        <v>878.5</v>
      </c>
      <c r="G179">
        <v>3268</v>
      </c>
      <c r="H179">
        <v>1930</v>
      </c>
      <c r="I179" t="b">
        <f>OR(Table1[[#This Row],[Page_Views]]&lt;$U$6,Table1[[#This Row],[Page_Views]]&gt;$T$6)</f>
        <v>0</v>
      </c>
      <c r="J179" t="b">
        <f>OR(Table1[[#This Row],[Bounces]]&lt;$U$7,Table1[[#This Row],[Bounces]]&gt;$T$7)</f>
        <v>0</v>
      </c>
      <c r="K179" t="b">
        <f>OR(Table1[[#This Row],[Exits]]&lt;$U$8,Table1[[#This Row],[Exits]]&gt;$T$8)</f>
        <v>0</v>
      </c>
    </row>
    <row r="180" spans="1:11" x14ac:dyDescent="0.25">
      <c r="A180" s="1">
        <v>43644</v>
      </c>
      <c r="B180">
        <v>6160</v>
      </c>
      <c r="C180" t="s">
        <v>180</v>
      </c>
      <c r="D180">
        <v>15883</v>
      </c>
      <c r="E180">
        <v>7231</v>
      </c>
      <c r="F180">
        <v>616.44000000000005</v>
      </c>
      <c r="G180">
        <v>2179</v>
      </c>
      <c r="H180">
        <v>3837</v>
      </c>
      <c r="I180" t="b">
        <f>OR(Table1[[#This Row],[Page_Views]]&lt;$U$6,Table1[[#This Row],[Page_Views]]&gt;$T$6)</f>
        <v>0</v>
      </c>
      <c r="J180" t="b">
        <f>OR(Table1[[#This Row],[Bounces]]&lt;$U$7,Table1[[#This Row],[Bounces]]&gt;$T$7)</f>
        <v>0</v>
      </c>
      <c r="K180" t="b">
        <f>OR(Table1[[#This Row],[Exits]]&lt;$U$8,Table1[[#This Row],[Exits]]&gt;$T$8)</f>
        <v>0</v>
      </c>
    </row>
    <row r="181" spans="1:11" x14ac:dyDescent="0.25">
      <c r="A181" s="1">
        <v>43645</v>
      </c>
      <c r="B181">
        <v>4134</v>
      </c>
      <c r="C181" t="s">
        <v>181</v>
      </c>
      <c r="D181">
        <v>5001</v>
      </c>
      <c r="E181">
        <v>4360</v>
      </c>
      <c r="F181">
        <v>726.47</v>
      </c>
      <c r="G181">
        <v>1277</v>
      </c>
      <c r="H181">
        <v>1368</v>
      </c>
      <c r="I181" t="b">
        <f>OR(Table1[[#This Row],[Page_Views]]&lt;$U$6,Table1[[#This Row],[Page_Views]]&gt;$T$6)</f>
        <v>0</v>
      </c>
      <c r="J181" t="b">
        <f>OR(Table1[[#This Row],[Bounces]]&lt;$U$7,Table1[[#This Row],[Bounces]]&gt;$T$7)</f>
        <v>0</v>
      </c>
      <c r="K181" t="b">
        <f>OR(Table1[[#This Row],[Exits]]&lt;$U$8,Table1[[#This Row],[Exits]]&gt;$T$8)</f>
        <v>0</v>
      </c>
    </row>
    <row r="182" spans="1:11" x14ac:dyDescent="0.25">
      <c r="A182" s="1">
        <v>43646</v>
      </c>
      <c r="B182">
        <v>3070</v>
      </c>
      <c r="C182" t="s">
        <v>182</v>
      </c>
      <c r="D182">
        <v>3691</v>
      </c>
      <c r="E182">
        <v>3559</v>
      </c>
      <c r="F182">
        <v>812.26</v>
      </c>
      <c r="G182">
        <v>1707</v>
      </c>
      <c r="H182">
        <v>652</v>
      </c>
      <c r="I182" t="b">
        <f>OR(Table1[[#This Row],[Page_Views]]&lt;$U$6,Table1[[#This Row],[Page_Views]]&gt;$T$6)</f>
        <v>0</v>
      </c>
      <c r="J182" t="b">
        <f>OR(Table1[[#This Row],[Bounces]]&lt;$U$7,Table1[[#This Row],[Bounces]]&gt;$T$7)</f>
        <v>0</v>
      </c>
      <c r="K182" t="b">
        <f>OR(Table1[[#This Row],[Exits]]&lt;$U$8,Table1[[#This Row],[Exits]]&gt;$T$8)</f>
        <v>0</v>
      </c>
    </row>
    <row r="183" spans="1:11" x14ac:dyDescent="0.25">
      <c r="A183" s="1">
        <v>43647</v>
      </c>
      <c r="B183">
        <v>1359</v>
      </c>
      <c r="C183" t="s">
        <v>183</v>
      </c>
      <c r="D183">
        <v>2555</v>
      </c>
      <c r="E183">
        <v>1335</v>
      </c>
      <c r="F183">
        <v>738.81</v>
      </c>
      <c r="G183">
        <v>366</v>
      </c>
      <c r="H183">
        <v>415</v>
      </c>
      <c r="I183" t="b">
        <f>OR(Table1[[#This Row],[Page_Views]]&lt;$U$6,Table1[[#This Row],[Page_Views]]&gt;$T$6)</f>
        <v>0</v>
      </c>
      <c r="J183" t="b">
        <f>OR(Table1[[#This Row],[Bounces]]&lt;$U$7,Table1[[#This Row],[Bounces]]&gt;$T$7)</f>
        <v>0</v>
      </c>
      <c r="K183" t="b">
        <f>OR(Table1[[#This Row],[Exits]]&lt;$U$8,Table1[[#This Row],[Exits]]&gt;$T$8)</f>
        <v>0</v>
      </c>
    </row>
    <row r="184" spans="1:11" x14ac:dyDescent="0.25">
      <c r="A184" s="1">
        <v>43648</v>
      </c>
      <c r="B184">
        <v>2141</v>
      </c>
      <c r="C184" t="s">
        <v>184</v>
      </c>
      <c r="D184">
        <v>3121</v>
      </c>
      <c r="E184">
        <v>1840</v>
      </c>
      <c r="F184">
        <v>841.95</v>
      </c>
      <c r="G184">
        <v>722</v>
      </c>
      <c r="H184">
        <v>549</v>
      </c>
      <c r="I184" t="b">
        <f>OR(Table1[[#This Row],[Page_Views]]&lt;$U$6,Table1[[#This Row],[Page_Views]]&gt;$T$6)</f>
        <v>0</v>
      </c>
      <c r="J184" t="b">
        <f>OR(Table1[[#This Row],[Bounces]]&lt;$U$7,Table1[[#This Row],[Bounces]]&gt;$T$7)</f>
        <v>0</v>
      </c>
      <c r="K184" t="b">
        <f>OR(Table1[[#This Row],[Exits]]&lt;$U$8,Table1[[#This Row],[Exits]]&gt;$T$8)</f>
        <v>0</v>
      </c>
    </row>
    <row r="185" spans="1:11" x14ac:dyDescent="0.25">
      <c r="A185" s="1">
        <v>43649</v>
      </c>
      <c r="B185">
        <v>2635</v>
      </c>
      <c r="C185" t="s">
        <v>185</v>
      </c>
      <c r="D185">
        <v>3249</v>
      </c>
      <c r="E185">
        <v>3088</v>
      </c>
      <c r="F185">
        <v>653.89</v>
      </c>
      <c r="G185">
        <v>872</v>
      </c>
      <c r="H185">
        <v>336</v>
      </c>
      <c r="I185" t="b">
        <f>OR(Table1[[#This Row],[Page_Views]]&lt;$U$6,Table1[[#This Row],[Page_Views]]&gt;$T$6)</f>
        <v>0</v>
      </c>
      <c r="J185" t="b">
        <f>OR(Table1[[#This Row],[Bounces]]&lt;$U$7,Table1[[#This Row],[Bounces]]&gt;$T$7)</f>
        <v>0</v>
      </c>
      <c r="K185" t="b">
        <f>OR(Table1[[#This Row],[Exits]]&lt;$U$8,Table1[[#This Row],[Exits]]&gt;$T$8)</f>
        <v>0</v>
      </c>
    </row>
    <row r="186" spans="1:11" x14ac:dyDescent="0.25">
      <c r="A186" s="1">
        <v>43650</v>
      </c>
      <c r="B186">
        <v>5000</v>
      </c>
      <c r="C186" t="s">
        <v>186</v>
      </c>
      <c r="D186">
        <v>10176</v>
      </c>
      <c r="E186">
        <v>4917</v>
      </c>
      <c r="F186">
        <v>887.88</v>
      </c>
      <c r="G186">
        <v>1731</v>
      </c>
      <c r="H186">
        <v>2492</v>
      </c>
      <c r="I186" t="b">
        <f>OR(Table1[[#This Row],[Page_Views]]&lt;$U$6,Table1[[#This Row],[Page_Views]]&gt;$T$6)</f>
        <v>0</v>
      </c>
      <c r="J186" t="b">
        <f>OR(Table1[[#This Row],[Bounces]]&lt;$U$7,Table1[[#This Row],[Bounces]]&gt;$T$7)</f>
        <v>0</v>
      </c>
      <c r="K186" t="b">
        <f>OR(Table1[[#This Row],[Exits]]&lt;$U$8,Table1[[#This Row],[Exits]]&gt;$T$8)</f>
        <v>0</v>
      </c>
    </row>
    <row r="187" spans="1:11" x14ac:dyDescent="0.25">
      <c r="A187" s="1">
        <v>43651</v>
      </c>
      <c r="B187">
        <v>4361</v>
      </c>
      <c r="C187" t="s">
        <v>187</v>
      </c>
      <c r="D187">
        <v>12636</v>
      </c>
      <c r="E187">
        <v>3805</v>
      </c>
      <c r="F187">
        <v>715.55</v>
      </c>
      <c r="G187">
        <v>1658</v>
      </c>
      <c r="H187">
        <v>2147</v>
      </c>
      <c r="I187" t="b">
        <f>OR(Table1[[#This Row],[Page_Views]]&lt;$U$6,Table1[[#This Row],[Page_Views]]&gt;$T$6)</f>
        <v>0</v>
      </c>
      <c r="J187" t="b">
        <f>OR(Table1[[#This Row],[Bounces]]&lt;$U$7,Table1[[#This Row],[Bounces]]&gt;$T$7)</f>
        <v>0</v>
      </c>
      <c r="K187" t="b">
        <f>OR(Table1[[#This Row],[Exits]]&lt;$U$8,Table1[[#This Row],[Exits]]&gt;$T$8)</f>
        <v>0</v>
      </c>
    </row>
    <row r="188" spans="1:11" x14ac:dyDescent="0.25">
      <c r="A188" s="1">
        <v>43652</v>
      </c>
      <c r="B188">
        <v>7583</v>
      </c>
      <c r="C188" t="s">
        <v>188</v>
      </c>
      <c r="D188">
        <v>13519</v>
      </c>
      <c r="E188">
        <v>6983</v>
      </c>
      <c r="F188">
        <v>702.47</v>
      </c>
      <c r="G188">
        <v>3244</v>
      </c>
      <c r="H188">
        <v>2199</v>
      </c>
      <c r="I188" t="b">
        <f>OR(Table1[[#This Row],[Page_Views]]&lt;$U$6,Table1[[#This Row],[Page_Views]]&gt;$T$6)</f>
        <v>0</v>
      </c>
      <c r="J188" t="b">
        <f>OR(Table1[[#This Row],[Bounces]]&lt;$U$7,Table1[[#This Row],[Bounces]]&gt;$T$7)</f>
        <v>0</v>
      </c>
      <c r="K188" t="b">
        <f>OR(Table1[[#This Row],[Exits]]&lt;$U$8,Table1[[#This Row],[Exits]]&gt;$T$8)</f>
        <v>0</v>
      </c>
    </row>
    <row r="189" spans="1:11" x14ac:dyDescent="0.25">
      <c r="A189" s="1">
        <v>43653</v>
      </c>
      <c r="B189">
        <v>8835</v>
      </c>
      <c r="C189" t="s">
        <v>189</v>
      </c>
      <c r="D189">
        <v>21116</v>
      </c>
      <c r="E189">
        <v>7247</v>
      </c>
      <c r="F189">
        <v>862.38</v>
      </c>
      <c r="G189">
        <v>3273</v>
      </c>
      <c r="H189">
        <v>4637</v>
      </c>
      <c r="I189" t="b">
        <f>OR(Table1[[#This Row],[Page_Views]]&lt;$U$6,Table1[[#This Row],[Page_Views]]&gt;$T$6)</f>
        <v>0</v>
      </c>
      <c r="J189" t="b">
        <f>OR(Table1[[#This Row],[Bounces]]&lt;$U$7,Table1[[#This Row],[Bounces]]&gt;$T$7)</f>
        <v>0</v>
      </c>
      <c r="K189" t="b">
        <f>OR(Table1[[#This Row],[Exits]]&lt;$U$8,Table1[[#This Row],[Exits]]&gt;$T$8)</f>
        <v>0</v>
      </c>
    </row>
    <row r="190" spans="1:11" x14ac:dyDescent="0.25">
      <c r="A190" s="1">
        <v>43654</v>
      </c>
      <c r="B190">
        <v>1006</v>
      </c>
      <c r="C190" t="s">
        <v>190</v>
      </c>
      <c r="D190">
        <v>2388</v>
      </c>
      <c r="E190">
        <v>993</v>
      </c>
      <c r="F190">
        <v>769.16</v>
      </c>
      <c r="G190">
        <v>372</v>
      </c>
      <c r="H190">
        <v>447</v>
      </c>
      <c r="I190" t="b">
        <f>OR(Table1[[#This Row],[Page_Views]]&lt;$U$6,Table1[[#This Row],[Page_Views]]&gt;$T$6)</f>
        <v>0</v>
      </c>
      <c r="J190" t="b">
        <f>OR(Table1[[#This Row],[Bounces]]&lt;$U$7,Table1[[#This Row],[Bounces]]&gt;$T$7)</f>
        <v>0</v>
      </c>
      <c r="K190" t="b">
        <f>OR(Table1[[#This Row],[Exits]]&lt;$U$8,Table1[[#This Row],[Exits]]&gt;$T$8)</f>
        <v>0</v>
      </c>
    </row>
    <row r="191" spans="1:11" x14ac:dyDescent="0.25">
      <c r="A191" s="1">
        <v>43655</v>
      </c>
      <c r="B191">
        <v>4267</v>
      </c>
      <c r="C191" t="s">
        <v>191</v>
      </c>
      <c r="D191">
        <v>7048</v>
      </c>
      <c r="E191">
        <v>4869</v>
      </c>
      <c r="F191">
        <v>754.93</v>
      </c>
      <c r="G191">
        <v>1337</v>
      </c>
      <c r="H191">
        <v>2087</v>
      </c>
      <c r="I191" t="b">
        <f>OR(Table1[[#This Row],[Page_Views]]&lt;$U$6,Table1[[#This Row],[Page_Views]]&gt;$T$6)</f>
        <v>0</v>
      </c>
      <c r="J191" t="b">
        <f>OR(Table1[[#This Row],[Bounces]]&lt;$U$7,Table1[[#This Row],[Bounces]]&gt;$T$7)</f>
        <v>0</v>
      </c>
      <c r="K191" t="b">
        <f>OR(Table1[[#This Row],[Exits]]&lt;$U$8,Table1[[#This Row],[Exits]]&gt;$T$8)</f>
        <v>0</v>
      </c>
    </row>
    <row r="192" spans="1:11" x14ac:dyDescent="0.25">
      <c r="A192" s="1">
        <v>43656</v>
      </c>
      <c r="B192">
        <v>7564</v>
      </c>
      <c r="C192" t="s">
        <v>192</v>
      </c>
      <c r="D192">
        <v>17932</v>
      </c>
      <c r="E192">
        <v>8875</v>
      </c>
      <c r="F192">
        <v>818.09</v>
      </c>
      <c r="G192">
        <v>3535</v>
      </c>
      <c r="H192">
        <v>3070</v>
      </c>
      <c r="I192" t="b">
        <f>OR(Table1[[#This Row],[Page_Views]]&lt;$U$6,Table1[[#This Row],[Page_Views]]&gt;$T$6)</f>
        <v>0</v>
      </c>
      <c r="J192" t="b">
        <f>OR(Table1[[#This Row],[Bounces]]&lt;$U$7,Table1[[#This Row],[Bounces]]&gt;$T$7)</f>
        <v>0</v>
      </c>
      <c r="K192" t="b">
        <f>OR(Table1[[#This Row],[Exits]]&lt;$U$8,Table1[[#This Row],[Exits]]&gt;$T$8)</f>
        <v>0</v>
      </c>
    </row>
    <row r="193" spans="1:11" x14ac:dyDescent="0.25">
      <c r="A193" s="1">
        <v>43657</v>
      </c>
      <c r="B193">
        <v>5928</v>
      </c>
      <c r="C193" s="2" t="s">
        <v>193</v>
      </c>
      <c r="D193">
        <v>9379</v>
      </c>
      <c r="E193">
        <v>6953</v>
      </c>
      <c r="F193">
        <v>773.95</v>
      </c>
      <c r="G193">
        <v>2871</v>
      </c>
      <c r="H193">
        <v>2089</v>
      </c>
      <c r="I193" t="b">
        <f>OR(Table1[[#This Row],[Page_Views]]&lt;$U$6,Table1[[#This Row],[Page_Views]]&gt;$T$6)</f>
        <v>0</v>
      </c>
      <c r="J193" t="b">
        <f>OR(Table1[[#This Row],[Bounces]]&lt;$U$7,Table1[[#This Row],[Bounces]]&gt;$T$7)</f>
        <v>0</v>
      </c>
      <c r="K193" t="b">
        <f>OR(Table1[[#This Row],[Exits]]&lt;$U$8,Table1[[#This Row],[Exits]]&gt;$T$8)</f>
        <v>0</v>
      </c>
    </row>
    <row r="194" spans="1:11" x14ac:dyDescent="0.25">
      <c r="A194" s="1">
        <v>43658</v>
      </c>
      <c r="B194">
        <v>3606</v>
      </c>
      <c r="C194" t="s">
        <v>194</v>
      </c>
      <c r="D194">
        <v>5119</v>
      </c>
      <c r="E194">
        <v>3065</v>
      </c>
      <c r="F194">
        <v>648.75</v>
      </c>
      <c r="G194">
        <v>622</v>
      </c>
      <c r="H194">
        <v>830</v>
      </c>
      <c r="I194" t="b">
        <f>OR(Table1[[#This Row],[Page_Views]]&lt;$U$6,Table1[[#This Row],[Page_Views]]&gt;$T$6)</f>
        <v>0</v>
      </c>
      <c r="J194" t="b">
        <f>OR(Table1[[#This Row],[Bounces]]&lt;$U$7,Table1[[#This Row],[Bounces]]&gt;$T$7)</f>
        <v>0</v>
      </c>
      <c r="K194" t="b">
        <f>OR(Table1[[#This Row],[Exits]]&lt;$U$8,Table1[[#This Row],[Exits]]&gt;$T$8)</f>
        <v>0</v>
      </c>
    </row>
    <row r="195" spans="1:11" x14ac:dyDescent="0.25">
      <c r="A195" s="1">
        <v>43659</v>
      </c>
      <c r="B195">
        <v>6906</v>
      </c>
      <c r="C195" t="s">
        <v>195</v>
      </c>
      <c r="D195">
        <v>17005</v>
      </c>
      <c r="E195">
        <v>6580</v>
      </c>
      <c r="F195">
        <v>802.26</v>
      </c>
      <c r="G195">
        <v>2183</v>
      </c>
      <c r="H195">
        <v>5069</v>
      </c>
      <c r="I195" t="b">
        <f>OR(Table1[[#This Row],[Page_Views]]&lt;$U$6,Table1[[#This Row],[Page_Views]]&gt;$T$6)</f>
        <v>0</v>
      </c>
      <c r="J195" t="b">
        <f>OR(Table1[[#This Row],[Bounces]]&lt;$U$7,Table1[[#This Row],[Bounces]]&gt;$T$7)</f>
        <v>0</v>
      </c>
      <c r="K195" t="b">
        <f>OR(Table1[[#This Row],[Exits]]&lt;$U$8,Table1[[#This Row],[Exits]]&gt;$T$8)</f>
        <v>0</v>
      </c>
    </row>
    <row r="196" spans="1:11" x14ac:dyDescent="0.25">
      <c r="A196" s="1">
        <v>43660</v>
      </c>
      <c r="B196">
        <v>4273</v>
      </c>
      <c r="C196" t="s">
        <v>196</v>
      </c>
      <c r="D196">
        <v>6000</v>
      </c>
      <c r="E196">
        <v>3466</v>
      </c>
      <c r="F196">
        <v>640.04</v>
      </c>
      <c r="G196">
        <v>1570</v>
      </c>
      <c r="H196">
        <v>1134</v>
      </c>
      <c r="I196" t="b">
        <f>OR(Table1[[#This Row],[Page_Views]]&lt;$U$6,Table1[[#This Row],[Page_Views]]&gt;$T$6)</f>
        <v>0</v>
      </c>
      <c r="J196" t="b">
        <f>OR(Table1[[#This Row],[Bounces]]&lt;$U$7,Table1[[#This Row],[Bounces]]&gt;$T$7)</f>
        <v>0</v>
      </c>
      <c r="K196" t="b">
        <f>OR(Table1[[#This Row],[Exits]]&lt;$U$8,Table1[[#This Row],[Exits]]&gt;$T$8)</f>
        <v>0</v>
      </c>
    </row>
    <row r="197" spans="1:11" x14ac:dyDescent="0.25">
      <c r="A197" s="1">
        <v>43661</v>
      </c>
      <c r="B197">
        <v>8611</v>
      </c>
      <c r="C197" t="s">
        <v>197</v>
      </c>
      <c r="D197">
        <v>25785</v>
      </c>
      <c r="E197">
        <v>9834</v>
      </c>
      <c r="F197">
        <v>841.76</v>
      </c>
      <c r="G197">
        <v>3411</v>
      </c>
      <c r="H197">
        <v>1930</v>
      </c>
      <c r="I197" t="b">
        <f>OR(Table1[[#This Row],[Page_Views]]&lt;$U$6,Table1[[#This Row],[Page_Views]]&gt;$T$6)</f>
        <v>0</v>
      </c>
      <c r="J197" t="b">
        <f>OR(Table1[[#This Row],[Bounces]]&lt;$U$7,Table1[[#This Row],[Bounces]]&gt;$T$7)</f>
        <v>0</v>
      </c>
      <c r="K197" t="b">
        <f>OR(Table1[[#This Row],[Exits]]&lt;$U$8,Table1[[#This Row],[Exits]]&gt;$T$8)</f>
        <v>0</v>
      </c>
    </row>
    <row r="198" spans="1:11" x14ac:dyDescent="0.25">
      <c r="A198" s="1">
        <v>43662</v>
      </c>
      <c r="B198">
        <v>1913</v>
      </c>
      <c r="C198" t="s">
        <v>198</v>
      </c>
      <c r="D198">
        <v>2927</v>
      </c>
      <c r="E198">
        <v>1804</v>
      </c>
      <c r="F198">
        <v>896.92</v>
      </c>
      <c r="G198">
        <v>529</v>
      </c>
      <c r="H198">
        <v>366</v>
      </c>
      <c r="I198" t="b">
        <f>OR(Table1[[#This Row],[Page_Views]]&lt;$U$6,Table1[[#This Row],[Page_Views]]&gt;$T$6)</f>
        <v>0</v>
      </c>
      <c r="J198" t="b">
        <f>OR(Table1[[#This Row],[Bounces]]&lt;$U$7,Table1[[#This Row],[Bounces]]&gt;$T$7)</f>
        <v>0</v>
      </c>
      <c r="K198" t="b">
        <f>OR(Table1[[#This Row],[Exits]]&lt;$U$8,Table1[[#This Row],[Exits]]&gt;$T$8)</f>
        <v>0</v>
      </c>
    </row>
    <row r="199" spans="1:11" x14ac:dyDescent="0.25">
      <c r="A199" s="1">
        <v>43663</v>
      </c>
      <c r="B199">
        <v>3011</v>
      </c>
      <c r="C199" t="s">
        <v>199</v>
      </c>
      <c r="D199">
        <v>6833</v>
      </c>
      <c r="E199">
        <v>3168</v>
      </c>
      <c r="F199">
        <v>713.22</v>
      </c>
      <c r="G199">
        <v>1462</v>
      </c>
      <c r="H199">
        <v>1685</v>
      </c>
      <c r="I199" t="b">
        <f>OR(Table1[[#This Row],[Page_Views]]&lt;$U$6,Table1[[#This Row],[Page_Views]]&gt;$T$6)</f>
        <v>0</v>
      </c>
      <c r="J199" t="b">
        <f>OR(Table1[[#This Row],[Bounces]]&lt;$U$7,Table1[[#This Row],[Bounces]]&gt;$T$7)</f>
        <v>0</v>
      </c>
      <c r="K199" t="b">
        <f>OR(Table1[[#This Row],[Exits]]&lt;$U$8,Table1[[#This Row],[Exits]]&gt;$T$8)</f>
        <v>0</v>
      </c>
    </row>
    <row r="200" spans="1:11" x14ac:dyDescent="0.25">
      <c r="A200" s="1">
        <v>43664</v>
      </c>
      <c r="B200">
        <v>2442</v>
      </c>
      <c r="C200" t="s">
        <v>200</v>
      </c>
      <c r="D200">
        <v>4738</v>
      </c>
      <c r="E200">
        <v>2651</v>
      </c>
      <c r="F200">
        <v>733.43</v>
      </c>
      <c r="G200">
        <v>654</v>
      </c>
      <c r="H200">
        <v>729</v>
      </c>
      <c r="I200" t="b">
        <f>OR(Table1[[#This Row],[Page_Views]]&lt;$U$6,Table1[[#This Row],[Page_Views]]&gt;$T$6)</f>
        <v>0</v>
      </c>
      <c r="J200" t="b">
        <f>OR(Table1[[#This Row],[Bounces]]&lt;$U$7,Table1[[#This Row],[Bounces]]&gt;$T$7)</f>
        <v>0</v>
      </c>
      <c r="K200" t="b">
        <f>OR(Table1[[#This Row],[Exits]]&lt;$U$8,Table1[[#This Row],[Exits]]&gt;$T$8)</f>
        <v>0</v>
      </c>
    </row>
    <row r="201" spans="1:11" x14ac:dyDescent="0.25">
      <c r="A201" s="1">
        <v>43665</v>
      </c>
      <c r="B201">
        <v>6546</v>
      </c>
      <c r="C201" t="s">
        <v>201</v>
      </c>
      <c r="D201">
        <v>9344</v>
      </c>
      <c r="E201">
        <v>6362</v>
      </c>
      <c r="F201">
        <v>613.92999999999995</v>
      </c>
      <c r="G201">
        <v>1666</v>
      </c>
      <c r="H201">
        <v>1772</v>
      </c>
      <c r="I201" t="b">
        <f>OR(Table1[[#This Row],[Page_Views]]&lt;$U$6,Table1[[#This Row],[Page_Views]]&gt;$T$6)</f>
        <v>0</v>
      </c>
      <c r="J201" t="b">
        <f>OR(Table1[[#This Row],[Bounces]]&lt;$U$7,Table1[[#This Row],[Bounces]]&gt;$T$7)</f>
        <v>0</v>
      </c>
      <c r="K201" t="b">
        <f>OR(Table1[[#This Row],[Exits]]&lt;$U$8,Table1[[#This Row],[Exits]]&gt;$T$8)</f>
        <v>0</v>
      </c>
    </row>
    <row r="202" spans="1:11" x14ac:dyDescent="0.25">
      <c r="A202" s="1">
        <v>43666</v>
      </c>
      <c r="B202">
        <v>2829</v>
      </c>
      <c r="C202" t="s">
        <v>202</v>
      </c>
      <c r="D202">
        <v>3536</v>
      </c>
      <c r="E202">
        <v>2609</v>
      </c>
      <c r="F202">
        <v>604.12</v>
      </c>
      <c r="G202">
        <v>1060</v>
      </c>
      <c r="H202">
        <v>978</v>
      </c>
      <c r="I202" t="b">
        <f>OR(Table1[[#This Row],[Page_Views]]&lt;$U$6,Table1[[#This Row],[Page_Views]]&gt;$T$6)</f>
        <v>0</v>
      </c>
      <c r="J202" t="b">
        <f>OR(Table1[[#This Row],[Bounces]]&lt;$U$7,Table1[[#This Row],[Bounces]]&gt;$T$7)</f>
        <v>0</v>
      </c>
      <c r="K202" t="b">
        <f>OR(Table1[[#This Row],[Exits]]&lt;$U$8,Table1[[#This Row],[Exits]]&gt;$T$8)</f>
        <v>0</v>
      </c>
    </row>
    <row r="203" spans="1:11" x14ac:dyDescent="0.25">
      <c r="A203" s="1">
        <v>43667</v>
      </c>
      <c r="B203">
        <v>9767</v>
      </c>
      <c r="C203" t="s">
        <v>203</v>
      </c>
      <c r="D203">
        <v>22668</v>
      </c>
      <c r="E203">
        <v>11572</v>
      </c>
      <c r="F203">
        <v>876.43</v>
      </c>
      <c r="G203">
        <v>3538</v>
      </c>
      <c r="H203">
        <v>1930</v>
      </c>
      <c r="I203" t="b">
        <f>OR(Table1[[#This Row],[Page_Views]]&lt;$U$6,Table1[[#This Row],[Page_Views]]&gt;$T$6)</f>
        <v>0</v>
      </c>
      <c r="J203" t="b">
        <f>OR(Table1[[#This Row],[Bounces]]&lt;$U$7,Table1[[#This Row],[Bounces]]&gt;$T$7)</f>
        <v>0</v>
      </c>
      <c r="K203" t="b">
        <f>OR(Table1[[#This Row],[Exits]]&lt;$U$8,Table1[[#This Row],[Exits]]&gt;$T$8)</f>
        <v>0</v>
      </c>
    </row>
    <row r="204" spans="1:11" x14ac:dyDescent="0.25">
      <c r="A204" s="1">
        <v>43668</v>
      </c>
      <c r="B204">
        <v>7468</v>
      </c>
      <c r="C204" t="s">
        <v>204</v>
      </c>
      <c r="D204">
        <v>19806</v>
      </c>
      <c r="E204">
        <v>8855</v>
      </c>
      <c r="F204">
        <v>638.59</v>
      </c>
      <c r="G204">
        <v>3665</v>
      </c>
      <c r="H204">
        <v>3662</v>
      </c>
      <c r="I204" t="b">
        <f>OR(Table1[[#This Row],[Page_Views]]&lt;$U$6,Table1[[#This Row],[Page_Views]]&gt;$T$6)</f>
        <v>0</v>
      </c>
      <c r="J204" t="b">
        <f>OR(Table1[[#This Row],[Bounces]]&lt;$U$7,Table1[[#This Row],[Bounces]]&gt;$T$7)</f>
        <v>0</v>
      </c>
      <c r="K204" t="b">
        <f>OR(Table1[[#This Row],[Exits]]&lt;$U$8,Table1[[#This Row],[Exits]]&gt;$T$8)</f>
        <v>0</v>
      </c>
    </row>
    <row r="205" spans="1:11" x14ac:dyDescent="0.25">
      <c r="A205" s="1">
        <v>43669</v>
      </c>
      <c r="B205">
        <v>1929</v>
      </c>
      <c r="C205" t="s">
        <v>205</v>
      </c>
      <c r="D205">
        <v>5238</v>
      </c>
      <c r="E205">
        <v>1766</v>
      </c>
      <c r="F205">
        <v>733.73</v>
      </c>
      <c r="G205">
        <v>436</v>
      </c>
      <c r="H205">
        <v>1398</v>
      </c>
      <c r="I205" t="b">
        <f>OR(Table1[[#This Row],[Page_Views]]&lt;$U$6,Table1[[#This Row],[Page_Views]]&gt;$T$6)</f>
        <v>0</v>
      </c>
      <c r="J205" t="b">
        <f>OR(Table1[[#This Row],[Bounces]]&lt;$U$7,Table1[[#This Row],[Bounces]]&gt;$T$7)</f>
        <v>0</v>
      </c>
      <c r="K205" t="b">
        <f>OR(Table1[[#This Row],[Exits]]&lt;$U$8,Table1[[#This Row],[Exits]]&gt;$T$8)</f>
        <v>0</v>
      </c>
    </row>
    <row r="206" spans="1:11" x14ac:dyDescent="0.25">
      <c r="A206" s="1">
        <v>43670</v>
      </c>
      <c r="B206">
        <v>4699</v>
      </c>
      <c r="C206" t="s">
        <v>206</v>
      </c>
      <c r="D206">
        <v>9721</v>
      </c>
      <c r="E206">
        <v>4660</v>
      </c>
      <c r="F206">
        <v>844.61</v>
      </c>
      <c r="G206">
        <v>1284</v>
      </c>
      <c r="H206">
        <v>1075</v>
      </c>
      <c r="I206" t="b">
        <f>OR(Table1[[#This Row],[Page_Views]]&lt;$U$6,Table1[[#This Row],[Page_Views]]&gt;$T$6)</f>
        <v>0</v>
      </c>
      <c r="J206" t="b">
        <f>OR(Table1[[#This Row],[Bounces]]&lt;$U$7,Table1[[#This Row],[Bounces]]&gt;$T$7)</f>
        <v>0</v>
      </c>
      <c r="K206" t="b">
        <f>OR(Table1[[#This Row],[Exits]]&lt;$U$8,Table1[[#This Row],[Exits]]&gt;$T$8)</f>
        <v>0</v>
      </c>
    </row>
    <row r="207" spans="1:11" x14ac:dyDescent="0.25">
      <c r="A207" s="1">
        <v>43671</v>
      </c>
      <c r="B207">
        <v>2054</v>
      </c>
      <c r="C207" t="s">
        <v>207</v>
      </c>
      <c r="D207">
        <v>5339</v>
      </c>
      <c r="E207">
        <v>2442</v>
      </c>
      <c r="F207">
        <v>866.8</v>
      </c>
      <c r="G207">
        <v>603</v>
      </c>
      <c r="H207">
        <v>1438</v>
      </c>
      <c r="I207" t="b">
        <f>OR(Table1[[#This Row],[Page_Views]]&lt;$U$6,Table1[[#This Row],[Page_Views]]&gt;$T$6)</f>
        <v>0</v>
      </c>
      <c r="J207" t="b">
        <f>OR(Table1[[#This Row],[Bounces]]&lt;$U$7,Table1[[#This Row],[Bounces]]&gt;$T$7)</f>
        <v>0</v>
      </c>
      <c r="K207" t="b">
        <f>OR(Table1[[#This Row],[Exits]]&lt;$U$8,Table1[[#This Row],[Exits]]&gt;$T$8)</f>
        <v>0</v>
      </c>
    </row>
    <row r="208" spans="1:11" x14ac:dyDescent="0.25">
      <c r="A208" s="1">
        <v>43672</v>
      </c>
      <c r="B208">
        <v>6744</v>
      </c>
      <c r="C208" t="s">
        <v>208</v>
      </c>
      <c r="D208">
        <v>16260</v>
      </c>
      <c r="E208">
        <v>5408</v>
      </c>
      <c r="F208">
        <v>755.82</v>
      </c>
      <c r="G208">
        <v>2627</v>
      </c>
      <c r="H208">
        <v>3673</v>
      </c>
      <c r="I208" t="b">
        <f>OR(Table1[[#This Row],[Page_Views]]&lt;$U$6,Table1[[#This Row],[Page_Views]]&gt;$T$6)</f>
        <v>0</v>
      </c>
      <c r="J208" t="b">
        <f>OR(Table1[[#This Row],[Bounces]]&lt;$U$7,Table1[[#This Row],[Bounces]]&gt;$T$7)</f>
        <v>0</v>
      </c>
      <c r="K208" t="b">
        <f>OR(Table1[[#This Row],[Exits]]&lt;$U$8,Table1[[#This Row],[Exits]]&gt;$T$8)</f>
        <v>0</v>
      </c>
    </row>
    <row r="209" spans="1:11" x14ac:dyDescent="0.25">
      <c r="A209" s="1">
        <v>43673</v>
      </c>
      <c r="B209">
        <v>2900</v>
      </c>
      <c r="C209" t="s">
        <v>209</v>
      </c>
      <c r="D209">
        <v>7260</v>
      </c>
      <c r="E209">
        <v>2798</v>
      </c>
      <c r="F209">
        <v>769.51</v>
      </c>
      <c r="G209">
        <v>900</v>
      </c>
      <c r="H209">
        <v>1435</v>
      </c>
      <c r="I209" t="b">
        <f>OR(Table1[[#This Row],[Page_Views]]&lt;$U$6,Table1[[#This Row],[Page_Views]]&gt;$T$6)</f>
        <v>0</v>
      </c>
      <c r="J209" t="b">
        <f>OR(Table1[[#This Row],[Bounces]]&lt;$U$7,Table1[[#This Row],[Bounces]]&gt;$T$7)</f>
        <v>0</v>
      </c>
      <c r="K209" t="b">
        <f>OR(Table1[[#This Row],[Exits]]&lt;$U$8,Table1[[#This Row],[Exits]]&gt;$T$8)</f>
        <v>0</v>
      </c>
    </row>
    <row r="210" spans="1:11" x14ac:dyDescent="0.25">
      <c r="A210" s="1">
        <v>43674</v>
      </c>
      <c r="B210">
        <v>7980</v>
      </c>
      <c r="C210" t="s">
        <v>210</v>
      </c>
      <c r="D210">
        <v>16651</v>
      </c>
      <c r="E210">
        <v>6704</v>
      </c>
      <c r="F210">
        <v>800.91</v>
      </c>
      <c r="G210">
        <v>2019</v>
      </c>
      <c r="H210">
        <v>4629</v>
      </c>
      <c r="I210" t="b">
        <f>OR(Table1[[#This Row],[Page_Views]]&lt;$U$6,Table1[[#This Row],[Page_Views]]&gt;$T$6)</f>
        <v>0</v>
      </c>
      <c r="J210" t="b">
        <f>OR(Table1[[#This Row],[Bounces]]&lt;$U$7,Table1[[#This Row],[Bounces]]&gt;$T$7)</f>
        <v>0</v>
      </c>
      <c r="K210" t="b">
        <f>OR(Table1[[#This Row],[Exits]]&lt;$U$8,Table1[[#This Row],[Exits]]&gt;$T$8)</f>
        <v>0</v>
      </c>
    </row>
    <row r="211" spans="1:11" x14ac:dyDescent="0.25">
      <c r="A211" s="1">
        <v>43675</v>
      </c>
      <c r="B211">
        <v>8069</v>
      </c>
      <c r="C211" t="s">
        <v>211</v>
      </c>
      <c r="D211">
        <v>18882</v>
      </c>
      <c r="E211">
        <v>8098</v>
      </c>
      <c r="F211">
        <v>888.41</v>
      </c>
      <c r="G211">
        <v>1654</v>
      </c>
      <c r="H211">
        <v>5080</v>
      </c>
      <c r="I211" t="b">
        <f>OR(Table1[[#This Row],[Page_Views]]&lt;$U$6,Table1[[#This Row],[Page_Views]]&gt;$T$6)</f>
        <v>0</v>
      </c>
      <c r="J211" t="b">
        <f>OR(Table1[[#This Row],[Bounces]]&lt;$U$7,Table1[[#This Row],[Bounces]]&gt;$T$7)</f>
        <v>0</v>
      </c>
      <c r="K211" t="b">
        <f>OR(Table1[[#This Row],[Exits]]&lt;$U$8,Table1[[#This Row],[Exits]]&gt;$T$8)</f>
        <v>0</v>
      </c>
    </row>
    <row r="212" spans="1:11" x14ac:dyDescent="0.25">
      <c r="A212" s="1">
        <v>43676</v>
      </c>
      <c r="B212">
        <v>4415</v>
      </c>
      <c r="C212" t="s">
        <v>212</v>
      </c>
      <c r="D212">
        <v>11699</v>
      </c>
      <c r="E212">
        <v>3575</v>
      </c>
      <c r="F212">
        <v>780.8</v>
      </c>
      <c r="G212">
        <v>879</v>
      </c>
      <c r="H212">
        <v>1864</v>
      </c>
      <c r="I212" t="b">
        <f>OR(Table1[[#This Row],[Page_Views]]&lt;$U$6,Table1[[#This Row],[Page_Views]]&gt;$T$6)</f>
        <v>0</v>
      </c>
      <c r="J212" t="b">
        <f>OR(Table1[[#This Row],[Bounces]]&lt;$U$7,Table1[[#This Row],[Bounces]]&gt;$T$7)</f>
        <v>0</v>
      </c>
      <c r="K212" t="b">
        <f>OR(Table1[[#This Row],[Exits]]&lt;$U$8,Table1[[#This Row],[Exits]]&gt;$T$8)</f>
        <v>0</v>
      </c>
    </row>
    <row r="213" spans="1:11" x14ac:dyDescent="0.25">
      <c r="A213" s="1">
        <v>43677</v>
      </c>
      <c r="B213">
        <v>1442</v>
      </c>
      <c r="C213" t="s">
        <v>213</v>
      </c>
      <c r="D213">
        <v>2763</v>
      </c>
      <c r="E213">
        <v>1388</v>
      </c>
      <c r="F213">
        <v>767.84</v>
      </c>
      <c r="G213">
        <v>453</v>
      </c>
      <c r="H213">
        <v>713</v>
      </c>
      <c r="I213" t="b">
        <f>OR(Table1[[#This Row],[Page_Views]]&lt;$U$6,Table1[[#This Row],[Page_Views]]&gt;$T$6)</f>
        <v>0</v>
      </c>
      <c r="J213" t="b">
        <f>OR(Table1[[#This Row],[Bounces]]&lt;$U$7,Table1[[#This Row],[Bounces]]&gt;$T$7)</f>
        <v>0</v>
      </c>
      <c r="K213" t="b">
        <f>OR(Table1[[#This Row],[Exits]]&lt;$U$8,Table1[[#This Row],[Exits]]&gt;$T$8)</f>
        <v>0</v>
      </c>
    </row>
    <row r="214" spans="1:11" x14ac:dyDescent="0.25">
      <c r="A214" s="1">
        <v>43678</v>
      </c>
      <c r="B214">
        <v>7218</v>
      </c>
      <c r="C214" t="s">
        <v>214</v>
      </c>
      <c r="D214">
        <v>19133</v>
      </c>
      <c r="E214">
        <v>6411</v>
      </c>
      <c r="F214">
        <v>604.36</v>
      </c>
      <c r="G214">
        <v>1414</v>
      </c>
      <c r="H214">
        <v>2294</v>
      </c>
      <c r="I214" t="b">
        <f>OR(Table1[[#This Row],[Page_Views]]&lt;$U$6,Table1[[#This Row],[Page_Views]]&gt;$T$6)</f>
        <v>0</v>
      </c>
      <c r="J214" t="b">
        <f>OR(Table1[[#This Row],[Bounces]]&lt;$U$7,Table1[[#This Row],[Bounces]]&gt;$T$7)</f>
        <v>0</v>
      </c>
      <c r="K214" t="b">
        <f>OR(Table1[[#This Row],[Exits]]&lt;$U$8,Table1[[#This Row],[Exits]]&gt;$T$8)</f>
        <v>0</v>
      </c>
    </row>
    <row r="215" spans="1:11" x14ac:dyDescent="0.25">
      <c r="A215" s="1">
        <v>43679</v>
      </c>
      <c r="B215">
        <v>5652</v>
      </c>
      <c r="C215" t="s">
        <v>215</v>
      </c>
      <c r="D215">
        <v>12805</v>
      </c>
      <c r="E215">
        <v>5727</v>
      </c>
      <c r="F215">
        <v>624.28</v>
      </c>
      <c r="G215">
        <v>2023</v>
      </c>
      <c r="H215">
        <v>3387</v>
      </c>
      <c r="I215" t="b">
        <f>OR(Table1[[#This Row],[Page_Views]]&lt;$U$6,Table1[[#This Row],[Page_Views]]&gt;$T$6)</f>
        <v>0</v>
      </c>
      <c r="J215" t="b">
        <f>OR(Table1[[#This Row],[Bounces]]&lt;$U$7,Table1[[#This Row],[Bounces]]&gt;$T$7)</f>
        <v>0</v>
      </c>
      <c r="K215" t="b">
        <f>OR(Table1[[#This Row],[Exits]]&lt;$U$8,Table1[[#This Row],[Exits]]&gt;$T$8)</f>
        <v>0</v>
      </c>
    </row>
    <row r="216" spans="1:11" x14ac:dyDescent="0.25">
      <c r="A216" s="1">
        <v>43680</v>
      </c>
      <c r="B216">
        <v>8939</v>
      </c>
      <c r="C216" t="s">
        <v>216</v>
      </c>
      <c r="D216">
        <v>13396</v>
      </c>
      <c r="E216">
        <v>10712</v>
      </c>
      <c r="F216">
        <v>773.15</v>
      </c>
      <c r="G216">
        <v>3604</v>
      </c>
      <c r="H216">
        <v>3149</v>
      </c>
      <c r="I216" t="b">
        <f>OR(Table1[[#This Row],[Page_Views]]&lt;$U$6,Table1[[#This Row],[Page_Views]]&gt;$T$6)</f>
        <v>0</v>
      </c>
      <c r="J216" t="b">
        <f>OR(Table1[[#This Row],[Bounces]]&lt;$U$7,Table1[[#This Row],[Bounces]]&gt;$T$7)</f>
        <v>0</v>
      </c>
      <c r="K216" t="b">
        <f>OR(Table1[[#This Row],[Exits]]&lt;$U$8,Table1[[#This Row],[Exits]]&gt;$T$8)</f>
        <v>0</v>
      </c>
    </row>
    <row r="217" spans="1:11" x14ac:dyDescent="0.25">
      <c r="A217" s="1">
        <v>43681</v>
      </c>
      <c r="B217">
        <v>8833</v>
      </c>
      <c r="C217" t="s">
        <v>217</v>
      </c>
      <c r="D217">
        <v>10992</v>
      </c>
      <c r="E217">
        <v>9894</v>
      </c>
      <c r="F217">
        <v>880.87</v>
      </c>
      <c r="G217">
        <v>4256</v>
      </c>
      <c r="H217">
        <v>1292</v>
      </c>
      <c r="I217" t="b">
        <f>OR(Table1[[#This Row],[Page_Views]]&lt;$U$6,Table1[[#This Row],[Page_Views]]&gt;$T$6)</f>
        <v>0</v>
      </c>
      <c r="J217" t="b">
        <f>OR(Table1[[#This Row],[Bounces]]&lt;$U$7,Table1[[#This Row],[Bounces]]&gt;$T$7)</f>
        <v>0</v>
      </c>
      <c r="K217" t="b">
        <f>OR(Table1[[#This Row],[Exits]]&lt;$U$8,Table1[[#This Row],[Exits]]&gt;$T$8)</f>
        <v>0</v>
      </c>
    </row>
    <row r="218" spans="1:11" x14ac:dyDescent="0.25">
      <c r="A218" s="1">
        <v>43682</v>
      </c>
      <c r="B218">
        <v>8597</v>
      </c>
      <c r="C218" t="s">
        <v>218</v>
      </c>
      <c r="D218">
        <v>15929</v>
      </c>
      <c r="E218">
        <v>9785</v>
      </c>
      <c r="F218">
        <v>860.01</v>
      </c>
      <c r="G218">
        <v>3894</v>
      </c>
      <c r="H218">
        <v>3769</v>
      </c>
      <c r="I218" t="b">
        <f>OR(Table1[[#This Row],[Page_Views]]&lt;$U$6,Table1[[#This Row],[Page_Views]]&gt;$T$6)</f>
        <v>0</v>
      </c>
      <c r="J218" t="b">
        <f>OR(Table1[[#This Row],[Bounces]]&lt;$U$7,Table1[[#This Row],[Bounces]]&gt;$T$7)</f>
        <v>0</v>
      </c>
      <c r="K218" t="b">
        <f>OR(Table1[[#This Row],[Exits]]&lt;$U$8,Table1[[#This Row],[Exits]]&gt;$T$8)</f>
        <v>0</v>
      </c>
    </row>
    <row r="219" spans="1:11" x14ac:dyDescent="0.25">
      <c r="A219" s="1">
        <v>43683</v>
      </c>
      <c r="B219">
        <v>5458</v>
      </c>
      <c r="C219" t="s">
        <v>219</v>
      </c>
      <c r="D219">
        <v>11920</v>
      </c>
      <c r="E219">
        <v>5753</v>
      </c>
      <c r="F219">
        <v>894.77</v>
      </c>
      <c r="G219">
        <v>1920</v>
      </c>
      <c r="H219">
        <v>2576</v>
      </c>
      <c r="I219" t="b">
        <f>OR(Table1[[#This Row],[Page_Views]]&lt;$U$6,Table1[[#This Row],[Page_Views]]&gt;$T$6)</f>
        <v>0</v>
      </c>
      <c r="J219" t="b">
        <f>OR(Table1[[#This Row],[Bounces]]&lt;$U$7,Table1[[#This Row],[Bounces]]&gt;$T$7)</f>
        <v>0</v>
      </c>
      <c r="K219" t="b">
        <f>OR(Table1[[#This Row],[Exits]]&lt;$U$8,Table1[[#This Row],[Exits]]&gt;$T$8)</f>
        <v>0</v>
      </c>
    </row>
    <row r="220" spans="1:11" x14ac:dyDescent="0.25">
      <c r="A220" s="1">
        <v>43684</v>
      </c>
      <c r="B220">
        <v>7591</v>
      </c>
      <c r="C220" t="s">
        <v>220</v>
      </c>
      <c r="D220">
        <v>20584</v>
      </c>
      <c r="E220">
        <v>6198</v>
      </c>
      <c r="F220">
        <v>758.35</v>
      </c>
      <c r="G220">
        <v>1657</v>
      </c>
      <c r="H220">
        <v>4506</v>
      </c>
      <c r="I220" t="b">
        <f>OR(Table1[[#This Row],[Page_Views]]&lt;$U$6,Table1[[#This Row],[Page_Views]]&gt;$T$6)</f>
        <v>0</v>
      </c>
      <c r="J220" t="b">
        <f>OR(Table1[[#This Row],[Bounces]]&lt;$U$7,Table1[[#This Row],[Bounces]]&gt;$T$7)</f>
        <v>0</v>
      </c>
      <c r="K220" t="b">
        <f>OR(Table1[[#This Row],[Exits]]&lt;$U$8,Table1[[#This Row],[Exits]]&gt;$T$8)</f>
        <v>0</v>
      </c>
    </row>
    <row r="221" spans="1:11" x14ac:dyDescent="0.25">
      <c r="A221" s="1">
        <v>43685</v>
      </c>
      <c r="B221">
        <v>3309</v>
      </c>
      <c r="C221" t="s">
        <v>221</v>
      </c>
      <c r="D221">
        <v>4730</v>
      </c>
      <c r="E221">
        <v>2920</v>
      </c>
      <c r="F221">
        <v>836.38</v>
      </c>
      <c r="G221">
        <v>1221</v>
      </c>
      <c r="H221">
        <v>748</v>
      </c>
      <c r="I221" t="b">
        <f>OR(Table1[[#This Row],[Page_Views]]&lt;$U$6,Table1[[#This Row],[Page_Views]]&gt;$T$6)</f>
        <v>0</v>
      </c>
      <c r="J221" t="b">
        <f>OR(Table1[[#This Row],[Bounces]]&lt;$U$7,Table1[[#This Row],[Bounces]]&gt;$T$7)</f>
        <v>0</v>
      </c>
      <c r="K221" t="b">
        <f>OR(Table1[[#This Row],[Exits]]&lt;$U$8,Table1[[#This Row],[Exits]]&gt;$T$8)</f>
        <v>0</v>
      </c>
    </row>
    <row r="222" spans="1:11" x14ac:dyDescent="0.25">
      <c r="A222" s="1">
        <v>43686</v>
      </c>
      <c r="B222">
        <v>7268</v>
      </c>
      <c r="C222" t="s">
        <v>222</v>
      </c>
      <c r="D222">
        <v>19190</v>
      </c>
      <c r="E222">
        <v>8503</v>
      </c>
      <c r="F222">
        <v>852.12</v>
      </c>
      <c r="G222">
        <v>3506</v>
      </c>
      <c r="H222">
        <v>2941</v>
      </c>
      <c r="I222" t="b">
        <f>OR(Table1[[#This Row],[Page_Views]]&lt;$U$6,Table1[[#This Row],[Page_Views]]&gt;$T$6)</f>
        <v>0</v>
      </c>
      <c r="J222" t="b">
        <f>OR(Table1[[#This Row],[Bounces]]&lt;$U$7,Table1[[#This Row],[Bounces]]&gt;$T$7)</f>
        <v>0</v>
      </c>
      <c r="K222" t="b">
        <f>OR(Table1[[#This Row],[Exits]]&lt;$U$8,Table1[[#This Row],[Exits]]&gt;$T$8)</f>
        <v>0</v>
      </c>
    </row>
    <row r="223" spans="1:11" x14ac:dyDescent="0.25">
      <c r="A223" s="1">
        <v>43687</v>
      </c>
      <c r="B223">
        <v>1910</v>
      </c>
      <c r="C223" t="s">
        <v>223</v>
      </c>
      <c r="D223">
        <v>5259</v>
      </c>
      <c r="E223">
        <v>1807</v>
      </c>
      <c r="F223">
        <v>794.41</v>
      </c>
      <c r="G223">
        <v>444</v>
      </c>
      <c r="H223">
        <v>1327</v>
      </c>
      <c r="I223" t="b">
        <f>OR(Table1[[#This Row],[Page_Views]]&lt;$U$6,Table1[[#This Row],[Page_Views]]&gt;$T$6)</f>
        <v>0</v>
      </c>
      <c r="J223" t="b">
        <f>OR(Table1[[#This Row],[Bounces]]&lt;$U$7,Table1[[#This Row],[Bounces]]&gt;$T$7)</f>
        <v>0</v>
      </c>
      <c r="K223" t="b">
        <f>OR(Table1[[#This Row],[Exits]]&lt;$U$8,Table1[[#This Row],[Exits]]&gt;$T$8)</f>
        <v>0</v>
      </c>
    </row>
    <row r="224" spans="1:11" x14ac:dyDescent="0.25">
      <c r="A224" s="1">
        <v>43688</v>
      </c>
      <c r="B224">
        <v>5340</v>
      </c>
      <c r="C224" t="s">
        <v>224</v>
      </c>
      <c r="D224">
        <v>7856</v>
      </c>
      <c r="E224">
        <v>4493</v>
      </c>
      <c r="F224">
        <v>701.62</v>
      </c>
      <c r="G224">
        <v>2131</v>
      </c>
      <c r="H224">
        <v>1189</v>
      </c>
      <c r="I224" t="b">
        <f>OR(Table1[[#This Row],[Page_Views]]&lt;$U$6,Table1[[#This Row],[Page_Views]]&gt;$T$6)</f>
        <v>0</v>
      </c>
      <c r="J224" t="b">
        <f>OR(Table1[[#This Row],[Bounces]]&lt;$U$7,Table1[[#This Row],[Bounces]]&gt;$T$7)</f>
        <v>0</v>
      </c>
      <c r="K224" t="b">
        <f>OR(Table1[[#This Row],[Exits]]&lt;$U$8,Table1[[#This Row],[Exits]]&gt;$T$8)</f>
        <v>0</v>
      </c>
    </row>
    <row r="225" spans="1:11" x14ac:dyDescent="0.25">
      <c r="A225" s="1">
        <v>43689</v>
      </c>
      <c r="B225">
        <v>5009</v>
      </c>
      <c r="C225" t="s">
        <v>225</v>
      </c>
      <c r="D225">
        <v>13688</v>
      </c>
      <c r="E225">
        <v>5414</v>
      </c>
      <c r="F225">
        <v>740.99</v>
      </c>
      <c r="G225">
        <v>1187</v>
      </c>
      <c r="H225">
        <v>2590</v>
      </c>
      <c r="I225" t="b">
        <f>OR(Table1[[#This Row],[Page_Views]]&lt;$U$6,Table1[[#This Row],[Page_Views]]&gt;$T$6)</f>
        <v>0</v>
      </c>
      <c r="J225" t="b">
        <f>OR(Table1[[#This Row],[Bounces]]&lt;$U$7,Table1[[#This Row],[Bounces]]&gt;$T$7)</f>
        <v>0</v>
      </c>
      <c r="K225" t="b">
        <f>OR(Table1[[#This Row],[Exits]]&lt;$U$8,Table1[[#This Row],[Exits]]&gt;$T$8)</f>
        <v>0</v>
      </c>
    </row>
    <row r="226" spans="1:11" x14ac:dyDescent="0.25">
      <c r="A226" s="1">
        <v>43690</v>
      </c>
      <c r="B226">
        <v>7628</v>
      </c>
      <c r="C226" t="s">
        <v>226</v>
      </c>
      <c r="D226">
        <v>22766</v>
      </c>
      <c r="E226">
        <v>7016</v>
      </c>
      <c r="F226">
        <v>857.38</v>
      </c>
      <c r="G226">
        <v>1519</v>
      </c>
      <c r="H226">
        <v>5440</v>
      </c>
      <c r="I226" t="b">
        <f>OR(Table1[[#This Row],[Page_Views]]&lt;$U$6,Table1[[#This Row],[Page_Views]]&gt;$T$6)</f>
        <v>0</v>
      </c>
      <c r="J226" t="b">
        <f>OR(Table1[[#This Row],[Bounces]]&lt;$U$7,Table1[[#This Row],[Bounces]]&gt;$T$7)</f>
        <v>0</v>
      </c>
      <c r="K226" t="b">
        <f>OR(Table1[[#This Row],[Exits]]&lt;$U$8,Table1[[#This Row],[Exits]]&gt;$T$8)</f>
        <v>0</v>
      </c>
    </row>
    <row r="227" spans="1:11" x14ac:dyDescent="0.25">
      <c r="A227" s="1">
        <v>43691</v>
      </c>
      <c r="B227">
        <v>3169</v>
      </c>
      <c r="C227" t="s">
        <v>227</v>
      </c>
      <c r="D227">
        <v>7948</v>
      </c>
      <c r="E227">
        <v>2876</v>
      </c>
      <c r="F227">
        <v>689.56</v>
      </c>
      <c r="G227">
        <v>736</v>
      </c>
      <c r="H227">
        <v>921</v>
      </c>
      <c r="I227" t="b">
        <f>OR(Table1[[#This Row],[Page_Views]]&lt;$U$6,Table1[[#This Row],[Page_Views]]&gt;$T$6)</f>
        <v>0</v>
      </c>
      <c r="J227" t="b">
        <f>OR(Table1[[#This Row],[Bounces]]&lt;$U$7,Table1[[#This Row],[Bounces]]&gt;$T$7)</f>
        <v>0</v>
      </c>
      <c r="K227" t="b">
        <f>OR(Table1[[#This Row],[Exits]]&lt;$U$8,Table1[[#This Row],[Exits]]&gt;$T$8)</f>
        <v>0</v>
      </c>
    </row>
    <row r="228" spans="1:11" x14ac:dyDescent="0.25">
      <c r="A228" s="1">
        <v>43692</v>
      </c>
      <c r="B228">
        <v>3172</v>
      </c>
      <c r="C228" t="s">
        <v>228</v>
      </c>
      <c r="D228">
        <v>8287</v>
      </c>
      <c r="E228">
        <v>3803</v>
      </c>
      <c r="F228">
        <v>877.12</v>
      </c>
      <c r="G228">
        <v>1798</v>
      </c>
      <c r="H228">
        <v>1814</v>
      </c>
      <c r="I228" t="b">
        <f>OR(Table1[[#This Row],[Page_Views]]&lt;$U$6,Table1[[#This Row],[Page_Views]]&gt;$T$6)</f>
        <v>0</v>
      </c>
      <c r="J228" t="b">
        <f>OR(Table1[[#This Row],[Bounces]]&lt;$U$7,Table1[[#This Row],[Bounces]]&gt;$T$7)</f>
        <v>0</v>
      </c>
      <c r="K228" t="b">
        <f>OR(Table1[[#This Row],[Exits]]&lt;$U$8,Table1[[#This Row],[Exits]]&gt;$T$8)</f>
        <v>0</v>
      </c>
    </row>
    <row r="229" spans="1:11" x14ac:dyDescent="0.25">
      <c r="A229" s="1">
        <v>43693</v>
      </c>
      <c r="B229">
        <v>6668</v>
      </c>
      <c r="C229" t="s">
        <v>229</v>
      </c>
      <c r="D229">
        <v>19936</v>
      </c>
      <c r="E229">
        <v>7623</v>
      </c>
      <c r="F229">
        <v>668.94</v>
      </c>
      <c r="G229">
        <v>2713</v>
      </c>
      <c r="H229">
        <v>4343</v>
      </c>
      <c r="I229" t="b">
        <f>OR(Table1[[#This Row],[Page_Views]]&lt;$U$6,Table1[[#This Row],[Page_Views]]&gt;$T$6)</f>
        <v>0</v>
      </c>
      <c r="J229" t="b">
        <f>OR(Table1[[#This Row],[Bounces]]&lt;$U$7,Table1[[#This Row],[Bounces]]&gt;$T$7)</f>
        <v>0</v>
      </c>
      <c r="K229" t="b">
        <f>OR(Table1[[#This Row],[Exits]]&lt;$U$8,Table1[[#This Row],[Exits]]&gt;$T$8)</f>
        <v>0</v>
      </c>
    </row>
    <row r="230" spans="1:11" x14ac:dyDescent="0.25">
      <c r="A230" s="1">
        <v>43694</v>
      </c>
      <c r="B230">
        <v>7313</v>
      </c>
      <c r="C230" t="s">
        <v>230</v>
      </c>
      <c r="D230">
        <v>16745</v>
      </c>
      <c r="E230">
        <v>7043</v>
      </c>
      <c r="F230">
        <v>824.85</v>
      </c>
      <c r="G230">
        <v>3073</v>
      </c>
      <c r="H230">
        <v>3966</v>
      </c>
      <c r="I230" t="b">
        <f>OR(Table1[[#This Row],[Page_Views]]&lt;$U$6,Table1[[#This Row],[Page_Views]]&gt;$T$6)</f>
        <v>0</v>
      </c>
      <c r="J230" t="b">
        <f>OR(Table1[[#This Row],[Bounces]]&lt;$U$7,Table1[[#This Row],[Bounces]]&gt;$T$7)</f>
        <v>0</v>
      </c>
      <c r="K230" t="b">
        <f>OR(Table1[[#This Row],[Exits]]&lt;$U$8,Table1[[#This Row],[Exits]]&gt;$T$8)</f>
        <v>0</v>
      </c>
    </row>
    <row r="231" spans="1:11" x14ac:dyDescent="0.25">
      <c r="A231" s="1">
        <v>43695</v>
      </c>
      <c r="B231">
        <v>9315</v>
      </c>
      <c r="C231" t="s">
        <v>231</v>
      </c>
      <c r="D231">
        <v>16340</v>
      </c>
      <c r="E231">
        <v>11104</v>
      </c>
      <c r="F231">
        <v>789.17</v>
      </c>
      <c r="G231">
        <v>2979</v>
      </c>
      <c r="H231">
        <v>2842</v>
      </c>
      <c r="I231" t="b">
        <f>OR(Table1[[#This Row],[Page_Views]]&lt;$U$6,Table1[[#This Row],[Page_Views]]&gt;$T$6)</f>
        <v>0</v>
      </c>
      <c r="J231" t="b">
        <f>OR(Table1[[#This Row],[Bounces]]&lt;$U$7,Table1[[#This Row],[Bounces]]&gt;$T$7)</f>
        <v>0</v>
      </c>
      <c r="K231" t="b">
        <f>OR(Table1[[#This Row],[Exits]]&lt;$U$8,Table1[[#This Row],[Exits]]&gt;$T$8)</f>
        <v>0</v>
      </c>
    </row>
    <row r="232" spans="1:11" x14ac:dyDescent="0.25">
      <c r="A232" s="1">
        <v>43696</v>
      </c>
      <c r="B232">
        <v>9036</v>
      </c>
      <c r="C232" t="s">
        <v>232</v>
      </c>
      <c r="D232">
        <v>24465</v>
      </c>
      <c r="E232">
        <v>9578</v>
      </c>
      <c r="F232">
        <v>824.88</v>
      </c>
      <c r="G232">
        <v>3324</v>
      </c>
      <c r="H232">
        <v>4643</v>
      </c>
      <c r="I232" t="b">
        <f>OR(Table1[[#This Row],[Page_Views]]&lt;$U$6,Table1[[#This Row],[Page_Views]]&gt;$T$6)</f>
        <v>0</v>
      </c>
      <c r="J232" t="b">
        <f>OR(Table1[[#This Row],[Bounces]]&lt;$U$7,Table1[[#This Row],[Bounces]]&gt;$T$7)</f>
        <v>0</v>
      </c>
      <c r="K232" t="b">
        <f>OR(Table1[[#This Row],[Exits]]&lt;$U$8,Table1[[#This Row],[Exits]]&gt;$T$8)</f>
        <v>0</v>
      </c>
    </row>
    <row r="233" spans="1:11" x14ac:dyDescent="0.25">
      <c r="A233" s="1">
        <v>43697</v>
      </c>
      <c r="B233">
        <v>7789</v>
      </c>
      <c r="C233" t="s">
        <v>233</v>
      </c>
      <c r="D233">
        <v>17962</v>
      </c>
      <c r="E233">
        <v>8543</v>
      </c>
      <c r="F233">
        <v>731.2</v>
      </c>
      <c r="G233">
        <v>2626</v>
      </c>
      <c r="H233">
        <v>2981</v>
      </c>
      <c r="I233" t="b">
        <f>OR(Table1[[#This Row],[Page_Views]]&lt;$U$6,Table1[[#This Row],[Page_Views]]&gt;$T$6)</f>
        <v>0</v>
      </c>
      <c r="J233" t="b">
        <f>OR(Table1[[#This Row],[Bounces]]&lt;$U$7,Table1[[#This Row],[Bounces]]&gt;$T$7)</f>
        <v>0</v>
      </c>
      <c r="K233" t="b">
        <f>OR(Table1[[#This Row],[Exits]]&lt;$U$8,Table1[[#This Row],[Exits]]&gt;$T$8)</f>
        <v>0</v>
      </c>
    </row>
    <row r="234" spans="1:11" x14ac:dyDescent="0.25">
      <c r="A234" s="1">
        <v>43698</v>
      </c>
      <c r="B234">
        <v>1785</v>
      </c>
      <c r="C234" t="s">
        <v>234</v>
      </c>
      <c r="D234">
        <v>4009</v>
      </c>
      <c r="E234">
        <v>1450</v>
      </c>
      <c r="F234">
        <v>879.79</v>
      </c>
      <c r="G234">
        <v>650</v>
      </c>
      <c r="H234">
        <v>1048</v>
      </c>
      <c r="I234" t="b">
        <f>OR(Table1[[#This Row],[Page_Views]]&lt;$U$6,Table1[[#This Row],[Page_Views]]&gt;$T$6)</f>
        <v>0</v>
      </c>
      <c r="J234" t="b">
        <f>OR(Table1[[#This Row],[Bounces]]&lt;$U$7,Table1[[#This Row],[Bounces]]&gt;$T$7)</f>
        <v>0</v>
      </c>
      <c r="K234" t="b">
        <f>OR(Table1[[#This Row],[Exits]]&lt;$U$8,Table1[[#This Row],[Exits]]&gt;$T$8)</f>
        <v>0</v>
      </c>
    </row>
    <row r="235" spans="1:11" x14ac:dyDescent="0.25">
      <c r="A235" s="1">
        <v>43699</v>
      </c>
      <c r="B235">
        <v>7139</v>
      </c>
      <c r="C235" t="s">
        <v>235</v>
      </c>
      <c r="D235">
        <v>11826</v>
      </c>
      <c r="E235">
        <v>6058</v>
      </c>
      <c r="F235">
        <v>789.74</v>
      </c>
      <c r="G235">
        <v>1252</v>
      </c>
      <c r="H235">
        <v>1491</v>
      </c>
      <c r="I235" t="b">
        <f>OR(Table1[[#This Row],[Page_Views]]&lt;$U$6,Table1[[#This Row],[Page_Views]]&gt;$T$6)</f>
        <v>0</v>
      </c>
      <c r="J235" t="b">
        <f>OR(Table1[[#This Row],[Bounces]]&lt;$U$7,Table1[[#This Row],[Bounces]]&gt;$T$7)</f>
        <v>0</v>
      </c>
      <c r="K235" t="b">
        <f>OR(Table1[[#This Row],[Exits]]&lt;$U$8,Table1[[#This Row],[Exits]]&gt;$T$8)</f>
        <v>0</v>
      </c>
    </row>
    <row r="236" spans="1:11" x14ac:dyDescent="0.25">
      <c r="A236" s="1">
        <v>43700</v>
      </c>
      <c r="B236">
        <v>7344</v>
      </c>
      <c r="C236" t="s">
        <v>236</v>
      </c>
      <c r="D236">
        <v>18810</v>
      </c>
      <c r="E236">
        <v>7734</v>
      </c>
      <c r="F236">
        <v>686.49</v>
      </c>
      <c r="G236">
        <v>2112</v>
      </c>
      <c r="H236">
        <v>5503</v>
      </c>
      <c r="I236" t="b">
        <f>OR(Table1[[#This Row],[Page_Views]]&lt;$U$6,Table1[[#This Row],[Page_Views]]&gt;$T$6)</f>
        <v>0</v>
      </c>
      <c r="J236" t="b">
        <f>OR(Table1[[#This Row],[Bounces]]&lt;$U$7,Table1[[#This Row],[Bounces]]&gt;$T$7)</f>
        <v>0</v>
      </c>
      <c r="K236" t="b">
        <f>OR(Table1[[#This Row],[Exits]]&lt;$U$8,Table1[[#This Row],[Exits]]&gt;$T$8)</f>
        <v>0</v>
      </c>
    </row>
    <row r="237" spans="1:11" x14ac:dyDescent="0.25">
      <c r="A237" s="1">
        <v>43701</v>
      </c>
      <c r="B237">
        <v>3416</v>
      </c>
      <c r="C237" t="s">
        <v>237</v>
      </c>
      <c r="D237">
        <v>4601</v>
      </c>
      <c r="E237">
        <v>3961</v>
      </c>
      <c r="F237">
        <v>791.54</v>
      </c>
      <c r="G237">
        <v>973</v>
      </c>
      <c r="H237">
        <v>1044</v>
      </c>
      <c r="I237" t="b">
        <f>OR(Table1[[#This Row],[Page_Views]]&lt;$U$6,Table1[[#This Row],[Page_Views]]&gt;$T$6)</f>
        <v>0</v>
      </c>
      <c r="J237" t="b">
        <f>OR(Table1[[#This Row],[Bounces]]&lt;$U$7,Table1[[#This Row],[Bounces]]&gt;$T$7)</f>
        <v>0</v>
      </c>
      <c r="K237" t="b">
        <f>OR(Table1[[#This Row],[Exits]]&lt;$U$8,Table1[[#This Row],[Exits]]&gt;$T$8)</f>
        <v>0</v>
      </c>
    </row>
    <row r="238" spans="1:11" x14ac:dyDescent="0.25">
      <c r="A238" s="1">
        <v>43702</v>
      </c>
      <c r="B238">
        <v>9988</v>
      </c>
      <c r="C238" t="s">
        <v>238</v>
      </c>
      <c r="D238">
        <v>28602</v>
      </c>
      <c r="E238">
        <v>10482</v>
      </c>
      <c r="F238">
        <v>686.04</v>
      </c>
      <c r="G238">
        <v>1695</v>
      </c>
      <c r="H238">
        <v>1930</v>
      </c>
      <c r="I238" t="b">
        <f>OR(Table1[[#This Row],[Page_Views]]&lt;$U$6,Table1[[#This Row],[Page_Views]]&gt;$T$6)</f>
        <v>0</v>
      </c>
      <c r="J238" t="b">
        <f>OR(Table1[[#This Row],[Bounces]]&lt;$U$7,Table1[[#This Row],[Bounces]]&gt;$T$7)</f>
        <v>0</v>
      </c>
      <c r="K238" t="b">
        <f>OR(Table1[[#This Row],[Exits]]&lt;$U$8,Table1[[#This Row],[Exits]]&gt;$T$8)</f>
        <v>0</v>
      </c>
    </row>
    <row r="239" spans="1:11" x14ac:dyDescent="0.25">
      <c r="A239" s="1">
        <v>43703</v>
      </c>
      <c r="B239">
        <v>5154</v>
      </c>
      <c r="C239" t="s">
        <v>239</v>
      </c>
      <c r="D239">
        <v>9207</v>
      </c>
      <c r="E239">
        <v>4399</v>
      </c>
      <c r="F239">
        <v>688.09</v>
      </c>
      <c r="G239">
        <v>1496</v>
      </c>
      <c r="H239">
        <v>1705</v>
      </c>
      <c r="I239" t="b">
        <f>OR(Table1[[#This Row],[Page_Views]]&lt;$U$6,Table1[[#This Row],[Page_Views]]&gt;$T$6)</f>
        <v>0</v>
      </c>
      <c r="J239" t="b">
        <f>OR(Table1[[#This Row],[Bounces]]&lt;$U$7,Table1[[#This Row],[Bounces]]&gt;$T$7)</f>
        <v>0</v>
      </c>
      <c r="K239" t="b">
        <f>OR(Table1[[#This Row],[Exits]]&lt;$U$8,Table1[[#This Row],[Exits]]&gt;$T$8)</f>
        <v>0</v>
      </c>
    </row>
    <row r="240" spans="1:11" x14ac:dyDescent="0.25">
      <c r="A240" s="1">
        <v>43704</v>
      </c>
      <c r="B240">
        <v>6619</v>
      </c>
      <c r="C240" t="s">
        <v>240</v>
      </c>
      <c r="D240">
        <v>9465</v>
      </c>
      <c r="E240">
        <v>5601</v>
      </c>
      <c r="F240">
        <v>719.88</v>
      </c>
      <c r="G240">
        <v>1799</v>
      </c>
      <c r="H240">
        <v>1575</v>
      </c>
      <c r="I240" t="b">
        <f>OR(Table1[[#This Row],[Page_Views]]&lt;$U$6,Table1[[#This Row],[Page_Views]]&gt;$T$6)</f>
        <v>0</v>
      </c>
      <c r="J240" t="b">
        <f>OR(Table1[[#This Row],[Bounces]]&lt;$U$7,Table1[[#This Row],[Bounces]]&gt;$T$7)</f>
        <v>0</v>
      </c>
      <c r="K240" t="b">
        <f>OR(Table1[[#This Row],[Exits]]&lt;$U$8,Table1[[#This Row],[Exits]]&gt;$T$8)</f>
        <v>0</v>
      </c>
    </row>
    <row r="241" spans="1:11" x14ac:dyDescent="0.25">
      <c r="A241" s="1">
        <v>43705</v>
      </c>
      <c r="B241">
        <v>2936</v>
      </c>
      <c r="C241" t="s">
        <v>241</v>
      </c>
      <c r="D241">
        <v>5861</v>
      </c>
      <c r="E241">
        <v>3340</v>
      </c>
      <c r="F241">
        <v>855.73</v>
      </c>
      <c r="G241">
        <v>1118</v>
      </c>
      <c r="H241">
        <v>1641</v>
      </c>
      <c r="I241" t="b">
        <f>OR(Table1[[#This Row],[Page_Views]]&lt;$U$6,Table1[[#This Row],[Page_Views]]&gt;$T$6)</f>
        <v>0</v>
      </c>
      <c r="J241" t="b">
        <f>OR(Table1[[#This Row],[Bounces]]&lt;$U$7,Table1[[#This Row],[Bounces]]&gt;$T$7)</f>
        <v>0</v>
      </c>
      <c r="K241" t="b">
        <f>OR(Table1[[#This Row],[Exits]]&lt;$U$8,Table1[[#This Row],[Exits]]&gt;$T$8)</f>
        <v>0</v>
      </c>
    </row>
    <row r="242" spans="1:11" x14ac:dyDescent="0.25">
      <c r="A242" s="1">
        <v>43706</v>
      </c>
      <c r="B242">
        <v>4807</v>
      </c>
      <c r="C242" t="s">
        <v>242</v>
      </c>
      <c r="D242">
        <v>6135</v>
      </c>
      <c r="E242">
        <v>4113</v>
      </c>
      <c r="F242">
        <v>750.09</v>
      </c>
      <c r="G242">
        <v>2022</v>
      </c>
      <c r="H242">
        <v>734</v>
      </c>
      <c r="I242" t="b">
        <f>OR(Table1[[#This Row],[Page_Views]]&lt;$U$6,Table1[[#This Row],[Page_Views]]&gt;$T$6)</f>
        <v>0</v>
      </c>
      <c r="J242" t="b">
        <f>OR(Table1[[#This Row],[Bounces]]&lt;$U$7,Table1[[#This Row],[Bounces]]&gt;$T$7)</f>
        <v>0</v>
      </c>
      <c r="K242" t="b">
        <f>OR(Table1[[#This Row],[Exits]]&lt;$U$8,Table1[[#This Row],[Exits]]&gt;$T$8)</f>
        <v>0</v>
      </c>
    </row>
    <row r="243" spans="1:11" x14ac:dyDescent="0.25">
      <c r="A243" s="1">
        <v>43707</v>
      </c>
      <c r="B243">
        <v>8151</v>
      </c>
      <c r="C243" t="s">
        <v>243</v>
      </c>
      <c r="D243">
        <v>19825</v>
      </c>
      <c r="E243">
        <v>8216</v>
      </c>
      <c r="F243">
        <v>803.67</v>
      </c>
      <c r="G243">
        <v>3739</v>
      </c>
      <c r="H243">
        <v>2446</v>
      </c>
      <c r="I243" t="b">
        <f>OR(Table1[[#This Row],[Page_Views]]&lt;$U$6,Table1[[#This Row],[Page_Views]]&gt;$T$6)</f>
        <v>0</v>
      </c>
      <c r="J243" t="b">
        <f>OR(Table1[[#This Row],[Bounces]]&lt;$U$7,Table1[[#This Row],[Bounces]]&gt;$T$7)</f>
        <v>0</v>
      </c>
      <c r="K243" t="b">
        <f>OR(Table1[[#This Row],[Exits]]&lt;$U$8,Table1[[#This Row],[Exits]]&gt;$T$8)</f>
        <v>0</v>
      </c>
    </row>
    <row r="244" spans="1:11" x14ac:dyDescent="0.25">
      <c r="A244" s="1">
        <v>43708</v>
      </c>
      <c r="B244">
        <v>4236</v>
      </c>
      <c r="C244" t="s">
        <v>244</v>
      </c>
      <c r="D244">
        <v>11966</v>
      </c>
      <c r="E244">
        <v>3451</v>
      </c>
      <c r="F244">
        <v>717.59</v>
      </c>
      <c r="G244">
        <v>1421</v>
      </c>
      <c r="H244">
        <v>1913</v>
      </c>
      <c r="I244" t="b">
        <f>OR(Table1[[#This Row],[Page_Views]]&lt;$U$6,Table1[[#This Row],[Page_Views]]&gt;$T$6)</f>
        <v>0</v>
      </c>
      <c r="J244" t="b">
        <f>OR(Table1[[#This Row],[Bounces]]&lt;$U$7,Table1[[#This Row],[Bounces]]&gt;$T$7)</f>
        <v>0</v>
      </c>
      <c r="K244" t="b">
        <f>OR(Table1[[#This Row],[Exits]]&lt;$U$8,Table1[[#This Row],[Exits]]&gt;$T$8)</f>
        <v>0</v>
      </c>
    </row>
    <row r="245" spans="1:11" x14ac:dyDescent="0.25">
      <c r="A245" s="1">
        <v>43709</v>
      </c>
      <c r="B245">
        <v>3352</v>
      </c>
      <c r="C245" t="s">
        <v>245</v>
      </c>
      <c r="D245">
        <v>9074</v>
      </c>
      <c r="E245">
        <v>2789</v>
      </c>
      <c r="F245">
        <v>679.08</v>
      </c>
      <c r="G245">
        <v>801</v>
      </c>
      <c r="H245">
        <v>2649</v>
      </c>
      <c r="I245" t="b">
        <f>OR(Table1[[#This Row],[Page_Views]]&lt;$U$6,Table1[[#This Row],[Page_Views]]&gt;$T$6)</f>
        <v>0</v>
      </c>
      <c r="J245" t="b">
        <f>OR(Table1[[#This Row],[Bounces]]&lt;$U$7,Table1[[#This Row],[Bounces]]&gt;$T$7)</f>
        <v>0</v>
      </c>
      <c r="K245" t="b">
        <f>OR(Table1[[#This Row],[Exits]]&lt;$U$8,Table1[[#This Row],[Exits]]&gt;$T$8)</f>
        <v>0</v>
      </c>
    </row>
    <row r="246" spans="1:11" x14ac:dyDescent="0.25">
      <c r="A246" s="1">
        <v>43710</v>
      </c>
      <c r="B246">
        <v>2932</v>
      </c>
      <c r="C246" t="s">
        <v>246</v>
      </c>
      <c r="D246">
        <v>4190</v>
      </c>
      <c r="E246">
        <v>3134</v>
      </c>
      <c r="F246">
        <v>886.39</v>
      </c>
      <c r="G246">
        <v>782</v>
      </c>
      <c r="H246">
        <v>949</v>
      </c>
      <c r="I246" t="b">
        <f>OR(Table1[[#This Row],[Page_Views]]&lt;$U$6,Table1[[#This Row],[Page_Views]]&gt;$T$6)</f>
        <v>0</v>
      </c>
      <c r="J246" t="b">
        <f>OR(Table1[[#This Row],[Bounces]]&lt;$U$7,Table1[[#This Row],[Bounces]]&gt;$T$7)</f>
        <v>0</v>
      </c>
      <c r="K246" t="b">
        <f>OR(Table1[[#This Row],[Exits]]&lt;$U$8,Table1[[#This Row],[Exits]]&gt;$T$8)</f>
        <v>0</v>
      </c>
    </row>
    <row r="247" spans="1:11" x14ac:dyDescent="0.25">
      <c r="A247" s="1">
        <v>43711</v>
      </c>
      <c r="B247">
        <v>9556</v>
      </c>
      <c r="C247" t="s">
        <v>80</v>
      </c>
      <c r="D247">
        <v>13639</v>
      </c>
      <c r="E247">
        <v>10279</v>
      </c>
      <c r="F247">
        <v>781.07</v>
      </c>
      <c r="G247">
        <v>1695</v>
      </c>
      <c r="H247">
        <v>2875</v>
      </c>
      <c r="I247" t="b">
        <f>OR(Table1[[#This Row],[Page_Views]]&lt;$U$6,Table1[[#This Row],[Page_Views]]&gt;$T$6)</f>
        <v>0</v>
      </c>
      <c r="J247" t="b">
        <f>OR(Table1[[#This Row],[Bounces]]&lt;$U$7,Table1[[#This Row],[Bounces]]&gt;$T$7)</f>
        <v>0</v>
      </c>
      <c r="K247" t="b">
        <f>OR(Table1[[#This Row],[Exits]]&lt;$U$8,Table1[[#This Row],[Exits]]&gt;$T$8)</f>
        <v>0</v>
      </c>
    </row>
    <row r="248" spans="1:11" x14ac:dyDescent="0.25">
      <c r="A248" s="1">
        <v>43712</v>
      </c>
      <c r="B248">
        <v>5916</v>
      </c>
      <c r="C248" t="s">
        <v>247</v>
      </c>
      <c r="D248">
        <v>15761</v>
      </c>
      <c r="E248">
        <v>5540</v>
      </c>
      <c r="F248">
        <v>880.19</v>
      </c>
      <c r="G248">
        <v>1811</v>
      </c>
      <c r="H248">
        <v>3799</v>
      </c>
      <c r="I248" t="b">
        <f>OR(Table1[[#This Row],[Page_Views]]&lt;$U$6,Table1[[#This Row],[Page_Views]]&gt;$T$6)</f>
        <v>0</v>
      </c>
      <c r="J248" t="b">
        <f>OR(Table1[[#This Row],[Bounces]]&lt;$U$7,Table1[[#This Row],[Bounces]]&gt;$T$7)</f>
        <v>0</v>
      </c>
      <c r="K248" t="b">
        <f>OR(Table1[[#This Row],[Exits]]&lt;$U$8,Table1[[#This Row],[Exits]]&gt;$T$8)</f>
        <v>0</v>
      </c>
    </row>
    <row r="249" spans="1:11" x14ac:dyDescent="0.25">
      <c r="A249" s="1">
        <v>43713</v>
      </c>
      <c r="B249">
        <v>6498</v>
      </c>
      <c r="C249" t="s">
        <v>248</v>
      </c>
      <c r="D249">
        <v>18608</v>
      </c>
      <c r="E249">
        <v>5758</v>
      </c>
      <c r="F249">
        <v>661.02</v>
      </c>
      <c r="G249">
        <v>1633</v>
      </c>
      <c r="H249">
        <v>3414</v>
      </c>
      <c r="I249" t="b">
        <f>OR(Table1[[#This Row],[Page_Views]]&lt;$U$6,Table1[[#This Row],[Page_Views]]&gt;$T$6)</f>
        <v>0</v>
      </c>
      <c r="J249" t="b">
        <f>OR(Table1[[#This Row],[Bounces]]&lt;$U$7,Table1[[#This Row],[Bounces]]&gt;$T$7)</f>
        <v>0</v>
      </c>
      <c r="K249" t="b">
        <f>OR(Table1[[#This Row],[Exits]]&lt;$U$8,Table1[[#This Row],[Exits]]&gt;$T$8)</f>
        <v>0</v>
      </c>
    </row>
    <row r="250" spans="1:11" x14ac:dyDescent="0.25">
      <c r="A250" s="1">
        <v>43714</v>
      </c>
      <c r="B250">
        <v>1946</v>
      </c>
      <c r="C250" t="s">
        <v>249</v>
      </c>
      <c r="D250">
        <v>3948</v>
      </c>
      <c r="E250">
        <v>2190</v>
      </c>
      <c r="F250">
        <v>644.07000000000005</v>
      </c>
      <c r="G250">
        <v>747</v>
      </c>
      <c r="H250">
        <v>993</v>
      </c>
      <c r="I250" t="b">
        <f>OR(Table1[[#This Row],[Page_Views]]&lt;$U$6,Table1[[#This Row],[Page_Views]]&gt;$T$6)</f>
        <v>0</v>
      </c>
      <c r="J250" t="b">
        <f>OR(Table1[[#This Row],[Bounces]]&lt;$U$7,Table1[[#This Row],[Bounces]]&gt;$T$7)</f>
        <v>0</v>
      </c>
      <c r="K250" t="b">
        <f>OR(Table1[[#This Row],[Exits]]&lt;$U$8,Table1[[#This Row],[Exits]]&gt;$T$8)</f>
        <v>0</v>
      </c>
    </row>
    <row r="251" spans="1:11" x14ac:dyDescent="0.25">
      <c r="A251" s="1">
        <v>43715</v>
      </c>
      <c r="B251">
        <v>2439</v>
      </c>
      <c r="C251" t="s">
        <v>250</v>
      </c>
      <c r="D251">
        <v>5117</v>
      </c>
      <c r="E251">
        <v>2163</v>
      </c>
      <c r="F251">
        <v>856.75</v>
      </c>
      <c r="G251">
        <v>1028</v>
      </c>
      <c r="H251">
        <v>914</v>
      </c>
      <c r="I251" t="b">
        <f>OR(Table1[[#This Row],[Page_Views]]&lt;$U$6,Table1[[#This Row],[Page_Views]]&gt;$T$6)</f>
        <v>0</v>
      </c>
      <c r="J251" t="b">
        <f>OR(Table1[[#This Row],[Bounces]]&lt;$U$7,Table1[[#This Row],[Bounces]]&gt;$T$7)</f>
        <v>0</v>
      </c>
      <c r="K251" t="b">
        <f>OR(Table1[[#This Row],[Exits]]&lt;$U$8,Table1[[#This Row],[Exits]]&gt;$T$8)</f>
        <v>0</v>
      </c>
    </row>
    <row r="252" spans="1:11" x14ac:dyDescent="0.25">
      <c r="A252" s="1">
        <v>43716</v>
      </c>
      <c r="B252">
        <v>8730</v>
      </c>
      <c r="C252" t="s">
        <v>251</v>
      </c>
      <c r="D252">
        <v>15477</v>
      </c>
      <c r="E252">
        <v>8876</v>
      </c>
      <c r="F252">
        <v>804.28</v>
      </c>
      <c r="G252">
        <v>2806</v>
      </c>
      <c r="H252">
        <v>4105</v>
      </c>
      <c r="I252" t="b">
        <f>OR(Table1[[#This Row],[Page_Views]]&lt;$U$6,Table1[[#This Row],[Page_Views]]&gt;$T$6)</f>
        <v>0</v>
      </c>
      <c r="J252" t="b">
        <f>OR(Table1[[#This Row],[Bounces]]&lt;$U$7,Table1[[#This Row],[Bounces]]&gt;$T$7)</f>
        <v>0</v>
      </c>
      <c r="K252" t="b">
        <f>OR(Table1[[#This Row],[Exits]]&lt;$U$8,Table1[[#This Row],[Exits]]&gt;$T$8)</f>
        <v>0</v>
      </c>
    </row>
    <row r="253" spans="1:11" x14ac:dyDescent="0.25">
      <c r="A253" s="1">
        <v>43717</v>
      </c>
      <c r="B253">
        <v>5857</v>
      </c>
      <c r="C253" t="s">
        <v>252</v>
      </c>
      <c r="D253">
        <v>16456</v>
      </c>
      <c r="E253">
        <v>6953</v>
      </c>
      <c r="F253">
        <v>655.97</v>
      </c>
      <c r="G253">
        <v>2564</v>
      </c>
      <c r="H253">
        <v>2525</v>
      </c>
      <c r="I253" t="b">
        <f>OR(Table1[[#This Row],[Page_Views]]&lt;$U$6,Table1[[#This Row],[Page_Views]]&gt;$T$6)</f>
        <v>0</v>
      </c>
      <c r="J253" t="b">
        <f>OR(Table1[[#This Row],[Bounces]]&lt;$U$7,Table1[[#This Row],[Bounces]]&gt;$T$7)</f>
        <v>0</v>
      </c>
      <c r="K253" t="b">
        <f>OR(Table1[[#This Row],[Exits]]&lt;$U$8,Table1[[#This Row],[Exits]]&gt;$T$8)</f>
        <v>0</v>
      </c>
    </row>
    <row r="254" spans="1:11" x14ac:dyDescent="0.25">
      <c r="A254" s="1">
        <v>43718</v>
      </c>
      <c r="B254">
        <v>1340</v>
      </c>
      <c r="C254" t="s">
        <v>253</v>
      </c>
      <c r="D254">
        <v>3163</v>
      </c>
      <c r="E254">
        <v>1151</v>
      </c>
      <c r="F254">
        <v>680.81</v>
      </c>
      <c r="G254">
        <v>507</v>
      </c>
      <c r="H254">
        <v>491</v>
      </c>
      <c r="I254" t="b">
        <f>OR(Table1[[#This Row],[Page_Views]]&lt;$U$6,Table1[[#This Row],[Page_Views]]&gt;$T$6)</f>
        <v>0</v>
      </c>
      <c r="J254" t="b">
        <f>OR(Table1[[#This Row],[Bounces]]&lt;$U$7,Table1[[#This Row],[Bounces]]&gt;$T$7)</f>
        <v>0</v>
      </c>
      <c r="K254" t="b">
        <f>OR(Table1[[#This Row],[Exits]]&lt;$U$8,Table1[[#This Row],[Exits]]&gt;$T$8)</f>
        <v>0</v>
      </c>
    </row>
    <row r="255" spans="1:11" x14ac:dyDescent="0.25">
      <c r="A255" s="1">
        <v>43719</v>
      </c>
      <c r="B255">
        <v>1382</v>
      </c>
      <c r="C255" t="s">
        <v>254</v>
      </c>
      <c r="D255">
        <v>2375</v>
      </c>
      <c r="E255">
        <v>1625</v>
      </c>
      <c r="F255">
        <v>840.2</v>
      </c>
      <c r="G255">
        <v>533</v>
      </c>
      <c r="H255">
        <v>485</v>
      </c>
      <c r="I255" t="b">
        <f>OR(Table1[[#This Row],[Page_Views]]&lt;$U$6,Table1[[#This Row],[Page_Views]]&gt;$T$6)</f>
        <v>0</v>
      </c>
      <c r="J255" t="b">
        <f>OR(Table1[[#This Row],[Bounces]]&lt;$U$7,Table1[[#This Row],[Bounces]]&gt;$T$7)</f>
        <v>0</v>
      </c>
      <c r="K255" t="b">
        <f>OR(Table1[[#This Row],[Exits]]&lt;$U$8,Table1[[#This Row],[Exits]]&gt;$T$8)</f>
        <v>0</v>
      </c>
    </row>
    <row r="256" spans="1:11" x14ac:dyDescent="0.25">
      <c r="A256" s="1">
        <v>43720</v>
      </c>
      <c r="B256">
        <v>9491</v>
      </c>
      <c r="C256" t="s">
        <v>255</v>
      </c>
      <c r="D256">
        <v>16493</v>
      </c>
      <c r="E256">
        <v>8287</v>
      </c>
      <c r="F256">
        <v>736.16</v>
      </c>
      <c r="G256">
        <v>2238</v>
      </c>
      <c r="H256">
        <v>3070</v>
      </c>
      <c r="I256" t="b">
        <f>OR(Table1[[#This Row],[Page_Views]]&lt;$U$6,Table1[[#This Row],[Page_Views]]&gt;$T$6)</f>
        <v>0</v>
      </c>
      <c r="J256" t="b">
        <f>OR(Table1[[#This Row],[Bounces]]&lt;$U$7,Table1[[#This Row],[Bounces]]&gt;$T$7)</f>
        <v>0</v>
      </c>
      <c r="K256" t="b">
        <f>OR(Table1[[#This Row],[Exits]]&lt;$U$8,Table1[[#This Row],[Exits]]&gt;$T$8)</f>
        <v>0</v>
      </c>
    </row>
    <row r="257" spans="1:11" x14ac:dyDescent="0.25">
      <c r="A257" s="1">
        <v>43721</v>
      </c>
      <c r="B257">
        <v>1138</v>
      </c>
      <c r="C257" t="s">
        <v>256</v>
      </c>
      <c r="D257">
        <v>3191</v>
      </c>
      <c r="E257">
        <v>1168</v>
      </c>
      <c r="F257">
        <v>801.16</v>
      </c>
      <c r="G257">
        <v>582</v>
      </c>
      <c r="H257">
        <v>732</v>
      </c>
      <c r="I257" t="b">
        <f>OR(Table1[[#This Row],[Page_Views]]&lt;$U$6,Table1[[#This Row],[Page_Views]]&gt;$T$6)</f>
        <v>0</v>
      </c>
      <c r="J257" t="b">
        <f>OR(Table1[[#This Row],[Bounces]]&lt;$U$7,Table1[[#This Row],[Bounces]]&gt;$T$7)</f>
        <v>0</v>
      </c>
      <c r="K257" t="b">
        <f>OR(Table1[[#This Row],[Exits]]&lt;$U$8,Table1[[#This Row],[Exits]]&gt;$T$8)</f>
        <v>0</v>
      </c>
    </row>
    <row r="258" spans="1:11" x14ac:dyDescent="0.25">
      <c r="A258" s="1">
        <v>43722</v>
      </c>
      <c r="B258">
        <v>1358</v>
      </c>
      <c r="C258" t="s">
        <v>257</v>
      </c>
      <c r="D258">
        <v>1662</v>
      </c>
      <c r="E258">
        <v>1291</v>
      </c>
      <c r="F258">
        <v>695.51</v>
      </c>
      <c r="G258">
        <v>628</v>
      </c>
      <c r="H258">
        <v>287</v>
      </c>
      <c r="I258" t="b">
        <f>OR(Table1[[#This Row],[Page_Views]]&lt;$U$6,Table1[[#This Row],[Page_Views]]&gt;$T$6)</f>
        <v>0</v>
      </c>
      <c r="J258" t="b">
        <f>OR(Table1[[#This Row],[Bounces]]&lt;$U$7,Table1[[#This Row],[Bounces]]&gt;$T$7)</f>
        <v>0</v>
      </c>
      <c r="K258" t="b">
        <f>OR(Table1[[#This Row],[Exits]]&lt;$U$8,Table1[[#This Row],[Exits]]&gt;$T$8)</f>
        <v>0</v>
      </c>
    </row>
    <row r="259" spans="1:11" x14ac:dyDescent="0.25">
      <c r="A259" s="1">
        <v>43723</v>
      </c>
      <c r="B259">
        <v>5931</v>
      </c>
      <c r="C259" t="s">
        <v>258</v>
      </c>
      <c r="D259">
        <v>10562</v>
      </c>
      <c r="E259">
        <v>7033</v>
      </c>
      <c r="F259">
        <v>714.37</v>
      </c>
      <c r="G259">
        <v>3186</v>
      </c>
      <c r="H259">
        <v>1543</v>
      </c>
      <c r="I259" t="b">
        <f>OR(Table1[[#This Row],[Page_Views]]&lt;$U$6,Table1[[#This Row],[Page_Views]]&gt;$T$6)</f>
        <v>0</v>
      </c>
      <c r="J259" t="b">
        <f>OR(Table1[[#This Row],[Bounces]]&lt;$U$7,Table1[[#This Row],[Bounces]]&gt;$T$7)</f>
        <v>0</v>
      </c>
      <c r="K259" t="b">
        <f>OR(Table1[[#This Row],[Exits]]&lt;$U$8,Table1[[#This Row],[Exits]]&gt;$T$8)</f>
        <v>0</v>
      </c>
    </row>
    <row r="260" spans="1:11" x14ac:dyDescent="0.25">
      <c r="A260" s="1">
        <v>43724</v>
      </c>
      <c r="B260">
        <v>4456</v>
      </c>
      <c r="C260" t="s">
        <v>259</v>
      </c>
      <c r="D260">
        <v>9793</v>
      </c>
      <c r="E260">
        <v>4052</v>
      </c>
      <c r="F260">
        <v>897.21</v>
      </c>
      <c r="G260">
        <v>1647</v>
      </c>
      <c r="H260">
        <v>1899</v>
      </c>
      <c r="I260" t="b">
        <f>OR(Table1[[#This Row],[Page_Views]]&lt;$U$6,Table1[[#This Row],[Page_Views]]&gt;$T$6)</f>
        <v>0</v>
      </c>
      <c r="J260" t="b">
        <f>OR(Table1[[#This Row],[Bounces]]&lt;$U$7,Table1[[#This Row],[Bounces]]&gt;$T$7)</f>
        <v>0</v>
      </c>
      <c r="K260" t="b">
        <f>OR(Table1[[#This Row],[Exits]]&lt;$U$8,Table1[[#This Row],[Exits]]&gt;$T$8)</f>
        <v>0</v>
      </c>
    </row>
    <row r="261" spans="1:11" x14ac:dyDescent="0.25">
      <c r="A261" s="1">
        <v>43725</v>
      </c>
      <c r="B261">
        <v>2627</v>
      </c>
      <c r="C261" t="s">
        <v>260</v>
      </c>
      <c r="D261">
        <v>3853</v>
      </c>
      <c r="E261">
        <v>2521</v>
      </c>
      <c r="F261">
        <v>674.29</v>
      </c>
      <c r="G261">
        <v>727</v>
      </c>
      <c r="H261">
        <v>817</v>
      </c>
      <c r="I261" t="b">
        <f>OR(Table1[[#This Row],[Page_Views]]&lt;$U$6,Table1[[#This Row],[Page_Views]]&gt;$T$6)</f>
        <v>0</v>
      </c>
      <c r="J261" t="b">
        <f>OR(Table1[[#This Row],[Bounces]]&lt;$U$7,Table1[[#This Row],[Bounces]]&gt;$T$7)</f>
        <v>0</v>
      </c>
      <c r="K261" t="b">
        <f>OR(Table1[[#This Row],[Exits]]&lt;$U$8,Table1[[#This Row],[Exits]]&gt;$T$8)</f>
        <v>0</v>
      </c>
    </row>
    <row r="262" spans="1:11" x14ac:dyDescent="0.25">
      <c r="A262" s="1">
        <v>43726</v>
      </c>
      <c r="B262">
        <v>7626</v>
      </c>
      <c r="C262" t="s">
        <v>261</v>
      </c>
      <c r="D262">
        <v>10415</v>
      </c>
      <c r="E262">
        <v>9098</v>
      </c>
      <c r="F262">
        <v>751.94</v>
      </c>
      <c r="G262">
        <v>4313</v>
      </c>
      <c r="H262">
        <v>1338</v>
      </c>
      <c r="I262" t="b">
        <f>OR(Table1[[#This Row],[Page_Views]]&lt;$U$6,Table1[[#This Row],[Page_Views]]&gt;$T$6)</f>
        <v>0</v>
      </c>
      <c r="J262" t="b">
        <f>OR(Table1[[#This Row],[Bounces]]&lt;$U$7,Table1[[#This Row],[Bounces]]&gt;$T$7)</f>
        <v>0</v>
      </c>
      <c r="K262" t="b">
        <f>OR(Table1[[#This Row],[Exits]]&lt;$U$8,Table1[[#This Row],[Exits]]&gt;$T$8)</f>
        <v>0</v>
      </c>
    </row>
    <row r="263" spans="1:11" x14ac:dyDescent="0.25">
      <c r="A263" s="1">
        <v>43727</v>
      </c>
      <c r="B263">
        <v>6004</v>
      </c>
      <c r="C263" t="s">
        <v>262</v>
      </c>
      <c r="D263">
        <v>16015</v>
      </c>
      <c r="E263">
        <v>6091</v>
      </c>
      <c r="F263">
        <v>853.32</v>
      </c>
      <c r="G263">
        <v>1721</v>
      </c>
      <c r="H263">
        <v>3384</v>
      </c>
      <c r="I263" t="b">
        <f>OR(Table1[[#This Row],[Page_Views]]&lt;$U$6,Table1[[#This Row],[Page_Views]]&gt;$T$6)</f>
        <v>0</v>
      </c>
      <c r="J263" t="b">
        <f>OR(Table1[[#This Row],[Bounces]]&lt;$U$7,Table1[[#This Row],[Bounces]]&gt;$T$7)</f>
        <v>0</v>
      </c>
      <c r="K263" t="b">
        <f>OR(Table1[[#This Row],[Exits]]&lt;$U$8,Table1[[#This Row],[Exits]]&gt;$T$8)</f>
        <v>0</v>
      </c>
    </row>
    <row r="264" spans="1:11" x14ac:dyDescent="0.25">
      <c r="A264" s="1">
        <v>43728</v>
      </c>
      <c r="B264">
        <v>7652</v>
      </c>
      <c r="C264" t="s">
        <v>263</v>
      </c>
      <c r="D264">
        <v>21501</v>
      </c>
      <c r="E264">
        <v>7660</v>
      </c>
      <c r="F264">
        <v>671.77</v>
      </c>
      <c r="G264">
        <v>3372</v>
      </c>
      <c r="H264">
        <v>3523</v>
      </c>
      <c r="I264" t="b">
        <f>OR(Table1[[#This Row],[Page_Views]]&lt;$U$6,Table1[[#This Row],[Page_Views]]&gt;$T$6)</f>
        <v>0</v>
      </c>
      <c r="J264" t="b">
        <f>OR(Table1[[#This Row],[Bounces]]&lt;$U$7,Table1[[#This Row],[Bounces]]&gt;$T$7)</f>
        <v>0</v>
      </c>
      <c r="K264" t="b">
        <f>OR(Table1[[#This Row],[Exits]]&lt;$U$8,Table1[[#This Row],[Exits]]&gt;$T$8)</f>
        <v>0</v>
      </c>
    </row>
    <row r="265" spans="1:11" x14ac:dyDescent="0.25">
      <c r="A265" s="1">
        <v>43729</v>
      </c>
      <c r="B265">
        <v>7416</v>
      </c>
      <c r="C265" t="s">
        <v>264</v>
      </c>
      <c r="D265">
        <v>19893</v>
      </c>
      <c r="E265">
        <v>6697</v>
      </c>
      <c r="F265">
        <v>724.56</v>
      </c>
      <c r="G265">
        <v>3184</v>
      </c>
      <c r="H265">
        <v>3550</v>
      </c>
      <c r="I265" t="b">
        <f>OR(Table1[[#This Row],[Page_Views]]&lt;$U$6,Table1[[#This Row],[Page_Views]]&gt;$T$6)</f>
        <v>0</v>
      </c>
      <c r="J265" t="b">
        <f>OR(Table1[[#This Row],[Bounces]]&lt;$U$7,Table1[[#This Row],[Bounces]]&gt;$T$7)</f>
        <v>0</v>
      </c>
      <c r="K265" t="b">
        <f>OR(Table1[[#This Row],[Exits]]&lt;$U$8,Table1[[#This Row],[Exits]]&gt;$T$8)</f>
        <v>0</v>
      </c>
    </row>
    <row r="266" spans="1:11" x14ac:dyDescent="0.25">
      <c r="A266" s="1">
        <v>43730</v>
      </c>
      <c r="B266">
        <v>4170</v>
      </c>
      <c r="C266" t="s">
        <v>265</v>
      </c>
      <c r="D266">
        <v>11750</v>
      </c>
      <c r="E266">
        <v>4505</v>
      </c>
      <c r="F266">
        <v>784.53</v>
      </c>
      <c r="G266">
        <v>1716</v>
      </c>
      <c r="H266">
        <v>1831</v>
      </c>
      <c r="I266" t="b">
        <f>OR(Table1[[#This Row],[Page_Views]]&lt;$U$6,Table1[[#This Row],[Page_Views]]&gt;$T$6)</f>
        <v>0</v>
      </c>
      <c r="J266" t="b">
        <f>OR(Table1[[#This Row],[Bounces]]&lt;$U$7,Table1[[#This Row],[Bounces]]&gt;$T$7)</f>
        <v>0</v>
      </c>
      <c r="K266" t="b">
        <f>OR(Table1[[#This Row],[Exits]]&lt;$U$8,Table1[[#This Row],[Exits]]&gt;$T$8)</f>
        <v>0</v>
      </c>
    </row>
    <row r="267" spans="1:11" x14ac:dyDescent="0.25">
      <c r="A267" s="1">
        <v>43731</v>
      </c>
      <c r="B267">
        <v>4835</v>
      </c>
      <c r="C267" t="s">
        <v>266</v>
      </c>
      <c r="D267">
        <v>10615</v>
      </c>
      <c r="E267">
        <v>3895</v>
      </c>
      <c r="F267">
        <v>744.36</v>
      </c>
      <c r="G267">
        <v>1717</v>
      </c>
      <c r="H267">
        <v>3039</v>
      </c>
      <c r="I267" t="b">
        <f>OR(Table1[[#This Row],[Page_Views]]&lt;$U$6,Table1[[#This Row],[Page_Views]]&gt;$T$6)</f>
        <v>0</v>
      </c>
      <c r="J267" t="b">
        <f>OR(Table1[[#This Row],[Bounces]]&lt;$U$7,Table1[[#This Row],[Bounces]]&gt;$T$7)</f>
        <v>0</v>
      </c>
      <c r="K267" t="b">
        <f>OR(Table1[[#This Row],[Exits]]&lt;$U$8,Table1[[#This Row],[Exits]]&gt;$T$8)</f>
        <v>0</v>
      </c>
    </row>
    <row r="268" spans="1:11" x14ac:dyDescent="0.25">
      <c r="A268" s="1">
        <v>43732</v>
      </c>
      <c r="B268">
        <v>9017</v>
      </c>
      <c r="C268" t="s">
        <v>267</v>
      </c>
      <c r="D268">
        <v>24003</v>
      </c>
      <c r="E268">
        <v>7392</v>
      </c>
      <c r="F268">
        <v>737.85</v>
      </c>
      <c r="G268">
        <v>3234</v>
      </c>
      <c r="H268">
        <v>1930</v>
      </c>
      <c r="I268" t="b">
        <f>OR(Table1[[#This Row],[Page_Views]]&lt;$U$6,Table1[[#This Row],[Page_Views]]&gt;$T$6)</f>
        <v>0</v>
      </c>
      <c r="J268" t="b">
        <f>OR(Table1[[#This Row],[Bounces]]&lt;$U$7,Table1[[#This Row],[Bounces]]&gt;$T$7)</f>
        <v>0</v>
      </c>
      <c r="K268" t="b">
        <f>OR(Table1[[#This Row],[Exits]]&lt;$U$8,Table1[[#This Row],[Exits]]&gt;$T$8)</f>
        <v>0</v>
      </c>
    </row>
    <row r="269" spans="1:11" x14ac:dyDescent="0.25">
      <c r="A269" s="1">
        <v>43733</v>
      </c>
      <c r="B269">
        <v>3151</v>
      </c>
      <c r="C269" t="s">
        <v>268</v>
      </c>
      <c r="D269">
        <v>5959</v>
      </c>
      <c r="E269">
        <v>3276</v>
      </c>
      <c r="F269">
        <v>708.75</v>
      </c>
      <c r="G269">
        <v>845</v>
      </c>
      <c r="H269">
        <v>908</v>
      </c>
      <c r="I269" t="b">
        <f>OR(Table1[[#This Row],[Page_Views]]&lt;$U$6,Table1[[#This Row],[Page_Views]]&gt;$T$6)</f>
        <v>0</v>
      </c>
      <c r="J269" t="b">
        <f>OR(Table1[[#This Row],[Bounces]]&lt;$U$7,Table1[[#This Row],[Bounces]]&gt;$T$7)</f>
        <v>0</v>
      </c>
      <c r="K269" t="b">
        <f>OR(Table1[[#This Row],[Exits]]&lt;$U$8,Table1[[#This Row],[Exits]]&gt;$T$8)</f>
        <v>0</v>
      </c>
    </row>
    <row r="270" spans="1:11" x14ac:dyDescent="0.25">
      <c r="A270" s="1">
        <v>43734</v>
      </c>
      <c r="B270">
        <v>7905</v>
      </c>
      <c r="C270" t="s">
        <v>269</v>
      </c>
      <c r="D270">
        <v>18966</v>
      </c>
      <c r="E270">
        <v>7404</v>
      </c>
      <c r="F270">
        <v>775.99</v>
      </c>
      <c r="G270">
        <v>2964</v>
      </c>
      <c r="H270">
        <v>4343</v>
      </c>
      <c r="I270" t="b">
        <f>OR(Table1[[#This Row],[Page_Views]]&lt;$U$6,Table1[[#This Row],[Page_Views]]&gt;$T$6)</f>
        <v>0</v>
      </c>
      <c r="J270" t="b">
        <f>OR(Table1[[#This Row],[Bounces]]&lt;$U$7,Table1[[#This Row],[Bounces]]&gt;$T$7)</f>
        <v>0</v>
      </c>
      <c r="K270" t="b">
        <f>OR(Table1[[#This Row],[Exits]]&lt;$U$8,Table1[[#This Row],[Exits]]&gt;$T$8)</f>
        <v>0</v>
      </c>
    </row>
    <row r="271" spans="1:11" x14ac:dyDescent="0.25">
      <c r="A271" s="1">
        <v>43735</v>
      </c>
      <c r="B271">
        <v>3834</v>
      </c>
      <c r="C271" t="s">
        <v>196</v>
      </c>
      <c r="D271">
        <v>11424</v>
      </c>
      <c r="E271">
        <v>4529</v>
      </c>
      <c r="F271">
        <v>787.31</v>
      </c>
      <c r="G271">
        <v>1032</v>
      </c>
      <c r="H271">
        <v>3081</v>
      </c>
      <c r="I271" t="b">
        <f>OR(Table1[[#This Row],[Page_Views]]&lt;$U$6,Table1[[#This Row],[Page_Views]]&gt;$T$6)</f>
        <v>0</v>
      </c>
      <c r="J271" t="b">
        <f>OR(Table1[[#This Row],[Bounces]]&lt;$U$7,Table1[[#This Row],[Bounces]]&gt;$T$7)</f>
        <v>0</v>
      </c>
      <c r="K271" t="b">
        <f>OR(Table1[[#This Row],[Exits]]&lt;$U$8,Table1[[#This Row],[Exits]]&gt;$T$8)</f>
        <v>0</v>
      </c>
    </row>
    <row r="272" spans="1:11" x14ac:dyDescent="0.25">
      <c r="A272" s="1">
        <v>43736</v>
      </c>
      <c r="B272">
        <v>3567</v>
      </c>
      <c r="C272" t="s">
        <v>270</v>
      </c>
      <c r="D272">
        <v>5729</v>
      </c>
      <c r="E272">
        <v>4142</v>
      </c>
      <c r="F272">
        <v>795.99</v>
      </c>
      <c r="G272">
        <v>1459</v>
      </c>
      <c r="H272">
        <v>1033</v>
      </c>
      <c r="I272" t="b">
        <f>OR(Table1[[#This Row],[Page_Views]]&lt;$U$6,Table1[[#This Row],[Page_Views]]&gt;$T$6)</f>
        <v>0</v>
      </c>
      <c r="J272" t="b">
        <f>OR(Table1[[#This Row],[Bounces]]&lt;$U$7,Table1[[#This Row],[Bounces]]&gt;$T$7)</f>
        <v>0</v>
      </c>
      <c r="K272" t="b">
        <f>OR(Table1[[#This Row],[Exits]]&lt;$U$8,Table1[[#This Row],[Exits]]&gt;$T$8)</f>
        <v>0</v>
      </c>
    </row>
    <row r="273" spans="1:11" x14ac:dyDescent="0.25">
      <c r="A273" s="1">
        <v>43737</v>
      </c>
      <c r="B273">
        <v>2307</v>
      </c>
      <c r="C273" t="s">
        <v>271</v>
      </c>
      <c r="D273">
        <v>4387</v>
      </c>
      <c r="E273">
        <v>2504</v>
      </c>
      <c r="F273">
        <v>621.11</v>
      </c>
      <c r="G273">
        <v>622</v>
      </c>
      <c r="H273">
        <v>1167</v>
      </c>
      <c r="I273" t="b">
        <f>OR(Table1[[#This Row],[Page_Views]]&lt;$U$6,Table1[[#This Row],[Page_Views]]&gt;$T$6)</f>
        <v>0</v>
      </c>
      <c r="J273" t="b">
        <f>OR(Table1[[#This Row],[Bounces]]&lt;$U$7,Table1[[#This Row],[Bounces]]&gt;$T$7)</f>
        <v>0</v>
      </c>
      <c r="K273" t="b">
        <f>OR(Table1[[#This Row],[Exits]]&lt;$U$8,Table1[[#This Row],[Exits]]&gt;$T$8)</f>
        <v>0</v>
      </c>
    </row>
    <row r="274" spans="1:11" x14ac:dyDescent="0.25">
      <c r="A274" s="1">
        <v>43738</v>
      </c>
      <c r="B274">
        <v>9848</v>
      </c>
      <c r="C274" t="s">
        <v>272</v>
      </c>
      <c r="D274">
        <v>20327</v>
      </c>
      <c r="E274">
        <v>11101</v>
      </c>
      <c r="F274">
        <v>789.31</v>
      </c>
      <c r="G274">
        <v>3606</v>
      </c>
      <c r="H274">
        <v>2660</v>
      </c>
      <c r="I274" t="b">
        <f>OR(Table1[[#This Row],[Page_Views]]&lt;$U$6,Table1[[#This Row],[Page_Views]]&gt;$T$6)</f>
        <v>0</v>
      </c>
      <c r="J274" t="b">
        <f>OR(Table1[[#This Row],[Bounces]]&lt;$U$7,Table1[[#This Row],[Bounces]]&gt;$T$7)</f>
        <v>0</v>
      </c>
      <c r="K274" t="b">
        <f>OR(Table1[[#This Row],[Exits]]&lt;$U$8,Table1[[#This Row],[Exits]]&gt;$T$8)</f>
        <v>0</v>
      </c>
    </row>
    <row r="275" spans="1:11" x14ac:dyDescent="0.25">
      <c r="A275" s="1">
        <v>43739</v>
      </c>
      <c r="B275">
        <v>3660</v>
      </c>
      <c r="C275" t="s">
        <v>273</v>
      </c>
      <c r="D275">
        <v>5301</v>
      </c>
      <c r="E275">
        <v>3904</v>
      </c>
      <c r="F275">
        <v>885.97</v>
      </c>
      <c r="G275">
        <v>1756</v>
      </c>
      <c r="H275">
        <v>1402</v>
      </c>
      <c r="I275" t="b">
        <f>OR(Table1[[#This Row],[Page_Views]]&lt;$U$6,Table1[[#This Row],[Page_Views]]&gt;$T$6)</f>
        <v>0</v>
      </c>
      <c r="J275" t="b">
        <f>OR(Table1[[#This Row],[Bounces]]&lt;$U$7,Table1[[#This Row],[Bounces]]&gt;$T$7)</f>
        <v>0</v>
      </c>
      <c r="K275" t="b">
        <f>OR(Table1[[#This Row],[Exits]]&lt;$U$8,Table1[[#This Row],[Exits]]&gt;$T$8)</f>
        <v>0</v>
      </c>
    </row>
    <row r="276" spans="1:11" x14ac:dyDescent="0.25">
      <c r="A276" s="1">
        <v>43740</v>
      </c>
      <c r="B276">
        <v>4730</v>
      </c>
      <c r="C276" t="s">
        <v>274</v>
      </c>
      <c r="D276">
        <v>6365</v>
      </c>
      <c r="E276">
        <v>4021</v>
      </c>
      <c r="F276">
        <v>762.3</v>
      </c>
      <c r="G276">
        <v>1995</v>
      </c>
      <c r="H276">
        <v>1324</v>
      </c>
      <c r="I276" t="b">
        <f>OR(Table1[[#This Row],[Page_Views]]&lt;$U$6,Table1[[#This Row],[Page_Views]]&gt;$T$6)</f>
        <v>0</v>
      </c>
      <c r="J276" t="b">
        <f>OR(Table1[[#This Row],[Bounces]]&lt;$U$7,Table1[[#This Row],[Bounces]]&gt;$T$7)</f>
        <v>0</v>
      </c>
      <c r="K276" t="b">
        <f>OR(Table1[[#This Row],[Exits]]&lt;$U$8,Table1[[#This Row],[Exits]]&gt;$T$8)</f>
        <v>0</v>
      </c>
    </row>
    <row r="277" spans="1:11" x14ac:dyDescent="0.25">
      <c r="A277" s="1">
        <v>43741</v>
      </c>
      <c r="B277">
        <v>7207</v>
      </c>
      <c r="C277" t="s">
        <v>275</v>
      </c>
      <c r="D277">
        <v>19412</v>
      </c>
      <c r="E277">
        <v>7972</v>
      </c>
      <c r="F277">
        <v>814.58</v>
      </c>
      <c r="G277">
        <v>2354</v>
      </c>
      <c r="H277">
        <v>2806</v>
      </c>
      <c r="I277" t="b">
        <f>OR(Table1[[#This Row],[Page_Views]]&lt;$U$6,Table1[[#This Row],[Page_Views]]&gt;$T$6)</f>
        <v>0</v>
      </c>
      <c r="J277" t="b">
        <f>OR(Table1[[#This Row],[Bounces]]&lt;$U$7,Table1[[#This Row],[Bounces]]&gt;$T$7)</f>
        <v>0</v>
      </c>
      <c r="K277" t="b">
        <f>OR(Table1[[#This Row],[Exits]]&lt;$U$8,Table1[[#This Row],[Exits]]&gt;$T$8)</f>
        <v>0</v>
      </c>
    </row>
    <row r="278" spans="1:11" x14ac:dyDescent="0.25">
      <c r="A278" s="1">
        <v>43742</v>
      </c>
      <c r="B278">
        <v>4162</v>
      </c>
      <c r="C278" t="s">
        <v>276</v>
      </c>
      <c r="D278">
        <v>12312</v>
      </c>
      <c r="E278">
        <v>3679</v>
      </c>
      <c r="F278">
        <v>767.02</v>
      </c>
      <c r="G278">
        <v>1323</v>
      </c>
      <c r="H278">
        <v>2233</v>
      </c>
      <c r="I278" t="b">
        <f>OR(Table1[[#This Row],[Page_Views]]&lt;$U$6,Table1[[#This Row],[Page_Views]]&gt;$T$6)</f>
        <v>0</v>
      </c>
      <c r="J278" t="b">
        <f>OR(Table1[[#This Row],[Bounces]]&lt;$U$7,Table1[[#This Row],[Bounces]]&gt;$T$7)</f>
        <v>0</v>
      </c>
      <c r="K278" t="b">
        <f>OR(Table1[[#This Row],[Exits]]&lt;$U$8,Table1[[#This Row],[Exits]]&gt;$T$8)</f>
        <v>0</v>
      </c>
    </row>
    <row r="279" spans="1:11" x14ac:dyDescent="0.25">
      <c r="A279" s="1">
        <v>43743</v>
      </c>
      <c r="B279">
        <v>2140</v>
      </c>
      <c r="C279" t="s">
        <v>277</v>
      </c>
      <c r="D279">
        <v>4127</v>
      </c>
      <c r="E279">
        <v>1988</v>
      </c>
      <c r="F279">
        <v>856.42</v>
      </c>
      <c r="G279">
        <v>702</v>
      </c>
      <c r="H279">
        <v>1228</v>
      </c>
      <c r="I279" t="b">
        <f>OR(Table1[[#This Row],[Page_Views]]&lt;$U$6,Table1[[#This Row],[Page_Views]]&gt;$T$6)</f>
        <v>0</v>
      </c>
      <c r="J279" t="b">
        <f>OR(Table1[[#This Row],[Bounces]]&lt;$U$7,Table1[[#This Row],[Bounces]]&gt;$T$7)</f>
        <v>0</v>
      </c>
      <c r="K279" t="b">
        <f>OR(Table1[[#This Row],[Exits]]&lt;$U$8,Table1[[#This Row],[Exits]]&gt;$T$8)</f>
        <v>0</v>
      </c>
    </row>
    <row r="280" spans="1:11" x14ac:dyDescent="0.25">
      <c r="A280" s="1">
        <v>43744</v>
      </c>
      <c r="B280">
        <v>9458</v>
      </c>
      <c r="C280" t="s">
        <v>278</v>
      </c>
      <c r="D280">
        <v>12841</v>
      </c>
      <c r="E280">
        <v>10665</v>
      </c>
      <c r="F280">
        <v>878.87</v>
      </c>
      <c r="G280">
        <v>1695</v>
      </c>
      <c r="H280">
        <v>3296</v>
      </c>
      <c r="I280" t="b">
        <f>OR(Table1[[#This Row],[Page_Views]]&lt;$U$6,Table1[[#This Row],[Page_Views]]&gt;$T$6)</f>
        <v>0</v>
      </c>
      <c r="J280" t="b">
        <f>OR(Table1[[#This Row],[Bounces]]&lt;$U$7,Table1[[#This Row],[Bounces]]&gt;$T$7)</f>
        <v>0</v>
      </c>
      <c r="K280" t="b">
        <f>OR(Table1[[#This Row],[Exits]]&lt;$U$8,Table1[[#This Row],[Exits]]&gt;$T$8)</f>
        <v>0</v>
      </c>
    </row>
    <row r="281" spans="1:11" x14ac:dyDescent="0.25">
      <c r="A281" s="1">
        <v>43745</v>
      </c>
      <c r="B281">
        <v>2708</v>
      </c>
      <c r="C281" t="s">
        <v>279</v>
      </c>
      <c r="D281">
        <v>3570</v>
      </c>
      <c r="E281">
        <v>2747</v>
      </c>
      <c r="F281">
        <v>655.27</v>
      </c>
      <c r="G281">
        <v>943</v>
      </c>
      <c r="H281">
        <v>767</v>
      </c>
      <c r="I281" t="b">
        <f>OR(Table1[[#This Row],[Page_Views]]&lt;$U$6,Table1[[#This Row],[Page_Views]]&gt;$T$6)</f>
        <v>0</v>
      </c>
      <c r="J281" t="b">
        <f>OR(Table1[[#This Row],[Bounces]]&lt;$U$7,Table1[[#This Row],[Bounces]]&gt;$T$7)</f>
        <v>0</v>
      </c>
      <c r="K281" t="b">
        <f>OR(Table1[[#This Row],[Exits]]&lt;$U$8,Table1[[#This Row],[Exits]]&gt;$T$8)</f>
        <v>0</v>
      </c>
    </row>
    <row r="282" spans="1:11" x14ac:dyDescent="0.25">
      <c r="A282" s="1">
        <v>43746</v>
      </c>
      <c r="B282">
        <v>4630</v>
      </c>
      <c r="C282" t="s">
        <v>280</v>
      </c>
      <c r="D282">
        <v>12984</v>
      </c>
      <c r="E282">
        <v>5296</v>
      </c>
      <c r="F282">
        <v>731.06</v>
      </c>
      <c r="G282">
        <v>2170</v>
      </c>
      <c r="H282">
        <v>1597</v>
      </c>
      <c r="I282" t="b">
        <f>OR(Table1[[#This Row],[Page_Views]]&lt;$U$6,Table1[[#This Row],[Page_Views]]&gt;$T$6)</f>
        <v>0</v>
      </c>
      <c r="J282" t="b">
        <f>OR(Table1[[#This Row],[Bounces]]&lt;$U$7,Table1[[#This Row],[Bounces]]&gt;$T$7)</f>
        <v>0</v>
      </c>
      <c r="K282" t="b">
        <f>OR(Table1[[#This Row],[Exits]]&lt;$U$8,Table1[[#This Row],[Exits]]&gt;$T$8)</f>
        <v>0</v>
      </c>
    </row>
    <row r="283" spans="1:11" x14ac:dyDescent="0.25">
      <c r="A283" s="1">
        <v>43747</v>
      </c>
      <c r="B283">
        <v>4211</v>
      </c>
      <c r="C283" t="s">
        <v>281</v>
      </c>
      <c r="D283">
        <v>8568</v>
      </c>
      <c r="E283">
        <v>3727</v>
      </c>
      <c r="F283">
        <v>717.71</v>
      </c>
      <c r="G283">
        <v>1776</v>
      </c>
      <c r="H283">
        <v>1572</v>
      </c>
      <c r="I283" t="b">
        <f>OR(Table1[[#This Row],[Page_Views]]&lt;$U$6,Table1[[#This Row],[Page_Views]]&gt;$T$6)</f>
        <v>0</v>
      </c>
      <c r="J283" t="b">
        <f>OR(Table1[[#This Row],[Bounces]]&lt;$U$7,Table1[[#This Row],[Bounces]]&gt;$T$7)</f>
        <v>0</v>
      </c>
      <c r="K283" t="b">
        <f>OR(Table1[[#This Row],[Exits]]&lt;$U$8,Table1[[#This Row],[Exits]]&gt;$T$8)</f>
        <v>0</v>
      </c>
    </row>
    <row r="284" spans="1:11" x14ac:dyDescent="0.25">
      <c r="A284" s="1">
        <v>43748</v>
      </c>
      <c r="B284">
        <v>7538</v>
      </c>
      <c r="C284" t="s">
        <v>282</v>
      </c>
      <c r="D284">
        <v>13387</v>
      </c>
      <c r="E284">
        <v>7862</v>
      </c>
      <c r="F284">
        <v>721.56</v>
      </c>
      <c r="G284">
        <v>2453</v>
      </c>
      <c r="H284">
        <v>2043</v>
      </c>
      <c r="I284" t="b">
        <f>OR(Table1[[#This Row],[Page_Views]]&lt;$U$6,Table1[[#This Row],[Page_Views]]&gt;$T$6)</f>
        <v>0</v>
      </c>
      <c r="J284" t="b">
        <f>OR(Table1[[#This Row],[Bounces]]&lt;$U$7,Table1[[#This Row],[Bounces]]&gt;$T$7)</f>
        <v>0</v>
      </c>
      <c r="K284" t="b">
        <f>OR(Table1[[#This Row],[Exits]]&lt;$U$8,Table1[[#This Row],[Exits]]&gt;$T$8)</f>
        <v>0</v>
      </c>
    </row>
    <row r="285" spans="1:11" x14ac:dyDescent="0.25">
      <c r="A285" s="1">
        <v>43749</v>
      </c>
      <c r="B285">
        <v>1475</v>
      </c>
      <c r="C285" t="s">
        <v>283</v>
      </c>
      <c r="D285">
        <v>3035</v>
      </c>
      <c r="E285">
        <v>1229</v>
      </c>
      <c r="F285">
        <v>637.66</v>
      </c>
      <c r="G285">
        <v>578</v>
      </c>
      <c r="H285">
        <v>346</v>
      </c>
      <c r="I285" t="b">
        <f>OR(Table1[[#This Row],[Page_Views]]&lt;$U$6,Table1[[#This Row],[Page_Views]]&gt;$T$6)</f>
        <v>0</v>
      </c>
      <c r="J285" t="b">
        <f>OR(Table1[[#This Row],[Bounces]]&lt;$U$7,Table1[[#This Row],[Bounces]]&gt;$T$7)</f>
        <v>0</v>
      </c>
      <c r="K285" t="b">
        <f>OR(Table1[[#This Row],[Exits]]&lt;$U$8,Table1[[#This Row],[Exits]]&gt;$T$8)</f>
        <v>0</v>
      </c>
    </row>
    <row r="286" spans="1:11" x14ac:dyDescent="0.25">
      <c r="A286" s="1">
        <v>43750</v>
      </c>
      <c r="B286">
        <v>8684</v>
      </c>
      <c r="C286" t="s">
        <v>284</v>
      </c>
      <c r="D286">
        <v>15396</v>
      </c>
      <c r="E286">
        <v>9180</v>
      </c>
      <c r="F286">
        <v>844.08</v>
      </c>
      <c r="G286">
        <v>4363</v>
      </c>
      <c r="H286">
        <v>3209</v>
      </c>
      <c r="I286" t="b">
        <f>OR(Table1[[#This Row],[Page_Views]]&lt;$U$6,Table1[[#This Row],[Page_Views]]&gt;$T$6)</f>
        <v>0</v>
      </c>
      <c r="J286" t="b">
        <f>OR(Table1[[#This Row],[Bounces]]&lt;$U$7,Table1[[#This Row],[Bounces]]&gt;$T$7)</f>
        <v>0</v>
      </c>
      <c r="K286" t="b">
        <f>OR(Table1[[#This Row],[Exits]]&lt;$U$8,Table1[[#This Row],[Exits]]&gt;$T$8)</f>
        <v>0</v>
      </c>
    </row>
    <row r="287" spans="1:11" x14ac:dyDescent="0.25">
      <c r="A287" s="1">
        <v>43751</v>
      </c>
      <c r="B287">
        <v>2207</v>
      </c>
      <c r="C287" t="s">
        <v>285</v>
      </c>
      <c r="D287">
        <v>4591</v>
      </c>
      <c r="E287">
        <v>2438</v>
      </c>
      <c r="F287">
        <v>610.73</v>
      </c>
      <c r="G287">
        <v>1168</v>
      </c>
      <c r="H287">
        <v>1275</v>
      </c>
      <c r="I287" t="b">
        <f>OR(Table1[[#This Row],[Page_Views]]&lt;$U$6,Table1[[#This Row],[Page_Views]]&gt;$T$6)</f>
        <v>0</v>
      </c>
      <c r="J287" t="b">
        <f>OR(Table1[[#This Row],[Bounces]]&lt;$U$7,Table1[[#This Row],[Bounces]]&gt;$T$7)</f>
        <v>0</v>
      </c>
      <c r="K287" t="b">
        <f>OR(Table1[[#This Row],[Exits]]&lt;$U$8,Table1[[#This Row],[Exits]]&gt;$T$8)</f>
        <v>0</v>
      </c>
    </row>
    <row r="288" spans="1:11" x14ac:dyDescent="0.25">
      <c r="A288" s="1">
        <v>43752</v>
      </c>
      <c r="B288">
        <v>2960</v>
      </c>
      <c r="C288" t="s">
        <v>286</v>
      </c>
      <c r="D288">
        <v>8131</v>
      </c>
      <c r="E288">
        <v>3060</v>
      </c>
      <c r="F288">
        <v>758.47</v>
      </c>
      <c r="G288">
        <v>860</v>
      </c>
      <c r="H288">
        <v>1911</v>
      </c>
      <c r="I288" t="b">
        <f>OR(Table1[[#This Row],[Page_Views]]&lt;$U$6,Table1[[#This Row],[Page_Views]]&gt;$T$6)</f>
        <v>0</v>
      </c>
      <c r="J288" t="b">
        <f>OR(Table1[[#This Row],[Bounces]]&lt;$U$7,Table1[[#This Row],[Bounces]]&gt;$T$7)</f>
        <v>0</v>
      </c>
      <c r="K288" t="b">
        <f>OR(Table1[[#This Row],[Exits]]&lt;$U$8,Table1[[#This Row],[Exits]]&gt;$T$8)</f>
        <v>0</v>
      </c>
    </row>
    <row r="289" spans="1:11" x14ac:dyDescent="0.25">
      <c r="A289" s="1">
        <v>43753</v>
      </c>
      <c r="B289">
        <v>1557</v>
      </c>
      <c r="C289" t="s">
        <v>287</v>
      </c>
      <c r="D289">
        <v>3528</v>
      </c>
      <c r="E289">
        <v>1411</v>
      </c>
      <c r="F289">
        <v>798.56</v>
      </c>
      <c r="G289">
        <v>451</v>
      </c>
      <c r="H289">
        <v>529</v>
      </c>
      <c r="I289" t="b">
        <f>OR(Table1[[#This Row],[Page_Views]]&lt;$U$6,Table1[[#This Row],[Page_Views]]&gt;$T$6)</f>
        <v>0</v>
      </c>
      <c r="J289" t="b">
        <f>OR(Table1[[#This Row],[Bounces]]&lt;$U$7,Table1[[#This Row],[Bounces]]&gt;$T$7)</f>
        <v>0</v>
      </c>
      <c r="K289" t="b">
        <f>OR(Table1[[#This Row],[Exits]]&lt;$U$8,Table1[[#This Row],[Exits]]&gt;$T$8)</f>
        <v>0</v>
      </c>
    </row>
    <row r="290" spans="1:11" x14ac:dyDescent="0.25">
      <c r="A290" s="1">
        <v>43754</v>
      </c>
      <c r="B290">
        <v>1882</v>
      </c>
      <c r="C290" t="s">
        <v>288</v>
      </c>
      <c r="D290">
        <v>4611</v>
      </c>
      <c r="E290">
        <v>1529</v>
      </c>
      <c r="F290">
        <v>662.24</v>
      </c>
      <c r="G290">
        <v>705</v>
      </c>
      <c r="H290">
        <v>990</v>
      </c>
      <c r="I290" t="b">
        <f>OR(Table1[[#This Row],[Page_Views]]&lt;$U$6,Table1[[#This Row],[Page_Views]]&gt;$T$6)</f>
        <v>0</v>
      </c>
      <c r="J290" t="b">
        <f>OR(Table1[[#This Row],[Bounces]]&lt;$U$7,Table1[[#This Row],[Bounces]]&gt;$T$7)</f>
        <v>0</v>
      </c>
      <c r="K290" t="b">
        <f>OR(Table1[[#This Row],[Exits]]&lt;$U$8,Table1[[#This Row],[Exits]]&gt;$T$8)</f>
        <v>0</v>
      </c>
    </row>
    <row r="291" spans="1:11" x14ac:dyDescent="0.25">
      <c r="A291" s="1">
        <v>43755</v>
      </c>
      <c r="B291">
        <v>5761</v>
      </c>
      <c r="C291" t="s">
        <v>289</v>
      </c>
      <c r="D291">
        <v>10694</v>
      </c>
      <c r="E291">
        <v>4884</v>
      </c>
      <c r="F291">
        <v>871.76</v>
      </c>
      <c r="G291">
        <v>1503</v>
      </c>
      <c r="H291">
        <v>3087</v>
      </c>
      <c r="I291" t="b">
        <f>OR(Table1[[#This Row],[Page_Views]]&lt;$U$6,Table1[[#This Row],[Page_Views]]&gt;$T$6)</f>
        <v>0</v>
      </c>
      <c r="J291" t="b">
        <f>OR(Table1[[#This Row],[Bounces]]&lt;$U$7,Table1[[#This Row],[Bounces]]&gt;$T$7)</f>
        <v>0</v>
      </c>
      <c r="K291" t="b">
        <f>OR(Table1[[#This Row],[Exits]]&lt;$U$8,Table1[[#This Row],[Exits]]&gt;$T$8)</f>
        <v>0</v>
      </c>
    </row>
    <row r="292" spans="1:11" x14ac:dyDescent="0.25">
      <c r="A292" s="1">
        <v>43756</v>
      </c>
      <c r="B292">
        <v>6867</v>
      </c>
      <c r="C292" t="s">
        <v>290</v>
      </c>
      <c r="D292">
        <v>17368</v>
      </c>
      <c r="E292">
        <v>7202</v>
      </c>
      <c r="F292">
        <v>851.56</v>
      </c>
      <c r="G292">
        <v>2737</v>
      </c>
      <c r="H292">
        <v>4248</v>
      </c>
      <c r="I292" t="b">
        <f>OR(Table1[[#This Row],[Page_Views]]&lt;$U$6,Table1[[#This Row],[Page_Views]]&gt;$T$6)</f>
        <v>0</v>
      </c>
      <c r="J292" t="b">
        <f>OR(Table1[[#This Row],[Bounces]]&lt;$U$7,Table1[[#This Row],[Bounces]]&gt;$T$7)</f>
        <v>0</v>
      </c>
      <c r="K292" t="b">
        <f>OR(Table1[[#This Row],[Exits]]&lt;$U$8,Table1[[#This Row],[Exits]]&gt;$T$8)</f>
        <v>0</v>
      </c>
    </row>
    <row r="293" spans="1:11" x14ac:dyDescent="0.25">
      <c r="A293" s="1">
        <v>43757</v>
      </c>
      <c r="B293">
        <v>7963</v>
      </c>
      <c r="C293" t="s">
        <v>291</v>
      </c>
      <c r="D293">
        <v>19110</v>
      </c>
      <c r="E293">
        <v>9346</v>
      </c>
      <c r="F293">
        <v>741.33</v>
      </c>
      <c r="G293">
        <v>2200</v>
      </c>
      <c r="H293">
        <v>4546</v>
      </c>
      <c r="I293" t="b">
        <f>OR(Table1[[#This Row],[Page_Views]]&lt;$U$6,Table1[[#This Row],[Page_Views]]&gt;$T$6)</f>
        <v>0</v>
      </c>
      <c r="J293" t="b">
        <f>OR(Table1[[#This Row],[Bounces]]&lt;$U$7,Table1[[#This Row],[Bounces]]&gt;$T$7)</f>
        <v>0</v>
      </c>
      <c r="K293" t="b">
        <f>OR(Table1[[#This Row],[Exits]]&lt;$U$8,Table1[[#This Row],[Exits]]&gt;$T$8)</f>
        <v>0</v>
      </c>
    </row>
    <row r="294" spans="1:11" x14ac:dyDescent="0.25">
      <c r="A294" s="1">
        <v>43758</v>
      </c>
      <c r="B294">
        <v>8166</v>
      </c>
      <c r="C294" t="s">
        <v>292</v>
      </c>
      <c r="D294">
        <v>11556</v>
      </c>
      <c r="E294">
        <v>7207</v>
      </c>
      <c r="F294">
        <v>723.34</v>
      </c>
      <c r="G294">
        <v>1563</v>
      </c>
      <c r="H294">
        <v>3393</v>
      </c>
      <c r="I294" t="b">
        <f>OR(Table1[[#This Row],[Page_Views]]&lt;$U$6,Table1[[#This Row],[Page_Views]]&gt;$T$6)</f>
        <v>0</v>
      </c>
      <c r="J294" t="b">
        <f>OR(Table1[[#This Row],[Bounces]]&lt;$U$7,Table1[[#This Row],[Bounces]]&gt;$T$7)</f>
        <v>0</v>
      </c>
      <c r="K294" t="b">
        <f>OR(Table1[[#This Row],[Exits]]&lt;$U$8,Table1[[#This Row],[Exits]]&gt;$T$8)</f>
        <v>0</v>
      </c>
    </row>
    <row r="295" spans="1:11" x14ac:dyDescent="0.25">
      <c r="A295" s="1">
        <v>43759</v>
      </c>
      <c r="B295">
        <v>8929</v>
      </c>
      <c r="C295" t="s">
        <v>293</v>
      </c>
      <c r="D295">
        <v>19918</v>
      </c>
      <c r="E295">
        <v>9768</v>
      </c>
      <c r="F295">
        <v>670.97</v>
      </c>
      <c r="G295">
        <v>3161</v>
      </c>
      <c r="H295">
        <v>5174</v>
      </c>
      <c r="I295" t="b">
        <f>OR(Table1[[#This Row],[Page_Views]]&lt;$U$6,Table1[[#This Row],[Page_Views]]&gt;$T$6)</f>
        <v>0</v>
      </c>
      <c r="J295" t="b">
        <f>OR(Table1[[#This Row],[Bounces]]&lt;$U$7,Table1[[#This Row],[Bounces]]&gt;$T$7)</f>
        <v>0</v>
      </c>
      <c r="K295" t="b">
        <f>OR(Table1[[#This Row],[Exits]]&lt;$U$8,Table1[[#This Row],[Exits]]&gt;$T$8)</f>
        <v>0</v>
      </c>
    </row>
    <row r="296" spans="1:11" x14ac:dyDescent="0.25">
      <c r="A296" s="1">
        <v>43760</v>
      </c>
      <c r="B296">
        <v>6347</v>
      </c>
      <c r="C296" t="s">
        <v>294</v>
      </c>
      <c r="D296">
        <v>10549</v>
      </c>
      <c r="E296">
        <v>7277</v>
      </c>
      <c r="F296">
        <v>819</v>
      </c>
      <c r="G296">
        <v>2719</v>
      </c>
      <c r="H296">
        <v>1343</v>
      </c>
      <c r="I296" t="b">
        <f>OR(Table1[[#This Row],[Page_Views]]&lt;$U$6,Table1[[#This Row],[Page_Views]]&gt;$T$6)</f>
        <v>0</v>
      </c>
      <c r="J296" t="b">
        <f>OR(Table1[[#This Row],[Bounces]]&lt;$U$7,Table1[[#This Row],[Bounces]]&gt;$T$7)</f>
        <v>0</v>
      </c>
      <c r="K296" t="b">
        <f>OR(Table1[[#This Row],[Exits]]&lt;$U$8,Table1[[#This Row],[Exits]]&gt;$T$8)</f>
        <v>0</v>
      </c>
    </row>
    <row r="297" spans="1:11" x14ac:dyDescent="0.25">
      <c r="A297" s="1">
        <v>43761</v>
      </c>
      <c r="B297">
        <v>8269</v>
      </c>
      <c r="C297" s="2" t="s">
        <v>295</v>
      </c>
      <c r="D297">
        <v>21891</v>
      </c>
      <c r="E297">
        <v>8338</v>
      </c>
      <c r="F297">
        <v>639.52</v>
      </c>
      <c r="G297">
        <v>2649</v>
      </c>
      <c r="H297">
        <v>3711</v>
      </c>
      <c r="I297" t="b">
        <f>OR(Table1[[#This Row],[Page_Views]]&lt;$U$6,Table1[[#This Row],[Page_Views]]&gt;$T$6)</f>
        <v>0</v>
      </c>
      <c r="J297" t="b">
        <f>OR(Table1[[#This Row],[Bounces]]&lt;$U$7,Table1[[#This Row],[Bounces]]&gt;$T$7)</f>
        <v>0</v>
      </c>
      <c r="K297" t="b">
        <f>OR(Table1[[#This Row],[Exits]]&lt;$U$8,Table1[[#This Row],[Exits]]&gt;$T$8)</f>
        <v>0</v>
      </c>
    </row>
    <row r="298" spans="1:11" x14ac:dyDescent="0.25">
      <c r="A298" s="1">
        <v>43762</v>
      </c>
      <c r="B298">
        <v>9125</v>
      </c>
      <c r="C298" t="s">
        <v>296</v>
      </c>
      <c r="D298">
        <v>17946</v>
      </c>
      <c r="E298">
        <v>9742</v>
      </c>
      <c r="F298">
        <v>804.07</v>
      </c>
      <c r="G298">
        <v>3637</v>
      </c>
      <c r="H298">
        <v>5258</v>
      </c>
      <c r="I298" t="b">
        <f>OR(Table1[[#This Row],[Page_Views]]&lt;$U$6,Table1[[#This Row],[Page_Views]]&gt;$T$6)</f>
        <v>0</v>
      </c>
      <c r="J298" t="b">
        <f>OR(Table1[[#This Row],[Bounces]]&lt;$U$7,Table1[[#This Row],[Bounces]]&gt;$T$7)</f>
        <v>0</v>
      </c>
      <c r="K298" t="b">
        <f>OR(Table1[[#This Row],[Exits]]&lt;$U$8,Table1[[#This Row],[Exits]]&gt;$T$8)</f>
        <v>0</v>
      </c>
    </row>
    <row r="299" spans="1:11" x14ac:dyDescent="0.25">
      <c r="A299" s="1">
        <v>43763</v>
      </c>
      <c r="B299">
        <v>3454</v>
      </c>
      <c r="C299" t="s">
        <v>297</v>
      </c>
      <c r="D299">
        <v>10328</v>
      </c>
      <c r="E299">
        <v>3889</v>
      </c>
      <c r="F299">
        <v>852.74</v>
      </c>
      <c r="G299">
        <v>1378</v>
      </c>
      <c r="H299">
        <v>2044</v>
      </c>
      <c r="I299" t="b">
        <f>OR(Table1[[#This Row],[Page_Views]]&lt;$U$6,Table1[[#This Row],[Page_Views]]&gt;$T$6)</f>
        <v>0</v>
      </c>
      <c r="J299" t="b">
        <f>OR(Table1[[#This Row],[Bounces]]&lt;$U$7,Table1[[#This Row],[Bounces]]&gt;$T$7)</f>
        <v>0</v>
      </c>
      <c r="K299" t="b">
        <f>OR(Table1[[#This Row],[Exits]]&lt;$U$8,Table1[[#This Row],[Exits]]&gt;$T$8)</f>
        <v>0</v>
      </c>
    </row>
    <row r="300" spans="1:11" x14ac:dyDescent="0.25">
      <c r="A300" s="1">
        <v>43764</v>
      </c>
      <c r="B300">
        <v>5494</v>
      </c>
      <c r="C300" t="s">
        <v>298</v>
      </c>
      <c r="D300">
        <v>7507</v>
      </c>
      <c r="E300">
        <v>4968</v>
      </c>
      <c r="F300">
        <v>668.54</v>
      </c>
      <c r="G300">
        <v>2015</v>
      </c>
      <c r="H300">
        <v>918</v>
      </c>
      <c r="I300" t="b">
        <f>OR(Table1[[#This Row],[Page_Views]]&lt;$U$6,Table1[[#This Row],[Page_Views]]&gt;$T$6)</f>
        <v>0</v>
      </c>
      <c r="J300" t="b">
        <f>OR(Table1[[#This Row],[Bounces]]&lt;$U$7,Table1[[#This Row],[Bounces]]&gt;$T$7)</f>
        <v>0</v>
      </c>
      <c r="K300" t="b">
        <f>OR(Table1[[#This Row],[Exits]]&lt;$U$8,Table1[[#This Row],[Exits]]&gt;$T$8)</f>
        <v>0</v>
      </c>
    </row>
    <row r="301" spans="1:11" x14ac:dyDescent="0.25">
      <c r="A301" s="1">
        <v>43765</v>
      </c>
      <c r="B301">
        <v>2946</v>
      </c>
      <c r="C301" t="s">
        <v>299</v>
      </c>
      <c r="D301">
        <v>7673</v>
      </c>
      <c r="E301">
        <v>2706</v>
      </c>
      <c r="F301">
        <v>859.93</v>
      </c>
      <c r="G301">
        <v>1068</v>
      </c>
      <c r="H301">
        <v>1471</v>
      </c>
      <c r="I301" t="b">
        <f>OR(Table1[[#This Row],[Page_Views]]&lt;$U$6,Table1[[#This Row],[Page_Views]]&gt;$T$6)</f>
        <v>0</v>
      </c>
      <c r="J301" t="b">
        <f>OR(Table1[[#This Row],[Bounces]]&lt;$U$7,Table1[[#This Row],[Bounces]]&gt;$T$7)</f>
        <v>0</v>
      </c>
      <c r="K301" t="b">
        <f>OR(Table1[[#This Row],[Exits]]&lt;$U$8,Table1[[#This Row],[Exits]]&gt;$T$8)</f>
        <v>0</v>
      </c>
    </row>
    <row r="302" spans="1:11" x14ac:dyDescent="0.25">
      <c r="A302" s="1">
        <v>43766</v>
      </c>
      <c r="B302">
        <v>3808</v>
      </c>
      <c r="C302" t="s">
        <v>300</v>
      </c>
      <c r="D302">
        <v>9187</v>
      </c>
      <c r="E302">
        <v>3047</v>
      </c>
      <c r="F302">
        <v>610</v>
      </c>
      <c r="G302">
        <v>997</v>
      </c>
      <c r="H302">
        <v>2199</v>
      </c>
      <c r="I302" t="b">
        <f>OR(Table1[[#This Row],[Page_Views]]&lt;$U$6,Table1[[#This Row],[Page_Views]]&gt;$T$6)</f>
        <v>0</v>
      </c>
      <c r="J302" t="b">
        <f>OR(Table1[[#This Row],[Bounces]]&lt;$U$7,Table1[[#This Row],[Bounces]]&gt;$T$7)</f>
        <v>0</v>
      </c>
      <c r="K302" t="b">
        <f>OR(Table1[[#This Row],[Exits]]&lt;$U$8,Table1[[#This Row],[Exits]]&gt;$T$8)</f>
        <v>0</v>
      </c>
    </row>
    <row r="303" spans="1:11" x14ac:dyDescent="0.25">
      <c r="A303" s="1">
        <v>43767</v>
      </c>
      <c r="B303">
        <v>7642</v>
      </c>
      <c r="C303" t="s">
        <v>301</v>
      </c>
      <c r="D303">
        <v>19727</v>
      </c>
      <c r="E303">
        <v>9057</v>
      </c>
      <c r="F303">
        <v>873.84</v>
      </c>
      <c r="G303">
        <v>2966</v>
      </c>
      <c r="H303">
        <v>1930</v>
      </c>
      <c r="I303" t="b">
        <f>OR(Table1[[#This Row],[Page_Views]]&lt;$U$6,Table1[[#This Row],[Page_Views]]&gt;$T$6)</f>
        <v>0</v>
      </c>
      <c r="J303" t="b">
        <f>OR(Table1[[#This Row],[Bounces]]&lt;$U$7,Table1[[#This Row],[Bounces]]&gt;$T$7)</f>
        <v>0</v>
      </c>
      <c r="K303" t="b">
        <f>OR(Table1[[#This Row],[Exits]]&lt;$U$8,Table1[[#This Row],[Exits]]&gt;$T$8)</f>
        <v>0</v>
      </c>
    </row>
    <row r="304" spans="1:11" x14ac:dyDescent="0.25">
      <c r="A304" s="1">
        <v>43768</v>
      </c>
      <c r="B304">
        <v>4825</v>
      </c>
      <c r="C304" t="s">
        <v>11</v>
      </c>
      <c r="D304">
        <v>8460</v>
      </c>
      <c r="E304">
        <v>5630</v>
      </c>
      <c r="F304">
        <v>635.51</v>
      </c>
      <c r="G304">
        <v>1363</v>
      </c>
      <c r="H304">
        <v>1394</v>
      </c>
      <c r="I304" t="b">
        <f>OR(Table1[[#This Row],[Page_Views]]&lt;$U$6,Table1[[#This Row],[Page_Views]]&gt;$T$6)</f>
        <v>0</v>
      </c>
      <c r="J304" t="b">
        <f>OR(Table1[[#This Row],[Bounces]]&lt;$U$7,Table1[[#This Row],[Bounces]]&gt;$T$7)</f>
        <v>0</v>
      </c>
      <c r="K304" t="b">
        <f>OR(Table1[[#This Row],[Exits]]&lt;$U$8,Table1[[#This Row],[Exits]]&gt;$T$8)</f>
        <v>0</v>
      </c>
    </row>
    <row r="305" spans="1:11" x14ac:dyDescent="0.25">
      <c r="A305" s="1">
        <v>43769</v>
      </c>
      <c r="B305">
        <v>4536</v>
      </c>
      <c r="C305" s="2" t="s">
        <v>302</v>
      </c>
      <c r="D305">
        <v>9460</v>
      </c>
      <c r="E305">
        <v>5016</v>
      </c>
      <c r="F305">
        <v>793.73</v>
      </c>
      <c r="G305">
        <v>1775</v>
      </c>
      <c r="H305">
        <v>1918</v>
      </c>
      <c r="I305" t="b">
        <f>OR(Table1[[#This Row],[Page_Views]]&lt;$U$6,Table1[[#This Row],[Page_Views]]&gt;$T$6)</f>
        <v>0</v>
      </c>
      <c r="J305" t="b">
        <f>OR(Table1[[#This Row],[Bounces]]&lt;$U$7,Table1[[#This Row],[Bounces]]&gt;$T$7)</f>
        <v>0</v>
      </c>
      <c r="K305" t="b">
        <f>OR(Table1[[#This Row],[Exits]]&lt;$U$8,Table1[[#This Row],[Exits]]&gt;$T$8)</f>
        <v>0</v>
      </c>
    </row>
    <row r="306" spans="1:11" x14ac:dyDescent="0.25">
      <c r="A306" s="1">
        <v>43770</v>
      </c>
      <c r="B306">
        <v>7068</v>
      </c>
      <c r="C306" t="s">
        <v>303</v>
      </c>
      <c r="D306">
        <v>18615</v>
      </c>
      <c r="E306">
        <v>5877</v>
      </c>
      <c r="F306">
        <v>675.02</v>
      </c>
      <c r="G306">
        <v>2211</v>
      </c>
      <c r="H306">
        <v>5136</v>
      </c>
      <c r="I306" t="b">
        <f>OR(Table1[[#This Row],[Page_Views]]&lt;$U$6,Table1[[#This Row],[Page_Views]]&gt;$T$6)</f>
        <v>0</v>
      </c>
      <c r="J306" t="b">
        <f>OR(Table1[[#This Row],[Bounces]]&lt;$U$7,Table1[[#This Row],[Bounces]]&gt;$T$7)</f>
        <v>0</v>
      </c>
      <c r="K306" t="b">
        <f>OR(Table1[[#This Row],[Exits]]&lt;$U$8,Table1[[#This Row],[Exits]]&gt;$T$8)</f>
        <v>0</v>
      </c>
    </row>
    <row r="307" spans="1:11" x14ac:dyDescent="0.25">
      <c r="A307" s="1">
        <v>43771</v>
      </c>
      <c r="B307">
        <v>4802</v>
      </c>
      <c r="C307" t="s">
        <v>304</v>
      </c>
      <c r="D307">
        <v>7772</v>
      </c>
      <c r="E307">
        <v>4701</v>
      </c>
      <c r="F307">
        <v>850.97</v>
      </c>
      <c r="G307">
        <v>1612</v>
      </c>
      <c r="H307">
        <v>1329</v>
      </c>
      <c r="I307" t="b">
        <f>OR(Table1[[#This Row],[Page_Views]]&lt;$U$6,Table1[[#This Row],[Page_Views]]&gt;$T$6)</f>
        <v>0</v>
      </c>
      <c r="J307" t="b">
        <f>OR(Table1[[#This Row],[Bounces]]&lt;$U$7,Table1[[#This Row],[Bounces]]&gt;$T$7)</f>
        <v>0</v>
      </c>
      <c r="K307" t="b">
        <f>OR(Table1[[#This Row],[Exits]]&lt;$U$8,Table1[[#This Row],[Exits]]&gt;$T$8)</f>
        <v>0</v>
      </c>
    </row>
    <row r="308" spans="1:11" x14ac:dyDescent="0.25">
      <c r="A308" s="1">
        <v>43772</v>
      </c>
      <c r="B308">
        <v>5699</v>
      </c>
      <c r="C308" t="s">
        <v>305</v>
      </c>
      <c r="D308">
        <v>9157</v>
      </c>
      <c r="E308">
        <v>4791</v>
      </c>
      <c r="F308">
        <v>753.69</v>
      </c>
      <c r="G308">
        <v>1426</v>
      </c>
      <c r="H308">
        <v>1115</v>
      </c>
      <c r="I308" t="b">
        <f>OR(Table1[[#This Row],[Page_Views]]&lt;$U$6,Table1[[#This Row],[Page_Views]]&gt;$T$6)</f>
        <v>0</v>
      </c>
      <c r="J308" t="b">
        <f>OR(Table1[[#This Row],[Bounces]]&lt;$U$7,Table1[[#This Row],[Bounces]]&gt;$T$7)</f>
        <v>0</v>
      </c>
      <c r="K308" t="b">
        <f>OR(Table1[[#This Row],[Exits]]&lt;$U$8,Table1[[#This Row],[Exits]]&gt;$T$8)</f>
        <v>0</v>
      </c>
    </row>
    <row r="309" spans="1:11" x14ac:dyDescent="0.25">
      <c r="A309" s="1">
        <v>43773</v>
      </c>
      <c r="B309">
        <v>2970</v>
      </c>
      <c r="C309" t="s">
        <v>306</v>
      </c>
      <c r="D309">
        <v>6509</v>
      </c>
      <c r="E309">
        <v>2394</v>
      </c>
      <c r="F309">
        <v>640.57000000000005</v>
      </c>
      <c r="G309">
        <v>997</v>
      </c>
      <c r="H309">
        <v>1886</v>
      </c>
      <c r="I309" t="b">
        <f>OR(Table1[[#This Row],[Page_Views]]&lt;$U$6,Table1[[#This Row],[Page_Views]]&gt;$T$6)</f>
        <v>0</v>
      </c>
      <c r="J309" t="b">
        <f>OR(Table1[[#This Row],[Bounces]]&lt;$U$7,Table1[[#This Row],[Bounces]]&gt;$T$7)</f>
        <v>0</v>
      </c>
      <c r="K309" t="b">
        <f>OR(Table1[[#This Row],[Exits]]&lt;$U$8,Table1[[#This Row],[Exits]]&gt;$T$8)</f>
        <v>0</v>
      </c>
    </row>
    <row r="310" spans="1:11" x14ac:dyDescent="0.25">
      <c r="A310" s="1">
        <v>43774</v>
      </c>
      <c r="B310">
        <v>6806</v>
      </c>
      <c r="C310" t="s">
        <v>307</v>
      </c>
      <c r="D310">
        <v>14581</v>
      </c>
      <c r="E310">
        <v>7122</v>
      </c>
      <c r="F310">
        <v>771.3</v>
      </c>
      <c r="G310">
        <v>1583</v>
      </c>
      <c r="H310">
        <v>2882</v>
      </c>
      <c r="I310" t="b">
        <f>OR(Table1[[#This Row],[Page_Views]]&lt;$U$6,Table1[[#This Row],[Page_Views]]&gt;$T$6)</f>
        <v>0</v>
      </c>
      <c r="J310" t="b">
        <f>OR(Table1[[#This Row],[Bounces]]&lt;$U$7,Table1[[#This Row],[Bounces]]&gt;$T$7)</f>
        <v>0</v>
      </c>
      <c r="K310" t="b">
        <f>OR(Table1[[#This Row],[Exits]]&lt;$U$8,Table1[[#This Row],[Exits]]&gt;$T$8)</f>
        <v>0</v>
      </c>
    </row>
    <row r="311" spans="1:11" x14ac:dyDescent="0.25">
      <c r="A311" s="1">
        <v>43775</v>
      </c>
      <c r="B311">
        <v>7142</v>
      </c>
      <c r="C311" t="s">
        <v>308</v>
      </c>
      <c r="D311">
        <v>12199</v>
      </c>
      <c r="E311">
        <v>8458</v>
      </c>
      <c r="F311">
        <v>722.36</v>
      </c>
      <c r="G311">
        <v>4012</v>
      </c>
      <c r="H311">
        <v>2446</v>
      </c>
      <c r="I311" t="b">
        <f>OR(Table1[[#This Row],[Page_Views]]&lt;$U$6,Table1[[#This Row],[Page_Views]]&gt;$T$6)</f>
        <v>0</v>
      </c>
      <c r="J311" t="b">
        <f>OR(Table1[[#This Row],[Bounces]]&lt;$U$7,Table1[[#This Row],[Bounces]]&gt;$T$7)</f>
        <v>0</v>
      </c>
      <c r="K311" t="b">
        <f>OR(Table1[[#This Row],[Exits]]&lt;$U$8,Table1[[#This Row],[Exits]]&gt;$T$8)</f>
        <v>0</v>
      </c>
    </row>
    <row r="312" spans="1:11" x14ac:dyDescent="0.25">
      <c r="A312" s="1">
        <v>43776</v>
      </c>
      <c r="B312">
        <v>3819</v>
      </c>
      <c r="C312" t="s">
        <v>309</v>
      </c>
      <c r="D312">
        <v>6631</v>
      </c>
      <c r="E312">
        <v>4434</v>
      </c>
      <c r="F312">
        <v>798.43</v>
      </c>
      <c r="G312">
        <v>914</v>
      </c>
      <c r="H312">
        <v>1487</v>
      </c>
      <c r="I312" t="b">
        <f>OR(Table1[[#This Row],[Page_Views]]&lt;$U$6,Table1[[#This Row],[Page_Views]]&gt;$T$6)</f>
        <v>0</v>
      </c>
      <c r="J312" t="b">
        <f>OR(Table1[[#This Row],[Bounces]]&lt;$U$7,Table1[[#This Row],[Bounces]]&gt;$T$7)</f>
        <v>0</v>
      </c>
      <c r="K312" t="b">
        <f>OR(Table1[[#This Row],[Exits]]&lt;$U$8,Table1[[#This Row],[Exits]]&gt;$T$8)</f>
        <v>0</v>
      </c>
    </row>
    <row r="313" spans="1:11" x14ac:dyDescent="0.25">
      <c r="A313" s="1">
        <v>43777</v>
      </c>
      <c r="B313">
        <v>1364</v>
      </c>
      <c r="C313" t="s">
        <v>310</v>
      </c>
      <c r="D313">
        <v>2318</v>
      </c>
      <c r="E313">
        <v>1471</v>
      </c>
      <c r="F313">
        <v>864.57</v>
      </c>
      <c r="G313">
        <v>719</v>
      </c>
      <c r="H313">
        <v>233</v>
      </c>
      <c r="I313" t="b">
        <f>OR(Table1[[#This Row],[Page_Views]]&lt;$U$6,Table1[[#This Row],[Page_Views]]&gt;$T$6)</f>
        <v>0</v>
      </c>
      <c r="J313" t="b">
        <f>OR(Table1[[#This Row],[Bounces]]&lt;$U$7,Table1[[#This Row],[Bounces]]&gt;$T$7)</f>
        <v>0</v>
      </c>
      <c r="K313" t="b">
        <f>OR(Table1[[#This Row],[Exits]]&lt;$U$8,Table1[[#This Row],[Exits]]&gt;$T$8)</f>
        <v>0</v>
      </c>
    </row>
    <row r="314" spans="1:11" x14ac:dyDescent="0.25">
      <c r="A314" s="1">
        <v>43778</v>
      </c>
      <c r="B314">
        <v>5258</v>
      </c>
      <c r="C314" t="s">
        <v>311</v>
      </c>
      <c r="D314">
        <v>13611</v>
      </c>
      <c r="E314">
        <v>4409</v>
      </c>
      <c r="F314">
        <v>722.82</v>
      </c>
      <c r="G314">
        <v>1493</v>
      </c>
      <c r="H314">
        <v>3895</v>
      </c>
      <c r="I314" t="b">
        <f>OR(Table1[[#This Row],[Page_Views]]&lt;$U$6,Table1[[#This Row],[Page_Views]]&gt;$T$6)</f>
        <v>0</v>
      </c>
      <c r="J314" t="b">
        <f>OR(Table1[[#This Row],[Bounces]]&lt;$U$7,Table1[[#This Row],[Bounces]]&gt;$T$7)</f>
        <v>0</v>
      </c>
      <c r="K314" t="b">
        <f>OR(Table1[[#This Row],[Exits]]&lt;$U$8,Table1[[#This Row],[Exits]]&gt;$T$8)</f>
        <v>0</v>
      </c>
    </row>
    <row r="315" spans="1:11" x14ac:dyDescent="0.25">
      <c r="A315" s="1">
        <v>43779</v>
      </c>
      <c r="B315">
        <v>4119</v>
      </c>
      <c r="C315" t="s">
        <v>312</v>
      </c>
      <c r="D315">
        <v>9776</v>
      </c>
      <c r="E315">
        <v>3746</v>
      </c>
      <c r="F315">
        <v>686.96</v>
      </c>
      <c r="G315">
        <v>1213</v>
      </c>
      <c r="H315">
        <v>1684</v>
      </c>
      <c r="I315" t="b">
        <f>OR(Table1[[#This Row],[Page_Views]]&lt;$U$6,Table1[[#This Row],[Page_Views]]&gt;$T$6)</f>
        <v>0</v>
      </c>
      <c r="J315" t="b">
        <f>OR(Table1[[#This Row],[Bounces]]&lt;$U$7,Table1[[#This Row],[Bounces]]&gt;$T$7)</f>
        <v>0</v>
      </c>
      <c r="K315" t="b">
        <f>OR(Table1[[#This Row],[Exits]]&lt;$U$8,Table1[[#This Row],[Exits]]&gt;$T$8)</f>
        <v>0</v>
      </c>
    </row>
    <row r="316" spans="1:11" x14ac:dyDescent="0.25">
      <c r="A316" s="1">
        <v>43780</v>
      </c>
      <c r="B316">
        <v>2863</v>
      </c>
      <c r="C316" t="s">
        <v>313</v>
      </c>
      <c r="D316">
        <v>7725</v>
      </c>
      <c r="E316">
        <v>2656</v>
      </c>
      <c r="F316">
        <v>604.35</v>
      </c>
      <c r="G316">
        <v>735</v>
      </c>
      <c r="H316">
        <v>1385</v>
      </c>
      <c r="I316" t="b">
        <f>OR(Table1[[#This Row],[Page_Views]]&lt;$U$6,Table1[[#This Row],[Page_Views]]&gt;$T$6)</f>
        <v>0</v>
      </c>
      <c r="J316" t="b">
        <f>OR(Table1[[#This Row],[Bounces]]&lt;$U$7,Table1[[#This Row],[Bounces]]&gt;$T$7)</f>
        <v>0</v>
      </c>
      <c r="K316" t="b">
        <f>OR(Table1[[#This Row],[Exits]]&lt;$U$8,Table1[[#This Row],[Exits]]&gt;$T$8)</f>
        <v>0</v>
      </c>
    </row>
    <row r="317" spans="1:11" x14ac:dyDescent="0.25">
      <c r="A317" s="1">
        <v>43781</v>
      </c>
      <c r="B317">
        <v>1115</v>
      </c>
      <c r="C317" t="s">
        <v>314</v>
      </c>
      <c r="D317">
        <v>3295</v>
      </c>
      <c r="E317">
        <v>1232</v>
      </c>
      <c r="F317">
        <v>772.45</v>
      </c>
      <c r="G317">
        <v>250</v>
      </c>
      <c r="H317">
        <v>444</v>
      </c>
      <c r="I317" t="b">
        <f>OR(Table1[[#This Row],[Page_Views]]&lt;$U$6,Table1[[#This Row],[Page_Views]]&gt;$T$6)</f>
        <v>0</v>
      </c>
      <c r="J317" t="b">
        <f>OR(Table1[[#This Row],[Bounces]]&lt;$U$7,Table1[[#This Row],[Bounces]]&gt;$T$7)</f>
        <v>0</v>
      </c>
      <c r="K317" t="b">
        <f>OR(Table1[[#This Row],[Exits]]&lt;$U$8,Table1[[#This Row],[Exits]]&gt;$T$8)</f>
        <v>0</v>
      </c>
    </row>
    <row r="318" spans="1:11" x14ac:dyDescent="0.25">
      <c r="A318" s="1">
        <v>43782</v>
      </c>
      <c r="B318">
        <v>8084</v>
      </c>
      <c r="C318" t="s">
        <v>315</v>
      </c>
      <c r="D318">
        <v>16600</v>
      </c>
      <c r="E318">
        <v>9061</v>
      </c>
      <c r="F318">
        <v>720.68</v>
      </c>
      <c r="G318">
        <v>2559</v>
      </c>
      <c r="H318">
        <v>2915</v>
      </c>
      <c r="I318" t="b">
        <f>OR(Table1[[#This Row],[Page_Views]]&lt;$U$6,Table1[[#This Row],[Page_Views]]&gt;$T$6)</f>
        <v>0</v>
      </c>
      <c r="J318" t="b">
        <f>OR(Table1[[#This Row],[Bounces]]&lt;$U$7,Table1[[#This Row],[Bounces]]&gt;$T$7)</f>
        <v>0</v>
      </c>
      <c r="K318" t="b">
        <f>OR(Table1[[#This Row],[Exits]]&lt;$U$8,Table1[[#This Row],[Exits]]&gt;$T$8)</f>
        <v>0</v>
      </c>
    </row>
    <row r="319" spans="1:11" x14ac:dyDescent="0.25">
      <c r="A319" s="1">
        <v>43783</v>
      </c>
      <c r="B319">
        <v>9016</v>
      </c>
      <c r="C319" t="s">
        <v>316</v>
      </c>
      <c r="D319">
        <v>11901</v>
      </c>
      <c r="E319">
        <v>8601</v>
      </c>
      <c r="F319">
        <v>712.39</v>
      </c>
      <c r="G319">
        <v>2002</v>
      </c>
      <c r="H319">
        <v>3103</v>
      </c>
      <c r="I319" t="b">
        <f>OR(Table1[[#This Row],[Page_Views]]&lt;$U$6,Table1[[#This Row],[Page_Views]]&gt;$T$6)</f>
        <v>0</v>
      </c>
      <c r="J319" t="b">
        <f>OR(Table1[[#This Row],[Bounces]]&lt;$U$7,Table1[[#This Row],[Bounces]]&gt;$T$7)</f>
        <v>0</v>
      </c>
      <c r="K319" t="b">
        <f>OR(Table1[[#This Row],[Exits]]&lt;$U$8,Table1[[#This Row],[Exits]]&gt;$T$8)</f>
        <v>0</v>
      </c>
    </row>
    <row r="320" spans="1:11" x14ac:dyDescent="0.25">
      <c r="A320" s="1">
        <v>43784</v>
      </c>
      <c r="B320">
        <v>3384</v>
      </c>
      <c r="C320" t="s">
        <v>317</v>
      </c>
      <c r="D320">
        <v>4353</v>
      </c>
      <c r="E320">
        <v>3272</v>
      </c>
      <c r="F320">
        <v>654.88</v>
      </c>
      <c r="G320">
        <v>1302</v>
      </c>
      <c r="H320">
        <v>1131</v>
      </c>
      <c r="I320" t="b">
        <f>OR(Table1[[#This Row],[Page_Views]]&lt;$U$6,Table1[[#This Row],[Page_Views]]&gt;$T$6)</f>
        <v>0</v>
      </c>
      <c r="J320" t="b">
        <f>OR(Table1[[#This Row],[Bounces]]&lt;$U$7,Table1[[#This Row],[Bounces]]&gt;$T$7)</f>
        <v>0</v>
      </c>
      <c r="K320" t="b">
        <f>OR(Table1[[#This Row],[Exits]]&lt;$U$8,Table1[[#This Row],[Exits]]&gt;$T$8)</f>
        <v>0</v>
      </c>
    </row>
    <row r="321" spans="1:11" x14ac:dyDescent="0.25">
      <c r="A321" s="1">
        <v>43785</v>
      </c>
      <c r="B321">
        <v>4935</v>
      </c>
      <c r="C321" t="s">
        <v>318</v>
      </c>
      <c r="D321">
        <v>8548</v>
      </c>
      <c r="E321">
        <v>4035</v>
      </c>
      <c r="F321">
        <v>729.02</v>
      </c>
      <c r="G321">
        <v>1193</v>
      </c>
      <c r="H321">
        <v>2454</v>
      </c>
      <c r="I321" t="b">
        <f>OR(Table1[[#This Row],[Page_Views]]&lt;$U$6,Table1[[#This Row],[Page_Views]]&gt;$T$6)</f>
        <v>0</v>
      </c>
      <c r="J321" t="b">
        <f>OR(Table1[[#This Row],[Bounces]]&lt;$U$7,Table1[[#This Row],[Bounces]]&gt;$T$7)</f>
        <v>0</v>
      </c>
      <c r="K321" t="b">
        <f>OR(Table1[[#This Row],[Exits]]&lt;$U$8,Table1[[#This Row],[Exits]]&gt;$T$8)</f>
        <v>0</v>
      </c>
    </row>
    <row r="322" spans="1:11" x14ac:dyDescent="0.25">
      <c r="A322" s="1">
        <v>43786</v>
      </c>
      <c r="B322">
        <v>8742</v>
      </c>
      <c r="C322" t="s">
        <v>319</v>
      </c>
      <c r="D322">
        <v>25164</v>
      </c>
      <c r="E322">
        <v>8004</v>
      </c>
      <c r="F322">
        <v>895.33</v>
      </c>
      <c r="G322">
        <v>3443</v>
      </c>
      <c r="H322">
        <v>4545</v>
      </c>
      <c r="I322" t="b">
        <f>OR(Table1[[#This Row],[Page_Views]]&lt;$U$6,Table1[[#This Row],[Page_Views]]&gt;$T$6)</f>
        <v>0</v>
      </c>
      <c r="J322" t="b">
        <f>OR(Table1[[#This Row],[Bounces]]&lt;$U$7,Table1[[#This Row],[Bounces]]&gt;$T$7)</f>
        <v>0</v>
      </c>
      <c r="K322" t="b">
        <f>OR(Table1[[#This Row],[Exits]]&lt;$U$8,Table1[[#This Row],[Exits]]&gt;$T$8)</f>
        <v>0</v>
      </c>
    </row>
    <row r="323" spans="1:11" x14ac:dyDescent="0.25">
      <c r="A323" s="1">
        <v>43787</v>
      </c>
      <c r="B323">
        <v>6442</v>
      </c>
      <c r="C323" t="s">
        <v>272</v>
      </c>
      <c r="D323">
        <v>13797</v>
      </c>
      <c r="E323">
        <v>6316</v>
      </c>
      <c r="F323">
        <v>689.33</v>
      </c>
      <c r="G323">
        <v>1655</v>
      </c>
      <c r="H323">
        <v>3335</v>
      </c>
      <c r="I323" t="b">
        <f>OR(Table1[[#This Row],[Page_Views]]&lt;$U$6,Table1[[#This Row],[Page_Views]]&gt;$T$6)</f>
        <v>0</v>
      </c>
      <c r="J323" t="b">
        <f>OR(Table1[[#This Row],[Bounces]]&lt;$U$7,Table1[[#This Row],[Bounces]]&gt;$T$7)</f>
        <v>0</v>
      </c>
      <c r="K323" t="b">
        <f>OR(Table1[[#This Row],[Exits]]&lt;$U$8,Table1[[#This Row],[Exits]]&gt;$T$8)</f>
        <v>0</v>
      </c>
    </row>
    <row r="324" spans="1:11" x14ac:dyDescent="0.25">
      <c r="A324" s="1">
        <v>43788</v>
      </c>
      <c r="B324">
        <v>3490</v>
      </c>
      <c r="C324" t="s">
        <v>320</v>
      </c>
      <c r="D324">
        <v>5895</v>
      </c>
      <c r="E324">
        <v>2955</v>
      </c>
      <c r="F324">
        <v>779.91</v>
      </c>
      <c r="G324">
        <v>1389</v>
      </c>
      <c r="H324">
        <v>1187</v>
      </c>
      <c r="I324" t="b">
        <f>OR(Table1[[#This Row],[Page_Views]]&lt;$U$6,Table1[[#This Row],[Page_Views]]&gt;$T$6)</f>
        <v>0</v>
      </c>
      <c r="J324" t="b">
        <f>OR(Table1[[#This Row],[Bounces]]&lt;$U$7,Table1[[#This Row],[Bounces]]&gt;$T$7)</f>
        <v>0</v>
      </c>
      <c r="K324" t="b">
        <f>OR(Table1[[#This Row],[Exits]]&lt;$U$8,Table1[[#This Row],[Exits]]&gt;$T$8)</f>
        <v>0</v>
      </c>
    </row>
    <row r="325" spans="1:11" x14ac:dyDescent="0.25">
      <c r="A325" s="1">
        <v>43789</v>
      </c>
      <c r="B325">
        <v>7980</v>
      </c>
      <c r="C325" t="s">
        <v>321</v>
      </c>
      <c r="D325">
        <v>15309</v>
      </c>
      <c r="E325">
        <v>7830</v>
      </c>
      <c r="F325">
        <v>832.95</v>
      </c>
      <c r="G325">
        <v>2794</v>
      </c>
      <c r="H325">
        <v>3992</v>
      </c>
      <c r="I325" t="b">
        <f>OR(Table1[[#This Row],[Page_Views]]&lt;$U$6,Table1[[#This Row],[Page_Views]]&gt;$T$6)</f>
        <v>0</v>
      </c>
      <c r="J325" t="b">
        <f>OR(Table1[[#This Row],[Bounces]]&lt;$U$7,Table1[[#This Row],[Bounces]]&gt;$T$7)</f>
        <v>0</v>
      </c>
      <c r="K325" t="b">
        <f>OR(Table1[[#This Row],[Exits]]&lt;$U$8,Table1[[#This Row],[Exits]]&gt;$T$8)</f>
        <v>0</v>
      </c>
    </row>
    <row r="326" spans="1:11" x14ac:dyDescent="0.25">
      <c r="A326" s="1">
        <v>43790</v>
      </c>
      <c r="B326">
        <v>8661</v>
      </c>
      <c r="C326" t="s">
        <v>322</v>
      </c>
      <c r="D326">
        <v>19725</v>
      </c>
      <c r="E326">
        <v>9884</v>
      </c>
      <c r="F326">
        <v>824.75</v>
      </c>
      <c r="G326">
        <v>2316</v>
      </c>
      <c r="H326">
        <v>4783</v>
      </c>
      <c r="I326" t="b">
        <f>OR(Table1[[#This Row],[Page_Views]]&lt;$U$6,Table1[[#This Row],[Page_Views]]&gt;$T$6)</f>
        <v>0</v>
      </c>
      <c r="J326" t="b">
        <f>OR(Table1[[#This Row],[Bounces]]&lt;$U$7,Table1[[#This Row],[Bounces]]&gt;$T$7)</f>
        <v>0</v>
      </c>
      <c r="K326" t="b">
        <f>OR(Table1[[#This Row],[Exits]]&lt;$U$8,Table1[[#This Row],[Exits]]&gt;$T$8)</f>
        <v>0</v>
      </c>
    </row>
    <row r="327" spans="1:11" x14ac:dyDescent="0.25">
      <c r="A327" s="1">
        <v>43791</v>
      </c>
      <c r="B327">
        <v>2724</v>
      </c>
      <c r="C327" t="s">
        <v>323</v>
      </c>
      <c r="D327">
        <v>6470</v>
      </c>
      <c r="E327">
        <v>2812</v>
      </c>
      <c r="F327">
        <v>698.63</v>
      </c>
      <c r="G327">
        <v>900</v>
      </c>
      <c r="H327">
        <v>1123</v>
      </c>
      <c r="I327" t="b">
        <f>OR(Table1[[#This Row],[Page_Views]]&lt;$U$6,Table1[[#This Row],[Page_Views]]&gt;$T$6)</f>
        <v>0</v>
      </c>
      <c r="J327" t="b">
        <f>OR(Table1[[#This Row],[Bounces]]&lt;$U$7,Table1[[#This Row],[Bounces]]&gt;$T$7)</f>
        <v>0</v>
      </c>
      <c r="K327" t="b">
        <f>OR(Table1[[#This Row],[Exits]]&lt;$U$8,Table1[[#This Row],[Exits]]&gt;$T$8)</f>
        <v>0</v>
      </c>
    </row>
    <row r="328" spans="1:11" x14ac:dyDescent="0.25">
      <c r="A328" s="1">
        <v>43792</v>
      </c>
      <c r="B328">
        <v>9182</v>
      </c>
      <c r="C328" t="s">
        <v>324</v>
      </c>
      <c r="D328">
        <v>13562</v>
      </c>
      <c r="E328">
        <v>7635</v>
      </c>
      <c r="F328">
        <v>783.26</v>
      </c>
      <c r="G328">
        <v>2000</v>
      </c>
      <c r="H328">
        <v>2269</v>
      </c>
      <c r="I328" t="b">
        <f>OR(Table1[[#This Row],[Page_Views]]&lt;$U$6,Table1[[#This Row],[Page_Views]]&gt;$T$6)</f>
        <v>0</v>
      </c>
      <c r="J328" t="b">
        <f>OR(Table1[[#This Row],[Bounces]]&lt;$U$7,Table1[[#This Row],[Bounces]]&gt;$T$7)</f>
        <v>0</v>
      </c>
      <c r="K328" t="b">
        <f>OR(Table1[[#This Row],[Exits]]&lt;$U$8,Table1[[#This Row],[Exits]]&gt;$T$8)</f>
        <v>0</v>
      </c>
    </row>
    <row r="329" spans="1:11" x14ac:dyDescent="0.25">
      <c r="A329" s="1">
        <v>43793</v>
      </c>
      <c r="B329">
        <v>3767</v>
      </c>
      <c r="C329" t="s">
        <v>325</v>
      </c>
      <c r="D329">
        <v>11145</v>
      </c>
      <c r="E329">
        <v>3302</v>
      </c>
      <c r="F329">
        <v>861.38</v>
      </c>
      <c r="G329">
        <v>858</v>
      </c>
      <c r="H329">
        <v>1677</v>
      </c>
      <c r="I329" t="b">
        <f>OR(Table1[[#This Row],[Page_Views]]&lt;$U$6,Table1[[#This Row],[Page_Views]]&gt;$T$6)</f>
        <v>0</v>
      </c>
      <c r="J329" t="b">
        <f>OR(Table1[[#This Row],[Bounces]]&lt;$U$7,Table1[[#This Row],[Bounces]]&gt;$T$7)</f>
        <v>0</v>
      </c>
      <c r="K329" t="b">
        <f>OR(Table1[[#This Row],[Exits]]&lt;$U$8,Table1[[#This Row],[Exits]]&gt;$T$8)</f>
        <v>0</v>
      </c>
    </row>
    <row r="330" spans="1:11" x14ac:dyDescent="0.25">
      <c r="A330" s="1">
        <v>43794</v>
      </c>
      <c r="B330">
        <v>2137</v>
      </c>
      <c r="C330" t="s">
        <v>326</v>
      </c>
      <c r="D330">
        <v>4659</v>
      </c>
      <c r="E330">
        <v>2115</v>
      </c>
      <c r="F330">
        <v>604.63</v>
      </c>
      <c r="G330">
        <v>744</v>
      </c>
      <c r="H330">
        <v>1003</v>
      </c>
      <c r="I330" t="b">
        <f>OR(Table1[[#This Row],[Page_Views]]&lt;$U$6,Table1[[#This Row],[Page_Views]]&gt;$T$6)</f>
        <v>0</v>
      </c>
      <c r="J330" t="b">
        <f>OR(Table1[[#This Row],[Bounces]]&lt;$U$7,Table1[[#This Row],[Bounces]]&gt;$T$7)</f>
        <v>0</v>
      </c>
      <c r="K330" t="b">
        <f>OR(Table1[[#This Row],[Exits]]&lt;$U$8,Table1[[#This Row],[Exits]]&gt;$T$8)</f>
        <v>0</v>
      </c>
    </row>
    <row r="331" spans="1:11" x14ac:dyDescent="0.25">
      <c r="A331" s="1">
        <v>43795</v>
      </c>
      <c r="B331">
        <v>5117</v>
      </c>
      <c r="C331" t="s">
        <v>327</v>
      </c>
      <c r="D331">
        <v>7390</v>
      </c>
      <c r="E331">
        <v>4833</v>
      </c>
      <c r="F331">
        <v>730.72</v>
      </c>
      <c r="G331">
        <v>1940</v>
      </c>
      <c r="H331">
        <v>2163</v>
      </c>
      <c r="I331" t="b">
        <f>OR(Table1[[#This Row],[Page_Views]]&lt;$U$6,Table1[[#This Row],[Page_Views]]&gt;$T$6)</f>
        <v>0</v>
      </c>
      <c r="J331" t="b">
        <f>OR(Table1[[#This Row],[Bounces]]&lt;$U$7,Table1[[#This Row],[Bounces]]&gt;$T$7)</f>
        <v>0</v>
      </c>
      <c r="K331" t="b">
        <f>OR(Table1[[#This Row],[Exits]]&lt;$U$8,Table1[[#This Row],[Exits]]&gt;$T$8)</f>
        <v>0</v>
      </c>
    </row>
    <row r="332" spans="1:11" x14ac:dyDescent="0.25">
      <c r="A332" s="1">
        <v>43796</v>
      </c>
      <c r="B332">
        <v>4420</v>
      </c>
      <c r="C332" t="s">
        <v>328</v>
      </c>
      <c r="D332">
        <v>12413</v>
      </c>
      <c r="E332">
        <v>4170</v>
      </c>
      <c r="F332">
        <v>667.28</v>
      </c>
      <c r="G332">
        <v>1974</v>
      </c>
      <c r="H332">
        <v>1738</v>
      </c>
      <c r="I332" t="b">
        <f>OR(Table1[[#This Row],[Page_Views]]&lt;$U$6,Table1[[#This Row],[Page_Views]]&gt;$T$6)</f>
        <v>0</v>
      </c>
      <c r="J332" t="b">
        <f>OR(Table1[[#This Row],[Bounces]]&lt;$U$7,Table1[[#This Row],[Bounces]]&gt;$T$7)</f>
        <v>0</v>
      </c>
      <c r="K332" t="b">
        <f>OR(Table1[[#This Row],[Exits]]&lt;$U$8,Table1[[#This Row],[Exits]]&gt;$T$8)</f>
        <v>0</v>
      </c>
    </row>
    <row r="333" spans="1:11" x14ac:dyDescent="0.25">
      <c r="A333" s="1">
        <v>43797</v>
      </c>
      <c r="B333">
        <v>6845</v>
      </c>
      <c r="C333" s="2" t="s">
        <v>329</v>
      </c>
      <c r="D333">
        <v>9133</v>
      </c>
      <c r="E333">
        <v>6925</v>
      </c>
      <c r="F333">
        <v>716.59</v>
      </c>
      <c r="G333">
        <v>2428</v>
      </c>
      <c r="H333">
        <v>1087</v>
      </c>
      <c r="I333" t="b">
        <f>OR(Table1[[#This Row],[Page_Views]]&lt;$U$6,Table1[[#This Row],[Page_Views]]&gt;$T$6)</f>
        <v>0</v>
      </c>
      <c r="J333" t="b">
        <f>OR(Table1[[#This Row],[Bounces]]&lt;$U$7,Table1[[#This Row],[Bounces]]&gt;$T$7)</f>
        <v>0</v>
      </c>
      <c r="K333" t="b">
        <f>OR(Table1[[#This Row],[Exits]]&lt;$U$8,Table1[[#This Row],[Exits]]&gt;$T$8)</f>
        <v>0</v>
      </c>
    </row>
    <row r="334" spans="1:11" x14ac:dyDescent="0.25">
      <c r="A334" s="1">
        <v>43798</v>
      </c>
      <c r="B334">
        <v>5778</v>
      </c>
      <c r="C334" t="s">
        <v>330</v>
      </c>
      <c r="D334">
        <v>16374</v>
      </c>
      <c r="E334">
        <v>5973</v>
      </c>
      <c r="F334">
        <v>724.8</v>
      </c>
      <c r="G334">
        <v>2925</v>
      </c>
      <c r="H334">
        <v>2028</v>
      </c>
      <c r="I334" t="b">
        <f>OR(Table1[[#This Row],[Page_Views]]&lt;$U$6,Table1[[#This Row],[Page_Views]]&gt;$T$6)</f>
        <v>0</v>
      </c>
      <c r="J334" t="b">
        <f>OR(Table1[[#This Row],[Bounces]]&lt;$U$7,Table1[[#This Row],[Bounces]]&gt;$T$7)</f>
        <v>0</v>
      </c>
      <c r="K334" t="b">
        <f>OR(Table1[[#This Row],[Exits]]&lt;$U$8,Table1[[#This Row],[Exits]]&gt;$T$8)</f>
        <v>0</v>
      </c>
    </row>
    <row r="335" spans="1:11" x14ac:dyDescent="0.25">
      <c r="A335" s="1">
        <v>43799</v>
      </c>
      <c r="B335">
        <v>4906</v>
      </c>
      <c r="C335" t="s">
        <v>331</v>
      </c>
      <c r="D335">
        <v>14687</v>
      </c>
      <c r="E335">
        <v>5488</v>
      </c>
      <c r="F335">
        <v>824</v>
      </c>
      <c r="G335">
        <v>2648</v>
      </c>
      <c r="H335">
        <v>3769</v>
      </c>
      <c r="I335" t="b">
        <f>OR(Table1[[#This Row],[Page_Views]]&lt;$U$6,Table1[[#This Row],[Page_Views]]&gt;$T$6)</f>
        <v>0</v>
      </c>
      <c r="J335" t="b">
        <f>OR(Table1[[#This Row],[Bounces]]&lt;$U$7,Table1[[#This Row],[Bounces]]&gt;$T$7)</f>
        <v>0</v>
      </c>
      <c r="K335" t="b">
        <f>OR(Table1[[#This Row],[Exits]]&lt;$U$8,Table1[[#This Row],[Exits]]&gt;$T$8)</f>
        <v>0</v>
      </c>
    </row>
    <row r="336" spans="1:11" x14ac:dyDescent="0.25">
      <c r="A336" s="1">
        <v>43800</v>
      </c>
      <c r="B336">
        <v>4637</v>
      </c>
      <c r="C336" t="s">
        <v>332</v>
      </c>
      <c r="D336">
        <v>11410</v>
      </c>
      <c r="E336">
        <v>4342</v>
      </c>
      <c r="F336">
        <v>628.15</v>
      </c>
      <c r="G336">
        <v>1995</v>
      </c>
      <c r="H336">
        <v>1940</v>
      </c>
      <c r="I336" t="b">
        <f>OR(Table1[[#This Row],[Page_Views]]&lt;$U$6,Table1[[#This Row],[Page_Views]]&gt;$T$6)</f>
        <v>0</v>
      </c>
      <c r="J336" t="b">
        <f>OR(Table1[[#This Row],[Bounces]]&lt;$U$7,Table1[[#This Row],[Bounces]]&gt;$T$7)</f>
        <v>0</v>
      </c>
      <c r="K336" t="b">
        <f>OR(Table1[[#This Row],[Exits]]&lt;$U$8,Table1[[#This Row],[Exits]]&gt;$T$8)</f>
        <v>0</v>
      </c>
    </row>
    <row r="337" spans="1:11" x14ac:dyDescent="0.25">
      <c r="A337" s="1">
        <v>43801</v>
      </c>
      <c r="B337">
        <v>3953</v>
      </c>
      <c r="C337" t="s">
        <v>333</v>
      </c>
      <c r="D337">
        <v>10225</v>
      </c>
      <c r="E337">
        <v>4436</v>
      </c>
      <c r="F337">
        <v>753.78</v>
      </c>
      <c r="G337">
        <v>1552</v>
      </c>
      <c r="H337">
        <v>1481</v>
      </c>
      <c r="I337" t="b">
        <f>OR(Table1[[#This Row],[Page_Views]]&lt;$U$6,Table1[[#This Row],[Page_Views]]&gt;$T$6)</f>
        <v>0</v>
      </c>
      <c r="J337" t="b">
        <f>OR(Table1[[#This Row],[Bounces]]&lt;$U$7,Table1[[#This Row],[Bounces]]&gt;$T$7)</f>
        <v>0</v>
      </c>
      <c r="K337" t="b">
        <f>OR(Table1[[#This Row],[Exits]]&lt;$U$8,Table1[[#This Row],[Exits]]&gt;$T$8)</f>
        <v>0</v>
      </c>
    </row>
    <row r="338" spans="1:11" x14ac:dyDescent="0.25">
      <c r="A338" s="1">
        <v>43802</v>
      </c>
      <c r="B338">
        <v>6929</v>
      </c>
      <c r="C338" t="s">
        <v>334</v>
      </c>
      <c r="D338">
        <v>12521</v>
      </c>
      <c r="E338">
        <v>6481</v>
      </c>
      <c r="F338">
        <v>769.26</v>
      </c>
      <c r="G338">
        <v>1570</v>
      </c>
      <c r="H338">
        <v>2135</v>
      </c>
      <c r="I338" t="b">
        <f>OR(Table1[[#This Row],[Page_Views]]&lt;$U$6,Table1[[#This Row],[Page_Views]]&gt;$T$6)</f>
        <v>0</v>
      </c>
      <c r="J338" t="b">
        <f>OR(Table1[[#This Row],[Bounces]]&lt;$U$7,Table1[[#This Row],[Bounces]]&gt;$T$7)</f>
        <v>0</v>
      </c>
      <c r="K338" t="b">
        <f>OR(Table1[[#This Row],[Exits]]&lt;$U$8,Table1[[#This Row],[Exits]]&gt;$T$8)</f>
        <v>0</v>
      </c>
    </row>
    <row r="339" spans="1:11" x14ac:dyDescent="0.25">
      <c r="A339" s="1">
        <v>43803</v>
      </c>
      <c r="B339">
        <v>1276</v>
      </c>
      <c r="C339" t="s">
        <v>335</v>
      </c>
      <c r="D339">
        <v>3693</v>
      </c>
      <c r="E339">
        <v>1049</v>
      </c>
      <c r="F339">
        <v>748.25</v>
      </c>
      <c r="G339">
        <v>278</v>
      </c>
      <c r="H339">
        <v>846</v>
      </c>
      <c r="I339" t="b">
        <f>OR(Table1[[#This Row],[Page_Views]]&lt;$U$6,Table1[[#This Row],[Page_Views]]&gt;$T$6)</f>
        <v>0</v>
      </c>
      <c r="J339" t="b">
        <f>OR(Table1[[#This Row],[Bounces]]&lt;$U$7,Table1[[#This Row],[Bounces]]&gt;$T$7)</f>
        <v>0</v>
      </c>
      <c r="K339" t="b">
        <f>OR(Table1[[#This Row],[Exits]]&lt;$U$8,Table1[[#This Row],[Exits]]&gt;$T$8)</f>
        <v>0</v>
      </c>
    </row>
    <row r="340" spans="1:11" x14ac:dyDescent="0.25">
      <c r="A340" s="1">
        <v>43804</v>
      </c>
      <c r="B340">
        <v>2999</v>
      </c>
      <c r="C340" t="s">
        <v>336</v>
      </c>
      <c r="D340">
        <v>6458</v>
      </c>
      <c r="E340">
        <v>3064</v>
      </c>
      <c r="F340">
        <v>819.56</v>
      </c>
      <c r="G340">
        <v>1208</v>
      </c>
      <c r="H340">
        <v>1352</v>
      </c>
      <c r="I340" t="b">
        <f>OR(Table1[[#This Row],[Page_Views]]&lt;$U$6,Table1[[#This Row],[Page_Views]]&gt;$T$6)</f>
        <v>0</v>
      </c>
      <c r="J340" t="b">
        <f>OR(Table1[[#This Row],[Bounces]]&lt;$U$7,Table1[[#This Row],[Bounces]]&gt;$T$7)</f>
        <v>0</v>
      </c>
      <c r="K340" t="b">
        <f>OR(Table1[[#This Row],[Exits]]&lt;$U$8,Table1[[#This Row],[Exits]]&gt;$T$8)</f>
        <v>0</v>
      </c>
    </row>
    <row r="341" spans="1:11" x14ac:dyDescent="0.25">
      <c r="A341" s="1">
        <v>43805</v>
      </c>
      <c r="B341">
        <v>2227</v>
      </c>
      <c r="C341" t="s">
        <v>337</v>
      </c>
      <c r="D341">
        <v>5608</v>
      </c>
      <c r="E341">
        <v>2305</v>
      </c>
      <c r="F341">
        <v>715.14</v>
      </c>
      <c r="G341">
        <v>752</v>
      </c>
      <c r="H341">
        <v>1394</v>
      </c>
      <c r="I341" t="b">
        <f>OR(Table1[[#This Row],[Page_Views]]&lt;$U$6,Table1[[#This Row],[Page_Views]]&gt;$T$6)</f>
        <v>0</v>
      </c>
      <c r="J341" t="b">
        <f>OR(Table1[[#This Row],[Bounces]]&lt;$U$7,Table1[[#This Row],[Bounces]]&gt;$T$7)</f>
        <v>0</v>
      </c>
      <c r="K341" t="b">
        <f>OR(Table1[[#This Row],[Exits]]&lt;$U$8,Table1[[#This Row],[Exits]]&gt;$T$8)</f>
        <v>0</v>
      </c>
    </row>
    <row r="342" spans="1:11" x14ac:dyDescent="0.25">
      <c r="A342" s="1">
        <v>43806</v>
      </c>
      <c r="B342">
        <v>7337</v>
      </c>
      <c r="C342" t="s">
        <v>338</v>
      </c>
      <c r="D342">
        <v>21008</v>
      </c>
      <c r="E342">
        <v>8612</v>
      </c>
      <c r="F342">
        <v>883.49</v>
      </c>
      <c r="G342">
        <v>2101</v>
      </c>
      <c r="H342">
        <v>3525</v>
      </c>
      <c r="I342" t="b">
        <f>OR(Table1[[#This Row],[Page_Views]]&lt;$U$6,Table1[[#This Row],[Page_Views]]&gt;$T$6)</f>
        <v>0</v>
      </c>
      <c r="J342" t="b">
        <f>OR(Table1[[#This Row],[Bounces]]&lt;$U$7,Table1[[#This Row],[Bounces]]&gt;$T$7)</f>
        <v>0</v>
      </c>
      <c r="K342" t="b">
        <f>OR(Table1[[#This Row],[Exits]]&lt;$U$8,Table1[[#This Row],[Exits]]&gt;$T$8)</f>
        <v>0</v>
      </c>
    </row>
    <row r="343" spans="1:11" x14ac:dyDescent="0.25">
      <c r="A343" s="1">
        <v>43807</v>
      </c>
      <c r="B343">
        <v>4735</v>
      </c>
      <c r="C343" t="s">
        <v>339</v>
      </c>
      <c r="D343">
        <v>13993</v>
      </c>
      <c r="E343">
        <v>5163</v>
      </c>
      <c r="F343">
        <v>744.54</v>
      </c>
      <c r="G343">
        <v>1774</v>
      </c>
      <c r="H343">
        <v>2664</v>
      </c>
      <c r="I343" t="b">
        <f>OR(Table1[[#This Row],[Page_Views]]&lt;$U$6,Table1[[#This Row],[Page_Views]]&gt;$T$6)</f>
        <v>0</v>
      </c>
      <c r="J343" t="b">
        <f>OR(Table1[[#This Row],[Bounces]]&lt;$U$7,Table1[[#This Row],[Bounces]]&gt;$T$7)</f>
        <v>0</v>
      </c>
      <c r="K343" t="b">
        <f>OR(Table1[[#This Row],[Exits]]&lt;$U$8,Table1[[#This Row],[Exits]]&gt;$T$8)</f>
        <v>0</v>
      </c>
    </row>
    <row r="344" spans="1:11" x14ac:dyDescent="0.25">
      <c r="A344" s="1">
        <v>43808</v>
      </c>
      <c r="B344">
        <v>1695</v>
      </c>
      <c r="C344" t="s">
        <v>340</v>
      </c>
      <c r="D344">
        <v>4576</v>
      </c>
      <c r="E344">
        <v>1978</v>
      </c>
      <c r="F344">
        <v>771.36</v>
      </c>
      <c r="G344">
        <v>405</v>
      </c>
      <c r="H344">
        <v>550</v>
      </c>
      <c r="I344" t="b">
        <f>OR(Table1[[#This Row],[Page_Views]]&lt;$U$6,Table1[[#This Row],[Page_Views]]&gt;$T$6)</f>
        <v>0</v>
      </c>
      <c r="J344" t="b">
        <f>OR(Table1[[#This Row],[Bounces]]&lt;$U$7,Table1[[#This Row],[Bounces]]&gt;$T$7)</f>
        <v>0</v>
      </c>
      <c r="K344" t="b">
        <f>OR(Table1[[#This Row],[Exits]]&lt;$U$8,Table1[[#This Row],[Exits]]&gt;$T$8)</f>
        <v>0</v>
      </c>
    </row>
    <row r="345" spans="1:11" x14ac:dyDescent="0.25">
      <c r="A345" s="1">
        <v>43809</v>
      </c>
      <c r="B345">
        <v>5152</v>
      </c>
      <c r="C345" t="s">
        <v>341</v>
      </c>
      <c r="D345">
        <v>8992</v>
      </c>
      <c r="E345">
        <v>5993</v>
      </c>
      <c r="F345">
        <v>847.66</v>
      </c>
      <c r="G345">
        <v>2518</v>
      </c>
      <c r="H345">
        <v>1030</v>
      </c>
      <c r="I345" t="b">
        <f>OR(Table1[[#This Row],[Page_Views]]&lt;$U$6,Table1[[#This Row],[Page_Views]]&gt;$T$6)</f>
        <v>0</v>
      </c>
      <c r="J345" t="b">
        <f>OR(Table1[[#This Row],[Bounces]]&lt;$U$7,Table1[[#This Row],[Bounces]]&gt;$T$7)</f>
        <v>0</v>
      </c>
      <c r="K345" t="b">
        <f>OR(Table1[[#This Row],[Exits]]&lt;$U$8,Table1[[#This Row],[Exits]]&gt;$T$8)</f>
        <v>0</v>
      </c>
    </row>
    <row r="346" spans="1:11" x14ac:dyDescent="0.25">
      <c r="A346" s="1">
        <v>43810</v>
      </c>
      <c r="B346">
        <v>8901</v>
      </c>
      <c r="C346" t="s">
        <v>342</v>
      </c>
      <c r="D346">
        <v>26167</v>
      </c>
      <c r="E346">
        <v>9273</v>
      </c>
      <c r="F346">
        <v>682.57</v>
      </c>
      <c r="G346">
        <v>2059</v>
      </c>
      <c r="H346">
        <v>5035</v>
      </c>
      <c r="I346" t="b">
        <f>OR(Table1[[#This Row],[Page_Views]]&lt;$U$6,Table1[[#This Row],[Page_Views]]&gt;$T$6)</f>
        <v>0</v>
      </c>
      <c r="J346" t="b">
        <f>OR(Table1[[#This Row],[Bounces]]&lt;$U$7,Table1[[#This Row],[Bounces]]&gt;$T$7)</f>
        <v>0</v>
      </c>
      <c r="K346" t="b">
        <f>OR(Table1[[#This Row],[Exits]]&lt;$U$8,Table1[[#This Row],[Exits]]&gt;$T$8)</f>
        <v>0</v>
      </c>
    </row>
    <row r="347" spans="1:11" x14ac:dyDescent="0.25">
      <c r="A347" s="1">
        <v>43811</v>
      </c>
      <c r="B347">
        <v>8470</v>
      </c>
      <c r="C347" t="s">
        <v>343</v>
      </c>
      <c r="D347">
        <v>19740</v>
      </c>
      <c r="E347">
        <v>8564</v>
      </c>
      <c r="F347">
        <v>622.55999999999995</v>
      </c>
      <c r="G347">
        <v>3329</v>
      </c>
      <c r="H347">
        <v>3164</v>
      </c>
      <c r="I347" t="b">
        <f>OR(Table1[[#This Row],[Page_Views]]&lt;$U$6,Table1[[#This Row],[Page_Views]]&gt;$T$6)</f>
        <v>0</v>
      </c>
      <c r="J347" t="b">
        <f>OR(Table1[[#This Row],[Bounces]]&lt;$U$7,Table1[[#This Row],[Bounces]]&gt;$T$7)</f>
        <v>0</v>
      </c>
      <c r="K347" t="b">
        <f>OR(Table1[[#This Row],[Exits]]&lt;$U$8,Table1[[#This Row],[Exits]]&gt;$T$8)</f>
        <v>0</v>
      </c>
    </row>
    <row r="348" spans="1:11" x14ac:dyDescent="0.25">
      <c r="A348" s="1">
        <v>43812</v>
      </c>
      <c r="B348">
        <v>8537</v>
      </c>
      <c r="C348" t="s">
        <v>344</v>
      </c>
      <c r="D348">
        <v>24545</v>
      </c>
      <c r="E348">
        <v>8733</v>
      </c>
      <c r="F348">
        <v>812.34</v>
      </c>
      <c r="G348">
        <v>3824</v>
      </c>
      <c r="H348">
        <v>5462</v>
      </c>
      <c r="I348" t="b">
        <f>OR(Table1[[#This Row],[Page_Views]]&lt;$U$6,Table1[[#This Row],[Page_Views]]&gt;$T$6)</f>
        <v>0</v>
      </c>
      <c r="J348" t="b">
        <f>OR(Table1[[#This Row],[Bounces]]&lt;$U$7,Table1[[#This Row],[Bounces]]&gt;$T$7)</f>
        <v>0</v>
      </c>
      <c r="K348" t="b">
        <f>OR(Table1[[#This Row],[Exits]]&lt;$U$8,Table1[[#This Row],[Exits]]&gt;$T$8)</f>
        <v>0</v>
      </c>
    </row>
    <row r="349" spans="1:11" x14ac:dyDescent="0.25">
      <c r="A349" s="1">
        <v>43813</v>
      </c>
      <c r="B349">
        <v>3841</v>
      </c>
      <c r="C349" t="s">
        <v>345</v>
      </c>
      <c r="D349">
        <v>9283</v>
      </c>
      <c r="E349">
        <v>4575</v>
      </c>
      <c r="F349">
        <v>744.9</v>
      </c>
      <c r="G349">
        <v>1097</v>
      </c>
      <c r="H349">
        <v>1008</v>
      </c>
      <c r="I349" t="b">
        <f>OR(Table1[[#This Row],[Page_Views]]&lt;$U$6,Table1[[#This Row],[Page_Views]]&gt;$T$6)</f>
        <v>0</v>
      </c>
      <c r="J349" t="b">
        <f>OR(Table1[[#This Row],[Bounces]]&lt;$U$7,Table1[[#This Row],[Bounces]]&gt;$T$7)</f>
        <v>0</v>
      </c>
      <c r="K349" t="b">
        <f>OR(Table1[[#This Row],[Exits]]&lt;$U$8,Table1[[#This Row],[Exits]]&gt;$T$8)</f>
        <v>0</v>
      </c>
    </row>
    <row r="350" spans="1:11" x14ac:dyDescent="0.25">
      <c r="A350" s="1">
        <v>43814</v>
      </c>
      <c r="B350">
        <v>5208</v>
      </c>
      <c r="C350" t="s">
        <v>346</v>
      </c>
      <c r="D350">
        <v>9129</v>
      </c>
      <c r="E350">
        <v>5777</v>
      </c>
      <c r="F350">
        <v>868.95</v>
      </c>
      <c r="G350">
        <v>2054</v>
      </c>
      <c r="H350">
        <v>1135</v>
      </c>
      <c r="I350" t="b">
        <f>OR(Table1[[#This Row],[Page_Views]]&lt;$U$6,Table1[[#This Row],[Page_Views]]&gt;$T$6)</f>
        <v>0</v>
      </c>
      <c r="J350" t="b">
        <f>OR(Table1[[#This Row],[Bounces]]&lt;$U$7,Table1[[#This Row],[Bounces]]&gt;$T$7)</f>
        <v>0</v>
      </c>
      <c r="K350" t="b">
        <f>OR(Table1[[#This Row],[Exits]]&lt;$U$8,Table1[[#This Row],[Exits]]&gt;$T$8)</f>
        <v>0</v>
      </c>
    </row>
    <row r="351" spans="1:11" x14ac:dyDescent="0.25">
      <c r="A351" s="1">
        <v>43815</v>
      </c>
      <c r="B351">
        <v>9733</v>
      </c>
      <c r="C351" t="s">
        <v>347</v>
      </c>
      <c r="D351">
        <v>18162</v>
      </c>
      <c r="E351">
        <v>8200</v>
      </c>
      <c r="F351">
        <v>894.8</v>
      </c>
      <c r="G351">
        <v>3556</v>
      </c>
      <c r="H351">
        <v>4958</v>
      </c>
      <c r="I351" t="b">
        <f>OR(Table1[[#This Row],[Page_Views]]&lt;$U$6,Table1[[#This Row],[Page_Views]]&gt;$T$6)</f>
        <v>0</v>
      </c>
      <c r="J351" t="b">
        <f>OR(Table1[[#This Row],[Bounces]]&lt;$U$7,Table1[[#This Row],[Bounces]]&gt;$T$7)</f>
        <v>0</v>
      </c>
      <c r="K351" t="b">
        <f>OR(Table1[[#This Row],[Exits]]&lt;$U$8,Table1[[#This Row],[Exits]]&gt;$T$8)</f>
        <v>0</v>
      </c>
    </row>
    <row r="352" spans="1:11" x14ac:dyDescent="0.25">
      <c r="A352" s="1">
        <v>43816</v>
      </c>
      <c r="B352">
        <v>2088</v>
      </c>
      <c r="C352" t="s">
        <v>348</v>
      </c>
      <c r="D352">
        <v>4574</v>
      </c>
      <c r="E352">
        <v>2320</v>
      </c>
      <c r="F352">
        <v>719.73</v>
      </c>
      <c r="G352">
        <v>645</v>
      </c>
      <c r="H352">
        <v>975</v>
      </c>
      <c r="I352" t="b">
        <f>OR(Table1[[#This Row],[Page_Views]]&lt;$U$6,Table1[[#This Row],[Page_Views]]&gt;$T$6)</f>
        <v>0</v>
      </c>
      <c r="J352" t="b">
        <f>OR(Table1[[#This Row],[Bounces]]&lt;$U$7,Table1[[#This Row],[Bounces]]&gt;$T$7)</f>
        <v>0</v>
      </c>
      <c r="K352" t="b">
        <f>OR(Table1[[#This Row],[Exits]]&lt;$U$8,Table1[[#This Row],[Exits]]&gt;$T$8)</f>
        <v>0</v>
      </c>
    </row>
    <row r="353" spans="1:11" x14ac:dyDescent="0.25">
      <c r="A353" s="1">
        <v>43817</v>
      </c>
      <c r="B353">
        <v>4363</v>
      </c>
      <c r="C353" t="s">
        <v>349</v>
      </c>
      <c r="D353">
        <v>11439</v>
      </c>
      <c r="E353">
        <v>3788</v>
      </c>
      <c r="F353">
        <v>724.63</v>
      </c>
      <c r="G353">
        <v>942</v>
      </c>
      <c r="H353">
        <v>2773</v>
      </c>
      <c r="I353" t="b">
        <f>OR(Table1[[#This Row],[Page_Views]]&lt;$U$6,Table1[[#This Row],[Page_Views]]&gt;$T$6)</f>
        <v>0</v>
      </c>
      <c r="J353" t="b">
        <f>OR(Table1[[#This Row],[Bounces]]&lt;$U$7,Table1[[#This Row],[Bounces]]&gt;$T$7)</f>
        <v>0</v>
      </c>
      <c r="K353" t="b">
        <f>OR(Table1[[#This Row],[Exits]]&lt;$U$8,Table1[[#This Row],[Exits]]&gt;$T$8)</f>
        <v>0</v>
      </c>
    </row>
    <row r="354" spans="1:11" x14ac:dyDescent="0.25">
      <c r="A354" s="1">
        <v>43818</v>
      </c>
      <c r="B354">
        <v>1024</v>
      </c>
      <c r="C354" t="s">
        <v>350</v>
      </c>
      <c r="D354">
        <v>1814</v>
      </c>
      <c r="E354">
        <v>1002</v>
      </c>
      <c r="F354">
        <v>722.39</v>
      </c>
      <c r="G354">
        <v>301</v>
      </c>
      <c r="H354">
        <v>487</v>
      </c>
      <c r="I354" t="b">
        <f>OR(Table1[[#This Row],[Page_Views]]&lt;$U$6,Table1[[#This Row],[Page_Views]]&gt;$T$6)</f>
        <v>0</v>
      </c>
      <c r="J354" t="b">
        <f>OR(Table1[[#This Row],[Bounces]]&lt;$U$7,Table1[[#This Row],[Bounces]]&gt;$T$7)</f>
        <v>0</v>
      </c>
      <c r="K354" t="b">
        <f>OR(Table1[[#This Row],[Exits]]&lt;$U$8,Table1[[#This Row],[Exits]]&gt;$T$8)</f>
        <v>0</v>
      </c>
    </row>
    <row r="355" spans="1:11" x14ac:dyDescent="0.25">
      <c r="A355" s="1">
        <v>43819</v>
      </c>
      <c r="B355">
        <v>7144</v>
      </c>
      <c r="C355" t="s">
        <v>351</v>
      </c>
      <c r="D355">
        <v>16027</v>
      </c>
      <c r="E355">
        <v>6316</v>
      </c>
      <c r="F355">
        <v>697.37</v>
      </c>
      <c r="G355">
        <v>2314</v>
      </c>
      <c r="H355">
        <v>3089</v>
      </c>
      <c r="I355" t="b">
        <f>OR(Table1[[#This Row],[Page_Views]]&lt;$U$6,Table1[[#This Row],[Page_Views]]&gt;$T$6)</f>
        <v>0</v>
      </c>
      <c r="J355" t="b">
        <f>OR(Table1[[#This Row],[Bounces]]&lt;$U$7,Table1[[#This Row],[Bounces]]&gt;$T$7)</f>
        <v>0</v>
      </c>
      <c r="K355" t="b">
        <f>OR(Table1[[#This Row],[Exits]]&lt;$U$8,Table1[[#This Row],[Exits]]&gt;$T$8)</f>
        <v>0</v>
      </c>
    </row>
    <row r="356" spans="1:11" x14ac:dyDescent="0.25">
      <c r="A356" s="1">
        <v>43820</v>
      </c>
      <c r="B356">
        <v>6668</v>
      </c>
      <c r="C356" t="s">
        <v>352</v>
      </c>
      <c r="D356">
        <v>12149</v>
      </c>
      <c r="E356">
        <v>7173</v>
      </c>
      <c r="F356">
        <v>834.51</v>
      </c>
      <c r="G356">
        <v>2672</v>
      </c>
      <c r="H356">
        <v>3064</v>
      </c>
      <c r="I356" t="b">
        <f>OR(Table1[[#This Row],[Page_Views]]&lt;$U$6,Table1[[#This Row],[Page_Views]]&gt;$T$6)</f>
        <v>0</v>
      </c>
      <c r="J356" t="b">
        <f>OR(Table1[[#This Row],[Bounces]]&lt;$U$7,Table1[[#This Row],[Bounces]]&gt;$T$7)</f>
        <v>0</v>
      </c>
      <c r="K356" t="b">
        <f>OR(Table1[[#This Row],[Exits]]&lt;$U$8,Table1[[#This Row],[Exits]]&gt;$T$8)</f>
        <v>0</v>
      </c>
    </row>
    <row r="357" spans="1:11" x14ac:dyDescent="0.25">
      <c r="A357" s="1">
        <v>43821</v>
      </c>
      <c r="B357">
        <v>5236</v>
      </c>
      <c r="C357" t="s">
        <v>353</v>
      </c>
      <c r="D357">
        <v>13971</v>
      </c>
      <c r="E357">
        <v>6026</v>
      </c>
      <c r="F357">
        <v>827.7</v>
      </c>
      <c r="G357">
        <v>1441</v>
      </c>
      <c r="H357">
        <v>2863</v>
      </c>
      <c r="I357" t="b">
        <f>OR(Table1[[#This Row],[Page_Views]]&lt;$U$6,Table1[[#This Row],[Page_Views]]&gt;$T$6)</f>
        <v>0</v>
      </c>
      <c r="J357" t="b">
        <f>OR(Table1[[#This Row],[Bounces]]&lt;$U$7,Table1[[#This Row],[Bounces]]&gt;$T$7)</f>
        <v>0</v>
      </c>
      <c r="K357" t="b">
        <f>OR(Table1[[#This Row],[Exits]]&lt;$U$8,Table1[[#This Row],[Exits]]&gt;$T$8)</f>
        <v>0</v>
      </c>
    </row>
    <row r="358" spans="1:11" x14ac:dyDescent="0.25">
      <c r="A358" s="1">
        <v>43822</v>
      </c>
      <c r="B358">
        <v>9068</v>
      </c>
      <c r="C358" t="s">
        <v>354</v>
      </c>
      <c r="D358">
        <v>18499</v>
      </c>
      <c r="E358">
        <v>8307</v>
      </c>
      <c r="F358">
        <v>743.59</v>
      </c>
      <c r="G358">
        <v>2801</v>
      </c>
      <c r="H358">
        <v>2674</v>
      </c>
      <c r="I358" t="b">
        <f>OR(Table1[[#This Row],[Page_Views]]&lt;$U$6,Table1[[#This Row],[Page_Views]]&gt;$T$6)</f>
        <v>0</v>
      </c>
      <c r="J358" t="b">
        <f>OR(Table1[[#This Row],[Bounces]]&lt;$U$7,Table1[[#This Row],[Bounces]]&gt;$T$7)</f>
        <v>0</v>
      </c>
      <c r="K358" t="b">
        <f>OR(Table1[[#This Row],[Exits]]&lt;$U$8,Table1[[#This Row],[Exits]]&gt;$T$8)</f>
        <v>0</v>
      </c>
    </row>
    <row r="359" spans="1:11" x14ac:dyDescent="0.25">
      <c r="A359" s="1">
        <v>43823</v>
      </c>
      <c r="B359">
        <v>3235</v>
      </c>
      <c r="C359" t="s">
        <v>355</v>
      </c>
      <c r="D359">
        <v>4328</v>
      </c>
      <c r="E359">
        <v>2694</v>
      </c>
      <c r="F359">
        <v>613.4</v>
      </c>
      <c r="G359">
        <v>755</v>
      </c>
      <c r="H359">
        <v>725</v>
      </c>
      <c r="I359" t="b">
        <f>OR(Table1[[#This Row],[Page_Views]]&lt;$U$6,Table1[[#This Row],[Page_Views]]&gt;$T$6)</f>
        <v>0</v>
      </c>
      <c r="J359" t="b">
        <f>OR(Table1[[#This Row],[Bounces]]&lt;$U$7,Table1[[#This Row],[Bounces]]&gt;$T$7)</f>
        <v>0</v>
      </c>
      <c r="K359" t="b">
        <f>OR(Table1[[#This Row],[Exits]]&lt;$U$8,Table1[[#This Row],[Exits]]&gt;$T$8)</f>
        <v>0</v>
      </c>
    </row>
    <row r="360" spans="1:11" x14ac:dyDescent="0.25">
      <c r="A360" s="1">
        <v>43824</v>
      </c>
      <c r="B360">
        <v>8295</v>
      </c>
      <c r="C360" t="s">
        <v>356</v>
      </c>
      <c r="D360">
        <v>12433</v>
      </c>
      <c r="E360">
        <v>7626</v>
      </c>
      <c r="F360">
        <v>692.87</v>
      </c>
      <c r="G360">
        <v>3451</v>
      </c>
      <c r="H360">
        <v>2462</v>
      </c>
      <c r="I360" t="b">
        <f>OR(Table1[[#This Row],[Page_Views]]&lt;$U$6,Table1[[#This Row],[Page_Views]]&gt;$T$6)</f>
        <v>0</v>
      </c>
      <c r="J360" t="b">
        <f>OR(Table1[[#This Row],[Bounces]]&lt;$U$7,Table1[[#This Row],[Bounces]]&gt;$T$7)</f>
        <v>0</v>
      </c>
      <c r="K360" t="b">
        <f>OR(Table1[[#This Row],[Exits]]&lt;$U$8,Table1[[#This Row],[Exits]]&gt;$T$8)</f>
        <v>0</v>
      </c>
    </row>
    <row r="361" spans="1:11" x14ac:dyDescent="0.25">
      <c r="A361" s="1">
        <v>43825</v>
      </c>
      <c r="B361">
        <v>9392</v>
      </c>
      <c r="C361" t="s">
        <v>357</v>
      </c>
      <c r="D361">
        <v>12303</v>
      </c>
      <c r="E361">
        <v>10039</v>
      </c>
      <c r="F361">
        <v>687.69</v>
      </c>
      <c r="G361">
        <v>2952</v>
      </c>
      <c r="H361">
        <v>2010</v>
      </c>
      <c r="I361" t="b">
        <f>OR(Table1[[#This Row],[Page_Views]]&lt;$U$6,Table1[[#This Row],[Page_Views]]&gt;$T$6)</f>
        <v>0</v>
      </c>
      <c r="J361" t="b">
        <f>OR(Table1[[#This Row],[Bounces]]&lt;$U$7,Table1[[#This Row],[Bounces]]&gt;$T$7)</f>
        <v>0</v>
      </c>
      <c r="K361" t="b">
        <f>OR(Table1[[#This Row],[Exits]]&lt;$U$8,Table1[[#This Row],[Exits]]&gt;$T$8)</f>
        <v>0</v>
      </c>
    </row>
    <row r="362" spans="1:11" x14ac:dyDescent="0.25">
      <c r="A362" s="1">
        <v>43826</v>
      </c>
      <c r="B362">
        <v>9448</v>
      </c>
      <c r="C362" t="s">
        <v>358</v>
      </c>
      <c r="D362">
        <v>19828</v>
      </c>
      <c r="E362">
        <v>8800</v>
      </c>
      <c r="F362">
        <v>843.33</v>
      </c>
      <c r="G362">
        <v>3974</v>
      </c>
      <c r="H362">
        <v>3313</v>
      </c>
      <c r="I362" t="b">
        <f>OR(Table1[[#This Row],[Page_Views]]&lt;$U$6,Table1[[#This Row],[Page_Views]]&gt;$T$6)</f>
        <v>0</v>
      </c>
      <c r="J362" t="b">
        <f>OR(Table1[[#This Row],[Bounces]]&lt;$U$7,Table1[[#This Row],[Bounces]]&gt;$T$7)</f>
        <v>0</v>
      </c>
      <c r="K362" t="b">
        <f>OR(Table1[[#This Row],[Exits]]&lt;$U$8,Table1[[#This Row],[Exits]]&gt;$T$8)</f>
        <v>0</v>
      </c>
    </row>
    <row r="363" spans="1:11" x14ac:dyDescent="0.25">
      <c r="A363" s="1">
        <v>43827</v>
      </c>
      <c r="B363">
        <v>4747</v>
      </c>
      <c r="C363" t="s">
        <v>141</v>
      </c>
      <c r="D363">
        <v>6605</v>
      </c>
      <c r="E363">
        <v>4325</v>
      </c>
      <c r="F363">
        <v>626.27</v>
      </c>
      <c r="G363">
        <v>1421</v>
      </c>
      <c r="H363">
        <v>1106</v>
      </c>
      <c r="I363" t="b">
        <f>OR(Table1[[#This Row],[Page_Views]]&lt;$U$6,Table1[[#This Row],[Page_Views]]&gt;$T$6)</f>
        <v>0</v>
      </c>
      <c r="J363" t="b">
        <f>OR(Table1[[#This Row],[Bounces]]&lt;$U$7,Table1[[#This Row],[Bounces]]&gt;$T$7)</f>
        <v>0</v>
      </c>
      <c r="K363" t="b">
        <f>OR(Table1[[#This Row],[Exits]]&lt;$U$8,Table1[[#This Row],[Exits]]&gt;$T$8)</f>
        <v>0</v>
      </c>
    </row>
    <row r="364" spans="1:11" x14ac:dyDescent="0.25">
      <c r="A364" s="1">
        <v>43828</v>
      </c>
      <c r="B364">
        <v>4175</v>
      </c>
      <c r="C364" t="s">
        <v>359</v>
      </c>
      <c r="D364">
        <v>5867</v>
      </c>
      <c r="E364">
        <v>3648</v>
      </c>
      <c r="F364">
        <v>841.7</v>
      </c>
      <c r="G364">
        <v>1524</v>
      </c>
      <c r="H364">
        <v>730</v>
      </c>
      <c r="I364" t="b">
        <f>OR(Table1[[#This Row],[Page_Views]]&lt;$U$6,Table1[[#This Row],[Page_Views]]&gt;$T$6)</f>
        <v>0</v>
      </c>
      <c r="J364" t="b">
        <f>OR(Table1[[#This Row],[Bounces]]&lt;$U$7,Table1[[#This Row],[Bounces]]&gt;$T$7)</f>
        <v>0</v>
      </c>
      <c r="K364" t="b">
        <f>OR(Table1[[#This Row],[Exits]]&lt;$U$8,Table1[[#This Row],[Exits]]&gt;$T$8)</f>
        <v>0</v>
      </c>
    </row>
    <row r="365" spans="1:11" x14ac:dyDescent="0.25">
      <c r="A365" s="1">
        <v>43829</v>
      </c>
      <c r="B365">
        <v>5897</v>
      </c>
      <c r="C365" t="s">
        <v>360</v>
      </c>
      <c r="D365">
        <v>17065</v>
      </c>
      <c r="E365">
        <v>5891</v>
      </c>
      <c r="F365">
        <v>800.76</v>
      </c>
      <c r="G365">
        <v>2079</v>
      </c>
      <c r="H365">
        <v>1995</v>
      </c>
      <c r="I365" t="b">
        <f>OR(Table1[[#This Row],[Page_Views]]&lt;$U$6,Table1[[#This Row],[Page_Views]]&gt;$T$6)</f>
        <v>0</v>
      </c>
      <c r="J365" t="b">
        <f>OR(Table1[[#This Row],[Bounces]]&lt;$U$7,Table1[[#This Row],[Bounces]]&gt;$T$7)</f>
        <v>0</v>
      </c>
      <c r="K365" t="b">
        <f>OR(Table1[[#This Row],[Exits]]&lt;$U$8,Table1[[#This Row],[Exits]]&gt;$T$8)</f>
        <v>0</v>
      </c>
    </row>
    <row r="366" spans="1:11" x14ac:dyDescent="0.25">
      <c r="A366" s="1">
        <v>43830</v>
      </c>
      <c r="B366">
        <v>6037</v>
      </c>
      <c r="C366" t="s">
        <v>361</v>
      </c>
      <c r="D366">
        <v>16727</v>
      </c>
      <c r="E366">
        <v>5495</v>
      </c>
      <c r="F366">
        <v>819.73</v>
      </c>
      <c r="G366">
        <v>2124</v>
      </c>
      <c r="H366">
        <v>1828</v>
      </c>
      <c r="I366" t="b">
        <f>OR(Table1[[#This Row],[Page_Views]]&lt;$U$6,Table1[[#This Row],[Page_Views]]&gt;$T$6)</f>
        <v>0</v>
      </c>
      <c r="J366" t="b">
        <f>OR(Table1[[#This Row],[Bounces]]&lt;$U$7,Table1[[#This Row],[Bounces]]&gt;$T$7)</f>
        <v>0</v>
      </c>
      <c r="K366" t="b">
        <f>OR(Table1[[#This Row],[Exits]]&lt;$U$8,Table1[[#This Row],[Exits]]&gt;$T$8)</f>
        <v>0</v>
      </c>
    </row>
    <row r="367" spans="1:11" x14ac:dyDescent="0.25">
      <c r="A367" s="1">
        <v>43831</v>
      </c>
      <c r="B367">
        <v>8427</v>
      </c>
      <c r="C367" t="s">
        <v>277</v>
      </c>
      <c r="D367">
        <v>16969</v>
      </c>
      <c r="E367">
        <v>9205</v>
      </c>
      <c r="F367">
        <v>729.66</v>
      </c>
      <c r="G367">
        <v>2932</v>
      </c>
      <c r="H367">
        <v>2073</v>
      </c>
      <c r="I367" t="b">
        <f>OR(Table1[[#This Row],[Page_Views]]&lt;$U$6,Table1[[#This Row],[Page_Views]]&gt;$T$6)</f>
        <v>0</v>
      </c>
      <c r="J367" t="b">
        <f>OR(Table1[[#This Row],[Bounces]]&lt;$U$7,Table1[[#This Row],[Bounces]]&gt;$T$7)</f>
        <v>0</v>
      </c>
      <c r="K367" t="b">
        <f>OR(Table1[[#This Row],[Exits]]&lt;$U$8,Table1[[#This Row],[Exits]]&gt;$T$8)</f>
        <v>0</v>
      </c>
    </row>
    <row r="368" spans="1:11" x14ac:dyDescent="0.25">
      <c r="A368" s="1">
        <v>43832</v>
      </c>
      <c r="B368">
        <v>9605</v>
      </c>
      <c r="C368" s="2" t="s">
        <v>362</v>
      </c>
      <c r="D368">
        <v>28569</v>
      </c>
      <c r="E368">
        <v>7978</v>
      </c>
      <c r="F368">
        <v>803.92</v>
      </c>
      <c r="G368">
        <v>3434</v>
      </c>
      <c r="H368">
        <v>4820</v>
      </c>
      <c r="I368" t="b">
        <f>OR(Table1[[#This Row],[Page_Views]]&lt;$U$6,Table1[[#This Row],[Page_Views]]&gt;$T$6)</f>
        <v>0</v>
      </c>
      <c r="J368" t="b">
        <f>OR(Table1[[#This Row],[Bounces]]&lt;$U$7,Table1[[#This Row],[Bounces]]&gt;$T$7)</f>
        <v>0</v>
      </c>
      <c r="K368" t="b">
        <f>OR(Table1[[#This Row],[Exits]]&lt;$U$8,Table1[[#This Row],[Exits]]&gt;$T$8)</f>
        <v>0</v>
      </c>
    </row>
    <row r="369" spans="1:11" x14ac:dyDescent="0.25">
      <c r="A369" s="1">
        <v>43833</v>
      </c>
      <c r="B369">
        <v>3014</v>
      </c>
      <c r="C369" t="s">
        <v>363</v>
      </c>
      <c r="D369">
        <v>3617</v>
      </c>
      <c r="E369">
        <v>3211</v>
      </c>
      <c r="F369">
        <v>782.71</v>
      </c>
      <c r="G369">
        <v>1052</v>
      </c>
      <c r="H369">
        <v>791</v>
      </c>
      <c r="I369" t="b">
        <f>OR(Table1[[#This Row],[Page_Views]]&lt;$U$6,Table1[[#This Row],[Page_Views]]&gt;$T$6)</f>
        <v>0</v>
      </c>
      <c r="J369" t="b">
        <f>OR(Table1[[#This Row],[Bounces]]&lt;$U$7,Table1[[#This Row],[Bounces]]&gt;$T$7)</f>
        <v>0</v>
      </c>
      <c r="K369" t="b">
        <f>OR(Table1[[#This Row],[Exits]]&lt;$U$8,Table1[[#This Row],[Exits]]&gt;$T$8)</f>
        <v>0</v>
      </c>
    </row>
    <row r="370" spans="1:11" x14ac:dyDescent="0.25">
      <c r="A370" s="1">
        <v>43834</v>
      </c>
      <c r="B370">
        <v>2381</v>
      </c>
      <c r="C370" t="s">
        <v>53</v>
      </c>
      <c r="D370">
        <v>5488</v>
      </c>
      <c r="E370">
        <v>2131</v>
      </c>
      <c r="F370">
        <v>830.69</v>
      </c>
      <c r="G370">
        <v>718</v>
      </c>
      <c r="H370">
        <v>755</v>
      </c>
      <c r="I370" t="b">
        <f>OR(Table1[[#This Row],[Page_Views]]&lt;$U$6,Table1[[#This Row],[Page_Views]]&gt;$T$6)</f>
        <v>0</v>
      </c>
      <c r="J370" t="b">
        <f>OR(Table1[[#This Row],[Bounces]]&lt;$U$7,Table1[[#This Row],[Bounces]]&gt;$T$7)</f>
        <v>0</v>
      </c>
      <c r="K370" t="b">
        <f>OR(Table1[[#This Row],[Exits]]&lt;$U$8,Table1[[#This Row],[Exits]]&gt;$T$8)</f>
        <v>0</v>
      </c>
    </row>
    <row r="371" spans="1:11" x14ac:dyDescent="0.25">
      <c r="A371" s="1">
        <v>43835</v>
      </c>
      <c r="B371">
        <v>2098</v>
      </c>
      <c r="C371" t="s">
        <v>364</v>
      </c>
      <c r="D371">
        <v>4845</v>
      </c>
      <c r="E371">
        <v>2089</v>
      </c>
      <c r="F371">
        <v>734.03</v>
      </c>
      <c r="G371">
        <v>742</v>
      </c>
      <c r="H371">
        <v>1345</v>
      </c>
      <c r="I371" t="b">
        <f>OR(Table1[[#This Row],[Page_Views]]&lt;$U$6,Table1[[#This Row],[Page_Views]]&gt;$T$6)</f>
        <v>0</v>
      </c>
      <c r="J371" t="b">
        <f>OR(Table1[[#This Row],[Bounces]]&lt;$U$7,Table1[[#This Row],[Bounces]]&gt;$T$7)</f>
        <v>0</v>
      </c>
      <c r="K371" t="b">
        <f>OR(Table1[[#This Row],[Exits]]&lt;$U$8,Table1[[#This Row],[Exits]]&gt;$T$8)</f>
        <v>0</v>
      </c>
    </row>
    <row r="372" spans="1:11" x14ac:dyDescent="0.25">
      <c r="A372" s="1">
        <v>43836</v>
      </c>
      <c r="B372">
        <v>4426</v>
      </c>
      <c r="C372" t="s">
        <v>365</v>
      </c>
      <c r="D372">
        <v>8955</v>
      </c>
      <c r="E372">
        <v>4047</v>
      </c>
      <c r="F372">
        <v>741.85</v>
      </c>
      <c r="G372">
        <v>1819</v>
      </c>
      <c r="H372">
        <v>2343</v>
      </c>
      <c r="I372" t="b">
        <f>OR(Table1[[#This Row],[Page_Views]]&lt;$U$6,Table1[[#This Row],[Page_Views]]&gt;$T$6)</f>
        <v>0</v>
      </c>
      <c r="J372" t="b">
        <f>OR(Table1[[#This Row],[Bounces]]&lt;$U$7,Table1[[#This Row],[Bounces]]&gt;$T$7)</f>
        <v>0</v>
      </c>
      <c r="K372" t="b">
        <f>OR(Table1[[#This Row],[Exits]]&lt;$U$8,Table1[[#This Row],[Exits]]&gt;$T$8)</f>
        <v>0</v>
      </c>
    </row>
    <row r="373" spans="1:11" x14ac:dyDescent="0.25">
      <c r="A373" s="1">
        <v>43837</v>
      </c>
      <c r="B373">
        <v>4655</v>
      </c>
      <c r="C373" t="s">
        <v>366</v>
      </c>
      <c r="D373">
        <v>8912</v>
      </c>
      <c r="E373">
        <v>5069</v>
      </c>
      <c r="F373">
        <v>793.07</v>
      </c>
      <c r="G373">
        <v>2016</v>
      </c>
      <c r="H373">
        <v>1818</v>
      </c>
      <c r="I373" t="b">
        <f>OR(Table1[[#This Row],[Page_Views]]&lt;$U$6,Table1[[#This Row],[Page_Views]]&gt;$T$6)</f>
        <v>0</v>
      </c>
      <c r="J373" t="b">
        <f>OR(Table1[[#This Row],[Bounces]]&lt;$U$7,Table1[[#This Row],[Bounces]]&gt;$T$7)</f>
        <v>0</v>
      </c>
      <c r="K373" t="b">
        <f>OR(Table1[[#This Row],[Exits]]&lt;$U$8,Table1[[#This Row],[Exits]]&gt;$T$8)</f>
        <v>0</v>
      </c>
    </row>
    <row r="374" spans="1:11" x14ac:dyDescent="0.25">
      <c r="A374" s="1">
        <v>43838</v>
      </c>
      <c r="B374">
        <v>8938</v>
      </c>
      <c r="C374" t="s">
        <v>367</v>
      </c>
      <c r="D374">
        <v>18051</v>
      </c>
      <c r="E374">
        <v>10530</v>
      </c>
      <c r="F374">
        <v>632.41999999999996</v>
      </c>
      <c r="G374">
        <v>3209</v>
      </c>
      <c r="H374">
        <v>4419</v>
      </c>
      <c r="I374" t="b">
        <f>OR(Table1[[#This Row],[Page_Views]]&lt;$U$6,Table1[[#This Row],[Page_Views]]&gt;$T$6)</f>
        <v>0</v>
      </c>
      <c r="J374" t="b">
        <f>OR(Table1[[#This Row],[Bounces]]&lt;$U$7,Table1[[#This Row],[Bounces]]&gt;$T$7)</f>
        <v>0</v>
      </c>
      <c r="K374" t="b">
        <f>OR(Table1[[#This Row],[Exits]]&lt;$U$8,Table1[[#This Row],[Exits]]&gt;$T$8)</f>
        <v>0</v>
      </c>
    </row>
    <row r="375" spans="1:11" x14ac:dyDescent="0.25">
      <c r="A375" s="1">
        <v>43839</v>
      </c>
      <c r="B375">
        <v>1187</v>
      </c>
      <c r="C375" t="s">
        <v>368</v>
      </c>
      <c r="D375">
        <v>2311</v>
      </c>
      <c r="E375">
        <v>1385</v>
      </c>
      <c r="F375">
        <v>730.87</v>
      </c>
      <c r="G375">
        <v>555</v>
      </c>
      <c r="H375">
        <v>400</v>
      </c>
      <c r="I375" t="b">
        <f>OR(Table1[[#This Row],[Page_Views]]&lt;$U$6,Table1[[#This Row],[Page_Views]]&gt;$T$6)</f>
        <v>0</v>
      </c>
      <c r="J375" t="b">
        <f>OR(Table1[[#This Row],[Bounces]]&lt;$U$7,Table1[[#This Row],[Bounces]]&gt;$T$7)</f>
        <v>0</v>
      </c>
      <c r="K375" t="b">
        <f>OR(Table1[[#This Row],[Exits]]&lt;$U$8,Table1[[#This Row],[Exits]]&gt;$T$8)</f>
        <v>0</v>
      </c>
    </row>
    <row r="376" spans="1:11" x14ac:dyDescent="0.25">
      <c r="A376" s="1">
        <v>43840</v>
      </c>
      <c r="B376">
        <v>6409</v>
      </c>
      <c r="C376" t="s">
        <v>369</v>
      </c>
      <c r="D376">
        <v>16117</v>
      </c>
      <c r="E376">
        <v>6622</v>
      </c>
      <c r="F376">
        <v>891.59</v>
      </c>
      <c r="G376">
        <v>2600</v>
      </c>
      <c r="H376">
        <v>1730</v>
      </c>
      <c r="I376" t="b">
        <f>OR(Table1[[#This Row],[Page_Views]]&lt;$U$6,Table1[[#This Row],[Page_Views]]&gt;$T$6)</f>
        <v>0</v>
      </c>
      <c r="J376" t="b">
        <f>OR(Table1[[#This Row],[Bounces]]&lt;$U$7,Table1[[#This Row],[Bounces]]&gt;$T$7)</f>
        <v>0</v>
      </c>
      <c r="K376" t="b">
        <f>OR(Table1[[#This Row],[Exits]]&lt;$U$8,Table1[[#This Row],[Exits]]&gt;$T$8)</f>
        <v>0</v>
      </c>
    </row>
    <row r="377" spans="1:11" x14ac:dyDescent="0.25">
      <c r="A377" s="1">
        <v>43841</v>
      </c>
      <c r="B377">
        <v>3092</v>
      </c>
      <c r="C377" t="s">
        <v>321</v>
      </c>
      <c r="D377">
        <v>4463</v>
      </c>
      <c r="E377">
        <v>3045</v>
      </c>
      <c r="F377">
        <v>611.27</v>
      </c>
      <c r="G377">
        <v>1459</v>
      </c>
      <c r="H377">
        <v>1253</v>
      </c>
      <c r="I377" t="b">
        <f>OR(Table1[[#This Row],[Page_Views]]&lt;$U$6,Table1[[#This Row],[Page_Views]]&gt;$T$6)</f>
        <v>0</v>
      </c>
      <c r="J377" t="b">
        <f>OR(Table1[[#This Row],[Bounces]]&lt;$U$7,Table1[[#This Row],[Bounces]]&gt;$T$7)</f>
        <v>0</v>
      </c>
      <c r="K377" t="b">
        <f>OR(Table1[[#This Row],[Exits]]&lt;$U$8,Table1[[#This Row],[Exits]]&gt;$T$8)</f>
        <v>0</v>
      </c>
    </row>
    <row r="378" spans="1:11" x14ac:dyDescent="0.25">
      <c r="A378" s="1">
        <v>43842</v>
      </c>
      <c r="B378">
        <v>3130</v>
      </c>
      <c r="C378" t="s">
        <v>217</v>
      </c>
      <c r="D378">
        <v>4869</v>
      </c>
      <c r="E378">
        <v>3528</v>
      </c>
      <c r="F378">
        <v>694.8</v>
      </c>
      <c r="G378">
        <v>1596</v>
      </c>
      <c r="H378">
        <v>611</v>
      </c>
      <c r="I378" t="b">
        <f>OR(Table1[[#This Row],[Page_Views]]&lt;$U$6,Table1[[#This Row],[Page_Views]]&gt;$T$6)</f>
        <v>0</v>
      </c>
      <c r="J378" t="b">
        <f>OR(Table1[[#This Row],[Bounces]]&lt;$U$7,Table1[[#This Row],[Bounces]]&gt;$T$7)</f>
        <v>0</v>
      </c>
      <c r="K378" t="b">
        <f>OR(Table1[[#This Row],[Exits]]&lt;$U$8,Table1[[#This Row],[Exits]]&gt;$T$8)</f>
        <v>0</v>
      </c>
    </row>
    <row r="379" spans="1:11" x14ac:dyDescent="0.25">
      <c r="A379" s="1">
        <v>43843</v>
      </c>
      <c r="B379">
        <v>6242</v>
      </c>
      <c r="C379" t="s">
        <v>370</v>
      </c>
      <c r="D379">
        <v>9518</v>
      </c>
      <c r="E379">
        <v>6699</v>
      </c>
      <c r="F379">
        <v>694.23</v>
      </c>
      <c r="G379">
        <v>2641</v>
      </c>
      <c r="H379">
        <v>2756</v>
      </c>
      <c r="I379" t="b">
        <f>OR(Table1[[#This Row],[Page_Views]]&lt;$U$6,Table1[[#This Row],[Page_Views]]&gt;$T$6)</f>
        <v>0</v>
      </c>
      <c r="J379" t="b">
        <f>OR(Table1[[#This Row],[Bounces]]&lt;$U$7,Table1[[#This Row],[Bounces]]&gt;$T$7)</f>
        <v>0</v>
      </c>
      <c r="K379" t="b">
        <f>OR(Table1[[#This Row],[Exits]]&lt;$U$8,Table1[[#This Row],[Exits]]&gt;$T$8)</f>
        <v>0</v>
      </c>
    </row>
    <row r="380" spans="1:11" x14ac:dyDescent="0.25">
      <c r="A380" s="1">
        <v>43844</v>
      </c>
      <c r="B380">
        <v>9549</v>
      </c>
      <c r="C380" t="s">
        <v>371</v>
      </c>
      <c r="D380">
        <v>15970</v>
      </c>
      <c r="E380">
        <v>8340</v>
      </c>
      <c r="F380">
        <v>790.04</v>
      </c>
      <c r="G380">
        <v>2522</v>
      </c>
      <c r="H380">
        <v>3423</v>
      </c>
      <c r="I380" t="b">
        <f>OR(Table1[[#This Row],[Page_Views]]&lt;$U$6,Table1[[#This Row],[Page_Views]]&gt;$T$6)</f>
        <v>0</v>
      </c>
      <c r="J380" t="b">
        <f>OR(Table1[[#This Row],[Bounces]]&lt;$U$7,Table1[[#This Row],[Bounces]]&gt;$T$7)</f>
        <v>0</v>
      </c>
      <c r="K380" t="b">
        <f>OR(Table1[[#This Row],[Exits]]&lt;$U$8,Table1[[#This Row],[Exits]]&gt;$T$8)</f>
        <v>0</v>
      </c>
    </row>
    <row r="381" spans="1:11" x14ac:dyDescent="0.25">
      <c r="A381" s="1">
        <v>43845</v>
      </c>
      <c r="B381">
        <v>6647</v>
      </c>
      <c r="C381" t="s">
        <v>372</v>
      </c>
      <c r="D381">
        <v>14260</v>
      </c>
      <c r="E381">
        <v>7500</v>
      </c>
      <c r="F381">
        <v>631.74</v>
      </c>
      <c r="G381">
        <v>3254</v>
      </c>
      <c r="H381">
        <v>2297</v>
      </c>
      <c r="I381" t="b">
        <f>OR(Table1[[#This Row],[Page_Views]]&lt;$U$6,Table1[[#This Row],[Page_Views]]&gt;$T$6)</f>
        <v>0</v>
      </c>
      <c r="J381" t="b">
        <f>OR(Table1[[#This Row],[Bounces]]&lt;$U$7,Table1[[#This Row],[Bounces]]&gt;$T$7)</f>
        <v>0</v>
      </c>
      <c r="K381" t="b">
        <f>OR(Table1[[#This Row],[Exits]]&lt;$U$8,Table1[[#This Row],[Exits]]&gt;$T$8)</f>
        <v>0</v>
      </c>
    </row>
    <row r="382" spans="1:11" x14ac:dyDescent="0.25">
      <c r="A382" s="1">
        <v>43846</v>
      </c>
      <c r="B382">
        <v>6185</v>
      </c>
      <c r="C382" t="s">
        <v>373</v>
      </c>
      <c r="D382">
        <v>8660</v>
      </c>
      <c r="E382">
        <v>6009</v>
      </c>
      <c r="F382">
        <v>788.56</v>
      </c>
      <c r="G382">
        <v>2238</v>
      </c>
      <c r="H382">
        <v>1724</v>
      </c>
      <c r="I382" t="b">
        <f>OR(Table1[[#This Row],[Page_Views]]&lt;$U$6,Table1[[#This Row],[Page_Views]]&gt;$T$6)</f>
        <v>0</v>
      </c>
      <c r="J382" t="b">
        <f>OR(Table1[[#This Row],[Bounces]]&lt;$U$7,Table1[[#This Row],[Bounces]]&gt;$T$7)</f>
        <v>0</v>
      </c>
      <c r="K382" t="b">
        <f>OR(Table1[[#This Row],[Exits]]&lt;$U$8,Table1[[#This Row],[Exits]]&gt;$T$8)</f>
        <v>0</v>
      </c>
    </row>
    <row r="383" spans="1:11" x14ac:dyDescent="0.25">
      <c r="A383" s="1">
        <v>43847</v>
      </c>
      <c r="B383">
        <v>6776</v>
      </c>
      <c r="C383" t="s">
        <v>374</v>
      </c>
      <c r="D383">
        <v>18720</v>
      </c>
      <c r="E383">
        <v>5933</v>
      </c>
      <c r="F383">
        <v>628.51</v>
      </c>
      <c r="G383">
        <v>2940</v>
      </c>
      <c r="H383">
        <v>3750</v>
      </c>
      <c r="I383" t="b">
        <f>OR(Table1[[#This Row],[Page_Views]]&lt;$U$6,Table1[[#This Row],[Page_Views]]&gt;$T$6)</f>
        <v>0</v>
      </c>
      <c r="J383" t="b">
        <f>OR(Table1[[#This Row],[Bounces]]&lt;$U$7,Table1[[#This Row],[Bounces]]&gt;$T$7)</f>
        <v>0</v>
      </c>
      <c r="K383" t="b">
        <f>OR(Table1[[#This Row],[Exits]]&lt;$U$8,Table1[[#This Row],[Exits]]&gt;$T$8)</f>
        <v>0</v>
      </c>
    </row>
    <row r="384" spans="1:11" x14ac:dyDescent="0.25">
      <c r="A384" s="1">
        <v>43848</v>
      </c>
      <c r="B384">
        <v>8913</v>
      </c>
      <c r="C384" t="s">
        <v>375</v>
      </c>
      <c r="D384">
        <v>15466</v>
      </c>
      <c r="E384">
        <v>8135</v>
      </c>
      <c r="F384">
        <v>628.49</v>
      </c>
      <c r="G384">
        <v>2231</v>
      </c>
      <c r="H384">
        <v>1618</v>
      </c>
      <c r="I384" t="b">
        <f>OR(Table1[[#This Row],[Page_Views]]&lt;$U$6,Table1[[#This Row],[Page_Views]]&gt;$T$6)</f>
        <v>0</v>
      </c>
      <c r="J384" t="b">
        <f>OR(Table1[[#This Row],[Bounces]]&lt;$U$7,Table1[[#This Row],[Bounces]]&gt;$T$7)</f>
        <v>0</v>
      </c>
      <c r="K384" t="b">
        <f>OR(Table1[[#This Row],[Exits]]&lt;$U$8,Table1[[#This Row],[Exits]]&gt;$T$8)</f>
        <v>0</v>
      </c>
    </row>
    <row r="385" spans="1:11" x14ac:dyDescent="0.25">
      <c r="A385" s="1">
        <v>43849</v>
      </c>
      <c r="B385">
        <v>8547</v>
      </c>
      <c r="C385" t="s">
        <v>376</v>
      </c>
      <c r="D385">
        <v>12756</v>
      </c>
      <c r="E385">
        <v>7752</v>
      </c>
      <c r="F385">
        <v>818.46</v>
      </c>
      <c r="G385">
        <v>1735</v>
      </c>
      <c r="H385">
        <v>2182</v>
      </c>
      <c r="I385" t="b">
        <f>OR(Table1[[#This Row],[Page_Views]]&lt;$U$6,Table1[[#This Row],[Page_Views]]&gt;$T$6)</f>
        <v>0</v>
      </c>
      <c r="J385" t="b">
        <f>OR(Table1[[#This Row],[Bounces]]&lt;$U$7,Table1[[#This Row],[Bounces]]&gt;$T$7)</f>
        <v>0</v>
      </c>
      <c r="K385" t="b">
        <f>OR(Table1[[#This Row],[Exits]]&lt;$U$8,Table1[[#This Row],[Exits]]&gt;$T$8)</f>
        <v>0</v>
      </c>
    </row>
    <row r="386" spans="1:11" x14ac:dyDescent="0.25">
      <c r="A386" s="1">
        <v>43850</v>
      </c>
      <c r="B386">
        <v>8823</v>
      </c>
      <c r="C386" t="s">
        <v>377</v>
      </c>
      <c r="D386">
        <v>21317</v>
      </c>
      <c r="E386">
        <v>8890</v>
      </c>
      <c r="F386">
        <v>697.24</v>
      </c>
      <c r="G386">
        <v>1964</v>
      </c>
      <c r="H386">
        <v>5286</v>
      </c>
      <c r="I386" t="b">
        <f>OR(Table1[[#This Row],[Page_Views]]&lt;$U$6,Table1[[#This Row],[Page_Views]]&gt;$T$6)</f>
        <v>0</v>
      </c>
      <c r="J386" t="b">
        <f>OR(Table1[[#This Row],[Bounces]]&lt;$U$7,Table1[[#This Row],[Bounces]]&gt;$T$7)</f>
        <v>0</v>
      </c>
      <c r="K386" t="b">
        <f>OR(Table1[[#This Row],[Exits]]&lt;$U$8,Table1[[#This Row],[Exits]]&gt;$T$8)</f>
        <v>0</v>
      </c>
    </row>
    <row r="387" spans="1:11" x14ac:dyDescent="0.25">
      <c r="A387" s="1">
        <v>43851</v>
      </c>
      <c r="B387">
        <v>8355</v>
      </c>
      <c r="C387" t="s">
        <v>378</v>
      </c>
      <c r="D387">
        <v>10598</v>
      </c>
      <c r="E387">
        <v>7467</v>
      </c>
      <c r="F387">
        <v>893.23</v>
      </c>
      <c r="G387">
        <v>2927</v>
      </c>
      <c r="H387">
        <v>2141</v>
      </c>
      <c r="I387" t="b">
        <f>OR(Table1[[#This Row],[Page_Views]]&lt;$U$6,Table1[[#This Row],[Page_Views]]&gt;$T$6)</f>
        <v>0</v>
      </c>
      <c r="J387" t="b">
        <f>OR(Table1[[#This Row],[Bounces]]&lt;$U$7,Table1[[#This Row],[Bounces]]&gt;$T$7)</f>
        <v>0</v>
      </c>
      <c r="K387" t="b">
        <f>OR(Table1[[#This Row],[Exits]]&lt;$U$8,Table1[[#This Row],[Exits]]&gt;$T$8)</f>
        <v>0</v>
      </c>
    </row>
    <row r="388" spans="1:11" x14ac:dyDescent="0.25">
      <c r="A388" s="1">
        <v>43852</v>
      </c>
      <c r="B388">
        <v>7465</v>
      </c>
      <c r="C388" t="s">
        <v>379</v>
      </c>
      <c r="D388">
        <v>17288</v>
      </c>
      <c r="E388">
        <v>6340</v>
      </c>
      <c r="F388">
        <v>611.21</v>
      </c>
      <c r="G388">
        <v>3054</v>
      </c>
      <c r="H388">
        <v>2573</v>
      </c>
      <c r="I388" t="b">
        <f>OR(Table1[[#This Row],[Page_Views]]&lt;$U$6,Table1[[#This Row],[Page_Views]]&gt;$T$6)</f>
        <v>0</v>
      </c>
      <c r="J388" t="b">
        <f>OR(Table1[[#This Row],[Bounces]]&lt;$U$7,Table1[[#This Row],[Bounces]]&gt;$T$7)</f>
        <v>0</v>
      </c>
      <c r="K388" t="b">
        <f>OR(Table1[[#This Row],[Exits]]&lt;$U$8,Table1[[#This Row],[Exits]]&gt;$T$8)</f>
        <v>0</v>
      </c>
    </row>
    <row r="389" spans="1:11" x14ac:dyDescent="0.25">
      <c r="A389" s="1">
        <v>43853</v>
      </c>
      <c r="B389">
        <v>2497</v>
      </c>
      <c r="C389" t="s">
        <v>380</v>
      </c>
      <c r="D389">
        <v>6134</v>
      </c>
      <c r="E389">
        <v>2121</v>
      </c>
      <c r="F389">
        <v>733.53</v>
      </c>
      <c r="G389">
        <v>425</v>
      </c>
      <c r="H389">
        <v>1024</v>
      </c>
      <c r="I389" t="b">
        <f>OR(Table1[[#This Row],[Page_Views]]&lt;$U$6,Table1[[#This Row],[Page_Views]]&gt;$T$6)</f>
        <v>0</v>
      </c>
      <c r="J389" t="b">
        <f>OR(Table1[[#This Row],[Bounces]]&lt;$U$7,Table1[[#This Row],[Bounces]]&gt;$T$7)</f>
        <v>0</v>
      </c>
      <c r="K389" t="b">
        <f>OR(Table1[[#This Row],[Exits]]&lt;$U$8,Table1[[#This Row],[Exits]]&gt;$T$8)</f>
        <v>0</v>
      </c>
    </row>
    <row r="390" spans="1:11" x14ac:dyDescent="0.25">
      <c r="A390" s="1">
        <v>43854</v>
      </c>
      <c r="B390">
        <v>3555</v>
      </c>
      <c r="C390" t="s">
        <v>381</v>
      </c>
      <c r="D390">
        <v>5641</v>
      </c>
      <c r="E390">
        <v>3673</v>
      </c>
      <c r="F390">
        <v>633.94000000000005</v>
      </c>
      <c r="G390">
        <v>1534</v>
      </c>
      <c r="H390">
        <v>1537</v>
      </c>
      <c r="I390" t="b">
        <f>OR(Table1[[#This Row],[Page_Views]]&lt;$U$6,Table1[[#This Row],[Page_Views]]&gt;$T$6)</f>
        <v>0</v>
      </c>
      <c r="J390" t="b">
        <f>OR(Table1[[#This Row],[Bounces]]&lt;$U$7,Table1[[#This Row],[Bounces]]&gt;$T$7)</f>
        <v>0</v>
      </c>
      <c r="K390" t="b">
        <f>OR(Table1[[#This Row],[Exits]]&lt;$U$8,Table1[[#This Row],[Exits]]&gt;$T$8)</f>
        <v>0</v>
      </c>
    </row>
    <row r="391" spans="1:11" x14ac:dyDescent="0.25">
      <c r="A391" s="1">
        <v>43855</v>
      </c>
      <c r="B391">
        <v>6409</v>
      </c>
      <c r="C391" t="s">
        <v>382</v>
      </c>
      <c r="D391">
        <v>8174</v>
      </c>
      <c r="E391">
        <v>7010</v>
      </c>
      <c r="F391">
        <v>705.41</v>
      </c>
      <c r="G391">
        <v>2784</v>
      </c>
      <c r="H391">
        <v>1676</v>
      </c>
      <c r="I391" t="b">
        <f>OR(Table1[[#This Row],[Page_Views]]&lt;$U$6,Table1[[#This Row],[Page_Views]]&gt;$T$6)</f>
        <v>0</v>
      </c>
      <c r="J391" t="b">
        <f>OR(Table1[[#This Row],[Bounces]]&lt;$U$7,Table1[[#This Row],[Bounces]]&gt;$T$7)</f>
        <v>0</v>
      </c>
      <c r="K391" t="b">
        <f>OR(Table1[[#This Row],[Exits]]&lt;$U$8,Table1[[#This Row],[Exits]]&gt;$T$8)</f>
        <v>0</v>
      </c>
    </row>
    <row r="392" spans="1:11" x14ac:dyDescent="0.25">
      <c r="A392" s="1">
        <v>43856</v>
      </c>
      <c r="B392">
        <v>3951</v>
      </c>
      <c r="C392" t="s">
        <v>383</v>
      </c>
      <c r="D392">
        <v>7327</v>
      </c>
      <c r="E392">
        <v>3668</v>
      </c>
      <c r="F392">
        <v>899.47</v>
      </c>
      <c r="G392">
        <v>1539</v>
      </c>
      <c r="H392">
        <v>1507</v>
      </c>
      <c r="I392" t="b">
        <f>OR(Table1[[#This Row],[Page_Views]]&lt;$U$6,Table1[[#This Row],[Page_Views]]&gt;$T$6)</f>
        <v>0</v>
      </c>
      <c r="J392" t="b">
        <f>OR(Table1[[#This Row],[Bounces]]&lt;$U$7,Table1[[#This Row],[Bounces]]&gt;$T$7)</f>
        <v>0</v>
      </c>
      <c r="K392" t="b">
        <f>OR(Table1[[#This Row],[Exits]]&lt;$U$8,Table1[[#This Row],[Exits]]&gt;$T$8)</f>
        <v>0</v>
      </c>
    </row>
    <row r="393" spans="1:11" x14ac:dyDescent="0.25">
      <c r="A393" s="1">
        <v>43857</v>
      </c>
      <c r="B393">
        <v>2238</v>
      </c>
      <c r="C393" t="s">
        <v>384</v>
      </c>
      <c r="D393">
        <v>3082</v>
      </c>
      <c r="E393">
        <v>1821</v>
      </c>
      <c r="F393">
        <v>866.65</v>
      </c>
      <c r="G393">
        <v>558</v>
      </c>
      <c r="H393">
        <v>901</v>
      </c>
      <c r="I393" t="b">
        <f>OR(Table1[[#This Row],[Page_Views]]&lt;$U$6,Table1[[#This Row],[Page_Views]]&gt;$T$6)</f>
        <v>0</v>
      </c>
      <c r="J393" t="b">
        <f>OR(Table1[[#This Row],[Bounces]]&lt;$U$7,Table1[[#This Row],[Bounces]]&gt;$T$7)</f>
        <v>0</v>
      </c>
      <c r="K393" t="b">
        <f>OR(Table1[[#This Row],[Exits]]&lt;$U$8,Table1[[#This Row],[Exits]]&gt;$T$8)</f>
        <v>0</v>
      </c>
    </row>
    <row r="394" spans="1:11" x14ac:dyDescent="0.25">
      <c r="A394" s="1">
        <v>43858</v>
      </c>
      <c r="B394">
        <v>5727</v>
      </c>
      <c r="C394" t="s">
        <v>385</v>
      </c>
      <c r="D394">
        <v>8073</v>
      </c>
      <c r="E394">
        <v>4873</v>
      </c>
      <c r="F394">
        <v>614.5</v>
      </c>
      <c r="G394">
        <v>2174</v>
      </c>
      <c r="H394">
        <v>1325</v>
      </c>
      <c r="I394" t="b">
        <f>OR(Table1[[#This Row],[Page_Views]]&lt;$U$6,Table1[[#This Row],[Page_Views]]&gt;$T$6)</f>
        <v>0</v>
      </c>
      <c r="J394" t="b">
        <f>OR(Table1[[#This Row],[Bounces]]&lt;$U$7,Table1[[#This Row],[Bounces]]&gt;$T$7)</f>
        <v>0</v>
      </c>
      <c r="K394" t="b">
        <f>OR(Table1[[#This Row],[Exits]]&lt;$U$8,Table1[[#This Row],[Exits]]&gt;$T$8)</f>
        <v>0</v>
      </c>
    </row>
    <row r="395" spans="1:11" x14ac:dyDescent="0.25">
      <c r="A395" s="1">
        <v>43859</v>
      </c>
      <c r="B395">
        <v>4965</v>
      </c>
      <c r="C395" t="s">
        <v>386</v>
      </c>
      <c r="D395">
        <v>8230</v>
      </c>
      <c r="E395">
        <v>5788</v>
      </c>
      <c r="F395">
        <v>768.98</v>
      </c>
      <c r="G395">
        <v>1235</v>
      </c>
      <c r="H395">
        <v>1612</v>
      </c>
      <c r="I395" t="b">
        <f>OR(Table1[[#This Row],[Page_Views]]&lt;$U$6,Table1[[#This Row],[Page_Views]]&gt;$T$6)</f>
        <v>0</v>
      </c>
      <c r="J395" t="b">
        <f>OR(Table1[[#This Row],[Bounces]]&lt;$U$7,Table1[[#This Row],[Bounces]]&gt;$T$7)</f>
        <v>0</v>
      </c>
      <c r="K395" t="b">
        <f>OR(Table1[[#This Row],[Exits]]&lt;$U$8,Table1[[#This Row],[Exits]]&gt;$T$8)</f>
        <v>0</v>
      </c>
    </row>
    <row r="396" spans="1:11" x14ac:dyDescent="0.25">
      <c r="A396" s="1">
        <v>43860</v>
      </c>
      <c r="B396">
        <v>6686</v>
      </c>
      <c r="C396" t="s">
        <v>387</v>
      </c>
      <c r="D396">
        <v>11579</v>
      </c>
      <c r="E396">
        <v>6668</v>
      </c>
      <c r="F396">
        <v>794.35</v>
      </c>
      <c r="G396">
        <v>2845</v>
      </c>
      <c r="H396">
        <v>3037</v>
      </c>
      <c r="I396" t="b">
        <f>OR(Table1[[#This Row],[Page_Views]]&lt;$U$6,Table1[[#This Row],[Page_Views]]&gt;$T$6)</f>
        <v>0</v>
      </c>
      <c r="J396" t="b">
        <f>OR(Table1[[#This Row],[Bounces]]&lt;$U$7,Table1[[#This Row],[Bounces]]&gt;$T$7)</f>
        <v>0</v>
      </c>
      <c r="K396" t="b">
        <f>OR(Table1[[#This Row],[Exits]]&lt;$U$8,Table1[[#This Row],[Exits]]&gt;$T$8)</f>
        <v>0</v>
      </c>
    </row>
    <row r="397" spans="1:11" x14ac:dyDescent="0.25">
      <c r="A397" s="1">
        <v>43861</v>
      </c>
      <c r="B397">
        <v>4701</v>
      </c>
      <c r="C397" t="s">
        <v>388</v>
      </c>
      <c r="D397">
        <v>10125</v>
      </c>
      <c r="E397">
        <v>4613</v>
      </c>
      <c r="F397">
        <v>662.86</v>
      </c>
      <c r="G397">
        <v>1292</v>
      </c>
      <c r="H397">
        <v>2549</v>
      </c>
      <c r="I397" t="b">
        <f>OR(Table1[[#This Row],[Page_Views]]&lt;$U$6,Table1[[#This Row],[Page_Views]]&gt;$T$6)</f>
        <v>0</v>
      </c>
      <c r="J397" t="b">
        <f>OR(Table1[[#This Row],[Bounces]]&lt;$U$7,Table1[[#This Row],[Bounces]]&gt;$T$7)</f>
        <v>0</v>
      </c>
      <c r="K397" t="b">
        <f>OR(Table1[[#This Row],[Exits]]&lt;$U$8,Table1[[#This Row],[Exits]]&gt;$T$8)</f>
        <v>0</v>
      </c>
    </row>
    <row r="398" spans="1:11" x14ac:dyDescent="0.25">
      <c r="A398" s="1">
        <v>43862</v>
      </c>
      <c r="B398">
        <v>3780</v>
      </c>
      <c r="C398" t="s">
        <v>389</v>
      </c>
      <c r="D398">
        <v>9151</v>
      </c>
      <c r="E398">
        <v>3081</v>
      </c>
      <c r="F398">
        <v>643.53</v>
      </c>
      <c r="G398">
        <v>1057</v>
      </c>
      <c r="H398">
        <v>1401</v>
      </c>
      <c r="I398" t="b">
        <f>OR(Table1[[#This Row],[Page_Views]]&lt;$U$6,Table1[[#This Row],[Page_Views]]&gt;$T$6)</f>
        <v>0</v>
      </c>
      <c r="J398" t="b">
        <f>OR(Table1[[#This Row],[Bounces]]&lt;$U$7,Table1[[#This Row],[Bounces]]&gt;$T$7)</f>
        <v>0</v>
      </c>
      <c r="K398" t="b">
        <f>OR(Table1[[#This Row],[Exits]]&lt;$U$8,Table1[[#This Row],[Exits]]&gt;$T$8)</f>
        <v>0</v>
      </c>
    </row>
    <row r="399" spans="1:11" x14ac:dyDescent="0.25">
      <c r="A399" s="1">
        <v>43863</v>
      </c>
      <c r="B399">
        <v>8398</v>
      </c>
      <c r="C399" t="s">
        <v>390</v>
      </c>
      <c r="D399">
        <v>19038</v>
      </c>
      <c r="E399">
        <v>9166</v>
      </c>
      <c r="F399">
        <v>871.31</v>
      </c>
      <c r="G399">
        <v>4095</v>
      </c>
      <c r="H399">
        <v>2479</v>
      </c>
      <c r="I399" t="b">
        <f>OR(Table1[[#This Row],[Page_Views]]&lt;$U$6,Table1[[#This Row],[Page_Views]]&gt;$T$6)</f>
        <v>0</v>
      </c>
      <c r="J399" t="b">
        <f>OR(Table1[[#This Row],[Bounces]]&lt;$U$7,Table1[[#This Row],[Bounces]]&gt;$T$7)</f>
        <v>0</v>
      </c>
      <c r="K399" t="b">
        <f>OR(Table1[[#This Row],[Exits]]&lt;$U$8,Table1[[#This Row],[Exits]]&gt;$T$8)</f>
        <v>0</v>
      </c>
    </row>
    <row r="400" spans="1:11" x14ac:dyDescent="0.25">
      <c r="A400" s="1">
        <v>43864</v>
      </c>
      <c r="B400">
        <v>2588</v>
      </c>
      <c r="C400" t="s">
        <v>391</v>
      </c>
      <c r="D400">
        <v>3796</v>
      </c>
      <c r="E400">
        <v>2617</v>
      </c>
      <c r="F400">
        <v>890.64</v>
      </c>
      <c r="G400">
        <v>736</v>
      </c>
      <c r="H400">
        <v>911</v>
      </c>
      <c r="I400" t="b">
        <f>OR(Table1[[#This Row],[Page_Views]]&lt;$U$6,Table1[[#This Row],[Page_Views]]&gt;$T$6)</f>
        <v>0</v>
      </c>
      <c r="J400" t="b">
        <f>OR(Table1[[#This Row],[Bounces]]&lt;$U$7,Table1[[#This Row],[Bounces]]&gt;$T$7)</f>
        <v>0</v>
      </c>
      <c r="K400" t="b">
        <f>OR(Table1[[#This Row],[Exits]]&lt;$U$8,Table1[[#This Row],[Exits]]&gt;$T$8)</f>
        <v>0</v>
      </c>
    </row>
    <row r="401" spans="1:11" x14ac:dyDescent="0.25">
      <c r="A401" s="1">
        <v>43865</v>
      </c>
      <c r="B401">
        <v>3368</v>
      </c>
      <c r="C401" t="s">
        <v>392</v>
      </c>
      <c r="D401">
        <v>5084</v>
      </c>
      <c r="E401">
        <v>2966</v>
      </c>
      <c r="F401">
        <v>897.57</v>
      </c>
      <c r="G401">
        <v>758</v>
      </c>
      <c r="H401">
        <v>770</v>
      </c>
      <c r="I401" t="b">
        <f>OR(Table1[[#This Row],[Page_Views]]&lt;$U$6,Table1[[#This Row],[Page_Views]]&gt;$T$6)</f>
        <v>0</v>
      </c>
      <c r="J401" t="b">
        <f>OR(Table1[[#This Row],[Bounces]]&lt;$U$7,Table1[[#This Row],[Bounces]]&gt;$T$7)</f>
        <v>0</v>
      </c>
      <c r="K401" t="b">
        <f>OR(Table1[[#This Row],[Exits]]&lt;$U$8,Table1[[#This Row],[Exits]]&gt;$T$8)</f>
        <v>0</v>
      </c>
    </row>
    <row r="402" spans="1:11" x14ac:dyDescent="0.25">
      <c r="A402" s="1">
        <v>43866</v>
      </c>
      <c r="B402">
        <v>6789</v>
      </c>
      <c r="C402" t="s">
        <v>393</v>
      </c>
      <c r="D402">
        <v>18885</v>
      </c>
      <c r="E402">
        <v>5730</v>
      </c>
      <c r="F402">
        <v>836.93</v>
      </c>
      <c r="G402">
        <v>2317</v>
      </c>
      <c r="H402">
        <v>5373</v>
      </c>
      <c r="I402" t="b">
        <f>OR(Table1[[#This Row],[Page_Views]]&lt;$U$6,Table1[[#This Row],[Page_Views]]&gt;$T$6)</f>
        <v>0</v>
      </c>
      <c r="J402" t="b">
        <f>OR(Table1[[#This Row],[Bounces]]&lt;$U$7,Table1[[#This Row],[Bounces]]&gt;$T$7)</f>
        <v>0</v>
      </c>
      <c r="K402" t="b">
        <f>OR(Table1[[#This Row],[Exits]]&lt;$U$8,Table1[[#This Row],[Exits]]&gt;$T$8)</f>
        <v>0</v>
      </c>
    </row>
    <row r="403" spans="1:11" x14ac:dyDescent="0.25">
      <c r="A403" s="1">
        <v>43867</v>
      </c>
      <c r="B403">
        <v>1436</v>
      </c>
      <c r="C403" t="s">
        <v>394</v>
      </c>
      <c r="D403">
        <v>3166</v>
      </c>
      <c r="E403">
        <v>1369</v>
      </c>
      <c r="F403">
        <v>799.05</v>
      </c>
      <c r="G403">
        <v>492</v>
      </c>
      <c r="H403">
        <v>398</v>
      </c>
      <c r="I403" t="b">
        <f>OR(Table1[[#This Row],[Page_Views]]&lt;$U$6,Table1[[#This Row],[Page_Views]]&gt;$T$6)</f>
        <v>0</v>
      </c>
      <c r="J403" t="b">
        <f>OR(Table1[[#This Row],[Bounces]]&lt;$U$7,Table1[[#This Row],[Bounces]]&gt;$T$7)</f>
        <v>0</v>
      </c>
      <c r="K403" t="b">
        <f>OR(Table1[[#This Row],[Exits]]&lt;$U$8,Table1[[#This Row],[Exits]]&gt;$T$8)</f>
        <v>0</v>
      </c>
    </row>
    <row r="404" spans="1:11" x14ac:dyDescent="0.25">
      <c r="A404" s="1">
        <v>43868</v>
      </c>
      <c r="B404">
        <v>3828</v>
      </c>
      <c r="C404" t="s">
        <v>395</v>
      </c>
      <c r="D404">
        <v>10587</v>
      </c>
      <c r="E404">
        <v>4344</v>
      </c>
      <c r="F404">
        <v>703.72</v>
      </c>
      <c r="G404">
        <v>1539</v>
      </c>
      <c r="H404">
        <v>1732</v>
      </c>
      <c r="I404" t="b">
        <f>OR(Table1[[#This Row],[Page_Views]]&lt;$U$6,Table1[[#This Row],[Page_Views]]&gt;$T$6)</f>
        <v>0</v>
      </c>
      <c r="J404" t="b">
        <f>OR(Table1[[#This Row],[Bounces]]&lt;$U$7,Table1[[#This Row],[Bounces]]&gt;$T$7)</f>
        <v>0</v>
      </c>
      <c r="K404" t="b">
        <f>OR(Table1[[#This Row],[Exits]]&lt;$U$8,Table1[[#This Row],[Exits]]&gt;$T$8)</f>
        <v>0</v>
      </c>
    </row>
    <row r="405" spans="1:11" x14ac:dyDescent="0.25">
      <c r="A405" s="1">
        <v>43869</v>
      </c>
      <c r="B405">
        <v>2556</v>
      </c>
      <c r="C405" t="s">
        <v>396</v>
      </c>
      <c r="D405">
        <v>4776</v>
      </c>
      <c r="E405">
        <v>2929</v>
      </c>
      <c r="F405">
        <v>651.41999999999996</v>
      </c>
      <c r="G405">
        <v>811</v>
      </c>
      <c r="H405">
        <v>530</v>
      </c>
      <c r="I405" t="b">
        <f>OR(Table1[[#This Row],[Page_Views]]&lt;$U$6,Table1[[#This Row],[Page_Views]]&gt;$T$6)</f>
        <v>0</v>
      </c>
      <c r="J405" t="b">
        <f>OR(Table1[[#This Row],[Bounces]]&lt;$U$7,Table1[[#This Row],[Bounces]]&gt;$T$7)</f>
        <v>0</v>
      </c>
      <c r="K405" t="b">
        <f>OR(Table1[[#This Row],[Exits]]&lt;$U$8,Table1[[#This Row],[Exits]]&gt;$T$8)</f>
        <v>0</v>
      </c>
    </row>
    <row r="406" spans="1:11" x14ac:dyDescent="0.25">
      <c r="A406" s="1">
        <v>43870</v>
      </c>
      <c r="B406">
        <v>8570</v>
      </c>
      <c r="C406" t="s">
        <v>397</v>
      </c>
      <c r="D406">
        <v>19761</v>
      </c>
      <c r="E406">
        <v>8922</v>
      </c>
      <c r="F406">
        <v>623.69000000000005</v>
      </c>
      <c r="G406">
        <v>1877</v>
      </c>
      <c r="H406">
        <v>4755</v>
      </c>
      <c r="I406" t="b">
        <f>OR(Table1[[#This Row],[Page_Views]]&lt;$U$6,Table1[[#This Row],[Page_Views]]&gt;$T$6)</f>
        <v>0</v>
      </c>
      <c r="J406" t="b">
        <f>OR(Table1[[#This Row],[Bounces]]&lt;$U$7,Table1[[#This Row],[Bounces]]&gt;$T$7)</f>
        <v>0</v>
      </c>
      <c r="K406" t="b">
        <f>OR(Table1[[#This Row],[Exits]]&lt;$U$8,Table1[[#This Row],[Exits]]&gt;$T$8)</f>
        <v>0</v>
      </c>
    </row>
    <row r="407" spans="1:11" x14ac:dyDescent="0.25">
      <c r="A407" s="1">
        <v>43871</v>
      </c>
      <c r="B407">
        <v>8480</v>
      </c>
      <c r="C407" t="s">
        <v>398</v>
      </c>
      <c r="D407">
        <v>18169</v>
      </c>
      <c r="E407">
        <v>9251</v>
      </c>
      <c r="F407">
        <v>807.99</v>
      </c>
      <c r="G407">
        <v>2989</v>
      </c>
      <c r="H407">
        <v>5055</v>
      </c>
      <c r="I407" t="b">
        <f>OR(Table1[[#This Row],[Page_Views]]&lt;$U$6,Table1[[#This Row],[Page_Views]]&gt;$T$6)</f>
        <v>0</v>
      </c>
      <c r="J407" t="b">
        <f>OR(Table1[[#This Row],[Bounces]]&lt;$U$7,Table1[[#This Row],[Bounces]]&gt;$T$7)</f>
        <v>0</v>
      </c>
      <c r="K407" t="b">
        <f>OR(Table1[[#This Row],[Exits]]&lt;$U$8,Table1[[#This Row],[Exits]]&gt;$T$8)</f>
        <v>0</v>
      </c>
    </row>
    <row r="408" spans="1:11" x14ac:dyDescent="0.25">
      <c r="A408" s="1">
        <v>43872</v>
      </c>
      <c r="B408">
        <v>1182</v>
      </c>
      <c r="C408" t="s">
        <v>399</v>
      </c>
      <c r="D408">
        <v>2097</v>
      </c>
      <c r="E408">
        <v>1000</v>
      </c>
      <c r="F408">
        <v>835.42</v>
      </c>
      <c r="G408">
        <v>231</v>
      </c>
      <c r="H408">
        <v>476</v>
      </c>
      <c r="I408" t="b">
        <f>OR(Table1[[#This Row],[Page_Views]]&lt;$U$6,Table1[[#This Row],[Page_Views]]&gt;$T$6)</f>
        <v>0</v>
      </c>
      <c r="J408" t="b">
        <f>OR(Table1[[#This Row],[Bounces]]&lt;$U$7,Table1[[#This Row],[Bounces]]&gt;$T$7)</f>
        <v>0</v>
      </c>
      <c r="K408" t="b">
        <f>OR(Table1[[#This Row],[Exits]]&lt;$U$8,Table1[[#This Row],[Exits]]&gt;$T$8)</f>
        <v>0</v>
      </c>
    </row>
    <row r="409" spans="1:11" x14ac:dyDescent="0.25">
      <c r="A409" s="1">
        <v>43873</v>
      </c>
      <c r="B409">
        <v>8190</v>
      </c>
      <c r="C409" t="s">
        <v>400</v>
      </c>
      <c r="D409">
        <v>16755</v>
      </c>
      <c r="E409">
        <v>8478</v>
      </c>
      <c r="F409">
        <v>847.94</v>
      </c>
      <c r="G409">
        <v>4000</v>
      </c>
      <c r="H409">
        <v>4818</v>
      </c>
      <c r="I409" t="b">
        <f>OR(Table1[[#This Row],[Page_Views]]&lt;$U$6,Table1[[#This Row],[Page_Views]]&gt;$T$6)</f>
        <v>0</v>
      </c>
      <c r="J409" t="b">
        <f>OR(Table1[[#This Row],[Bounces]]&lt;$U$7,Table1[[#This Row],[Bounces]]&gt;$T$7)</f>
        <v>0</v>
      </c>
      <c r="K409" t="b">
        <f>OR(Table1[[#This Row],[Exits]]&lt;$U$8,Table1[[#This Row],[Exits]]&gt;$T$8)</f>
        <v>0</v>
      </c>
    </row>
    <row r="410" spans="1:11" x14ac:dyDescent="0.25">
      <c r="A410" s="1">
        <v>43874</v>
      </c>
      <c r="B410">
        <v>7687</v>
      </c>
      <c r="C410" t="s">
        <v>401</v>
      </c>
      <c r="D410">
        <v>16177</v>
      </c>
      <c r="E410">
        <v>8200</v>
      </c>
      <c r="F410">
        <v>874.13</v>
      </c>
      <c r="G410">
        <v>1741</v>
      </c>
      <c r="H410">
        <v>2033</v>
      </c>
      <c r="I410" t="b">
        <f>OR(Table1[[#This Row],[Page_Views]]&lt;$U$6,Table1[[#This Row],[Page_Views]]&gt;$T$6)</f>
        <v>0</v>
      </c>
      <c r="J410" t="b">
        <f>OR(Table1[[#This Row],[Bounces]]&lt;$U$7,Table1[[#This Row],[Bounces]]&gt;$T$7)</f>
        <v>0</v>
      </c>
      <c r="K410" t="b">
        <f>OR(Table1[[#This Row],[Exits]]&lt;$U$8,Table1[[#This Row],[Exits]]&gt;$T$8)</f>
        <v>0</v>
      </c>
    </row>
    <row r="411" spans="1:11" x14ac:dyDescent="0.25">
      <c r="A411" s="1">
        <v>43875</v>
      </c>
      <c r="B411">
        <v>6565</v>
      </c>
      <c r="C411" t="s">
        <v>402</v>
      </c>
      <c r="D411">
        <v>10250</v>
      </c>
      <c r="E411">
        <v>5779</v>
      </c>
      <c r="F411">
        <v>863.98</v>
      </c>
      <c r="G411">
        <v>1904</v>
      </c>
      <c r="H411">
        <v>1204</v>
      </c>
      <c r="I411" t="b">
        <f>OR(Table1[[#This Row],[Page_Views]]&lt;$U$6,Table1[[#This Row],[Page_Views]]&gt;$T$6)</f>
        <v>0</v>
      </c>
      <c r="J411" t="b">
        <f>OR(Table1[[#This Row],[Bounces]]&lt;$U$7,Table1[[#This Row],[Bounces]]&gt;$T$7)</f>
        <v>0</v>
      </c>
      <c r="K411" t="b">
        <f>OR(Table1[[#This Row],[Exits]]&lt;$U$8,Table1[[#This Row],[Exits]]&gt;$T$8)</f>
        <v>0</v>
      </c>
    </row>
    <row r="412" spans="1:11" x14ac:dyDescent="0.25">
      <c r="A412" s="1">
        <v>43876</v>
      </c>
      <c r="B412">
        <v>8241</v>
      </c>
      <c r="C412" t="s">
        <v>403</v>
      </c>
      <c r="D412">
        <v>14562</v>
      </c>
      <c r="E412">
        <v>9494</v>
      </c>
      <c r="F412">
        <v>899.92</v>
      </c>
      <c r="G412">
        <v>2047</v>
      </c>
      <c r="H412">
        <v>3897</v>
      </c>
      <c r="I412" t="b">
        <f>OR(Table1[[#This Row],[Page_Views]]&lt;$U$6,Table1[[#This Row],[Page_Views]]&gt;$T$6)</f>
        <v>0</v>
      </c>
      <c r="J412" t="b">
        <f>OR(Table1[[#This Row],[Bounces]]&lt;$U$7,Table1[[#This Row],[Bounces]]&gt;$T$7)</f>
        <v>0</v>
      </c>
      <c r="K412" t="b">
        <f>OR(Table1[[#This Row],[Exits]]&lt;$U$8,Table1[[#This Row],[Exits]]&gt;$T$8)</f>
        <v>0</v>
      </c>
    </row>
    <row r="413" spans="1:11" x14ac:dyDescent="0.25">
      <c r="A413" s="1">
        <v>43877</v>
      </c>
      <c r="B413">
        <v>8651</v>
      </c>
      <c r="C413" t="s">
        <v>404</v>
      </c>
      <c r="D413">
        <v>22704</v>
      </c>
      <c r="E413">
        <v>7595</v>
      </c>
      <c r="F413">
        <v>673.22</v>
      </c>
      <c r="G413">
        <v>1736</v>
      </c>
      <c r="H413">
        <v>1930</v>
      </c>
      <c r="I413" t="b">
        <f>OR(Table1[[#This Row],[Page_Views]]&lt;$U$6,Table1[[#This Row],[Page_Views]]&gt;$T$6)</f>
        <v>0</v>
      </c>
      <c r="J413" t="b">
        <f>OR(Table1[[#This Row],[Bounces]]&lt;$U$7,Table1[[#This Row],[Bounces]]&gt;$T$7)</f>
        <v>0</v>
      </c>
      <c r="K413" t="b">
        <f>OR(Table1[[#This Row],[Exits]]&lt;$U$8,Table1[[#This Row],[Exits]]&gt;$T$8)</f>
        <v>0</v>
      </c>
    </row>
    <row r="414" spans="1:11" x14ac:dyDescent="0.25">
      <c r="A414" s="1">
        <v>43878</v>
      </c>
      <c r="B414">
        <v>6575</v>
      </c>
      <c r="C414" t="s">
        <v>405</v>
      </c>
      <c r="D414">
        <v>18728</v>
      </c>
      <c r="E414">
        <v>6084</v>
      </c>
      <c r="F414">
        <v>828.99</v>
      </c>
      <c r="G414">
        <v>2419</v>
      </c>
      <c r="H414">
        <v>4985</v>
      </c>
      <c r="I414" t="b">
        <f>OR(Table1[[#This Row],[Page_Views]]&lt;$U$6,Table1[[#This Row],[Page_Views]]&gt;$T$6)</f>
        <v>0</v>
      </c>
      <c r="J414" t="b">
        <f>OR(Table1[[#This Row],[Bounces]]&lt;$U$7,Table1[[#This Row],[Bounces]]&gt;$T$7)</f>
        <v>0</v>
      </c>
      <c r="K414" t="b">
        <f>OR(Table1[[#This Row],[Exits]]&lt;$U$8,Table1[[#This Row],[Exits]]&gt;$T$8)</f>
        <v>0</v>
      </c>
    </row>
    <row r="415" spans="1:11" x14ac:dyDescent="0.25">
      <c r="A415" s="1">
        <v>43879</v>
      </c>
      <c r="B415">
        <v>2589</v>
      </c>
      <c r="C415" t="s">
        <v>406</v>
      </c>
      <c r="D415">
        <v>4783</v>
      </c>
      <c r="E415">
        <v>2713</v>
      </c>
      <c r="F415">
        <v>775.94</v>
      </c>
      <c r="G415">
        <v>1069</v>
      </c>
      <c r="H415">
        <v>1242</v>
      </c>
      <c r="I415" t="b">
        <f>OR(Table1[[#This Row],[Page_Views]]&lt;$U$6,Table1[[#This Row],[Page_Views]]&gt;$T$6)</f>
        <v>0</v>
      </c>
      <c r="J415" t="b">
        <f>OR(Table1[[#This Row],[Bounces]]&lt;$U$7,Table1[[#This Row],[Bounces]]&gt;$T$7)</f>
        <v>0</v>
      </c>
      <c r="K415" t="b">
        <f>OR(Table1[[#This Row],[Exits]]&lt;$U$8,Table1[[#This Row],[Exits]]&gt;$T$8)</f>
        <v>0</v>
      </c>
    </row>
    <row r="416" spans="1:11" x14ac:dyDescent="0.25">
      <c r="A416" s="1">
        <v>43880</v>
      </c>
      <c r="B416">
        <v>9851</v>
      </c>
      <c r="C416" t="s">
        <v>407</v>
      </c>
      <c r="D416">
        <v>17264</v>
      </c>
      <c r="E416">
        <v>10396</v>
      </c>
      <c r="F416">
        <v>678.37</v>
      </c>
      <c r="G416">
        <v>2182</v>
      </c>
      <c r="H416">
        <v>2977</v>
      </c>
      <c r="I416" t="b">
        <f>OR(Table1[[#This Row],[Page_Views]]&lt;$U$6,Table1[[#This Row],[Page_Views]]&gt;$T$6)</f>
        <v>0</v>
      </c>
      <c r="J416" t="b">
        <f>OR(Table1[[#This Row],[Bounces]]&lt;$U$7,Table1[[#This Row],[Bounces]]&gt;$T$7)</f>
        <v>0</v>
      </c>
      <c r="K416" t="b">
        <f>OR(Table1[[#This Row],[Exits]]&lt;$U$8,Table1[[#This Row],[Exits]]&gt;$T$8)</f>
        <v>0</v>
      </c>
    </row>
    <row r="417" spans="1:11" x14ac:dyDescent="0.25">
      <c r="A417" s="1">
        <v>43881</v>
      </c>
      <c r="B417">
        <v>1159</v>
      </c>
      <c r="C417" t="s">
        <v>408</v>
      </c>
      <c r="D417">
        <v>1798</v>
      </c>
      <c r="E417">
        <v>1251</v>
      </c>
      <c r="F417">
        <v>894.57</v>
      </c>
      <c r="G417">
        <v>250</v>
      </c>
      <c r="H417">
        <v>258</v>
      </c>
      <c r="I417" t="b">
        <f>OR(Table1[[#This Row],[Page_Views]]&lt;$U$6,Table1[[#This Row],[Page_Views]]&gt;$T$6)</f>
        <v>0</v>
      </c>
      <c r="J417" t="b">
        <f>OR(Table1[[#This Row],[Bounces]]&lt;$U$7,Table1[[#This Row],[Bounces]]&gt;$T$7)</f>
        <v>0</v>
      </c>
      <c r="K417" t="b">
        <f>OR(Table1[[#This Row],[Exits]]&lt;$U$8,Table1[[#This Row],[Exits]]&gt;$T$8)</f>
        <v>0</v>
      </c>
    </row>
    <row r="418" spans="1:11" x14ac:dyDescent="0.25">
      <c r="A418" s="1">
        <v>43882</v>
      </c>
      <c r="B418">
        <v>7555</v>
      </c>
      <c r="C418" t="s">
        <v>409</v>
      </c>
      <c r="D418">
        <v>18292</v>
      </c>
      <c r="E418">
        <v>6382</v>
      </c>
      <c r="F418">
        <v>869.37</v>
      </c>
      <c r="G418">
        <v>1427</v>
      </c>
      <c r="H418">
        <v>5227</v>
      </c>
      <c r="I418" t="b">
        <f>OR(Table1[[#This Row],[Page_Views]]&lt;$U$6,Table1[[#This Row],[Page_Views]]&gt;$T$6)</f>
        <v>0</v>
      </c>
      <c r="J418" t="b">
        <f>OR(Table1[[#This Row],[Bounces]]&lt;$U$7,Table1[[#This Row],[Bounces]]&gt;$T$7)</f>
        <v>0</v>
      </c>
      <c r="K418" t="b">
        <f>OR(Table1[[#This Row],[Exits]]&lt;$U$8,Table1[[#This Row],[Exits]]&gt;$T$8)</f>
        <v>0</v>
      </c>
    </row>
    <row r="419" spans="1:11" x14ac:dyDescent="0.25">
      <c r="A419" s="1">
        <v>43883</v>
      </c>
      <c r="B419">
        <v>9244</v>
      </c>
      <c r="C419" t="s">
        <v>410</v>
      </c>
      <c r="D419">
        <v>16468</v>
      </c>
      <c r="E419">
        <v>10536</v>
      </c>
      <c r="F419">
        <v>638.54999999999995</v>
      </c>
      <c r="G419">
        <v>4518</v>
      </c>
      <c r="H419">
        <v>2658</v>
      </c>
      <c r="I419" t="b">
        <f>OR(Table1[[#This Row],[Page_Views]]&lt;$U$6,Table1[[#This Row],[Page_Views]]&gt;$T$6)</f>
        <v>0</v>
      </c>
      <c r="J419" t="b">
        <f>OR(Table1[[#This Row],[Bounces]]&lt;$U$7,Table1[[#This Row],[Bounces]]&gt;$T$7)</f>
        <v>0</v>
      </c>
      <c r="K419" t="b">
        <f>OR(Table1[[#This Row],[Exits]]&lt;$U$8,Table1[[#This Row],[Exits]]&gt;$T$8)</f>
        <v>0</v>
      </c>
    </row>
    <row r="420" spans="1:11" x14ac:dyDescent="0.25">
      <c r="A420" s="1">
        <v>43884</v>
      </c>
      <c r="B420">
        <v>7846</v>
      </c>
      <c r="C420" t="s">
        <v>411</v>
      </c>
      <c r="D420">
        <v>23364</v>
      </c>
      <c r="E420">
        <v>7949</v>
      </c>
      <c r="F420">
        <v>607.85</v>
      </c>
      <c r="G420">
        <v>2983</v>
      </c>
      <c r="H420">
        <v>4198</v>
      </c>
      <c r="I420" t="b">
        <f>OR(Table1[[#This Row],[Page_Views]]&lt;$U$6,Table1[[#This Row],[Page_Views]]&gt;$T$6)</f>
        <v>0</v>
      </c>
      <c r="J420" t="b">
        <f>OR(Table1[[#This Row],[Bounces]]&lt;$U$7,Table1[[#This Row],[Bounces]]&gt;$T$7)</f>
        <v>0</v>
      </c>
      <c r="K420" t="b">
        <f>OR(Table1[[#This Row],[Exits]]&lt;$U$8,Table1[[#This Row],[Exits]]&gt;$T$8)</f>
        <v>0</v>
      </c>
    </row>
    <row r="421" spans="1:11" x14ac:dyDescent="0.25">
      <c r="A421" s="1">
        <v>43885</v>
      </c>
      <c r="B421">
        <v>3307</v>
      </c>
      <c r="C421" t="s">
        <v>354</v>
      </c>
      <c r="D421">
        <v>5907</v>
      </c>
      <c r="E421">
        <v>3269</v>
      </c>
      <c r="F421">
        <v>806.5</v>
      </c>
      <c r="G421">
        <v>691</v>
      </c>
      <c r="H421">
        <v>1417</v>
      </c>
      <c r="I421" t="b">
        <f>OR(Table1[[#This Row],[Page_Views]]&lt;$U$6,Table1[[#This Row],[Page_Views]]&gt;$T$6)</f>
        <v>0</v>
      </c>
      <c r="J421" t="b">
        <f>OR(Table1[[#This Row],[Bounces]]&lt;$U$7,Table1[[#This Row],[Bounces]]&gt;$T$7)</f>
        <v>0</v>
      </c>
      <c r="K421" t="b">
        <f>OR(Table1[[#This Row],[Exits]]&lt;$U$8,Table1[[#This Row],[Exits]]&gt;$T$8)</f>
        <v>0</v>
      </c>
    </row>
    <row r="422" spans="1:11" x14ac:dyDescent="0.25">
      <c r="A422" s="1">
        <v>43886</v>
      </c>
      <c r="B422">
        <v>2228</v>
      </c>
      <c r="C422" t="s">
        <v>412</v>
      </c>
      <c r="D422">
        <v>4254</v>
      </c>
      <c r="E422">
        <v>2656</v>
      </c>
      <c r="F422">
        <v>781.24</v>
      </c>
      <c r="G422">
        <v>920</v>
      </c>
      <c r="H422">
        <v>675</v>
      </c>
      <c r="I422" t="b">
        <f>OR(Table1[[#This Row],[Page_Views]]&lt;$U$6,Table1[[#This Row],[Page_Views]]&gt;$T$6)</f>
        <v>0</v>
      </c>
      <c r="J422" t="b">
        <f>OR(Table1[[#This Row],[Bounces]]&lt;$U$7,Table1[[#This Row],[Bounces]]&gt;$T$7)</f>
        <v>0</v>
      </c>
      <c r="K422" t="b">
        <f>OR(Table1[[#This Row],[Exits]]&lt;$U$8,Table1[[#This Row],[Exits]]&gt;$T$8)</f>
        <v>0</v>
      </c>
    </row>
    <row r="423" spans="1:11" x14ac:dyDescent="0.25">
      <c r="A423" s="1">
        <v>43887</v>
      </c>
      <c r="B423">
        <v>8226</v>
      </c>
      <c r="C423" t="s">
        <v>413</v>
      </c>
      <c r="D423">
        <v>18804</v>
      </c>
      <c r="E423">
        <v>9016</v>
      </c>
      <c r="F423">
        <v>880.74</v>
      </c>
      <c r="G423">
        <v>3729</v>
      </c>
      <c r="H423">
        <v>4961</v>
      </c>
      <c r="I423" t="b">
        <f>OR(Table1[[#This Row],[Page_Views]]&lt;$U$6,Table1[[#This Row],[Page_Views]]&gt;$T$6)</f>
        <v>0</v>
      </c>
      <c r="J423" t="b">
        <f>OR(Table1[[#This Row],[Bounces]]&lt;$U$7,Table1[[#This Row],[Bounces]]&gt;$T$7)</f>
        <v>0</v>
      </c>
      <c r="K423" t="b">
        <f>OR(Table1[[#This Row],[Exits]]&lt;$U$8,Table1[[#This Row],[Exits]]&gt;$T$8)</f>
        <v>0</v>
      </c>
    </row>
    <row r="424" spans="1:11" x14ac:dyDescent="0.25">
      <c r="A424" s="1">
        <v>43888</v>
      </c>
      <c r="B424">
        <v>6590</v>
      </c>
      <c r="C424" t="s">
        <v>414</v>
      </c>
      <c r="D424">
        <v>17417</v>
      </c>
      <c r="E424">
        <v>5583</v>
      </c>
      <c r="F424">
        <v>670.2</v>
      </c>
      <c r="G424">
        <v>2572</v>
      </c>
      <c r="H424">
        <v>1985</v>
      </c>
      <c r="I424" t="b">
        <f>OR(Table1[[#This Row],[Page_Views]]&lt;$U$6,Table1[[#This Row],[Page_Views]]&gt;$T$6)</f>
        <v>0</v>
      </c>
      <c r="J424" t="b">
        <f>OR(Table1[[#This Row],[Bounces]]&lt;$U$7,Table1[[#This Row],[Bounces]]&gt;$T$7)</f>
        <v>0</v>
      </c>
      <c r="K424" t="b">
        <f>OR(Table1[[#This Row],[Exits]]&lt;$U$8,Table1[[#This Row],[Exits]]&gt;$T$8)</f>
        <v>0</v>
      </c>
    </row>
    <row r="425" spans="1:11" x14ac:dyDescent="0.25">
      <c r="A425" s="1">
        <v>43889</v>
      </c>
      <c r="B425">
        <v>7919</v>
      </c>
      <c r="C425" t="s">
        <v>415</v>
      </c>
      <c r="D425">
        <v>16195</v>
      </c>
      <c r="E425">
        <v>8731</v>
      </c>
      <c r="F425">
        <v>625.32000000000005</v>
      </c>
      <c r="G425">
        <v>4193</v>
      </c>
      <c r="H425">
        <v>4182</v>
      </c>
      <c r="I425" t="b">
        <f>OR(Table1[[#This Row],[Page_Views]]&lt;$U$6,Table1[[#This Row],[Page_Views]]&gt;$T$6)</f>
        <v>0</v>
      </c>
      <c r="J425" t="b">
        <f>OR(Table1[[#This Row],[Bounces]]&lt;$U$7,Table1[[#This Row],[Bounces]]&gt;$T$7)</f>
        <v>0</v>
      </c>
      <c r="K425" t="b">
        <f>OR(Table1[[#This Row],[Exits]]&lt;$U$8,Table1[[#This Row],[Exits]]&gt;$T$8)</f>
        <v>0</v>
      </c>
    </row>
    <row r="426" spans="1:11" x14ac:dyDescent="0.25">
      <c r="A426" s="1">
        <v>43890</v>
      </c>
      <c r="B426">
        <v>6585</v>
      </c>
      <c r="C426" t="s">
        <v>416</v>
      </c>
      <c r="D426">
        <v>12911</v>
      </c>
      <c r="E426">
        <v>5518</v>
      </c>
      <c r="F426">
        <v>677.76</v>
      </c>
      <c r="G426">
        <v>1645</v>
      </c>
      <c r="H426">
        <v>2845</v>
      </c>
      <c r="I426" t="b">
        <f>OR(Table1[[#This Row],[Page_Views]]&lt;$U$6,Table1[[#This Row],[Page_Views]]&gt;$T$6)</f>
        <v>0</v>
      </c>
      <c r="J426" t="b">
        <f>OR(Table1[[#This Row],[Bounces]]&lt;$U$7,Table1[[#This Row],[Bounces]]&gt;$T$7)</f>
        <v>0</v>
      </c>
      <c r="K426" t="b">
        <f>OR(Table1[[#This Row],[Exits]]&lt;$U$8,Table1[[#This Row],[Exits]]&gt;$T$8)</f>
        <v>0</v>
      </c>
    </row>
    <row r="427" spans="1:11" x14ac:dyDescent="0.25">
      <c r="A427" s="1">
        <v>43891</v>
      </c>
      <c r="B427">
        <v>7046</v>
      </c>
      <c r="C427" t="s">
        <v>417</v>
      </c>
      <c r="D427">
        <v>21082</v>
      </c>
      <c r="E427">
        <v>5714</v>
      </c>
      <c r="F427">
        <v>605.67999999999995</v>
      </c>
      <c r="G427">
        <v>1375</v>
      </c>
      <c r="H427">
        <v>4524</v>
      </c>
      <c r="I427" t="b">
        <f>OR(Table1[[#This Row],[Page_Views]]&lt;$U$6,Table1[[#This Row],[Page_Views]]&gt;$T$6)</f>
        <v>0</v>
      </c>
      <c r="J427" t="b">
        <f>OR(Table1[[#This Row],[Bounces]]&lt;$U$7,Table1[[#This Row],[Bounces]]&gt;$T$7)</f>
        <v>0</v>
      </c>
      <c r="K427" t="b">
        <f>OR(Table1[[#This Row],[Exits]]&lt;$U$8,Table1[[#This Row],[Exits]]&gt;$T$8)</f>
        <v>0</v>
      </c>
    </row>
    <row r="428" spans="1:11" x14ac:dyDescent="0.25">
      <c r="A428" s="1">
        <v>43892</v>
      </c>
      <c r="B428">
        <v>5945</v>
      </c>
      <c r="C428" s="2" t="s">
        <v>418</v>
      </c>
      <c r="D428">
        <v>7246</v>
      </c>
      <c r="E428">
        <v>5715</v>
      </c>
      <c r="F428">
        <v>610.77</v>
      </c>
      <c r="G428">
        <v>1549</v>
      </c>
      <c r="H428">
        <v>1388</v>
      </c>
      <c r="I428" t="b">
        <f>OR(Table1[[#This Row],[Page_Views]]&lt;$U$6,Table1[[#This Row],[Page_Views]]&gt;$T$6)</f>
        <v>0</v>
      </c>
      <c r="J428" t="b">
        <f>OR(Table1[[#This Row],[Bounces]]&lt;$U$7,Table1[[#This Row],[Bounces]]&gt;$T$7)</f>
        <v>0</v>
      </c>
      <c r="K428" t="b">
        <f>OR(Table1[[#This Row],[Exits]]&lt;$U$8,Table1[[#This Row],[Exits]]&gt;$T$8)</f>
        <v>0</v>
      </c>
    </row>
    <row r="429" spans="1:11" x14ac:dyDescent="0.25">
      <c r="A429" s="1">
        <v>43893</v>
      </c>
      <c r="B429">
        <v>8927</v>
      </c>
      <c r="C429" t="s">
        <v>419</v>
      </c>
      <c r="D429">
        <v>25094</v>
      </c>
      <c r="E429">
        <v>10689</v>
      </c>
      <c r="F429">
        <v>874.46</v>
      </c>
      <c r="G429">
        <v>4626</v>
      </c>
      <c r="H429">
        <v>3899</v>
      </c>
      <c r="I429" t="b">
        <f>OR(Table1[[#This Row],[Page_Views]]&lt;$U$6,Table1[[#This Row],[Page_Views]]&gt;$T$6)</f>
        <v>0</v>
      </c>
      <c r="J429" t="b">
        <f>OR(Table1[[#This Row],[Bounces]]&lt;$U$7,Table1[[#This Row],[Bounces]]&gt;$T$7)</f>
        <v>0</v>
      </c>
      <c r="K429" t="b">
        <f>OR(Table1[[#This Row],[Exits]]&lt;$U$8,Table1[[#This Row],[Exits]]&gt;$T$8)</f>
        <v>0</v>
      </c>
    </row>
    <row r="430" spans="1:11" x14ac:dyDescent="0.25">
      <c r="A430" s="1">
        <v>43894</v>
      </c>
      <c r="B430">
        <v>8016</v>
      </c>
      <c r="C430" t="s">
        <v>420</v>
      </c>
      <c r="D430">
        <v>11771</v>
      </c>
      <c r="E430">
        <v>6973</v>
      </c>
      <c r="F430">
        <v>705.6</v>
      </c>
      <c r="G430">
        <v>3427</v>
      </c>
      <c r="H430">
        <v>2269</v>
      </c>
      <c r="I430" t="b">
        <f>OR(Table1[[#This Row],[Page_Views]]&lt;$U$6,Table1[[#This Row],[Page_Views]]&gt;$T$6)</f>
        <v>0</v>
      </c>
      <c r="J430" t="b">
        <f>OR(Table1[[#This Row],[Bounces]]&lt;$U$7,Table1[[#This Row],[Bounces]]&gt;$T$7)</f>
        <v>0</v>
      </c>
      <c r="K430" t="b">
        <f>OR(Table1[[#This Row],[Exits]]&lt;$U$8,Table1[[#This Row],[Exits]]&gt;$T$8)</f>
        <v>0</v>
      </c>
    </row>
    <row r="431" spans="1:11" x14ac:dyDescent="0.25">
      <c r="A431" s="1">
        <v>43895</v>
      </c>
      <c r="B431">
        <v>8758</v>
      </c>
      <c r="C431" t="s">
        <v>421</v>
      </c>
      <c r="D431">
        <v>22899</v>
      </c>
      <c r="E431">
        <v>9362</v>
      </c>
      <c r="F431">
        <v>723.24</v>
      </c>
      <c r="G431">
        <v>3182</v>
      </c>
      <c r="H431">
        <v>4350</v>
      </c>
      <c r="I431" t="b">
        <f>OR(Table1[[#This Row],[Page_Views]]&lt;$U$6,Table1[[#This Row],[Page_Views]]&gt;$T$6)</f>
        <v>0</v>
      </c>
      <c r="J431" t="b">
        <f>OR(Table1[[#This Row],[Bounces]]&lt;$U$7,Table1[[#This Row],[Bounces]]&gt;$T$7)</f>
        <v>0</v>
      </c>
      <c r="K431" t="b">
        <f>OR(Table1[[#This Row],[Exits]]&lt;$U$8,Table1[[#This Row],[Exits]]&gt;$T$8)</f>
        <v>0</v>
      </c>
    </row>
    <row r="432" spans="1:11" x14ac:dyDescent="0.25">
      <c r="A432" s="1">
        <v>43896</v>
      </c>
      <c r="B432">
        <v>6086</v>
      </c>
      <c r="C432" t="s">
        <v>422</v>
      </c>
      <c r="D432">
        <v>14072</v>
      </c>
      <c r="E432">
        <v>5290</v>
      </c>
      <c r="F432">
        <v>605.51</v>
      </c>
      <c r="G432">
        <v>1542</v>
      </c>
      <c r="H432">
        <v>3050</v>
      </c>
      <c r="I432" t="b">
        <f>OR(Table1[[#This Row],[Page_Views]]&lt;$U$6,Table1[[#This Row],[Page_Views]]&gt;$T$6)</f>
        <v>0</v>
      </c>
      <c r="J432" t="b">
        <f>OR(Table1[[#This Row],[Bounces]]&lt;$U$7,Table1[[#This Row],[Bounces]]&gt;$T$7)</f>
        <v>0</v>
      </c>
      <c r="K432" t="b">
        <f>OR(Table1[[#This Row],[Exits]]&lt;$U$8,Table1[[#This Row],[Exits]]&gt;$T$8)</f>
        <v>0</v>
      </c>
    </row>
    <row r="433" spans="1:11" x14ac:dyDescent="0.25">
      <c r="A433" s="1">
        <v>43897</v>
      </c>
      <c r="B433">
        <v>8161</v>
      </c>
      <c r="C433" t="s">
        <v>423</v>
      </c>
      <c r="D433">
        <v>14814</v>
      </c>
      <c r="E433">
        <v>8894</v>
      </c>
      <c r="F433">
        <v>681.16</v>
      </c>
      <c r="G433">
        <v>2924</v>
      </c>
      <c r="H433">
        <v>2315</v>
      </c>
      <c r="I433" t="b">
        <f>OR(Table1[[#This Row],[Page_Views]]&lt;$U$6,Table1[[#This Row],[Page_Views]]&gt;$T$6)</f>
        <v>0</v>
      </c>
      <c r="J433" t="b">
        <f>OR(Table1[[#This Row],[Bounces]]&lt;$U$7,Table1[[#This Row],[Bounces]]&gt;$T$7)</f>
        <v>0</v>
      </c>
      <c r="K433" t="b">
        <f>OR(Table1[[#This Row],[Exits]]&lt;$U$8,Table1[[#This Row],[Exits]]&gt;$T$8)</f>
        <v>0</v>
      </c>
    </row>
    <row r="434" spans="1:11" x14ac:dyDescent="0.25">
      <c r="A434" s="1">
        <v>43898</v>
      </c>
      <c r="B434">
        <v>2884</v>
      </c>
      <c r="C434" t="s">
        <v>424</v>
      </c>
      <c r="D434">
        <v>7997</v>
      </c>
      <c r="E434">
        <v>2890</v>
      </c>
      <c r="F434">
        <v>841.42</v>
      </c>
      <c r="G434">
        <v>842</v>
      </c>
      <c r="H434">
        <v>923</v>
      </c>
      <c r="I434" t="b">
        <f>OR(Table1[[#This Row],[Page_Views]]&lt;$U$6,Table1[[#This Row],[Page_Views]]&gt;$T$6)</f>
        <v>0</v>
      </c>
      <c r="J434" t="b">
        <f>OR(Table1[[#This Row],[Bounces]]&lt;$U$7,Table1[[#This Row],[Bounces]]&gt;$T$7)</f>
        <v>0</v>
      </c>
      <c r="K434" t="b">
        <f>OR(Table1[[#This Row],[Exits]]&lt;$U$8,Table1[[#This Row],[Exits]]&gt;$T$8)</f>
        <v>0</v>
      </c>
    </row>
    <row r="435" spans="1:11" x14ac:dyDescent="0.25">
      <c r="A435" s="1">
        <v>43899</v>
      </c>
      <c r="B435">
        <v>2809</v>
      </c>
      <c r="C435" t="s">
        <v>425</v>
      </c>
      <c r="D435">
        <v>3436</v>
      </c>
      <c r="E435">
        <v>3011</v>
      </c>
      <c r="F435">
        <v>784.65</v>
      </c>
      <c r="G435">
        <v>833</v>
      </c>
      <c r="H435">
        <v>443</v>
      </c>
      <c r="I435" t="b">
        <f>OR(Table1[[#This Row],[Page_Views]]&lt;$U$6,Table1[[#This Row],[Page_Views]]&gt;$T$6)</f>
        <v>0</v>
      </c>
      <c r="J435" t="b">
        <f>OR(Table1[[#This Row],[Bounces]]&lt;$U$7,Table1[[#This Row],[Bounces]]&gt;$T$7)</f>
        <v>0</v>
      </c>
      <c r="K435" t="b">
        <f>OR(Table1[[#This Row],[Exits]]&lt;$U$8,Table1[[#This Row],[Exits]]&gt;$T$8)</f>
        <v>0</v>
      </c>
    </row>
    <row r="436" spans="1:11" x14ac:dyDescent="0.25">
      <c r="A436" s="1">
        <v>43900</v>
      </c>
      <c r="B436">
        <v>4167</v>
      </c>
      <c r="C436" t="s">
        <v>426</v>
      </c>
      <c r="D436">
        <v>6700</v>
      </c>
      <c r="E436">
        <v>3671</v>
      </c>
      <c r="F436">
        <v>826.13</v>
      </c>
      <c r="G436">
        <v>1388</v>
      </c>
      <c r="H436">
        <v>1607</v>
      </c>
      <c r="I436" t="b">
        <f>OR(Table1[[#This Row],[Page_Views]]&lt;$U$6,Table1[[#This Row],[Page_Views]]&gt;$T$6)</f>
        <v>0</v>
      </c>
      <c r="J436" t="b">
        <f>OR(Table1[[#This Row],[Bounces]]&lt;$U$7,Table1[[#This Row],[Bounces]]&gt;$T$7)</f>
        <v>0</v>
      </c>
      <c r="K436" t="b">
        <f>OR(Table1[[#This Row],[Exits]]&lt;$U$8,Table1[[#This Row],[Exits]]&gt;$T$8)</f>
        <v>0</v>
      </c>
    </row>
    <row r="437" spans="1:11" x14ac:dyDescent="0.25">
      <c r="A437" s="1">
        <v>43901</v>
      </c>
      <c r="B437">
        <v>7352</v>
      </c>
      <c r="C437" t="s">
        <v>427</v>
      </c>
      <c r="D437">
        <v>16324</v>
      </c>
      <c r="E437">
        <v>8074</v>
      </c>
      <c r="F437">
        <v>734.16</v>
      </c>
      <c r="G437">
        <v>1652</v>
      </c>
      <c r="H437">
        <v>1705</v>
      </c>
      <c r="I437" t="b">
        <f>OR(Table1[[#This Row],[Page_Views]]&lt;$U$6,Table1[[#This Row],[Page_Views]]&gt;$T$6)</f>
        <v>0</v>
      </c>
      <c r="J437" t="b">
        <f>OR(Table1[[#This Row],[Bounces]]&lt;$U$7,Table1[[#This Row],[Bounces]]&gt;$T$7)</f>
        <v>0</v>
      </c>
      <c r="K437" t="b">
        <f>OR(Table1[[#This Row],[Exits]]&lt;$U$8,Table1[[#This Row],[Exits]]&gt;$T$8)</f>
        <v>0</v>
      </c>
    </row>
    <row r="438" spans="1:11" x14ac:dyDescent="0.25">
      <c r="A438" s="1">
        <v>43902</v>
      </c>
      <c r="B438">
        <v>7056</v>
      </c>
      <c r="C438" t="s">
        <v>428</v>
      </c>
      <c r="D438">
        <v>12932</v>
      </c>
      <c r="E438">
        <v>8454</v>
      </c>
      <c r="F438">
        <v>692.92</v>
      </c>
      <c r="G438">
        <v>2349</v>
      </c>
      <c r="H438">
        <v>3508</v>
      </c>
      <c r="I438" t="b">
        <f>OR(Table1[[#This Row],[Page_Views]]&lt;$U$6,Table1[[#This Row],[Page_Views]]&gt;$T$6)</f>
        <v>0</v>
      </c>
      <c r="J438" t="b">
        <f>OR(Table1[[#This Row],[Bounces]]&lt;$U$7,Table1[[#This Row],[Bounces]]&gt;$T$7)</f>
        <v>0</v>
      </c>
      <c r="K438" t="b">
        <f>OR(Table1[[#This Row],[Exits]]&lt;$U$8,Table1[[#This Row],[Exits]]&gt;$T$8)</f>
        <v>0</v>
      </c>
    </row>
    <row r="439" spans="1:11" x14ac:dyDescent="0.25">
      <c r="A439" s="1">
        <v>43903</v>
      </c>
      <c r="B439">
        <v>3437</v>
      </c>
      <c r="C439" t="s">
        <v>429</v>
      </c>
      <c r="D439">
        <v>7900</v>
      </c>
      <c r="E439">
        <v>3664</v>
      </c>
      <c r="F439">
        <v>744.84</v>
      </c>
      <c r="G439">
        <v>1460</v>
      </c>
      <c r="H439">
        <v>1887</v>
      </c>
      <c r="I439" t="b">
        <f>OR(Table1[[#This Row],[Page_Views]]&lt;$U$6,Table1[[#This Row],[Page_Views]]&gt;$T$6)</f>
        <v>0</v>
      </c>
      <c r="J439" t="b">
        <f>OR(Table1[[#This Row],[Bounces]]&lt;$U$7,Table1[[#This Row],[Bounces]]&gt;$T$7)</f>
        <v>0</v>
      </c>
      <c r="K439" t="b">
        <f>OR(Table1[[#This Row],[Exits]]&lt;$U$8,Table1[[#This Row],[Exits]]&gt;$T$8)</f>
        <v>0</v>
      </c>
    </row>
    <row r="440" spans="1:11" x14ac:dyDescent="0.25">
      <c r="A440" s="1">
        <v>43904</v>
      </c>
      <c r="B440">
        <v>7468</v>
      </c>
      <c r="C440" t="s">
        <v>430</v>
      </c>
      <c r="D440">
        <v>9285</v>
      </c>
      <c r="E440">
        <v>7448</v>
      </c>
      <c r="F440">
        <v>696.92</v>
      </c>
      <c r="G440">
        <v>1561</v>
      </c>
      <c r="H440">
        <v>2355</v>
      </c>
      <c r="I440" t="b">
        <f>OR(Table1[[#This Row],[Page_Views]]&lt;$U$6,Table1[[#This Row],[Page_Views]]&gt;$T$6)</f>
        <v>0</v>
      </c>
      <c r="J440" t="b">
        <f>OR(Table1[[#This Row],[Bounces]]&lt;$U$7,Table1[[#This Row],[Bounces]]&gt;$T$7)</f>
        <v>0</v>
      </c>
      <c r="K440" t="b">
        <f>OR(Table1[[#This Row],[Exits]]&lt;$U$8,Table1[[#This Row],[Exits]]&gt;$T$8)</f>
        <v>0</v>
      </c>
    </row>
    <row r="441" spans="1:11" x14ac:dyDescent="0.25">
      <c r="A441" s="1">
        <v>43905</v>
      </c>
      <c r="B441">
        <v>6951</v>
      </c>
      <c r="C441" t="s">
        <v>431</v>
      </c>
      <c r="D441">
        <v>9798</v>
      </c>
      <c r="E441">
        <v>8127</v>
      </c>
      <c r="F441">
        <v>851.69</v>
      </c>
      <c r="G441">
        <v>1828</v>
      </c>
      <c r="H441">
        <v>2618</v>
      </c>
      <c r="I441" t="b">
        <f>OR(Table1[[#This Row],[Page_Views]]&lt;$U$6,Table1[[#This Row],[Page_Views]]&gt;$T$6)</f>
        <v>0</v>
      </c>
      <c r="J441" t="b">
        <f>OR(Table1[[#This Row],[Bounces]]&lt;$U$7,Table1[[#This Row],[Bounces]]&gt;$T$7)</f>
        <v>0</v>
      </c>
      <c r="K441" t="b">
        <f>OR(Table1[[#This Row],[Exits]]&lt;$U$8,Table1[[#This Row],[Exits]]&gt;$T$8)</f>
        <v>0</v>
      </c>
    </row>
    <row r="442" spans="1:11" x14ac:dyDescent="0.25">
      <c r="A442" s="1">
        <v>43906</v>
      </c>
      <c r="B442">
        <v>6276</v>
      </c>
      <c r="C442" t="s">
        <v>432</v>
      </c>
      <c r="D442">
        <v>8966</v>
      </c>
      <c r="E442">
        <v>5060</v>
      </c>
      <c r="F442">
        <v>689.3</v>
      </c>
      <c r="G442">
        <v>1457</v>
      </c>
      <c r="H442">
        <v>1116</v>
      </c>
      <c r="I442" t="b">
        <f>OR(Table1[[#This Row],[Page_Views]]&lt;$U$6,Table1[[#This Row],[Page_Views]]&gt;$T$6)</f>
        <v>0</v>
      </c>
      <c r="J442" t="b">
        <f>OR(Table1[[#This Row],[Bounces]]&lt;$U$7,Table1[[#This Row],[Bounces]]&gt;$T$7)</f>
        <v>0</v>
      </c>
      <c r="K442" t="b">
        <f>OR(Table1[[#This Row],[Exits]]&lt;$U$8,Table1[[#This Row],[Exits]]&gt;$T$8)</f>
        <v>0</v>
      </c>
    </row>
    <row r="443" spans="1:11" x14ac:dyDescent="0.25">
      <c r="A443" s="1">
        <v>43907</v>
      </c>
      <c r="B443">
        <v>9859</v>
      </c>
      <c r="C443" t="s">
        <v>433</v>
      </c>
      <c r="D443">
        <v>15189</v>
      </c>
      <c r="E443">
        <v>10765</v>
      </c>
      <c r="F443">
        <v>797.93</v>
      </c>
      <c r="G443">
        <v>1695</v>
      </c>
      <c r="H443">
        <v>4017</v>
      </c>
      <c r="I443" t="b">
        <f>OR(Table1[[#This Row],[Page_Views]]&lt;$U$6,Table1[[#This Row],[Page_Views]]&gt;$T$6)</f>
        <v>0</v>
      </c>
      <c r="J443" t="b">
        <f>OR(Table1[[#This Row],[Bounces]]&lt;$U$7,Table1[[#This Row],[Bounces]]&gt;$T$7)</f>
        <v>0</v>
      </c>
      <c r="K443" t="b">
        <f>OR(Table1[[#This Row],[Exits]]&lt;$U$8,Table1[[#This Row],[Exits]]&gt;$T$8)</f>
        <v>0</v>
      </c>
    </row>
    <row r="444" spans="1:11" x14ac:dyDescent="0.25">
      <c r="A444" s="1">
        <v>43908</v>
      </c>
      <c r="B444">
        <v>8818</v>
      </c>
      <c r="C444" t="s">
        <v>434</v>
      </c>
      <c r="D444">
        <v>17872</v>
      </c>
      <c r="E444">
        <v>10189</v>
      </c>
      <c r="F444">
        <v>641.09</v>
      </c>
      <c r="G444">
        <v>4375</v>
      </c>
      <c r="H444">
        <v>3591</v>
      </c>
      <c r="I444" t="b">
        <f>OR(Table1[[#This Row],[Page_Views]]&lt;$U$6,Table1[[#This Row],[Page_Views]]&gt;$T$6)</f>
        <v>0</v>
      </c>
      <c r="J444" t="b">
        <f>OR(Table1[[#This Row],[Bounces]]&lt;$U$7,Table1[[#This Row],[Bounces]]&gt;$T$7)</f>
        <v>0</v>
      </c>
      <c r="K444" t="b">
        <f>OR(Table1[[#This Row],[Exits]]&lt;$U$8,Table1[[#This Row],[Exits]]&gt;$T$8)</f>
        <v>0</v>
      </c>
    </row>
    <row r="445" spans="1:11" x14ac:dyDescent="0.25">
      <c r="A445" s="1">
        <v>43909</v>
      </c>
      <c r="B445">
        <v>5728</v>
      </c>
      <c r="C445" t="s">
        <v>435</v>
      </c>
      <c r="D445">
        <v>14628</v>
      </c>
      <c r="E445">
        <v>4723</v>
      </c>
      <c r="F445">
        <v>806.06</v>
      </c>
      <c r="G445">
        <v>976</v>
      </c>
      <c r="H445">
        <v>4053</v>
      </c>
      <c r="I445" t="b">
        <f>OR(Table1[[#This Row],[Page_Views]]&lt;$U$6,Table1[[#This Row],[Page_Views]]&gt;$T$6)</f>
        <v>0</v>
      </c>
      <c r="J445" t="b">
        <f>OR(Table1[[#This Row],[Bounces]]&lt;$U$7,Table1[[#This Row],[Bounces]]&gt;$T$7)</f>
        <v>0</v>
      </c>
      <c r="K445" t="b">
        <f>OR(Table1[[#This Row],[Exits]]&lt;$U$8,Table1[[#This Row],[Exits]]&gt;$T$8)</f>
        <v>0</v>
      </c>
    </row>
    <row r="446" spans="1:11" x14ac:dyDescent="0.25">
      <c r="A446" s="1">
        <v>43910</v>
      </c>
      <c r="B446">
        <v>3624</v>
      </c>
      <c r="C446" t="s">
        <v>436</v>
      </c>
      <c r="D446">
        <v>10255</v>
      </c>
      <c r="E446">
        <v>3551</v>
      </c>
      <c r="F446">
        <v>873.99</v>
      </c>
      <c r="G446">
        <v>1244</v>
      </c>
      <c r="H446">
        <v>2844</v>
      </c>
      <c r="I446" t="b">
        <f>OR(Table1[[#This Row],[Page_Views]]&lt;$U$6,Table1[[#This Row],[Page_Views]]&gt;$T$6)</f>
        <v>0</v>
      </c>
      <c r="J446" t="b">
        <f>OR(Table1[[#This Row],[Bounces]]&lt;$U$7,Table1[[#This Row],[Bounces]]&gt;$T$7)</f>
        <v>0</v>
      </c>
      <c r="K446" t="b">
        <f>OR(Table1[[#This Row],[Exits]]&lt;$U$8,Table1[[#This Row],[Exits]]&gt;$T$8)</f>
        <v>0</v>
      </c>
    </row>
    <row r="447" spans="1:11" x14ac:dyDescent="0.25">
      <c r="A447" s="1">
        <v>43911</v>
      </c>
      <c r="B447">
        <v>6738</v>
      </c>
      <c r="C447" t="s">
        <v>437</v>
      </c>
      <c r="D447">
        <v>18217</v>
      </c>
      <c r="E447">
        <v>5942</v>
      </c>
      <c r="F447">
        <v>782.57</v>
      </c>
      <c r="G447">
        <v>1678</v>
      </c>
      <c r="H447">
        <v>1909</v>
      </c>
      <c r="I447" t="b">
        <f>OR(Table1[[#This Row],[Page_Views]]&lt;$U$6,Table1[[#This Row],[Page_Views]]&gt;$T$6)</f>
        <v>0</v>
      </c>
      <c r="J447" t="b">
        <f>OR(Table1[[#This Row],[Bounces]]&lt;$U$7,Table1[[#This Row],[Bounces]]&gt;$T$7)</f>
        <v>0</v>
      </c>
      <c r="K447" t="b">
        <f>OR(Table1[[#This Row],[Exits]]&lt;$U$8,Table1[[#This Row],[Exits]]&gt;$T$8)</f>
        <v>0</v>
      </c>
    </row>
    <row r="448" spans="1:11" x14ac:dyDescent="0.25">
      <c r="A448" s="1">
        <v>43912</v>
      </c>
      <c r="B448">
        <v>5232</v>
      </c>
      <c r="C448" t="s">
        <v>438</v>
      </c>
      <c r="D448">
        <v>8132</v>
      </c>
      <c r="E448">
        <v>5371</v>
      </c>
      <c r="F448">
        <v>767.96</v>
      </c>
      <c r="G448">
        <v>2119</v>
      </c>
      <c r="H448">
        <v>1435</v>
      </c>
      <c r="I448" t="b">
        <f>OR(Table1[[#This Row],[Page_Views]]&lt;$U$6,Table1[[#This Row],[Page_Views]]&gt;$T$6)</f>
        <v>0</v>
      </c>
      <c r="J448" t="b">
        <f>OR(Table1[[#This Row],[Bounces]]&lt;$U$7,Table1[[#This Row],[Bounces]]&gt;$T$7)</f>
        <v>0</v>
      </c>
      <c r="K448" t="b">
        <f>OR(Table1[[#This Row],[Exits]]&lt;$U$8,Table1[[#This Row],[Exits]]&gt;$T$8)</f>
        <v>0</v>
      </c>
    </row>
    <row r="449" spans="1:11" x14ac:dyDescent="0.25">
      <c r="A449" s="1">
        <v>43913</v>
      </c>
      <c r="B449">
        <v>6793</v>
      </c>
      <c r="C449" t="s">
        <v>439</v>
      </c>
      <c r="D449">
        <v>13545</v>
      </c>
      <c r="E449">
        <v>7199</v>
      </c>
      <c r="F449">
        <v>888.34</v>
      </c>
      <c r="G449">
        <v>2998</v>
      </c>
      <c r="H449">
        <v>2780</v>
      </c>
      <c r="I449" t="b">
        <f>OR(Table1[[#This Row],[Page_Views]]&lt;$U$6,Table1[[#This Row],[Page_Views]]&gt;$T$6)</f>
        <v>0</v>
      </c>
      <c r="J449" t="b">
        <f>OR(Table1[[#This Row],[Bounces]]&lt;$U$7,Table1[[#This Row],[Bounces]]&gt;$T$7)</f>
        <v>0</v>
      </c>
      <c r="K449" t="b">
        <f>OR(Table1[[#This Row],[Exits]]&lt;$U$8,Table1[[#This Row],[Exits]]&gt;$T$8)</f>
        <v>0</v>
      </c>
    </row>
    <row r="450" spans="1:11" x14ac:dyDescent="0.25">
      <c r="A450" s="1">
        <v>43914</v>
      </c>
      <c r="B450">
        <v>5523</v>
      </c>
      <c r="C450" t="s">
        <v>440</v>
      </c>
      <c r="D450">
        <v>8610</v>
      </c>
      <c r="E450">
        <v>5086</v>
      </c>
      <c r="F450">
        <v>788.22</v>
      </c>
      <c r="G450">
        <v>2334</v>
      </c>
      <c r="H450">
        <v>2029</v>
      </c>
      <c r="I450" t="b">
        <f>OR(Table1[[#This Row],[Page_Views]]&lt;$U$6,Table1[[#This Row],[Page_Views]]&gt;$T$6)</f>
        <v>0</v>
      </c>
      <c r="J450" t="b">
        <f>OR(Table1[[#This Row],[Bounces]]&lt;$U$7,Table1[[#This Row],[Bounces]]&gt;$T$7)</f>
        <v>0</v>
      </c>
      <c r="K450" t="b">
        <f>OR(Table1[[#This Row],[Exits]]&lt;$U$8,Table1[[#This Row],[Exits]]&gt;$T$8)</f>
        <v>0</v>
      </c>
    </row>
    <row r="451" spans="1:11" x14ac:dyDescent="0.25">
      <c r="A451" s="1">
        <v>43915</v>
      </c>
      <c r="B451">
        <v>6571</v>
      </c>
      <c r="C451" t="s">
        <v>441</v>
      </c>
      <c r="D451">
        <v>11013</v>
      </c>
      <c r="E451">
        <v>6465</v>
      </c>
      <c r="F451">
        <v>677.87</v>
      </c>
      <c r="G451">
        <v>2215</v>
      </c>
      <c r="H451">
        <v>1731</v>
      </c>
      <c r="I451" t="b">
        <f>OR(Table1[[#This Row],[Page_Views]]&lt;$U$6,Table1[[#This Row],[Page_Views]]&gt;$T$6)</f>
        <v>0</v>
      </c>
      <c r="J451" t="b">
        <f>OR(Table1[[#This Row],[Bounces]]&lt;$U$7,Table1[[#This Row],[Bounces]]&gt;$T$7)</f>
        <v>0</v>
      </c>
      <c r="K451" t="b">
        <f>OR(Table1[[#This Row],[Exits]]&lt;$U$8,Table1[[#This Row],[Exits]]&gt;$T$8)</f>
        <v>0</v>
      </c>
    </row>
    <row r="452" spans="1:11" x14ac:dyDescent="0.25">
      <c r="A452" s="1">
        <v>43916</v>
      </c>
      <c r="B452">
        <v>3224</v>
      </c>
      <c r="C452" t="s">
        <v>442</v>
      </c>
      <c r="D452">
        <v>6790</v>
      </c>
      <c r="E452">
        <v>2939</v>
      </c>
      <c r="F452">
        <v>687.72</v>
      </c>
      <c r="G452">
        <v>1464</v>
      </c>
      <c r="H452">
        <v>1021</v>
      </c>
      <c r="I452" t="b">
        <f>OR(Table1[[#This Row],[Page_Views]]&lt;$U$6,Table1[[#This Row],[Page_Views]]&gt;$T$6)</f>
        <v>0</v>
      </c>
      <c r="J452" t="b">
        <f>OR(Table1[[#This Row],[Bounces]]&lt;$U$7,Table1[[#This Row],[Bounces]]&gt;$T$7)</f>
        <v>0</v>
      </c>
      <c r="K452" t="b">
        <f>OR(Table1[[#This Row],[Exits]]&lt;$U$8,Table1[[#This Row],[Exits]]&gt;$T$8)</f>
        <v>0</v>
      </c>
    </row>
    <row r="453" spans="1:11" x14ac:dyDescent="0.25">
      <c r="A453" s="1">
        <v>43917</v>
      </c>
      <c r="B453">
        <v>9389</v>
      </c>
      <c r="C453" t="s">
        <v>443</v>
      </c>
      <c r="D453">
        <v>12417</v>
      </c>
      <c r="E453">
        <v>8898</v>
      </c>
      <c r="F453">
        <v>811.59</v>
      </c>
      <c r="G453">
        <v>4395</v>
      </c>
      <c r="H453">
        <v>2188</v>
      </c>
      <c r="I453" t="b">
        <f>OR(Table1[[#This Row],[Page_Views]]&lt;$U$6,Table1[[#This Row],[Page_Views]]&gt;$T$6)</f>
        <v>0</v>
      </c>
      <c r="J453" t="b">
        <f>OR(Table1[[#This Row],[Bounces]]&lt;$U$7,Table1[[#This Row],[Bounces]]&gt;$T$7)</f>
        <v>0</v>
      </c>
      <c r="K453" t="b">
        <f>OR(Table1[[#This Row],[Exits]]&lt;$U$8,Table1[[#This Row],[Exits]]&gt;$T$8)</f>
        <v>0</v>
      </c>
    </row>
    <row r="454" spans="1:11" x14ac:dyDescent="0.25">
      <c r="A454" s="1">
        <v>43918</v>
      </c>
      <c r="B454">
        <v>7091</v>
      </c>
      <c r="C454" t="s">
        <v>444</v>
      </c>
      <c r="D454">
        <v>11293</v>
      </c>
      <c r="E454">
        <v>6125</v>
      </c>
      <c r="F454">
        <v>820.63</v>
      </c>
      <c r="G454">
        <v>2846</v>
      </c>
      <c r="H454">
        <v>2260</v>
      </c>
      <c r="I454" t="b">
        <f>OR(Table1[[#This Row],[Page_Views]]&lt;$U$6,Table1[[#This Row],[Page_Views]]&gt;$T$6)</f>
        <v>0</v>
      </c>
      <c r="J454" t="b">
        <f>OR(Table1[[#This Row],[Bounces]]&lt;$U$7,Table1[[#This Row],[Bounces]]&gt;$T$7)</f>
        <v>0</v>
      </c>
      <c r="K454" t="b">
        <f>OR(Table1[[#This Row],[Exits]]&lt;$U$8,Table1[[#This Row],[Exits]]&gt;$T$8)</f>
        <v>0</v>
      </c>
    </row>
    <row r="455" spans="1:11" x14ac:dyDescent="0.25">
      <c r="A455" s="1">
        <v>43919</v>
      </c>
      <c r="B455">
        <v>9662</v>
      </c>
      <c r="C455" t="s">
        <v>445</v>
      </c>
      <c r="D455">
        <v>27862</v>
      </c>
      <c r="E455">
        <v>11152</v>
      </c>
      <c r="F455">
        <v>691.05</v>
      </c>
      <c r="G455">
        <v>4153</v>
      </c>
      <c r="H455">
        <v>1930</v>
      </c>
      <c r="I455" t="b">
        <f>OR(Table1[[#This Row],[Page_Views]]&lt;$U$6,Table1[[#This Row],[Page_Views]]&gt;$T$6)</f>
        <v>0</v>
      </c>
      <c r="J455" t="b">
        <f>OR(Table1[[#This Row],[Bounces]]&lt;$U$7,Table1[[#This Row],[Bounces]]&gt;$T$7)</f>
        <v>0</v>
      </c>
      <c r="K455" t="b">
        <f>OR(Table1[[#This Row],[Exits]]&lt;$U$8,Table1[[#This Row],[Exits]]&gt;$T$8)</f>
        <v>0</v>
      </c>
    </row>
    <row r="456" spans="1:11" x14ac:dyDescent="0.25">
      <c r="A456" s="1">
        <v>43920</v>
      </c>
      <c r="B456">
        <v>7361</v>
      </c>
      <c r="C456" t="s">
        <v>446</v>
      </c>
      <c r="D456">
        <v>15009</v>
      </c>
      <c r="E456">
        <v>5918</v>
      </c>
      <c r="F456">
        <v>703.6</v>
      </c>
      <c r="G456">
        <v>1890</v>
      </c>
      <c r="H456">
        <v>3788</v>
      </c>
      <c r="I456" t="b">
        <f>OR(Table1[[#This Row],[Page_Views]]&lt;$U$6,Table1[[#This Row],[Page_Views]]&gt;$T$6)</f>
        <v>0</v>
      </c>
      <c r="J456" t="b">
        <f>OR(Table1[[#This Row],[Bounces]]&lt;$U$7,Table1[[#This Row],[Bounces]]&gt;$T$7)</f>
        <v>0</v>
      </c>
      <c r="K456" t="b">
        <f>OR(Table1[[#This Row],[Exits]]&lt;$U$8,Table1[[#This Row],[Exits]]&gt;$T$8)</f>
        <v>0</v>
      </c>
    </row>
    <row r="457" spans="1:11" x14ac:dyDescent="0.25">
      <c r="A457" s="1">
        <v>43921</v>
      </c>
      <c r="B457">
        <v>2948</v>
      </c>
      <c r="C457" t="s">
        <v>447</v>
      </c>
      <c r="D457">
        <v>5900</v>
      </c>
      <c r="E457">
        <v>3398</v>
      </c>
      <c r="F457">
        <v>897.32</v>
      </c>
      <c r="G457">
        <v>1051</v>
      </c>
      <c r="H457">
        <v>1096</v>
      </c>
      <c r="I457" t="b">
        <f>OR(Table1[[#This Row],[Page_Views]]&lt;$U$6,Table1[[#This Row],[Page_Views]]&gt;$T$6)</f>
        <v>0</v>
      </c>
      <c r="J457" t="b">
        <f>OR(Table1[[#This Row],[Bounces]]&lt;$U$7,Table1[[#This Row],[Bounces]]&gt;$T$7)</f>
        <v>0</v>
      </c>
      <c r="K457" t="b">
        <f>OR(Table1[[#This Row],[Exits]]&lt;$U$8,Table1[[#This Row],[Exits]]&gt;$T$8)</f>
        <v>0</v>
      </c>
    </row>
    <row r="458" spans="1:11" x14ac:dyDescent="0.25">
      <c r="A458" s="1">
        <v>43922</v>
      </c>
      <c r="B458">
        <v>8094</v>
      </c>
      <c r="C458" t="s">
        <v>448</v>
      </c>
      <c r="D458">
        <v>9925</v>
      </c>
      <c r="E458">
        <v>8326</v>
      </c>
      <c r="F458">
        <v>630.59</v>
      </c>
      <c r="G458">
        <v>1695</v>
      </c>
      <c r="H458">
        <v>1100</v>
      </c>
      <c r="I458" t="b">
        <f>OR(Table1[[#This Row],[Page_Views]]&lt;$U$6,Table1[[#This Row],[Page_Views]]&gt;$T$6)</f>
        <v>0</v>
      </c>
      <c r="J458" t="b">
        <f>OR(Table1[[#This Row],[Bounces]]&lt;$U$7,Table1[[#This Row],[Bounces]]&gt;$T$7)</f>
        <v>0</v>
      </c>
      <c r="K458" t="b">
        <f>OR(Table1[[#This Row],[Exits]]&lt;$U$8,Table1[[#This Row],[Exits]]&gt;$T$8)</f>
        <v>0</v>
      </c>
    </row>
    <row r="459" spans="1:11" x14ac:dyDescent="0.25">
      <c r="A459" s="1">
        <v>43923</v>
      </c>
      <c r="B459">
        <v>7318</v>
      </c>
      <c r="C459" t="s">
        <v>449</v>
      </c>
      <c r="D459">
        <v>12040</v>
      </c>
      <c r="E459">
        <v>6825</v>
      </c>
      <c r="F459">
        <v>721.39</v>
      </c>
      <c r="G459">
        <v>1875</v>
      </c>
      <c r="H459">
        <v>1609</v>
      </c>
      <c r="I459" t="b">
        <f>OR(Table1[[#This Row],[Page_Views]]&lt;$U$6,Table1[[#This Row],[Page_Views]]&gt;$T$6)</f>
        <v>0</v>
      </c>
      <c r="J459" t="b">
        <f>OR(Table1[[#This Row],[Bounces]]&lt;$U$7,Table1[[#This Row],[Bounces]]&gt;$T$7)</f>
        <v>0</v>
      </c>
      <c r="K459" t="b">
        <f>OR(Table1[[#This Row],[Exits]]&lt;$U$8,Table1[[#This Row],[Exits]]&gt;$T$8)</f>
        <v>0</v>
      </c>
    </row>
    <row r="460" spans="1:11" x14ac:dyDescent="0.25">
      <c r="A460" s="1">
        <v>43924</v>
      </c>
      <c r="B460">
        <v>4796</v>
      </c>
      <c r="C460" t="s">
        <v>450</v>
      </c>
      <c r="D460">
        <v>13233</v>
      </c>
      <c r="E460">
        <v>5223</v>
      </c>
      <c r="F460">
        <v>618.73</v>
      </c>
      <c r="G460">
        <v>2171</v>
      </c>
      <c r="H460">
        <v>2530</v>
      </c>
      <c r="I460" t="b">
        <f>OR(Table1[[#This Row],[Page_Views]]&lt;$U$6,Table1[[#This Row],[Page_Views]]&gt;$T$6)</f>
        <v>0</v>
      </c>
      <c r="J460" t="b">
        <f>OR(Table1[[#This Row],[Bounces]]&lt;$U$7,Table1[[#This Row],[Bounces]]&gt;$T$7)</f>
        <v>0</v>
      </c>
      <c r="K460" t="b">
        <f>OR(Table1[[#This Row],[Exits]]&lt;$U$8,Table1[[#This Row],[Exits]]&gt;$T$8)</f>
        <v>0</v>
      </c>
    </row>
    <row r="461" spans="1:11" x14ac:dyDescent="0.25">
      <c r="A461" s="1">
        <v>43925</v>
      </c>
      <c r="B461">
        <v>1234</v>
      </c>
      <c r="C461" t="s">
        <v>451</v>
      </c>
      <c r="D461">
        <v>1846</v>
      </c>
      <c r="E461">
        <v>1237</v>
      </c>
      <c r="F461">
        <v>846.32</v>
      </c>
      <c r="G461">
        <v>471</v>
      </c>
      <c r="H461">
        <v>485</v>
      </c>
      <c r="I461" t="b">
        <f>OR(Table1[[#This Row],[Page_Views]]&lt;$U$6,Table1[[#This Row],[Page_Views]]&gt;$T$6)</f>
        <v>0</v>
      </c>
      <c r="J461" t="b">
        <f>OR(Table1[[#This Row],[Bounces]]&lt;$U$7,Table1[[#This Row],[Bounces]]&gt;$T$7)</f>
        <v>0</v>
      </c>
      <c r="K461" t="b">
        <f>OR(Table1[[#This Row],[Exits]]&lt;$U$8,Table1[[#This Row],[Exits]]&gt;$T$8)</f>
        <v>0</v>
      </c>
    </row>
    <row r="462" spans="1:11" x14ac:dyDescent="0.25">
      <c r="A462" s="1">
        <v>43926</v>
      </c>
      <c r="B462">
        <v>4607</v>
      </c>
      <c r="C462" t="s">
        <v>452</v>
      </c>
      <c r="D462">
        <v>8970</v>
      </c>
      <c r="E462">
        <v>4605</v>
      </c>
      <c r="F462">
        <v>627.70000000000005</v>
      </c>
      <c r="G462">
        <v>2187</v>
      </c>
      <c r="H462">
        <v>1580</v>
      </c>
      <c r="I462" t="b">
        <f>OR(Table1[[#This Row],[Page_Views]]&lt;$U$6,Table1[[#This Row],[Page_Views]]&gt;$T$6)</f>
        <v>0</v>
      </c>
      <c r="J462" t="b">
        <f>OR(Table1[[#This Row],[Bounces]]&lt;$U$7,Table1[[#This Row],[Bounces]]&gt;$T$7)</f>
        <v>0</v>
      </c>
      <c r="K462" t="b">
        <f>OR(Table1[[#This Row],[Exits]]&lt;$U$8,Table1[[#This Row],[Exits]]&gt;$T$8)</f>
        <v>0</v>
      </c>
    </row>
    <row r="463" spans="1:11" x14ac:dyDescent="0.25">
      <c r="A463" s="1">
        <v>43927</v>
      </c>
      <c r="B463">
        <v>9043</v>
      </c>
      <c r="C463" t="s">
        <v>453</v>
      </c>
      <c r="D463">
        <v>11084</v>
      </c>
      <c r="E463">
        <v>7632</v>
      </c>
      <c r="F463">
        <v>802.2</v>
      </c>
      <c r="G463">
        <v>1641</v>
      </c>
      <c r="H463">
        <v>2302</v>
      </c>
      <c r="I463" t="b">
        <f>OR(Table1[[#This Row],[Page_Views]]&lt;$U$6,Table1[[#This Row],[Page_Views]]&gt;$T$6)</f>
        <v>0</v>
      </c>
      <c r="J463" t="b">
        <f>OR(Table1[[#This Row],[Bounces]]&lt;$U$7,Table1[[#This Row],[Bounces]]&gt;$T$7)</f>
        <v>0</v>
      </c>
      <c r="K463" t="b">
        <f>OR(Table1[[#This Row],[Exits]]&lt;$U$8,Table1[[#This Row],[Exits]]&gt;$T$8)</f>
        <v>0</v>
      </c>
    </row>
    <row r="464" spans="1:11" x14ac:dyDescent="0.25">
      <c r="A464" s="1">
        <v>43928</v>
      </c>
      <c r="B464">
        <v>1522</v>
      </c>
      <c r="C464" t="s">
        <v>454</v>
      </c>
      <c r="D464">
        <v>3136</v>
      </c>
      <c r="E464">
        <v>1454</v>
      </c>
      <c r="F464">
        <v>616.95000000000005</v>
      </c>
      <c r="G464">
        <v>358</v>
      </c>
      <c r="H464">
        <v>873</v>
      </c>
      <c r="I464" t="b">
        <f>OR(Table1[[#This Row],[Page_Views]]&lt;$U$6,Table1[[#This Row],[Page_Views]]&gt;$T$6)</f>
        <v>0</v>
      </c>
      <c r="J464" t="b">
        <f>OR(Table1[[#This Row],[Bounces]]&lt;$U$7,Table1[[#This Row],[Bounces]]&gt;$T$7)</f>
        <v>0</v>
      </c>
      <c r="K464" t="b">
        <f>OR(Table1[[#This Row],[Exits]]&lt;$U$8,Table1[[#This Row],[Exits]]&gt;$T$8)</f>
        <v>0</v>
      </c>
    </row>
    <row r="465" spans="1:11" x14ac:dyDescent="0.25">
      <c r="A465" s="1">
        <v>43929</v>
      </c>
      <c r="B465">
        <v>6904</v>
      </c>
      <c r="C465" t="s">
        <v>455</v>
      </c>
      <c r="D465">
        <v>8546</v>
      </c>
      <c r="E465">
        <v>6188</v>
      </c>
      <c r="F465">
        <v>801.86</v>
      </c>
      <c r="G465">
        <v>2703</v>
      </c>
      <c r="H465">
        <v>2416</v>
      </c>
      <c r="I465" t="b">
        <f>OR(Table1[[#This Row],[Page_Views]]&lt;$U$6,Table1[[#This Row],[Page_Views]]&gt;$T$6)</f>
        <v>0</v>
      </c>
      <c r="J465" t="b">
        <f>OR(Table1[[#This Row],[Bounces]]&lt;$U$7,Table1[[#This Row],[Bounces]]&gt;$T$7)</f>
        <v>0</v>
      </c>
      <c r="K465" t="b">
        <f>OR(Table1[[#This Row],[Exits]]&lt;$U$8,Table1[[#This Row],[Exits]]&gt;$T$8)</f>
        <v>0</v>
      </c>
    </row>
    <row r="466" spans="1:11" x14ac:dyDescent="0.25">
      <c r="A466" s="1">
        <v>43930</v>
      </c>
      <c r="B466">
        <v>5888</v>
      </c>
      <c r="C466" t="s">
        <v>14</v>
      </c>
      <c r="D466">
        <v>15752</v>
      </c>
      <c r="E466">
        <v>4747</v>
      </c>
      <c r="F466">
        <v>852.91</v>
      </c>
      <c r="G466">
        <v>1460</v>
      </c>
      <c r="H466">
        <v>2254</v>
      </c>
      <c r="I466" t="b">
        <f>OR(Table1[[#This Row],[Page_Views]]&lt;$U$6,Table1[[#This Row],[Page_Views]]&gt;$T$6)</f>
        <v>0</v>
      </c>
      <c r="J466" t="b">
        <f>OR(Table1[[#This Row],[Bounces]]&lt;$U$7,Table1[[#This Row],[Bounces]]&gt;$T$7)</f>
        <v>0</v>
      </c>
      <c r="K466" t="b">
        <f>OR(Table1[[#This Row],[Exits]]&lt;$U$8,Table1[[#This Row],[Exits]]&gt;$T$8)</f>
        <v>0</v>
      </c>
    </row>
    <row r="467" spans="1:11" x14ac:dyDescent="0.25">
      <c r="A467" s="1">
        <v>43931</v>
      </c>
      <c r="B467">
        <v>6832</v>
      </c>
      <c r="C467" t="s">
        <v>456</v>
      </c>
      <c r="D467">
        <v>18342</v>
      </c>
      <c r="E467">
        <v>6449</v>
      </c>
      <c r="F467">
        <v>719.65</v>
      </c>
      <c r="G467">
        <v>1518</v>
      </c>
      <c r="H467">
        <v>1994</v>
      </c>
      <c r="I467" t="b">
        <f>OR(Table1[[#This Row],[Page_Views]]&lt;$U$6,Table1[[#This Row],[Page_Views]]&gt;$T$6)</f>
        <v>0</v>
      </c>
      <c r="J467" t="b">
        <f>OR(Table1[[#This Row],[Bounces]]&lt;$U$7,Table1[[#This Row],[Bounces]]&gt;$T$7)</f>
        <v>0</v>
      </c>
      <c r="K467" t="b">
        <f>OR(Table1[[#This Row],[Exits]]&lt;$U$8,Table1[[#This Row],[Exits]]&gt;$T$8)</f>
        <v>0</v>
      </c>
    </row>
    <row r="468" spans="1:11" x14ac:dyDescent="0.25">
      <c r="A468" s="1">
        <v>43932</v>
      </c>
      <c r="B468">
        <v>8122</v>
      </c>
      <c r="C468" t="s">
        <v>457</v>
      </c>
      <c r="D468">
        <v>21262</v>
      </c>
      <c r="E468">
        <v>6789</v>
      </c>
      <c r="F468">
        <v>756.64</v>
      </c>
      <c r="G468">
        <v>3387</v>
      </c>
      <c r="H468">
        <v>3425</v>
      </c>
      <c r="I468" t="b">
        <f>OR(Table1[[#This Row],[Page_Views]]&lt;$U$6,Table1[[#This Row],[Page_Views]]&gt;$T$6)</f>
        <v>0</v>
      </c>
      <c r="J468" t="b">
        <f>OR(Table1[[#This Row],[Bounces]]&lt;$U$7,Table1[[#This Row],[Bounces]]&gt;$T$7)</f>
        <v>0</v>
      </c>
      <c r="K468" t="b">
        <f>OR(Table1[[#This Row],[Exits]]&lt;$U$8,Table1[[#This Row],[Exits]]&gt;$T$8)</f>
        <v>0</v>
      </c>
    </row>
    <row r="469" spans="1:11" x14ac:dyDescent="0.25">
      <c r="A469" s="1">
        <v>43933</v>
      </c>
      <c r="B469">
        <v>6842</v>
      </c>
      <c r="C469" t="s">
        <v>458</v>
      </c>
      <c r="D469">
        <v>11700</v>
      </c>
      <c r="E469">
        <v>6176</v>
      </c>
      <c r="F469">
        <v>720.46</v>
      </c>
      <c r="G469">
        <v>2694</v>
      </c>
      <c r="H469">
        <v>2798</v>
      </c>
      <c r="I469" t="b">
        <f>OR(Table1[[#This Row],[Page_Views]]&lt;$U$6,Table1[[#This Row],[Page_Views]]&gt;$T$6)</f>
        <v>0</v>
      </c>
      <c r="J469" t="b">
        <f>OR(Table1[[#This Row],[Bounces]]&lt;$U$7,Table1[[#This Row],[Bounces]]&gt;$T$7)</f>
        <v>0</v>
      </c>
      <c r="K469" t="b">
        <f>OR(Table1[[#This Row],[Exits]]&lt;$U$8,Table1[[#This Row],[Exits]]&gt;$T$8)</f>
        <v>0</v>
      </c>
    </row>
    <row r="470" spans="1:11" x14ac:dyDescent="0.25">
      <c r="A470" s="1">
        <v>43934</v>
      </c>
      <c r="B470">
        <v>2316</v>
      </c>
      <c r="C470" t="s">
        <v>459</v>
      </c>
      <c r="D470">
        <v>6269</v>
      </c>
      <c r="E470">
        <v>1938</v>
      </c>
      <c r="F470">
        <v>690.15</v>
      </c>
      <c r="G470">
        <v>625</v>
      </c>
      <c r="H470">
        <v>1819</v>
      </c>
      <c r="I470" t="b">
        <f>OR(Table1[[#This Row],[Page_Views]]&lt;$U$6,Table1[[#This Row],[Page_Views]]&gt;$T$6)</f>
        <v>0</v>
      </c>
      <c r="J470" t="b">
        <f>OR(Table1[[#This Row],[Bounces]]&lt;$U$7,Table1[[#This Row],[Bounces]]&gt;$T$7)</f>
        <v>0</v>
      </c>
      <c r="K470" t="b">
        <f>OR(Table1[[#This Row],[Exits]]&lt;$U$8,Table1[[#This Row],[Exits]]&gt;$T$8)</f>
        <v>0</v>
      </c>
    </row>
    <row r="471" spans="1:11" x14ac:dyDescent="0.25">
      <c r="A471" s="1">
        <v>43935</v>
      </c>
      <c r="B471">
        <v>2124</v>
      </c>
      <c r="C471" t="s">
        <v>460</v>
      </c>
      <c r="D471">
        <v>4624</v>
      </c>
      <c r="E471">
        <v>1784</v>
      </c>
      <c r="F471">
        <v>840.98</v>
      </c>
      <c r="G471">
        <v>797</v>
      </c>
      <c r="H471">
        <v>533</v>
      </c>
      <c r="I471" t="b">
        <f>OR(Table1[[#This Row],[Page_Views]]&lt;$U$6,Table1[[#This Row],[Page_Views]]&gt;$T$6)</f>
        <v>0</v>
      </c>
      <c r="J471" t="b">
        <f>OR(Table1[[#This Row],[Bounces]]&lt;$U$7,Table1[[#This Row],[Bounces]]&gt;$T$7)</f>
        <v>0</v>
      </c>
      <c r="K471" t="b">
        <f>OR(Table1[[#This Row],[Exits]]&lt;$U$8,Table1[[#This Row],[Exits]]&gt;$T$8)</f>
        <v>0</v>
      </c>
    </row>
    <row r="472" spans="1:11" x14ac:dyDescent="0.25">
      <c r="A472" s="1">
        <v>43936</v>
      </c>
      <c r="B472">
        <v>6621</v>
      </c>
      <c r="C472" t="s">
        <v>461</v>
      </c>
      <c r="D472">
        <v>12400</v>
      </c>
      <c r="E472">
        <v>5823</v>
      </c>
      <c r="F472">
        <v>681.6</v>
      </c>
      <c r="G472">
        <v>2353</v>
      </c>
      <c r="H472">
        <v>1310</v>
      </c>
      <c r="I472" t="b">
        <f>OR(Table1[[#This Row],[Page_Views]]&lt;$U$6,Table1[[#This Row],[Page_Views]]&gt;$T$6)</f>
        <v>0</v>
      </c>
      <c r="J472" t="b">
        <f>OR(Table1[[#This Row],[Bounces]]&lt;$U$7,Table1[[#This Row],[Bounces]]&gt;$T$7)</f>
        <v>0</v>
      </c>
      <c r="K472" t="b">
        <f>OR(Table1[[#This Row],[Exits]]&lt;$U$8,Table1[[#This Row],[Exits]]&gt;$T$8)</f>
        <v>0</v>
      </c>
    </row>
    <row r="473" spans="1:11" x14ac:dyDescent="0.25">
      <c r="A473" s="1">
        <v>43937</v>
      </c>
      <c r="B473">
        <v>6423</v>
      </c>
      <c r="C473" t="s">
        <v>462</v>
      </c>
      <c r="D473">
        <v>14937</v>
      </c>
      <c r="E473">
        <v>7707</v>
      </c>
      <c r="F473">
        <v>816.88</v>
      </c>
      <c r="G473">
        <v>3367</v>
      </c>
      <c r="H473">
        <v>4135</v>
      </c>
      <c r="I473" t="b">
        <f>OR(Table1[[#This Row],[Page_Views]]&lt;$U$6,Table1[[#This Row],[Page_Views]]&gt;$T$6)</f>
        <v>0</v>
      </c>
      <c r="J473" t="b">
        <f>OR(Table1[[#This Row],[Bounces]]&lt;$U$7,Table1[[#This Row],[Bounces]]&gt;$T$7)</f>
        <v>0</v>
      </c>
      <c r="K473" t="b">
        <f>OR(Table1[[#This Row],[Exits]]&lt;$U$8,Table1[[#This Row],[Exits]]&gt;$T$8)</f>
        <v>0</v>
      </c>
    </row>
    <row r="474" spans="1:11" x14ac:dyDescent="0.25">
      <c r="A474" s="1">
        <v>43938</v>
      </c>
      <c r="B474">
        <v>3587</v>
      </c>
      <c r="C474" t="s">
        <v>463</v>
      </c>
      <c r="D474">
        <v>4384</v>
      </c>
      <c r="E474">
        <v>2872</v>
      </c>
      <c r="F474">
        <v>661.86</v>
      </c>
      <c r="G474">
        <v>1277</v>
      </c>
      <c r="H474">
        <v>1094</v>
      </c>
      <c r="I474" t="b">
        <f>OR(Table1[[#This Row],[Page_Views]]&lt;$U$6,Table1[[#This Row],[Page_Views]]&gt;$T$6)</f>
        <v>0</v>
      </c>
      <c r="J474" t="b">
        <f>OR(Table1[[#This Row],[Bounces]]&lt;$U$7,Table1[[#This Row],[Bounces]]&gt;$T$7)</f>
        <v>0</v>
      </c>
      <c r="K474" t="b">
        <f>OR(Table1[[#This Row],[Exits]]&lt;$U$8,Table1[[#This Row],[Exits]]&gt;$T$8)</f>
        <v>0</v>
      </c>
    </row>
    <row r="475" spans="1:11" x14ac:dyDescent="0.25">
      <c r="A475" s="1">
        <v>43939</v>
      </c>
      <c r="B475">
        <v>6672</v>
      </c>
      <c r="C475" t="s">
        <v>464</v>
      </c>
      <c r="D475">
        <v>9723</v>
      </c>
      <c r="E475">
        <v>7042</v>
      </c>
      <c r="F475">
        <v>674.96</v>
      </c>
      <c r="G475">
        <v>1587</v>
      </c>
      <c r="H475">
        <v>2901</v>
      </c>
      <c r="I475" t="b">
        <f>OR(Table1[[#This Row],[Page_Views]]&lt;$U$6,Table1[[#This Row],[Page_Views]]&gt;$T$6)</f>
        <v>0</v>
      </c>
      <c r="J475" t="b">
        <f>OR(Table1[[#This Row],[Bounces]]&lt;$U$7,Table1[[#This Row],[Bounces]]&gt;$T$7)</f>
        <v>0</v>
      </c>
      <c r="K475" t="b">
        <f>OR(Table1[[#This Row],[Exits]]&lt;$U$8,Table1[[#This Row],[Exits]]&gt;$T$8)</f>
        <v>0</v>
      </c>
    </row>
    <row r="476" spans="1:11" x14ac:dyDescent="0.25">
      <c r="A476" s="1">
        <v>43940</v>
      </c>
      <c r="B476">
        <v>2378</v>
      </c>
      <c r="C476" t="s">
        <v>465</v>
      </c>
      <c r="D476">
        <v>6030</v>
      </c>
      <c r="E476">
        <v>2036</v>
      </c>
      <c r="F476">
        <v>700.94</v>
      </c>
      <c r="G476">
        <v>788</v>
      </c>
      <c r="H476">
        <v>1081</v>
      </c>
      <c r="I476" t="b">
        <f>OR(Table1[[#This Row],[Page_Views]]&lt;$U$6,Table1[[#This Row],[Page_Views]]&gt;$T$6)</f>
        <v>0</v>
      </c>
      <c r="J476" t="b">
        <f>OR(Table1[[#This Row],[Bounces]]&lt;$U$7,Table1[[#This Row],[Bounces]]&gt;$T$7)</f>
        <v>0</v>
      </c>
      <c r="K476" t="b">
        <f>OR(Table1[[#This Row],[Exits]]&lt;$U$8,Table1[[#This Row],[Exits]]&gt;$T$8)</f>
        <v>0</v>
      </c>
    </row>
    <row r="477" spans="1:11" x14ac:dyDescent="0.25">
      <c r="A477" s="1">
        <v>43941</v>
      </c>
      <c r="B477">
        <v>4374</v>
      </c>
      <c r="C477" t="s">
        <v>24</v>
      </c>
      <c r="D477">
        <v>7171</v>
      </c>
      <c r="E477">
        <v>5109</v>
      </c>
      <c r="F477">
        <v>776.75</v>
      </c>
      <c r="G477">
        <v>1032</v>
      </c>
      <c r="H477">
        <v>1313</v>
      </c>
      <c r="I477" t="b">
        <f>OR(Table1[[#This Row],[Page_Views]]&lt;$U$6,Table1[[#This Row],[Page_Views]]&gt;$T$6)</f>
        <v>0</v>
      </c>
      <c r="J477" t="b">
        <f>OR(Table1[[#This Row],[Bounces]]&lt;$U$7,Table1[[#This Row],[Bounces]]&gt;$T$7)</f>
        <v>0</v>
      </c>
      <c r="K477" t="b">
        <f>OR(Table1[[#This Row],[Exits]]&lt;$U$8,Table1[[#This Row],[Exits]]&gt;$T$8)</f>
        <v>0</v>
      </c>
    </row>
    <row r="478" spans="1:11" x14ac:dyDescent="0.25">
      <c r="A478" s="1">
        <v>43942</v>
      </c>
      <c r="B478">
        <v>2519</v>
      </c>
      <c r="C478" t="s">
        <v>466</v>
      </c>
      <c r="D478">
        <v>5734</v>
      </c>
      <c r="E478">
        <v>2109</v>
      </c>
      <c r="F478">
        <v>736.33</v>
      </c>
      <c r="G478">
        <v>449</v>
      </c>
      <c r="H478">
        <v>771</v>
      </c>
      <c r="I478" t="b">
        <f>OR(Table1[[#This Row],[Page_Views]]&lt;$U$6,Table1[[#This Row],[Page_Views]]&gt;$T$6)</f>
        <v>0</v>
      </c>
      <c r="J478" t="b">
        <f>OR(Table1[[#This Row],[Bounces]]&lt;$U$7,Table1[[#This Row],[Bounces]]&gt;$T$7)</f>
        <v>0</v>
      </c>
      <c r="K478" t="b">
        <f>OR(Table1[[#This Row],[Exits]]&lt;$U$8,Table1[[#This Row],[Exits]]&gt;$T$8)</f>
        <v>0</v>
      </c>
    </row>
    <row r="479" spans="1:11" x14ac:dyDescent="0.25">
      <c r="A479" s="1">
        <v>43943</v>
      </c>
      <c r="B479">
        <v>6777</v>
      </c>
      <c r="C479" t="s">
        <v>467</v>
      </c>
      <c r="D479">
        <v>12830</v>
      </c>
      <c r="E479">
        <v>8010</v>
      </c>
      <c r="F479">
        <v>823.54</v>
      </c>
      <c r="G479">
        <v>3774</v>
      </c>
      <c r="H479">
        <v>1580</v>
      </c>
      <c r="I479" t="b">
        <f>OR(Table1[[#This Row],[Page_Views]]&lt;$U$6,Table1[[#This Row],[Page_Views]]&gt;$T$6)</f>
        <v>0</v>
      </c>
      <c r="J479" t="b">
        <f>OR(Table1[[#This Row],[Bounces]]&lt;$U$7,Table1[[#This Row],[Bounces]]&gt;$T$7)</f>
        <v>0</v>
      </c>
      <c r="K479" t="b">
        <f>OR(Table1[[#This Row],[Exits]]&lt;$U$8,Table1[[#This Row],[Exits]]&gt;$T$8)</f>
        <v>0</v>
      </c>
    </row>
    <row r="480" spans="1:11" x14ac:dyDescent="0.25">
      <c r="A480" s="1">
        <v>43944</v>
      </c>
      <c r="B480">
        <v>8935</v>
      </c>
      <c r="C480" t="s">
        <v>468</v>
      </c>
      <c r="D480">
        <v>24469</v>
      </c>
      <c r="E480">
        <v>9331</v>
      </c>
      <c r="F480">
        <v>664.07</v>
      </c>
      <c r="G480">
        <v>3343</v>
      </c>
      <c r="H480">
        <v>5279</v>
      </c>
      <c r="I480" t="b">
        <f>OR(Table1[[#This Row],[Page_Views]]&lt;$U$6,Table1[[#This Row],[Page_Views]]&gt;$T$6)</f>
        <v>0</v>
      </c>
      <c r="J480" t="b">
        <f>OR(Table1[[#This Row],[Bounces]]&lt;$U$7,Table1[[#This Row],[Bounces]]&gt;$T$7)</f>
        <v>0</v>
      </c>
      <c r="K480" t="b">
        <f>OR(Table1[[#This Row],[Exits]]&lt;$U$8,Table1[[#This Row],[Exits]]&gt;$T$8)</f>
        <v>0</v>
      </c>
    </row>
    <row r="481" spans="1:11" x14ac:dyDescent="0.25">
      <c r="A481" s="1">
        <v>43945</v>
      </c>
      <c r="B481">
        <v>7093</v>
      </c>
      <c r="C481" t="s">
        <v>469</v>
      </c>
      <c r="D481">
        <v>20671</v>
      </c>
      <c r="E481">
        <v>5677</v>
      </c>
      <c r="F481">
        <v>603.20000000000005</v>
      </c>
      <c r="G481">
        <v>2389</v>
      </c>
      <c r="H481">
        <v>3573</v>
      </c>
      <c r="I481" t="b">
        <f>OR(Table1[[#This Row],[Page_Views]]&lt;$U$6,Table1[[#This Row],[Page_Views]]&gt;$T$6)</f>
        <v>0</v>
      </c>
      <c r="J481" t="b">
        <f>OR(Table1[[#This Row],[Bounces]]&lt;$U$7,Table1[[#This Row],[Bounces]]&gt;$T$7)</f>
        <v>0</v>
      </c>
      <c r="K481" t="b">
        <f>OR(Table1[[#This Row],[Exits]]&lt;$U$8,Table1[[#This Row],[Exits]]&gt;$T$8)</f>
        <v>0</v>
      </c>
    </row>
    <row r="482" spans="1:11" x14ac:dyDescent="0.25">
      <c r="A482" s="1">
        <v>43946</v>
      </c>
      <c r="B482">
        <v>9418</v>
      </c>
      <c r="C482" t="s">
        <v>470</v>
      </c>
      <c r="D482">
        <v>26280</v>
      </c>
      <c r="E482">
        <v>10902</v>
      </c>
      <c r="F482">
        <v>832.97</v>
      </c>
      <c r="G482">
        <v>1695</v>
      </c>
      <c r="H482">
        <v>3050</v>
      </c>
      <c r="I482" t="b">
        <f>OR(Table1[[#This Row],[Page_Views]]&lt;$U$6,Table1[[#This Row],[Page_Views]]&gt;$T$6)</f>
        <v>0</v>
      </c>
      <c r="J482" t="b">
        <f>OR(Table1[[#This Row],[Bounces]]&lt;$U$7,Table1[[#This Row],[Bounces]]&gt;$T$7)</f>
        <v>0</v>
      </c>
      <c r="K482" t="b">
        <f>OR(Table1[[#This Row],[Exits]]&lt;$U$8,Table1[[#This Row],[Exits]]&gt;$T$8)</f>
        <v>0</v>
      </c>
    </row>
    <row r="483" spans="1:11" x14ac:dyDescent="0.25">
      <c r="A483" s="1">
        <v>43947</v>
      </c>
      <c r="B483">
        <v>6355</v>
      </c>
      <c r="C483" t="s">
        <v>471</v>
      </c>
      <c r="D483">
        <v>10721</v>
      </c>
      <c r="E483">
        <v>6410</v>
      </c>
      <c r="F483">
        <v>846.49</v>
      </c>
      <c r="G483">
        <v>3108</v>
      </c>
      <c r="H483">
        <v>2974</v>
      </c>
      <c r="I483" t="b">
        <f>OR(Table1[[#This Row],[Page_Views]]&lt;$U$6,Table1[[#This Row],[Page_Views]]&gt;$T$6)</f>
        <v>0</v>
      </c>
      <c r="J483" t="b">
        <f>OR(Table1[[#This Row],[Bounces]]&lt;$U$7,Table1[[#This Row],[Bounces]]&gt;$T$7)</f>
        <v>0</v>
      </c>
      <c r="K483" t="b">
        <f>OR(Table1[[#This Row],[Exits]]&lt;$U$8,Table1[[#This Row],[Exits]]&gt;$T$8)</f>
        <v>0</v>
      </c>
    </row>
    <row r="484" spans="1:11" x14ac:dyDescent="0.25">
      <c r="A484" s="1">
        <v>43948</v>
      </c>
      <c r="B484">
        <v>5968</v>
      </c>
      <c r="C484" t="s">
        <v>472</v>
      </c>
      <c r="D484">
        <v>9247</v>
      </c>
      <c r="E484">
        <v>5401</v>
      </c>
      <c r="F484">
        <v>617.84</v>
      </c>
      <c r="G484">
        <v>2489</v>
      </c>
      <c r="H484">
        <v>1291</v>
      </c>
      <c r="I484" t="b">
        <f>OR(Table1[[#This Row],[Page_Views]]&lt;$U$6,Table1[[#This Row],[Page_Views]]&gt;$T$6)</f>
        <v>0</v>
      </c>
      <c r="J484" t="b">
        <f>OR(Table1[[#This Row],[Bounces]]&lt;$U$7,Table1[[#This Row],[Bounces]]&gt;$T$7)</f>
        <v>0</v>
      </c>
      <c r="K484" t="b">
        <f>OR(Table1[[#This Row],[Exits]]&lt;$U$8,Table1[[#This Row],[Exits]]&gt;$T$8)</f>
        <v>0</v>
      </c>
    </row>
    <row r="485" spans="1:11" x14ac:dyDescent="0.25">
      <c r="A485" s="1">
        <v>43949</v>
      </c>
      <c r="B485">
        <v>6574</v>
      </c>
      <c r="C485" t="s">
        <v>473</v>
      </c>
      <c r="D485">
        <v>13502</v>
      </c>
      <c r="E485">
        <v>7276</v>
      </c>
      <c r="F485">
        <v>783.27</v>
      </c>
      <c r="G485">
        <v>2510</v>
      </c>
      <c r="H485">
        <v>3371</v>
      </c>
      <c r="I485" t="b">
        <f>OR(Table1[[#This Row],[Page_Views]]&lt;$U$6,Table1[[#This Row],[Page_Views]]&gt;$T$6)</f>
        <v>0</v>
      </c>
      <c r="J485" t="b">
        <f>OR(Table1[[#This Row],[Bounces]]&lt;$U$7,Table1[[#This Row],[Bounces]]&gt;$T$7)</f>
        <v>0</v>
      </c>
      <c r="K485" t="b">
        <f>OR(Table1[[#This Row],[Exits]]&lt;$U$8,Table1[[#This Row],[Exits]]&gt;$T$8)</f>
        <v>0</v>
      </c>
    </row>
    <row r="486" spans="1:11" x14ac:dyDescent="0.25">
      <c r="A486" s="1">
        <v>43950</v>
      </c>
      <c r="B486">
        <v>5072</v>
      </c>
      <c r="C486" s="2" t="s">
        <v>474</v>
      </c>
      <c r="D486">
        <v>6153</v>
      </c>
      <c r="E486">
        <v>5937</v>
      </c>
      <c r="F486">
        <v>713.46</v>
      </c>
      <c r="G486">
        <v>1785</v>
      </c>
      <c r="H486">
        <v>962</v>
      </c>
      <c r="I486" t="b">
        <f>OR(Table1[[#This Row],[Page_Views]]&lt;$U$6,Table1[[#This Row],[Page_Views]]&gt;$T$6)</f>
        <v>0</v>
      </c>
      <c r="J486" t="b">
        <f>OR(Table1[[#This Row],[Bounces]]&lt;$U$7,Table1[[#This Row],[Bounces]]&gt;$T$7)</f>
        <v>0</v>
      </c>
      <c r="K486" t="b">
        <f>OR(Table1[[#This Row],[Exits]]&lt;$U$8,Table1[[#This Row],[Exits]]&gt;$T$8)</f>
        <v>0</v>
      </c>
    </row>
    <row r="487" spans="1:11" x14ac:dyDescent="0.25">
      <c r="A487" s="1">
        <v>43951</v>
      </c>
      <c r="B487">
        <v>3257</v>
      </c>
      <c r="C487" t="s">
        <v>475</v>
      </c>
      <c r="D487">
        <v>4059</v>
      </c>
      <c r="E487">
        <v>3235</v>
      </c>
      <c r="F487">
        <v>838.17</v>
      </c>
      <c r="G487">
        <v>797</v>
      </c>
      <c r="H487">
        <v>1066</v>
      </c>
      <c r="I487" t="b">
        <f>OR(Table1[[#This Row],[Page_Views]]&lt;$U$6,Table1[[#This Row],[Page_Views]]&gt;$T$6)</f>
        <v>0</v>
      </c>
      <c r="J487" t="b">
        <f>OR(Table1[[#This Row],[Bounces]]&lt;$U$7,Table1[[#This Row],[Bounces]]&gt;$T$7)</f>
        <v>0</v>
      </c>
      <c r="K487" t="b">
        <f>OR(Table1[[#This Row],[Exits]]&lt;$U$8,Table1[[#This Row],[Exits]]&gt;$T$8)</f>
        <v>0</v>
      </c>
    </row>
    <row r="488" spans="1:11" x14ac:dyDescent="0.25">
      <c r="A488" s="1">
        <v>43952</v>
      </c>
      <c r="B488">
        <v>9588</v>
      </c>
      <c r="C488" t="s">
        <v>476</v>
      </c>
      <c r="D488">
        <v>21054</v>
      </c>
      <c r="E488">
        <v>8880</v>
      </c>
      <c r="F488">
        <v>862.32</v>
      </c>
      <c r="G488">
        <v>2842</v>
      </c>
      <c r="H488">
        <v>2604</v>
      </c>
      <c r="I488" t="b">
        <f>OR(Table1[[#This Row],[Page_Views]]&lt;$U$6,Table1[[#This Row],[Page_Views]]&gt;$T$6)</f>
        <v>0</v>
      </c>
      <c r="J488" t="b">
        <f>OR(Table1[[#This Row],[Bounces]]&lt;$U$7,Table1[[#This Row],[Bounces]]&gt;$T$7)</f>
        <v>0</v>
      </c>
      <c r="K488" t="b">
        <f>OR(Table1[[#This Row],[Exits]]&lt;$U$8,Table1[[#This Row],[Exits]]&gt;$T$8)</f>
        <v>0</v>
      </c>
    </row>
    <row r="489" spans="1:11" x14ac:dyDescent="0.25">
      <c r="A489" s="1">
        <v>43953</v>
      </c>
      <c r="B489">
        <v>5424</v>
      </c>
      <c r="C489" t="s">
        <v>477</v>
      </c>
      <c r="D489">
        <v>11590</v>
      </c>
      <c r="E489">
        <v>6050</v>
      </c>
      <c r="F489">
        <v>855.3</v>
      </c>
      <c r="G489">
        <v>1875</v>
      </c>
      <c r="H489">
        <v>2911</v>
      </c>
      <c r="I489" t="b">
        <f>OR(Table1[[#This Row],[Page_Views]]&lt;$U$6,Table1[[#This Row],[Page_Views]]&gt;$T$6)</f>
        <v>0</v>
      </c>
      <c r="J489" t="b">
        <f>OR(Table1[[#This Row],[Bounces]]&lt;$U$7,Table1[[#This Row],[Bounces]]&gt;$T$7)</f>
        <v>0</v>
      </c>
      <c r="K489" t="b">
        <f>OR(Table1[[#This Row],[Exits]]&lt;$U$8,Table1[[#This Row],[Exits]]&gt;$T$8)</f>
        <v>0</v>
      </c>
    </row>
    <row r="490" spans="1:11" x14ac:dyDescent="0.25">
      <c r="A490" s="1">
        <v>43954</v>
      </c>
      <c r="B490">
        <v>4237</v>
      </c>
      <c r="C490" t="s">
        <v>478</v>
      </c>
      <c r="D490">
        <v>12669</v>
      </c>
      <c r="E490">
        <v>4545</v>
      </c>
      <c r="F490">
        <v>833.16</v>
      </c>
      <c r="G490">
        <v>1672</v>
      </c>
      <c r="H490">
        <v>1515</v>
      </c>
      <c r="I490" t="b">
        <f>OR(Table1[[#This Row],[Page_Views]]&lt;$U$6,Table1[[#This Row],[Page_Views]]&gt;$T$6)</f>
        <v>0</v>
      </c>
      <c r="J490" t="b">
        <f>OR(Table1[[#This Row],[Bounces]]&lt;$U$7,Table1[[#This Row],[Bounces]]&gt;$T$7)</f>
        <v>0</v>
      </c>
      <c r="K490" t="b">
        <f>OR(Table1[[#This Row],[Exits]]&lt;$U$8,Table1[[#This Row],[Exits]]&gt;$T$8)</f>
        <v>0</v>
      </c>
    </row>
    <row r="491" spans="1:11" x14ac:dyDescent="0.25">
      <c r="A491" s="1">
        <v>43955</v>
      </c>
      <c r="B491">
        <v>4893</v>
      </c>
      <c r="C491" t="s">
        <v>479</v>
      </c>
      <c r="D491">
        <v>7649</v>
      </c>
      <c r="E491">
        <v>5653</v>
      </c>
      <c r="F491">
        <v>680.72</v>
      </c>
      <c r="G491">
        <v>2259</v>
      </c>
      <c r="H491">
        <v>1448</v>
      </c>
      <c r="I491" t="b">
        <f>OR(Table1[[#This Row],[Page_Views]]&lt;$U$6,Table1[[#This Row],[Page_Views]]&gt;$T$6)</f>
        <v>0</v>
      </c>
      <c r="J491" t="b">
        <f>OR(Table1[[#This Row],[Bounces]]&lt;$U$7,Table1[[#This Row],[Bounces]]&gt;$T$7)</f>
        <v>0</v>
      </c>
      <c r="K491" t="b">
        <f>OR(Table1[[#This Row],[Exits]]&lt;$U$8,Table1[[#This Row],[Exits]]&gt;$T$8)</f>
        <v>0</v>
      </c>
    </row>
    <row r="492" spans="1:11" x14ac:dyDescent="0.25">
      <c r="A492" s="1">
        <v>43956</v>
      </c>
      <c r="B492">
        <v>3005</v>
      </c>
      <c r="C492" t="s">
        <v>480</v>
      </c>
      <c r="D492">
        <v>5002</v>
      </c>
      <c r="E492">
        <v>3236</v>
      </c>
      <c r="F492">
        <v>843.57</v>
      </c>
      <c r="G492">
        <v>1597</v>
      </c>
      <c r="H492">
        <v>1234</v>
      </c>
      <c r="I492" t="b">
        <f>OR(Table1[[#This Row],[Page_Views]]&lt;$U$6,Table1[[#This Row],[Page_Views]]&gt;$T$6)</f>
        <v>0</v>
      </c>
      <c r="J492" t="b">
        <f>OR(Table1[[#This Row],[Bounces]]&lt;$U$7,Table1[[#This Row],[Bounces]]&gt;$T$7)</f>
        <v>0</v>
      </c>
      <c r="K492" t="b">
        <f>OR(Table1[[#This Row],[Exits]]&lt;$U$8,Table1[[#This Row],[Exits]]&gt;$T$8)</f>
        <v>0</v>
      </c>
    </row>
    <row r="493" spans="1:11" x14ac:dyDescent="0.25">
      <c r="A493" s="1">
        <v>43957</v>
      </c>
      <c r="B493">
        <v>3016</v>
      </c>
      <c r="C493" t="s">
        <v>481</v>
      </c>
      <c r="D493">
        <v>4235</v>
      </c>
      <c r="E493">
        <v>2706</v>
      </c>
      <c r="F493">
        <v>760.04</v>
      </c>
      <c r="G493">
        <v>1132</v>
      </c>
      <c r="H493">
        <v>570</v>
      </c>
      <c r="I493" t="b">
        <f>OR(Table1[[#This Row],[Page_Views]]&lt;$U$6,Table1[[#This Row],[Page_Views]]&gt;$T$6)</f>
        <v>0</v>
      </c>
      <c r="J493" t="b">
        <f>OR(Table1[[#This Row],[Bounces]]&lt;$U$7,Table1[[#This Row],[Bounces]]&gt;$T$7)</f>
        <v>0</v>
      </c>
      <c r="K493" t="b">
        <f>OR(Table1[[#This Row],[Exits]]&lt;$U$8,Table1[[#This Row],[Exits]]&gt;$T$8)</f>
        <v>0</v>
      </c>
    </row>
    <row r="494" spans="1:11" x14ac:dyDescent="0.25">
      <c r="A494" s="1">
        <v>43958</v>
      </c>
      <c r="B494">
        <v>2772</v>
      </c>
      <c r="C494" t="s">
        <v>482</v>
      </c>
      <c r="D494">
        <v>7904</v>
      </c>
      <c r="E494">
        <v>3250</v>
      </c>
      <c r="F494">
        <v>615.83000000000004</v>
      </c>
      <c r="G494">
        <v>1277</v>
      </c>
      <c r="H494">
        <v>1242</v>
      </c>
      <c r="I494" t="b">
        <f>OR(Table1[[#This Row],[Page_Views]]&lt;$U$6,Table1[[#This Row],[Page_Views]]&gt;$T$6)</f>
        <v>0</v>
      </c>
      <c r="J494" t="b">
        <f>OR(Table1[[#This Row],[Bounces]]&lt;$U$7,Table1[[#This Row],[Bounces]]&gt;$T$7)</f>
        <v>0</v>
      </c>
      <c r="K494" t="b">
        <f>OR(Table1[[#This Row],[Exits]]&lt;$U$8,Table1[[#This Row],[Exits]]&gt;$T$8)</f>
        <v>0</v>
      </c>
    </row>
    <row r="495" spans="1:11" x14ac:dyDescent="0.25">
      <c r="A495" s="1">
        <v>43959</v>
      </c>
      <c r="B495">
        <v>9353</v>
      </c>
      <c r="C495" t="s">
        <v>483</v>
      </c>
      <c r="D495">
        <v>24318</v>
      </c>
      <c r="E495">
        <v>7874</v>
      </c>
      <c r="F495">
        <v>737.08</v>
      </c>
      <c r="G495">
        <v>2366</v>
      </c>
      <c r="H495">
        <v>1930</v>
      </c>
      <c r="I495" t="b">
        <f>OR(Table1[[#This Row],[Page_Views]]&lt;$U$6,Table1[[#This Row],[Page_Views]]&gt;$T$6)</f>
        <v>0</v>
      </c>
      <c r="J495" t="b">
        <f>OR(Table1[[#This Row],[Bounces]]&lt;$U$7,Table1[[#This Row],[Bounces]]&gt;$T$7)</f>
        <v>0</v>
      </c>
      <c r="K495" t="b">
        <f>OR(Table1[[#This Row],[Exits]]&lt;$U$8,Table1[[#This Row],[Exits]]&gt;$T$8)</f>
        <v>0</v>
      </c>
    </row>
    <row r="496" spans="1:11" x14ac:dyDescent="0.25">
      <c r="A496" s="1">
        <v>43960</v>
      </c>
      <c r="B496">
        <v>4976</v>
      </c>
      <c r="C496" t="s">
        <v>484</v>
      </c>
      <c r="D496">
        <v>13336</v>
      </c>
      <c r="E496">
        <v>4514</v>
      </c>
      <c r="F496">
        <v>882.65</v>
      </c>
      <c r="G496">
        <v>949</v>
      </c>
      <c r="H496">
        <v>3694</v>
      </c>
      <c r="I496" t="b">
        <f>OR(Table1[[#This Row],[Page_Views]]&lt;$U$6,Table1[[#This Row],[Page_Views]]&gt;$T$6)</f>
        <v>0</v>
      </c>
      <c r="J496" t="b">
        <f>OR(Table1[[#This Row],[Bounces]]&lt;$U$7,Table1[[#This Row],[Bounces]]&gt;$T$7)</f>
        <v>0</v>
      </c>
      <c r="K496" t="b">
        <f>OR(Table1[[#This Row],[Exits]]&lt;$U$8,Table1[[#This Row],[Exits]]&gt;$T$8)</f>
        <v>0</v>
      </c>
    </row>
    <row r="497" spans="1:11" x14ac:dyDescent="0.25">
      <c r="A497" s="1">
        <v>43961</v>
      </c>
      <c r="B497">
        <v>2751</v>
      </c>
      <c r="C497" t="s">
        <v>485</v>
      </c>
      <c r="D497">
        <v>7771</v>
      </c>
      <c r="E497">
        <v>2773</v>
      </c>
      <c r="F497">
        <v>866.36</v>
      </c>
      <c r="G497">
        <v>794</v>
      </c>
      <c r="H497">
        <v>846</v>
      </c>
      <c r="I497" t="b">
        <f>OR(Table1[[#This Row],[Page_Views]]&lt;$U$6,Table1[[#This Row],[Page_Views]]&gt;$T$6)</f>
        <v>0</v>
      </c>
      <c r="J497" t="b">
        <f>OR(Table1[[#This Row],[Bounces]]&lt;$U$7,Table1[[#This Row],[Bounces]]&gt;$T$7)</f>
        <v>0</v>
      </c>
      <c r="K497" t="b">
        <f>OR(Table1[[#This Row],[Exits]]&lt;$U$8,Table1[[#This Row],[Exits]]&gt;$T$8)</f>
        <v>0</v>
      </c>
    </row>
    <row r="498" spans="1:11" x14ac:dyDescent="0.25">
      <c r="A498" s="1">
        <v>43962</v>
      </c>
      <c r="B498">
        <v>9967</v>
      </c>
      <c r="C498" t="s">
        <v>486</v>
      </c>
      <c r="D498">
        <v>21377</v>
      </c>
      <c r="E498">
        <v>10229</v>
      </c>
      <c r="F498">
        <v>630.67999999999995</v>
      </c>
      <c r="G498">
        <v>4403</v>
      </c>
      <c r="H498">
        <v>2856</v>
      </c>
      <c r="I498" t="b">
        <f>OR(Table1[[#This Row],[Page_Views]]&lt;$U$6,Table1[[#This Row],[Page_Views]]&gt;$T$6)</f>
        <v>0</v>
      </c>
      <c r="J498" t="b">
        <f>OR(Table1[[#This Row],[Bounces]]&lt;$U$7,Table1[[#This Row],[Bounces]]&gt;$T$7)</f>
        <v>0</v>
      </c>
      <c r="K498" t="b">
        <f>OR(Table1[[#This Row],[Exits]]&lt;$U$8,Table1[[#This Row],[Exits]]&gt;$T$8)</f>
        <v>0</v>
      </c>
    </row>
    <row r="499" spans="1:11" x14ac:dyDescent="0.25">
      <c r="A499" s="1">
        <v>43963</v>
      </c>
      <c r="B499">
        <v>8430</v>
      </c>
      <c r="C499" t="s">
        <v>487</v>
      </c>
      <c r="D499">
        <v>16962</v>
      </c>
      <c r="E499">
        <v>6795</v>
      </c>
      <c r="F499">
        <v>823.24</v>
      </c>
      <c r="G499">
        <v>1777</v>
      </c>
      <c r="H499">
        <v>2094</v>
      </c>
      <c r="I499" t="b">
        <f>OR(Table1[[#This Row],[Page_Views]]&lt;$U$6,Table1[[#This Row],[Page_Views]]&gt;$T$6)</f>
        <v>0</v>
      </c>
      <c r="J499" t="b">
        <f>OR(Table1[[#This Row],[Bounces]]&lt;$U$7,Table1[[#This Row],[Bounces]]&gt;$T$7)</f>
        <v>0</v>
      </c>
      <c r="K499" t="b">
        <f>OR(Table1[[#This Row],[Exits]]&lt;$U$8,Table1[[#This Row],[Exits]]&gt;$T$8)</f>
        <v>0</v>
      </c>
    </row>
    <row r="500" spans="1:11" x14ac:dyDescent="0.25">
      <c r="A500" s="1">
        <v>43964</v>
      </c>
      <c r="B500">
        <v>8170</v>
      </c>
      <c r="C500" t="s">
        <v>488</v>
      </c>
      <c r="D500">
        <v>14662</v>
      </c>
      <c r="E500">
        <v>9086</v>
      </c>
      <c r="F500">
        <v>841.74</v>
      </c>
      <c r="G500">
        <v>3758</v>
      </c>
      <c r="H500">
        <v>1993</v>
      </c>
      <c r="I500" t="b">
        <f>OR(Table1[[#This Row],[Page_Views]]&lt;$U$6,Table1[[#This Row],[Page_Views]]&gt;$T$6)</f>
        <v>0</v>
      </c>
      <c r="J500" t="b">
        <f>OR(Table1[[#This Row],[Bounces]]&lt;$U$7,Table1[[#This Row],[Bounces]]&gt;$T$7)</f>
        <v>0</v>
      </c>
      <c r="K500" t="b">
        <f>OR(Table1[[#This Row],[Exits]]&lt;$U$8,Table1[[#This Row],[Exits]]&gt;$T$8)</f>
        <v>0</v>
      </c>
    </row>
    <row r="501" spans="1:11" x14ac:dyDescent="0.25">
      <c r="A501" s="1">
        <v>43965</v>
      </c>
      <c r="B501">
        <v>7469</v>
      </c>
      <c r="C501" t="s">
        <v>489</v>
      </c>
      <c r="D501">
        <v>16884</v>
      </c>
      <c r="E501">
        <v>7055</v>
      </c>
      <c r="F501">
        <v>681.42</v>
      </c>
      <c r="G501">
        <v>2638</v>
      </c>
      <c r="H501">
        <v>4964</v>
      </c>
      <c r="I501" t="b">
        <f>OR(Table1[[#This Row],[Page_Views]]&lt;$U$6,Table1[[#This Row],[Page_Views]]&gt;$T$6)</f>
        <v>0</v>
      </c>
      <c r="J501" t="b">
        <f>OR(Table1[[#This Row],[Bounces]]&lt;$U$7,Table1[[#This Row],[Bounces]]&gt;$T$7)</f>
        <v>0</v>
      </c>
      <c r="K501" t="b">
        <f>OR(Table1[[#This Row],[Exits]]&lt;$U$8,Table1[[#This Row],[Exits]]&gt;$T$8)</f>
        <v>0</v>
      </c>
    </row>
    <row r="502" spans="1:11" x14ac:dyDescent="0.25">
      <c r="A502" s="1">
        <v>43966</v>
      </c>
      <c r="B502">
        <v>4220</v>
      </c>
      <c r="C502" s="2" t="s">
        <v>490</v>
      </c>
      <c r="D502">
        <v>8514</v>
      </c>
      <c r="E502">
        <v>4062</v>
      </c>
      <c r="F502">
        <v>741.48</v>
      </c>
      <c r="G502">
        <v>1021</v>
      </c>
      <c r="H502">
        <v>1790</v>
      </c>
      <c r="I502" t="b">
        <f>OR(Table1[[#This Row],[Page_Views]]&lt;$U$6,Table1[[#This Row],[Page_Views]]&gt;$T$6)</f>
        <v>0</v>
      </c>
      <c r="J502" t="b">
        <f>OR(Table1[[#This Row],[Bounces]]&lt;$U$7,Table1[[#This Row],[Bounces]]&gt;$T$7)</f>
        <v>0</v>
      </c>
      <c r="K502" t="b">
        <f>OR(Table1[[#This Row],[Exits]]&lt;$U$8,Table1[[#This Row],[Exits]]&gt;$T$8)</f>
        <v>0</v>
      </c>
    </row>
    <row r="503" spans="1:11" x14ac:dyDescent="0.25">
      <c r="A503" s="1">
        <v>43967</v>
      </c>
      <c r="B503">
        <v>1539</v>
      </c>
      <c r="C503" t="s">
        <v>259</v>
      </c>
      <c r="D503">
        <v>3097</v>
      </c>
      <c r="E503">
        <v>1729</v>
      </c>
      <c r="F503">
        <v>813.3</v>
      </c>
      <c r="G503">
        <v>481</v>
      </c>
      <c r="H503">
        <v>599</v>
      </c>
      <c r="I503" t="b">
        <f>OR(Table1[[#This Row],[Page_Views]]&lt;$U$6,Table1[[#This Row],[Page_Views]]&gt;$T$6)</f>
        <v>0</v>
      </c>
      <c r="J503" t="b">
        <f>OR(Table1[[#This Row],[Bounces]]&lt;$U$7,Table1[[#This Row],[Bounces]]&gt;$T$7)</f>
        <v>0</v>
      </c>
      <c r="K503" t="b">
        <f>OR(Table1[[#This Row],[Exits]]&lt;$U$8,Table1[[#This Row],[Exits]]&gt;$T$8)</f>
        <v>0</v>
      </c>
    </row>
    <row r="504" spans="1:11" x14ac:dyDescent="0.25">
      <c r="A504" s="1">
        <v>43968</v>
      </c>
      <c r="B504">
        <v>2461</v>
      </c>
      <c r="C504" t="s">
        <v>491</v>
      </c>
      <c r="D504">
        <v>7103</v>
      </c>
      <c r="E504">
        <v>2342</v>
      </c>
      <c r="F504">
        <v>731.71</v>
      </c>
      <c r="G504">
        <v>817</v>
      </c>
      <c r="H504">
        <v>2109</v>
      </c>
      <c r="I504" t="b">
        <f>OR(Table1[[#This Row],[Page_Views]]&lt;$U$6,Table1[[#This Row],[Page_Views]]&gt;$T$6)</f>
        <v>0</v>
      </c>
      <c r="J504" t="b">
        <f>OR(Table1[[#This Row],[Bounces]]&lt;$U$7,Table1[[#This Row],[Bounces]]&gt;$T$7)</f>
        <v>0</v>
      </c>
      <c r="K504" t="b">
        <f>OR(Table1[[#This Row],[Exits]]&lt;$U$8,Table1[[#This Row],[Exits]]&gt;$T$8)</f>
        <v>0</v>
      </c>
    </row>
    <row r="505" spans="1:11" x14ac:dyDescent="0.25">
      <c r="A505" s="1">
        <v>43969</v>
      </c>
      <c r="B505">
        <v>6184</v>
      </c>
      <c r="C505" t="s">
        <v>492</v>
      </c>
      <c r="D505">
        <v>18374</v>
      </c>
      <c r="E505">
        <v>5064</v>
      </c>
      <c r="F505">
        <v>633.84</v>
      </c>
      <c r="G505">
        <v>1648</v>
      </c>
      <c r="H505">
        <v>3884</v>
      </c>
      <c r="I505" t="b">
        <f>OR(Table1[[#This Row],[Page_Views]]&lt;$U$6,Table1[[#This Row],[Page_Views]]&gt;$T$6)</f>
        <v>0</v>
      </c>
      <c r="J505" t="b">
        <f>OR(Table1[[#This Row],[Bounces]]&lt;$U$7,Table1[[#This Row],[Bounces]]&gt;$T$7)</f>
        <v>0</v>
      </c>
      <c r="K505" t="b">
        <f>OR(Table1[[#This Row],[Exits]]&lt;$U$8,Table1[[#This Row],[Exits]]&gt;$T$8)</f>
        <v>0</v>
      </c>
    </row>
    <row r="506" spans="1:11" x14ac:dyDescent="0.25">
      <c r="A506" s="1">
        <v>43970</v>
      </c>
      <c r="B506">
        <v>9547</v>
      </c>
      <c r="C506" t="s">
        <v>493</v>
      </c>
      <c r="D506">
        <v>25143</v>
      </c>
      <c r="E506">
        <v>8311</v>
      </c>
      <c r="F506">
        <v>811.76</v>
      </c>
      <c r="G506">
        <v>3603</v>
      </c>
      <c r="H506">
        <v>1930</v>
      </c>
      <c r="I506" t="b">
        <f>OR(Table1[[#This Row],[Page_Views]]&lt;$U$6,Table1[[#This Row],[Page_Views]]&gt;$T$6)</f>
        <v>0</v>
      </c>
      <c r="J506" t="b">
        <f>OR(Table1[[#This Row],[Bounces]]&lt;$U$7,Table1[[#This Row],[Bounces]]&gt;$T$7)</f>
        <v>0</v>
      </c>
      <c r="K506" t="b">
        <f>OR(Table1[[#This Row],[Exits]]&lt;$U$8,Table1[[#This Row],[Exits]]&gt;$T$8)</f>
        <v>0</v>
      </c>
    </row>
    <row r="507" spans="1:11" x14ac:dyDescent="0.25">
      <c r="A507" s="1">
        <v>43971</v>
      </c>
      <c r="B507">
        <v>1234</v>
      </c>
      <c r="C507" t="s">
        <v>494</v>
      </c>
      <c r="D507">
        <v>3161</v>
      </c>
      <c r="E507">
        <v>1459</v>
      </c>
      <c r="F507">
        <v>873.49</v>
      </c>
      <c r="G507">
        <v>613</v>
      </c>
      <c r="H507">
        <v>526</v>
      </c>
      <c r="I507" t="b">
        <f>OR(Table1[[#This Row],[Page_Views]]&lt;$U$6,Table1[[#This Row],[Page_Views]]&gt;$T$6)</f>
        <v>0</v>
      </c>
      <c r="J507" t="b">
        <f>OR(Table1[[#This Row],[Bounces]]&lt;$U$7,Table1[[#This Row],[Bounces]]&gt;$T$7)</f>
        <v>0</v>
      </c>
      <c r="K507" t="b">
        <f>OR(Table1[[#This Row],[Exits]]&lt;$U$8,Table1[[#This Row],[Exits]]&gt;$T$8)</f>
        <v>0</v>
      </c>
    </row>
    <row r="508" spans="1:11" x14ac:dyDescent="0.25">
      <c r="A508" s="1">
        <v>43972</v>
      </c>
      <c r="B508">
        <v>2548</v>
      </c>
      <c r="C508" t="s">
        <v>495</v>
      </c>
      <c r="D508">
        <v>6178</v>
      </c>
      <c r="E508">
        <v>2110</v>
      </c>
      <c r="F508">
        <v>795.75</v>
      </c>
      <c r="G508">
        <v>785</v>
      </c>
      <c r="H508">
        <v>1090</v>
      </c>
      <c r="I508" t="b">
        <f>OR(Table1[[#This Row],[Page_Views]]&lt;$U$6,Table1[[#This Row],[Page_Views]]&gt;$T$6)</f>
        <v>0</v>
      </c>
      <c r="J508" t="b">
        <f>OR(Table1[[#This Row],[Bounces]]&lt;$U$7,Table1[[#This Row],[Bounces]]&gt;$T$7)</f>
        <v>0</v>
      </c>
      <c r="K508" t="b">
        <f>OR(Table1[[#This Row],[Exits]]&lt;$U$8,Table1[[#This Row],[Exits]]&gt;$T$8)</f>
        <v>0</v>
      </c>
    </row>
    <row r="509" spans="1:11" x14ac:dyDescent="0.25">
      <c r="A509" s="1">
        <v>43973</v>
      </c>
      <c r="B509">
        <v>8480</v>
      </c>
      <c r="C509" t="s">
        <v>496</v>
      </c>
      <c r="D509">
        <v>12710</v>
      </c>
      <c r="E509">
        <v>7987</v>
      </c>
      <c r="F509">
        <v>832.14</v>
      </c>
      <c r="G509">
        <v>3568</v>
      </c>
      <c r="H509">
        <v>2782</v>
      </c>
      <c r="I509" t="b">
        <f>OR(Table1[[#This Row],[Page_Views]]&lt;$U$6,Table1[[#This Row],[Page_Views]]&gt;$T$6)</f>
        <v>0</v>
      </c>
      <c r="J509" t="b">
        <f>OR(Table1[[#This Row],[Bounces]]&lt;$U$7,Table1[[#This Row],[Bounces]]&gt;$T$7)</f>
        <v>0</v>
      </c>
      <c r="K509" t="b">
        <f>OR(Table1[[#This Row],[Exits]]&lt;$U$8,Table1[[#This Row],[Exits]]&gt;$T$8)</f>
        <v>0</v>
      </c>
    </row>
    <row r="510" spans="1:11" x14ac:dyDescent="0.25">
      <c r="A510" s="1">
        <v>43974</v>
      </c>
      <c r="B510">
        <v>5213</v>
      </c>
      <c r="C510" t="s">
        <v>497</v>
      </c>
      <c r="D510">
        <v>6810</v>
      </c>
      <c r="E510">
        <v>5219</v>
      </c>
      <c r="F510">
        <v>707.51</v>
      </c>
      <c r="G510">
        <v>1925</v>
      </c>
      <c r="H510">
        <v>776</v>
      </c>
      <c r="I510" t="b">
        <f>OR(Table1[[#This Row],[Page_Views]]&lt;$U$6,Table1[[#This Row],[Page_Views]]&gt;$T$6)</f>
        <v>0</v>
      </c>
      <c r="J510" t="b">
        <f>OR(Table1[[#This Row],[Bounces]]&lt;$U$7,Table1[[#This Row],[Bounces]]&gt;$T$7)</f>
        <v>0</v>
      </c>
      <c r="K510" t="b">
        <f>OR(Table1[[#This Row],[Exits]]&lt;$U$8,Table1[[#This Row],[Exits]]&gt;$T$8)</f>
        <v>0</v>
      </c>
    </row>
    <row r="511" spans="1:11" x14ac:dyDescent="0.25">
      <c r="A511" s="1">
        <v>43975</v>
      </c>
      <c r="B511">
        <v>2673</v>
      </c>
      <c r="C511" t="s">
        <v>498</v>
      </c>
      <c r="D511">
        <v>6530</v>
      </c>
      <c r="E511">
        <v>2665</v>
      </c>
      <c r="F511">
        <v>654.96</v>
      </c>
      <c r="G511">
        <v>1304</v>
      </c>
      <c r="H511">
        <v>987</v>
      </c>
      <c r="I511" t="b">
        <f>OR(Table1[[#This Row],[Page_Views]]&lt;$U$6,Table1[[#This Row],[Page_Views]]&gt;$T$6)</f>
        <v>0</v>
      </c>
      <c r="J511" t="b">
        <f>OR(Table1[[#This Row],[Bounces]]&lt;$U$7,Table1[[#This Row],[Bounces]]&gt;$T$7)</f>
        <v>0</v>
      </c>
      <c r="K511" t="b">
        <f>OR(Table1[[#This Row],[Exits]]&lt;$U$8,Table1[[#This Row],[Exits]]&gt;$T$8)</f>
        <v>0</v>
      </c>
    </row>
    <row r="512" spans="1:11" x14ac:dyDescent="0.25">
      <c r="A512" s="1">
        <v>43976</v>
      </c>
      <c r="B512">
        <v>7708</v>
      </c>
      <c r="C512" t="s">
        <v>390</v>
      </c>
      <c r="D512">
        <v>19361</v>
      </c>
      <c r="E512">
        <v>6178</v>
      </c>
      <c r="F512">
        <v>792.83</v>
      </c>
      <c r="G512">
        <v>1638</v>
      </c>
      <c r="H512">
        <v>2698</v>
      </c>
      <c r="I512" t="b">
        <f>OR(Table1[[#This Row],[Page_Views]]&lt;$U$6,Table1[[#This Row],[Page_Views]]&gt;$T$6)</f>
        <v>0</v>
      </c>
      <c r="J512" t="b">
        <f>OR(Table1[[#This Row],[Bounces]]&lt;$U$7,Table1[[#This Row],[Bounces]]&gt;$T$7)</f>
        <v>0</v>
      </c>
      <c r="K512" t="b">
        <f>OR(Table1[[#This Row],[Exits]]&lt;$U$8,Table1[[#This Row],[Exits]]&gt;$T$8)</f>
        <v>0</v>
      </c>
    </row>
    <row r="513" spans="1:11" x14ac:dyDescent="0.25">
      <c r="A513" s="1">
        <v>43977</v>
      </c>
      <c r="B513">
        <v>8982</v>
      </c>
      <c r="C513" t="s">
        <v>499</v>
      </c>
      <c r="D513">
        <v>11537</v>
      </c>
      <c r="E513">
        <v>8986</v>
      </c>
      <c r="F513">
        <v>698.33</v>
      </c>
      <c r="G513">
        <v>3722</v>
      </c>
      <c r="H513">
        <v>1190</v>
      </c>
      <c r="I513" t="b">
        <f>OR(Table1[[#This Row],[Page_Views]]&lt;$U$6,Table1[[#This Row],[Page_Views]]&gt;$T$6)</f>
        <v>0</v>
      </c>
      <c r="J513" t="b">
        <f>OR(Table1[[#This Row],[Bounces]]&lt;$U$7,Table1[[#This Row],[Bounces]]&gt;$T$7)</f>
        <v>0</v>
      </c>
      <c r="K513" t="b">
        <f>OR(Table1[[#This Row],[Exits]]&lt;$U$8,Table1[[#This Row],[Exits]]&gt;$T$8)</f>
        <v>0</v>
      </c>
    </row>
    <row r="514" spans="1:11" x14ac:dyDescent="0.25">
      <c r="A514" s="1">
        <v>43978</v>
      </c>
      <c r="B514">
        <v>3100</v>
      </c>
      <c r="C514" t="s">
        <v>500</v>
      </c>
      <c r="D514">
        <v>8898</v>
      </c>
      <c r="E514">
        <v>2955</v>
      </c>
      <c r="F514">
        <v>858.02</v>
      </c>
      <c r="G514">
        <v>919</v>
      </c>
      <c r="H514">
        <v>1845</v>
      </c>
      <c r="I514" t="b">
        <f>OR(Table1[[#This Row],[Page_Views]]&lt;$U$6,Table1[[#This Row],[Page_Views]]&gt;$T$6)</f>
        <v>0</v>
      </c>
      <c r="J514" t="b">
        <f>OR(Table1[[#This Row],[Bounces]]&lt;$U$7,Table1[[#This Row],[Bounces]]&gt;$T$7)</f>
        <v>0</v>
      </c>
      <c r="K514" t="b">
        <f>OR(Table1[[#This Row],[Exits]]&lt;$U$8,Table1[[#This Row],[Exits]]&gt;$T$8)</f>
        <v>0</v>
      </c>
    </row>
    <row r="515" spans="1:11" x14ac:dyDescent="0.25">
      <c r="A515" s="1">
        <v>43979</v>
      </c>
      <c r="B515">
        <v>4748</v>
      </c>
      <c r="C515" t="s">
        <v>501</v>
      </c>
      <c r="D515">
        <v>6476</v>
      </c>
      <c r="E515">
        <v>5644</v>
      </c>
      <c r="F515">
        <v>636.79</v>
      </c>
      <c r="G515">
        <v>1601</v>
      </c>
      <c r="H515">
        <v>1374</v>
      </c>
      <c r="I515" t="b">
        <f>OR(Table1[[#This Row],[Page_Views]]&lt;$U$6,Table1[[#This Row],[Page_Views]]&gt;$T$6)</f>
        <v>0</v>
      </c>
      <c r="J515" t="b">
        <f>OR(Table1[[#This Row],[Bounces]]&lt;$U$7,Table1[[#This Row],[Bounces]]&gt;$T$7)</f>
        <v>0</v>
      </c>
      <c r="K515" t="b">
        <f>OR(Table1[[#This Row],[Exits]]&lt;$U$8,Table1[[#This Row],[Exits]]&gt;$T$8)</f>
        <v>0</v>
      </c>
    </row>
    <row r="516" spans="1:11" x14ac:dyDescent="0.25">
      <c r="A516" s="1">
        <v>43980</v>
      </c>
      <c r="B516">
        <v>4173</v>
      </c>
      <c r="C516" t="s">
        <v>502</v>
      </c>
      <c r="D516">
        <v>7155</v>
      </c>
      <c r="E516">
        <v>3604</v>
      </c>
      <c r="F516">
        <v>730.04</v>
      </c>
      <c r="G516">
        <v>915</v>
      </c>
      <c r="H516">
        <v>1264</v>
      </c>
      <c r="I516" t="b">
        <f>OR(Table1[[#This Row],[Page_Views]]&lt;$U$6,Table1[[#This Row],[Page_Views]]&gt;$T$6)</f>
        <v>0</v>
      </c>
      <c r="J516" t="b">
        <f>OR(Table1[[#This Row],[Bounces]]&lt;$U$7,Table1[[#This Row],[Bounces]]&gt;$T$7)</f>
        <v>0</v>
      </c>
      <c r="K516" t="b">
        <f>OR(Table1[[#This Row],[Exits]]&lt;$U$8,Table1[[#This Row],[Exits]]&gt;$T$8)</f>
        <v>0</v>
      </c>
    </row>
    <row r="517" spans="1:11" x14ac:dyDescent="0.25">
      <c r="A517" s="1">
        <v>43981</v>
      </c>
      <c r="B517">
        <v>2815</v>
      </c>
      <c r="C517" t="s">
        <v>503</v>
      </c>
      <c r="D517">
        <v>6784</v>
      </c>
      <c r="E517">
        <v>2650</v>
      </c>
      <c r="F517">
        <v>719.02</v>
      </c>
      <c r="G517">
        <v>969</v>
      </c>
      <c r="H517">
        <v>1043</v>
      </c>
      <c r="I517" t="b">
        <f>OR(Table1[[#This Row],[Page_Views]]&lt;$U$6,Table1[[#This Row],[Page_Views]]&gt;$T$6)</f>
        <v>0</v>
      </c>
      <c r="J517" t="b">
        <f>OR(Table1[[#This Row],[Bounces]]&lt;$U$7,Table1[[#This Row],[Bounces]]&gt;$T$7)</f>
        <v>0</v>
      </c>
      <c r="K517" t="b">
        <f>OR(Table1[[#This Row],[Exits]]&lt;$U$8,Table1[[#This Row],[Exits]]&gt;$T$8)</f>
        <v>0</v>
      </c>
    </row>
    <row r="518" spans="1:11" x14ac:dyDescent="0.25">
      <c r="A518" s="1">
        <v>43982</v>
      </c>
      <c r="B518">
        <v>4841</v>
      </c>
      <c r="C518" t="s">
        <v>504</v>
      </c>
      <c r="D518">
        <v>7289</v>
      </c>
      <c r="E518">
        <v>4685</v>
      </c>
      <c r="F518">
        <v>881.42</v>
      </c>
      <c r="G518">
        <v>1239</v>
      </c>
      <c r="H518">
        <v>1679</v>
      </c>
      <c r="I518" t="b">
        <f>OR(Table1[[#This Row],[Page_Views]]&lt;$U$6,Table1[[#This Row],[Page_Views]]&gt;$T$6)</f>
        <v>0</v>
      </c>
      <c r="J518" t="b">
        <f>OR(Table1[[#This Row],[Bounces]]&lt;$U$7,Table1[[#This Row],[Bounces]]&gt;$T$7)</f>
        <v>0</v>
      </c>
      <c r="K518" t="b">
        <f>OR(Table1[[#This Row],[Exits]]&lt;$U$8,Table1[[#This Row],[Exits]]&gt;$T$8)</f>
        <v>0</v>
      </c>
    </row>
    <row r="519" spans="1:11" x14ac:dyDescent="0.25">
      <c r="A519" s="1">
        <v>43983</v>
      </c>
      <c r="B519">
        <v>9016</v>
      </c>
      <c r="C519" t="s">
        <v>505</v>
      </c>
      <c r="D519">
        <v>11718</v>
      </c>
      <c r="E519">
        <v>8621</v>
      </c>
      <c r="F519">
        <v>645.94000000000005</v>
      </c>
      <c r="G519">
        <v>2242</v>
      </c>
      <c r="H519">
        <v>1487</v>
      </c>
      <c r="I519" t="b">
        <f>OR(Table1[[#This Row],[Page_Views]]&lt;$U$6,Table1[[#This Row],[Page_Views]]&gt;$T$6)</f>
        <v>0</v>
      </c>
      <c r="J519" t="b">
        <f>OR(Table1[[#This Row],[Bounces]]&lt;$U$7,Table1[[#This Row],[Bounces]]&gt;$T$7)</f>
        <v>0</v>
      </c>
      <c r="K519" t="b">
        <f>OR(Table1[[#This Row],[Exits]]&lt;$U$8,Table1[[#This Row],[Exits]]&gt;$T$8)</f>
        <v>0</v>
      </c>
    </row>
    <row r="520" spans="1:11" x14ac:dyDescent="0.25">
      <c r="A520" s="1">
        <v>43984</v>
      </c>
      <c r="B520">
        <v>8011</v>
      </c>
      <c r="C520" t="s">
        <v>506</v>
      </c>
      <c r="D520">
        <v>14388</v>
      </c>
      <c r="E520">
        <v>8542</v>
      </c>
      <c r="F520">
        <v>602.95000000000005</v>
      </c>
      <c r="G520">
        <v>4246</v>
      </c>
      <c r="H520">
        <v>2931</v>
      </c>
      <c r="I520" t="b">
        <f>OR(Table1[[#This Row],[Page_Views]]&lt;$U$6,Table1[[#This Row],[Page_Views]]&gt;$T$6)</f>
        <v>0</v>
      </c>
      <c r="J520" t="b">
        <f>OR(Table1[[#This Row],[Bounces]]&lt;$U$7,Table1[[#This Row],[Bounces]]&gt;$T$7)</f>
        <v>0</v>
      </c>
      <c r="K520" t="b">
        <f>OR(Table1[[#This Row],[Exits]]&lt;$U$8,Table1[[#This Row],[Exits]]&gt;$T$8)</f>
        <v>0</v>
      </c>
    </row>
    <row r="521" spans="1:11" x14ac:dyDescent="0.25">
      <c r="A521" s="1">
        <v>43985</v>
      </c>
      <c r="B521">
        <v>5493</v>
      </c>
      <c r="C521" t="s">
        <v>507</v>
      </c>
      <c r="D521">
        <v>14165</v>
      </c>
      <c r="E521">
        <v>4867</v>
      </c>
      <c r="F521">
        <v>671.43</v>
      </c>
      <c r="G521">
        <v>2144</v>
      </c>
      <c r="H521">
        <v>3592</v>
      </c>
      <c r="I521" t="b">
        <f>OR(Table1[[#This Row],[Page_Views]]&lt;$U$6,Table1[[#This Row],[Page_Views]]&gt;$T$6)</f>
        <v>0</v>
      </c>
      <c r="J521" t="b">
        <f>OR(Table1[[#This Row],[Bounces]]&lt;$U$7,Table1[[#This Row],[Bounces]]&gt;$T$7)</f>
        <v>0</v>
      </c>
      <c r="K521" t="b">
        <f>OR(Table1[[#This Row],[Exits]]&lt;$U$8,Table1[[#This Row],[Exits]]&gt;$T$8)</f>
        <v>0</v>
      </c>
    </row>
    <row r="522" spans="1:11" x14ac:dyDescent="0.25">
      <c r="A522" s="1">
        <v>43986</v>
      </c>
      <c r="B522">
        <v>1674</v>
      </c>
      <c r="C522" t="s">
        <v>508</v>
      </c>
      <c r="D522">
        <v>3255</v>
      </c>
      <c r="E522">
        <v>1487</v>
      </c>
      <c r="F522">
        <v>846.08</v>
      </c>
      <c r="G522">
        <v>631</v>
      </c>
      <c r="H522">
        <v>432</v>
      </c>
      <c r="I522" t="b">
        <f>OR(Table1[[#This Row],[Page_Views]]&lt;$U$6,Table1[[#This Row],[Page_Views]]&gt;$T$6)</f>
        <v>0</v>
      </c>
      <c r="J522" t="b">
        <f>OR(Table1[[#This Row],[Bounces]]&lt;$U$7,Table1[[#This Row],[Bounces]]&gt;$T$7)</f>
        <v>0</v>
      </c>
      <c r="K522" t="b">
        <f>OR(Table1[[#This Row],[Exits]]&lt;$U$8,Table1[[#This Row],[Exits]]&gt;$T$8)</f>
        <v>0</v>
      </c>
    </row>
    <row r="523" spans="1:11" x14ac:dyDescent="0.25">
      <c r="A523" s="1">
        <v>43987</v>
      </c>
      <c r="B523">
        <v>9088</v>
      </c>
      <c r="C523" t="s">
        <v>509</v>
      </c>
      <c r="D523">
        <v>21587</v>
      </c>
      <c r="E523">
        <v>9921</v>
      </c>
      <c r="F523">
        <v>662.8</v>
      </c>
      <c r="G523">
        <v>4347</v>
      </c>
      <c r="H523">
        <v>5410</v>
      </c>
      <c r="I523" t="b">
        <f>OR(Table1[[#This Row],[Page_Views]]&lt;$U$6,Table1[[#This Row],[Page_Views]]&gt;$T$6)</f>
        <v>0</v>
      </c>
      <c r="J523" t="b">
        <f>OR(Table1[[#This Row],[Bounces]]&lt;$U$7,Table1[[#This Row],[Bounces]]&gt;$T$7)</f>
        <v>0</v>
      </c>
      <c r="K523" t="b">
        <f>OR(Table1[[#This Row],[Exits]]&lt;$U$8,Table1[[#This Row],[Exits]]&gt;$T$8)</f>
        <v>0</v>
      </c>
    </row>
    <row r="524" spans="1:11" x14ac:dyDescent="0.25">
      <c r="A524" s="1">
        <v>43988</v>
      </c>
      <c r="B524">
        <v>9578</v>
      </c>
      <c r="C524" t="s">
        <v>510</v>
      </c>
      <c r="D524">
        <v>21486</v>
      </c>
      <c r="E524">
        <v>9579</v>
      </c>
      <c r="F524">
        <v>672.26</v>
      </c>
      <c r="G524">
        <v>4700</v>
      </c>
      <c r="H524">
        <v>5418</v>
      </c>
      <c r="I524" t="b">
        <f>OR(Table1[[#This Row],[Page_Views]]&lt;$U$6,Table1[[#This Row],[Page_Views]]&gt;$T$6)</f>
        <v>0</v>
      </c>
      <c r="J524" t="b">
        <f>OR(Table1[[#This Row],[Bounces]]&lt;$U$7,Table1[[#This Row],[Bounces]]&gt;$T$7)</f>
        <v>0</v>
      </c>
      <c r="K524" t="b">
        <f>OR(Table1[[#This Row],[Exits]]&lt;$U$8,Table1[[#This Row],[Exits]]&gt;$T$8)</f>
        <v>0</v>
      </c>
    </row>
    <row r="525" spans="1:11" x14ac:dyDescent="0.25">
      <c r="A525" s="1">
        <v>43989</v>
      </c>
      <c r="B525">
        <v>3158</v>
      </c>
      <c r="C525" t="s">
        <v>511</v>
      </c>
      <c r="D525">
        <v>3915</v>
      </c>
      <c r="E525">
        <v>3050</v>
      </c>
      <c r="F525">
        <v>638.97</v>
      </c>
      <c r="G525">
        <v>1134</v>
      </c>
      <c r="H525">
        <v>438</v>
      </c>
      <c r="I525" t="b">
        <f>OR(Table1[[#This Row],[Page_Views]]&lt;$U$6,Table1[[#This Row],[Page_Views]]&gt;$T$6)</f>
        <v>0</v>
      </c>
      <c r="J525" t="b">
        <f>OR(Table1[[#This Row],[Bounces]]&lt;$U$7,Table1[[#This Row],[Bounces]]&gt;$T$7)</f>
        <v>0</v>
      </c>
      <c r="K525" t="b">
        <f>OR(Table1[[#This Row],[Exits]]&lt;$U$8,Table1[[#This Row],[Exits]]&gt;$T$8)</f>
        <v>0</v>
      </c>
    </row>
    <row r="526" spans="1:11" x14ac:dyDescent="0.25">
      <c r="A526" s="1">
        <v>43990</v>
      </c>
      <c r="B526">
        <v>3661</v>
      </c>
      <c r="C526" t="s">
        <v>30</v>
      </c>
      <c r="D526">
        <v>10907</v>
      </c>
      <c r="E526">
        <v>3176</v>
      </c>
      <c r="F526">
        <v>814.63</v>
      </c>
      <c r="G526">
        <v>845</v>
      </c>
      <c r="H526">
        <v>1131</v>
      </c>
      <c r="I526" t="b">
        <f>OR(Table1[[#This Row],[Page_Views]]&lt;$U$6,Table1[[#This Row],[Page_Views]]&gt;$T$6)</f>
        <v>0</v>
      </c>
      <c r="J526" t="b">
        <f>OR(Table1[[#This Row],[Bounces]]&lt;$U$7,Table1[[#This Row],[Bounces]]&gt;$T$7)</f>
        <v>0</v>
      </c>
      <c r="K526" t="b">
        <f>OR(Table1[[#This Row],[Exits]]&lt;$U$8,Table1[[#This Row],[Exits]]&gt;$T$8)</f>
        <v>0</v>
      </c>
    </row>
    <row r="527" spans="1:11" x14ac:dyDescent="0.25">
      <c r="A527" s="1">
        <v>43991</v>
      </c>
      <c r="B527">
        <v>3064</v>
      </c>
      <c r="C527" t="s">
        <v>512</v>
      </c>
      <c r="D527">
        <v>3905</v>
      </c>
      <c r="E527">
        <v>2681</v>
      </c>
      <c r="F527">
        <v>620.75</v>
      </c>
      <c r="G527">
        <v>1229</v>
      </c>
      <c r="H527">
        <v>1151</v>
      </c>
      <c r="I527" t="b">
        <f>OR(Table1[[#This Row],[Page_Views]]&lt;$U$6,Table1[[#This Row],[Page_Views]]&gt;$T$6)</f>
        <v>0</v>
      </c>
      <c r="J527" t="b">
        <f>OR(Table1[[#This Row],[Bounces]]&lt;$U$7,Table1[[#This Row],[Bounces]]&gt;$T$7)</f>
        <v>0</v>
      </c>
      <c r="K527" t="b">
        <f>OR(Table1[[#This Row],[Exits]]&lt;$U$8,Table1[[#This Row],[Exits]]&gt;$T$8)</f>
        <v>0</v>
      </c>
    </row>
    <row r="528" spans="1:11" x14ac:dyDescent="0.25">
      <c r="A528" s="1">
        <v>43992</v>
      </c>
      <c r="B528">
        <v>4253</v>
      </c>
      <c r="C528" t="s">
        <v>513</v>
      </c>
      <c r="D528">
        <v>12512</v>
      </c>
      <c r="E528">
        <v>3420</v>
      </c>
      <c r="F528">
        <v>699.36</v>
      </c>
      <c r="G528">
        <v>1446</v>
      </c>
      <c r="H528">
        <v>1735</v>
      </c>
      <c r="I528" t="b">
        <f>OR(Table1[[#This Row],[Page_Views]]&lt;$U$6,Table1[[#This Row],[Page_Views]]&gt;$T$6)</f>
        <v>0</v>
      </c>
      <c r="J528" t="b">
        <f>OR(Table1[[#This Row],[Bounces]]&lt;$U$7,Table1[[#This Row],[Bounces]]&gt;$T$7)</f>
        <v>0</v>
      </c>
      <c r="K528" t="b">
        <f>OR(Table1[[#This Row],[Exits]]&lt;$U$8,Table1[[#This Row],[Exits]]&gt;$T$8)</f>
        <v>0</v>
      </c>
    </row>
    <row r="529" spans="1:11" x14ac:dyDescent="0.25">
      <c r="A529" s="1">
        <v>43993</v>
      </c>
      <c r="B529">
        <v>5979</v>
      </c>
      <c r="C529" t="s">
        <v>514</v>
      </c>
      <c r="D529">
        <v>13092</v>
      </c>
      <c r="E529">
        <v>5001</v>
      </c>
      <c r="F529">
        <v>684.75</v>
      </c>
      <c r="G529">
        <v>1622</v>
      </c>
      <c r="H529">
        <v>3462</v>
      </c>
      <c r="I529" t="b">
        <f>OR(Table1[[#This Row],[Page_Views]]&lt;$U$6,Table1[[#This Row],[Page_Views]]&gt;$T$6)</f>
        <v>0</v>
      </c>
      <c r="J529" t="b">
        <f>OR(Table1[[#This Row],[Bounces]]&lt;$U$7,Table1[[#This Row],[Bounces]]&gt;$T$7)</f>
        <v>0</v>
      </c>
      <c r="K529" t="b">
        <f>OR(Table1[[#This Row],[Exits]]&lt;$U$8,Table1[[#This Row],[Exits]]&gt;$T$8)</f>
        <v>0</v>
      </c>
    </row>
    <row r="530" spans="1:11" x14ac:dyDescent="0.25">
      <c r="A530" s="1">
        <v>43994</v>
      </c>
      <c r="B530">
        <v>8703</v>
      </c>
      <c r="C530" t="s">
        <v>515</v>
      </c>
      <c r="D530">
        <v>25531</v>
      </c>
      <c r="E530">
        <v>8900</v>
      </c>
      <c r="F530">
        <v>766.55</v>
      </c>
      <c r="G530">
        <v>3044</v>
      </c>
      <c r="H530">
        <v>5422</v>
      </c>
      <c r="I530" t="b">
        <f>OR(Table1[[#This Row],[Page_Views]]&lt;$U$6,Table1[[#This Row],[Page_Views]]&gt;$T$6)</f>
        <v>0</v>
      </c>
      <c r="J530" t="b">
        <f>OR(Table1[[#This Row],[Bounces]]&lt;$U$7,Table1[[#This Row],[Bounces]]&gt;$T$7)</f>
        <v>0</v>
      </c>
      <c r="K530" t="b">
        <f>OR(Table1[[#This Row],[Exits]]&lt;$U$8,Table1[[#This Row],[Exits]]&gt;$T$8)</f>
        <v>0</v>
      </c>
    </row>
    <row r="531" spans="1:11" x14ac:dyDescent="0.25">
      <c r="A531" s="1">
        <v>43995</v>
      </c>
      <c r="B531">
        <v>9931</v>
      </c>
      <c r="C531" t="s">
        <v>290</v>
      </c>
      <c r="D531">
        <v>13968</v>
      </c>
      <c r="E531">
        <v>11487</v>
      </c>
      <c r="F531">
        <v>819.12</v>
      </c>
      <c r="G531">
        <v>3714</v>
      </c>
      <c r="H531">
        <v>2135</v>
      </c>
      <c r="I531" t="b">
        <f>OR(Table1[[#This Row],[Page_Views]]&lt;$U$6,Table1[[#This Row],[Page_Views]]&gt;$T$6)</f>
        <v>0</v>
      </c>
      <c r="J531" t="b">
        <f>OR(Table1[[#This Row],[Bounces]]&lt;$U$7,Table1[[#This Row],[Bounces]]&gt;$T$7)</f>
        <v>0</v>
      </c>
      <c r="K531" t="b">
        <f>OR(Table1[[#This Row],[Exits]]&lt;$U$8,Table1[[#This Row],[Exits]]&gt;$T$8)</f>
        <v>0</v>
      </c>
    </row>
    <row r="532" spans="1:11" x14ac:dyDescent="0.25">
      <c r="A532" s="1">
        <v>43996</v>
      </c>
      <c r="B532">
        <v>2401</v>
      </c>
      <c r="C532" t="s">
        <v>516</v>
      </c>
      <c r="D532">
        <v>5000</v>
      </c>
      <c r="E532">
        <v>2196</v>
      </c>
      <c r="F532">
        <v>759.86</v>
      </c>
      <c r="G532">
        <v>1052</v>
      </c>
      <c r="H532">
        <v>630</v>
      </c>
      <c r="I532" t="b">
        <f>OR(Table1[[#This Row],[Page_Views]]&lt;$U$6,Table1[[#This Row],[Page_Views]]&gt;$T$6)</f>
        <v>0</v>
      </c>
      <c r="J532" t="b">
        <f>OR(Table1[[#This Row],[Bounces]]&lt;$U$7,Table1[[#This Row],[Bounces]]&gt;$T$7)</f>
        <v>0</v>
      </c>
      <c r="K532" t="b">
        <f>OR(Table1[[#This Row],[Exits]]&lt;$U$8,Table1[[#This Row],[Exits]]&gt;$T$8)</f>
        <v>0</v>
      </c>
    </row>
    <row r="533" spans="1:11" x14ac:dyDescent="0.25">
      <c r="A533" s="1">
        <v>43997</v>
      </c>
      <c r="B533">
        <v>4259</v>
      </c>
      <c r="C533" t="s">
        <v>517</v>
      </c>
      <c r="D533">
        <v>6410</v>
      </c>
      <c r="E533">
        <v>3965</v>
      </c>
      <c r="F533">
        <v>879.31</v>
      </c>
      <c r="G533">
        <v>1201</v>
      </c>
      <c r="H533">
        <v>1277</v>
      </c>
      <c r="I533" t="b">
        <f>OR(Table1[[#This Row],[Page_Views]]&lt;$U$6,Table1[[#This Row],[Page_Views]]&gt;$T$6)</f>
        <v>0</v>
      </c>
      <c r="J533" t="b">
        <f>OR(Table1[[#This Row],[Bounces]]&lt;$U$7,Table1[[#This Row],[Bounces]]&gt;$T$7)</f>
        <v>0</v>
      </c>
      <c r="K533" t="b">
        <f>OR(Table1[[#This Row],[Exits]]&lt;$U$8,Table1[[#This Row],[Exits]]&gt;$T$8)</f>
        <v>0</v>
      </c>
    </row>
    <row r="534" spans="1:11" x14ac:dyDescent="0.25">
      <c r="A534" s="1">
        <v>43998</v>
      </c>
      <c r="B534">
        <v>4923</v>
      </c>
      <c r="C534" t="s">
        <v>452</v>
      </c>
      <c r="D534">
        <v>6359</v>
      </c>
      <c r="E534">
        <v>4166</v>
      </c>
      <c r="F534">
        <v>885.43</v>
      </c>
      <c r="G534">
        <v>2037</v>
      </c>
      <c r="H534">
        <v>1154</v>
      </c>
      <c r="I534" t="b">
        <f>OR(Table1[[#This Row],[Page_Views]]&lt;$U$6,Table1[[#This Row],[Page_Views]]&gt;$T$6)</f>
        <v>0</v>
      </c>
      <c r="J534" t="b">
        <f>OR(Table1[[#This Row],[Bounces]]&lt;$U$7,Table1[[#This Row],[Bounces]]&gt;$T$7)</f>
        <v>0</v>
      </c>
      <c r="K534" t="b">
        <f>OR(Table1[[#This Row],[Exits]]&lt;$U$8,Table1[[#This Row],[Exits]]&gt;$T$8)</f>
        <v>0</v>
      </c>
    </row>
    <row r="535" spans="1:11" x14ac:dyDescent="0.25">
      <c r="A535" s="1">
        <v>43999</v>
      </c>
      <c r="B535">
        <v>5214</v>
      </c>
      <c r="C535" t="s">
        <v>518</v>
      </c>
      <c r="D535">
        <v>12052</v>
      </c>
      <c r="E535">
        <v>4981</v>
      </c>
      <c r="F535">
        <v>708.44</v>
      </c>
      <c r="G535">
        <v>2356</v>
      </c>
      <c r="H535">
        <v>2889</v>
      </c>
      <c r="I535" t="b">
        <f>OR(Table1[[#This Row],[Page_Views]]&lt;$U$6,Table1[[#This Row],[Page_Views]]&gt;$T$6)</f>
        <v>0</v>
      </c>
      <c r="J535" t="b">
        <f>OR(Table1[[#This Row],[Bounces]]&lt;$U$7,Table1[[#This Row],[Bounces]]&gt;$T$7)</f>
        <v>0</v>
      </c>
      <c r="K535" t="b">
        <f>OR(Table1[[#This Row],[Exits]]&lt;$U$8,Table1[[#This Row],[Exits]]&gt;$T$8)</f>
        <v>0</v>
      </c>
    </row>
    <row r="536" spans="1:11" x14ac:dyDescent="0.25">
      <c r="A536" s="1">
        <v>44000</v>
      </c>
      <c r="B536">
        <v>4227</v>
      </c>
      <c r="C536" t="s">
        <v>327</v>
      </c>
      <c r="D536">
        <v>6653</v>
      </c>
      <c r="E536">
        <v>3444</v>
      </c>
      <c r="F536">
        <v>833.3</v>
      </c>
      <c r="G536">
        <v>1340</v>
      </c>
      <c r="H536">
        <v>1868</v>
      </c>
      <c r="I536" t="b">
        <f>OR(Table1[[#This Row],[Page_Views]]&lt;$U$6,Table1[[#This Row],[Page_Views]]&gt;$T$6)</f>
        <v>0</v>
      </c>
      <c r="J536" t="b">
        <f>OR(Table1[[#This Row],[Bounces]]&lt;$U$7,Table1[[#This Row],[Bounces]]&gt;$T$7)</f>
        <v>0</v>
      </c>
      <c r="K536" t="b">
        <f>OR(Table1[[#This Row],[Exits]]&lt;$U$8,Table1[[#This Row],[Exits]]&gt;$T$8)</f>
        <v>0</v>
      </c>
    </row>
    <row r="537" spans="1:11" x14ac:dyDescent="0.25">
      <c r="A537" s="1">
        <v>44001</v>
      </c>
      <c r="B537">
        <v>3745</v>
      </c>
      <c r="C537" t="s">
        <v>245</v>
      </c>
      <c r="D537">
        <v>8455</v>
      </c>
      <c r="E537">
        <v>4370</v>
      </c>
      <c r="F537">
        <v>821.64</v>
      </c>
      <c r="G537">
        <v>1634</v>
      </c>
      <c r="H537">
        <v>2207</v>
      </c>
      <c r="I537" t="b">
        <f>OR(Table1[[#This Row],[Page_Views]]&lt;$U$6,Table1[[#This Row],[Page_Views]]&gt;$T$6)</f>
        <v>0</v>
      </c>
      <c r="J537" t="b">
        <f>OR(Table1[[#This Row],[Bounces]]&lt;$U$7,Table1[[#This Row],[Bounces]]&gt;$T$7)</f>
        <v>0</v>
      </c>
      <c r="K537" t="b">
        <f>OR(Table1[[#This Row],[Exits]]&lt;$U$8,Table1[[#This Row],[Exits]]&gt;$T$8)</f>
        <v>0</v>
      </c>
    </row>
    <row r="538" spans="1:11" x14ac:dyDescent="0.25">
      <c r="A538" s="1">
        <v>44002</v>
      </c>
      <c r="B538">
        <v>7091</v>
      </c>
      <c r="C538" t="s">
        <v>519</v>
      </c>
      <c r="D538">
        <v>9943</v>
      </c>
      <c r="E538">
        <v>7582</v>
      </c>
      <c r="F538">
        <v>867.89</v>
      </c>
      <c r="G538">
        <v>2358</v>
      </c>
      <c r="H538">
        <v>1540</v>
      </c>
      <c r="I538" t="b">
        <f>OR(Table1[[#This Row],[Page_Views]]&lt;$U$6,Table1[[#This Row],[Page_Views]]&gt;$T$6)</f>
        <v>0</v>
      </c>
      <c r="J538" t="b">
        <f>OR(Table1[[#This Row],[Bounces]]&lt;$U$7,Table1[[#This Row],[Bounces]]&gt;$T$7)</f>
        <v>0</v>
      </c>
      <c r="K538" t="b">
        <f>OR(Table1[[#This Row],[Exits]]&lt;$U$8,Table1[[#This Row],[Exits]]&gt;$T$8)</f>
        <v>0</v>
      </c>
    </row>
    <row r="539" spans="1:11" x14ac:dyDescent="0.25">
      <c r="A539" s="1">
        <v>44003</v>
      </c>
      <c r="B539">
        <v>4866</v>
      </c>
      <c r="C539" t="s">
        <v>314</v>
      </c>
      <c r="D539">
        <v>8747</v>
      </c>
      <c r="E539">
        <v>5821</v>
      </c>
      <c r="F539">
        <v>734.38</v>
      </c>
      <c r="G539">
        <v>1196</v>
      </c>
      <c r="H539">
        <v>2412</v>
      </c>
      <c r="I539" t="b">
        <f>OR(Table1[[#This Row],[Page_Views]]&lt;$U$6,Table1[[#This Row],[Page_Views]]&gt;$T$6)</f>
        <v>0</v>
      </c>
      <c r="J539" t="b">
        <f>OR(Table1[[#This Row],[Bounces]]&lt;$U$7,Table1[[#This Row],[Bounces]]&gt;$T$7)</f>
        <v>0</v>
      </c>
      <c r="K539" t="b">
        <f>OR(Table1[[#This Row],[Exits]]&lt;$U$8,Table1[[#This Row],[Exits]]&gt;$T$8)</f>
        <v>0</v>
      </c>
    </row>
    <row r="540" spans="1:11" x14ac:dyDescent="0.25">
      <c r="A540" s="1">
        <v>44004</v>
      </c>
      <c r="B540">
        <v>6818</v>
      </c>
      <c r="C540" s="2" t="s">
        <v>520</v>
      </c>
      <c r="D540">
        <v>17774</v>
      </c>
      <c r="E540">
        <v>7862</v>
      </c>
      <c r="F540">
        <v>759.14</v>
      </c>
      <c r="G540">
        <v>1873</v>
      </c>
      <c r="H540">
        <v>4739</v>
      </c>
      <c r="I540" t="b">
        <f>OR(Table1[[#This Row],[Page_Views]]&lt;$U$6,Table1[[#This Row],[Page_Views]]&gt;$T$6)</f>
        <v>0</v>
      </c>
      <c r="J540" t="b">
        <f>OR(Table1[[#This Row],[Bounces]]&lt;$U$7,Table1[[#This Row],[Bounces]]&gt;$T$7)</f>
        <v>0</v>
      </c>
      <c r="K540" t="b">
        <f>OR(Table1[[#This Row],[Exits]]&lt;$U$8,Table1[[#This Row],[Exits]]&gt;$T$8)</f>
        <v>0</v>
      </c>
    </row>
    <row r="541" spans="1:11" x14ac:dyDescent="0.25">
      <c r="A541" s="1">
        <v>44005</v>
      </c>
      <c r="B541">
        <v>3222</v>
      </c>
      <c r="C541" t="s">
        <v>521</v>
      </c>
      <c r="D541">
        <v>6401</v>
      </c>
      <c r="E541">
        <v>3187</v>
      </c>
      <c r="F541">
        <v>724.73</v>
      </c>
      <c r="G541">
        <v>1358</v>
      </c>
      <c r="H541">
        <v>1829</v>
      </c>
      <c r="I541" t="b">
        <f>OR(Table1[[#This Row],[Page_Views]]&lt;$U$6,Table1[[#This Row],[Page_Views]]&gt;$T$6)</f>
        <v>0</v>
      </c>
      <c r="J541" t="b">
        <f>OR(Table1[[#This Row],[Bounces]]&lt;$U$7,Table1[[#This Row],[Bounces]]&gt;$T$7)</f>
        <v>0</v>
      </c>
      <c r="K541" t="b">
        <f>OR(Table1[[#This Row],[Exits]]&lt;$U$8,Table1[[#This Row],[Exits]]&gt;$T$8)</f>
        <v>0</v>
      </c>
    </row>
    <row r="542" spans="1:11" x14ac:dyDescent="0.25">
      <c r="A542" s="1">
        <v>44006</v>
      </c>
      <c r="B542">
        <v>3792</v>
      </c>
      <c r="C542" t="s">
        <v>522</v>
      </c>
      <c r="D542">
        <v>8835</v>
      </c>
      <c r="E542">
        <v>3821</v>
      </c>
      <c r="F542">
        <v>855.11</v>
      </c>
      <c r="G542">
        <v>1305</v>
      </c>
      <c r="H542">
        <v>1693</v>
      </c>
      <c r="I542" t="b">
        <f>OR(Table1[[#This Row],[Page_Views]]&lt;$U$6,Table1[[#This Row],[Page_Views]]&gt;$T$6)</f>
        <v>0</v>
      </c>
      <c r="J542" t="b">
        <f>OR(Table1[[#This Row],[Bounces]]&lt;$U$7,Table1[[#This Row],[Bounces]]&gt;$T$7)</f>
        <v>0</v>
      </c>
      <c r="K542" t="b">
        <f>OR(Table1[[#This Row],[Exits]]&lt;$U$8,Table1[[#This Row],[Exits]]&gt;$T$8)</f>
        <v>0</v>
      </c>
    </row>
    <row r="543" spans="1:11" x14ac:dyDescent="0.25">
      <c r="A543" s="1">
        <v>44007</v>
      </c>
      <c r="B543">
        <v>5063</v>
      </c>
      <c r="C543" t="s">
        <v>523</v>
      </c>
      <c r="D543">
        <v>11976</v>
      </c>
      <c r="E543">
        <v>4436</v>
      </c>
      <c r="F543">
        <v>668.91</v>
      </c>
      <c r="G543">
        <v>1086</v>
      </c>
      <c r="H543">
        <v>3038</v>
      </c>
      <c r="I543" t="b">
        <f>OR(Table1[[#This Row],[Page_Views]]&lt;$U$6,Table1[[#This Row],[Page_Views]]&gt;$T$6)</f>
        <v>0</v>
      </c>
      <c r="J543" t="b">
        <f>OR(Table1[[#This Row],[Bounces]]&lt;$U$7,Table1[[#This Row],[Bounces]]&gt;$T$7)</f>
        <v>0</v>
      </c>
      <c r="K543" t="b">
        <f>OR(Table1[[#This Row],[Exits]]&lt;$U$8,Table1[[#This Row],[Exits]]&gt;$T$8)</f>
        <v>0</v>
      </c>
    </row>
    <row r="544" spans="1:11" x14ac:dyDescent="0.25">
      <c r="A544" s="1">
        <v>44008</v>
      </c>
      <c r="B544">
        <v>2524</v>
      </c>
      <c r="C544" t="s">
        <v>481</v>
      </c>
      <c r="D544">
        <v>6862</v>
      </c>
      <c r="E544">
        <v>2485</v>
      </c>
      <c r="F544">
        <v>671.91</v>
      </c>
      <c r="G544">
        <v>693</v>
      </c>
      <c r="H544">
        <v>1498</v>
      </c>
      <c r="I544" t="b">
        <f>OR(Table1[[#This Row],[Page_Views]]&lt;$U$6,Table1[[#This Row],[Page_Views]]&gt;$T$6)</f>
        <v>0</v>
      </c>
      <c r="J544" t="b">
        <f>OR(Table1[[#This Row],[Bounces]]&lt;$U$7,Table1[[#This Row],[Bounces]]&gt;$T$7)</f>
        <v>0</v>
      </c>
      <c r="K544" t="b">
        <f>OR(Table1[[#This Row],[Exits]]&lt;$U$8,Table1[[#This Row],[Exits]]&gt;$T$8)</f>
        <v>0</v>
      </c>
    </row>
    <row r="545" spans="1:11" x14ac:dyDescent="0.25">
      <c r="A545" s="1">
        <v>44009</v>
      </c>
      <c r="B545">
        <v>9224</v>
      </c>
      <c r="C545" t="s">
        <v>524</v>
      </c>
      <c r="D545">
        <v>16463</v>
      </c>
      <c r="E545">
        <v>10711</v>
      </c>
      <c r="F545">
        <v>711.78</v>
      </c>
      <c r="G545">
        <v>1695</v>
      </c>
      <c r="H545">
        <v>2668</v>
      </c>
      <c r="I545" t="b">
        <f>OR(Table1[[#This Row],[Page_Views]]&lt;$U$6,Table1[[#This Row],[Page_Views]]&gt;$T$6)</f>
        <v>0</v>
      </c>
      <c r="J545" t="b">
        <f>OR(Table1[[#This Row],[Bounces]]&lt;$U$7,Table1[[#This Row],[Bounces]]&gt;$T$7)</f>
        <v>0</v>
      </c>
      <c r="K545" t="b">
        <f>OR(Table1[[#This Row],[Exits]]&lt;$U$8,Table1[[#This Row],[Exits]]&gt;$T$8)</f>
        <v>0</v>
      </c>
    </row>
    <row r="546" spans="1:11" x14ac:dyDescent="0.25">
      <c r="A546" s="1">
        <v>44010</v>
      </c>
      <c r="B546">
        <v>7198</v>
      </c>
      <c r="C546" t="s">
        <v>525</v>
      </c>
      <c r="D546">
        <v>17542</v>
      </c>
      <c r="E546">
        <v>5904</v>
      </c>
      <c r="F546">
        <v>669.1</v>
      </c>
      <c r="G546">
        <v>1831</v>
      </c>
      <c r="H546">
        <v>5243</v>
      </c>
      <c r="I546" t="b">
        <f>OR(Table1[[#This Row],[Page_Views]]&lt;$U$6,Table1[[#This Row],[Page_Views]]&gt;$T$6)</f>
        <v>0</v>
      </c>
      <c r="J546" t="b">
        <f>OR(Table1[[#This Row],[Bounces]]&lt;$U$7,Table1[[#This Row],[Bounces]]&gt;$T$7)</f>
        <v>0</v>
      </c>
      <c r="K546" t="b">
        <f>OR(Table1[[#This Row],[Exits]]&lt;$U$8,Table1[[#This Row],[Exits]]&gt;$T$8)</f>
        <v>0</v>
      </c>
    </row>
    <row r="547" spans="1:11" x14ac:dyDescent="0.25">
      <c r="A547" s="1">
        <v>44011</v>
      </c>
      <c r="B547">
        <v>5025</v>
      </c>
      <c r="C547" t="s">
        <v>526</v>
      </c>
      <c r="D547">
        <v>14727</v>
      </c>
      <c r="E547">
        <v>5755</v>
      </c>
      <c r="F547">
        <v>768.3</v>
      </c>
      <c r="G547">
        <v>2718</v>
      </c>
      <c r="H547">
        <v>1585</v>
      </c>
      <c r="I547" t="b">
        <f>OR(Table1[[#This Row],[Page_Views]]&lt;$U$6,Table1[[#This Row],[Page_Views]]&gt;$T$6)</f>
        <v>0</v>
      </c>
      <c r="J547" t="b">
        <f>OR(Table1[[#This Row],[Bounces]]&lt;$U$7,Table1[[#This Row],[Bounces]]&gt;$T$7)</f>
        <v>0</v>
      </c>
      <c r="K547" t="b">
        <f>OR(Table1[[#This Row],[Exits]]&lt;$U$8,Table1[[#This Row],[Exits]]&gt;$T$8)</f>
        <v>0</v>
      </c>
    </row>
    <row r="548" spans="1:11" x14ac:dyDescent="0.25">
      <c r="A548" s="1">
        <v>44012</v>
      </c>
      <c r="B548">
        <v>3566</v>
      </c>
      <c r="C548" t="s">
        <v>527</v>
      </c>
      <c r="D548">
        <v>8966</v>
      </c>
      <c r="E548">
        <v>3339</v>
      </c>
      <c r="F548">
        <v>640.35</v>
      </c>
      <c r="G548">
        <v>972</v>
      </c>
      <c r="H548">
        <v>1187</v>
      </c>
      <c r="I548" t="b">
        <f>OR(Table1[[#This Row],[Page_Views]]&lt;$U$6,Table1[[#This Row],[Page_Views]]&gt;$T$6)</f>
        <v>0</v>
      </c>
      <c r="J548" t="b">
        <f>OR(Table1[[#This Row],[Bounces]]&lt;$U$7,Table1[[#This Row],[Bounces]]&gt;$T$7)</f>
        <v>0</v>
      </c>
      <c r="K548" t="b">
        <f>OR(Table1[[#This Row],[Exits]]&lt;$U$8,Table1[[#This Row],[Exits]]&gt;$T$8)</f>
        <v>0</v>
      </c>
    </row>
    <row r="549" spans="1:11" x14ac:dyDescent="0.25">
      <c r="A549" s="1">
        <v>44013</v>
      </c>
      <c r="B549">
        <v>3803</v>
      </c>
      <c r="C549" t="s">
        <v>528</v>
      </c>
      <c r="D549">
        <v>7916</v>
      </c>
      <c r="E549">
        <v>4410</v>
      </c>
      <c r="F549">
        <v>696.06</v>
      </c>
      <c r="G549">
        <v>1600</v>
      </c>
      <c r="H549">
        <v>2204</v>
      </c>
      <c r="I549" t="b">
        <f>OR(Table1[[#This Row],[Page_Views]]&lt;$U$6,Table1[[#This Row],[Page_Views]]&gt;$T$6)</f>
        <v>0</v>
      </c>
      <c r="J549" t="b">
        <f>OR(Table1[[#This Row],[Bounces]]&lt;$U$7,Table1[[#This Row],[Bounces]]&gt;$T$7)</f>
        <v>0</v>
      </c>
      <c r="K549" t="b">
        <f>OR(Table1[[#This Row],[Exits]]&lt;$U$8,Table1[[#This Row],[Exits]]&gt;$T$8)</f>
        <v>0</v>
      </c>
    </row>
    <row r="550" spans="1:11" x14ac:dyDescent="0.25">
      <c r="A550" s="1">
        <v>44014</v>
      </c>
      <c r="B550">
        <v>4709</v>
      </c>
      <c r="C550" t="s">
        <v>529</v>
      </c>
      <c r="D550">
        <v>10996</v>
      </c>
      <c r="E550">
        <v>5539</v>
      </c>
      <c r="F550">
        <v>874.03</v>
      </c>
      <c r="G550">
        <v>1141</v>
      </c>
      <c r="H550">
        <v>1232</v>
      </c>
      <c r="I550" t="b">
        <f>OR(Table1[[#This Row],[Page_Views]]&lt;$U$6,Table1[[#This Row],[Page_Views]]&gt;$T$6)</f>
        <v>0</v>
      </c>
      <c r="J550" t="b">
        <f>OR(Table1[[#This Row],[Bounces]]&lt;$U$7,Table1[[#This Row],[Bounces]]&gt;$T$7)</f>
        <v>0</v>
      </c>
      <c r="K550" t="b">
        <f>OR(Table1[[#This Row],[Exits]]&lt;$U$8,Table1[[#This Row],[Exits]]&gt;$T$8)</f>
        <v>0</v>
      </c>
    </row>
    <row r="551" spans="1:11" x14ac:dyDescent="0.25">
      <c r="A551" s="1">
        <v>44015</v>
      </c>
      <c r="B551">
        <v>7155</v>
      </c>
      <c r="C551" t="s">
        <v>530</v>
      </c>
      <c r="D551">
        <v>18112</v>
      </c>
      <c r="E551">
        <v>7644</v>
      </c>
      <c r="F551">
        <v>722.77</v>
      </c>
      <c r="G551">
        <v>2725</v>
      </c>
      <c r="H551">
        <v>5023</v>
      </c>
      <c r="I551" t="b">
        <f>OR(Table1[[#This Row],[Page_Views]]&lt;$U$6,Table1[[#This Row],[Page_Views]]&gt;$T$6)</f>
        <v>0</v>
      </c>
      <c r="J551" t="b">
        <f>OR(Table1[[#This Row],[Bounces]]&lt;$U$7,Table1[[#This Row],[Bounces]]&gt;$T$7)</f>
        <v>0</v>
      </c>
      <c r="K551" t="b">
        <f>OR(Table1[[#This Row],[Exits]]&lt;$U$8,Table1[[#This Row],[Exits]]&gt;$T$8)</f>
        <v>0</v>
      </c>
    </row>
    <row r="552" spans="1:11" x14ac:dyDescent="0.25">
      <c r="A552" s="1">
        <v>44016</v>
      </c>
      <c r="B552">
        <v>1719</v>
      </c>
      <c r="C552" t="s">
        <v>531</v>
      </c>
      <c r="D552">
        <v>3957</v>
      </c>
      <c r="E552">
        <v>1832</v>
      </c>
      <c r="F552">
        <v>824.47</v>
      </c>
      <c r="G552">
        <v>716</v>
      </c>
      <c r="H552">
        <v>961</v>
      </c>
      <c r="I552" t="b">
        <f>OR(Table1[[#This Row],[Page_Views]]&lt;$U$6,Table1[[#This Row],[Page_Views]]&gt;$T$6)</f>
        <v>0</v>
      </c>
      <c r="J552" t="b">
        <f>OR(Table1[[#This Row],[Bounces]]&lt;$U$7,Table1[[#This Row],[Bounces]]&gt;$T$7)</f>
        <v>0</v>
      </c>
      <c r="K552" t="b">
        <f>OR(Table1[[#This Row],[Exits]]&lt;$U$8,Table1[[#This Row],[Exits]]&gt;$T$8)</f>
        <v>0</v>
      </c>
    </row>
    <row r="553" spans="1:11" x14ac:dyDescent="0.25">
      <c r="A553" s="1">
        <v>44017</v>
      </c>
      <c r="B553">
        <v>7516</v>
      </c>
      <c r="C553" t="s">
        <v>532</v>
      </c>
      <c r="D553">
        <v>9244</v>
      </c>
      <c r="E553">
        <v>7373</v>
      </c>
      <c r="F553">
        <v>634.04</v>
      </c>
      <c r="G553">
        <v>1993</v>
      </c>
      <c r="H553">
        <v>992</v>
      </c>
      <c r="I553" t="b">
        <f>OR(Table1[[#This Row],[Page_Views]]&lt;$U$6,Table1[[#This Row],[Page_Views]]&gt;$T$6)</f>
        <v>0</v>
      </c>
      <c r="J553" t="b">
        <f>OR(Table1[[#This Row],[Bounces]]&lt;$U$7,Table1[[#This Row],[Bounces]]&gt;$T$7)</f>
        <v>0</v>
      </c>
      <c r="K553" t="b">
        <f>OR(Table1[[#This Row],[Exits]]&lt;$U$8,Table1[[#This Row],[Exits]]&gt;$T$8)</f>
        <v>0</v>
      </c>
    </row>
    <row r="554" spans="1:11" x14ac:dyDescent="0.25">
      <c r="A554" s="1">
        <v>44018</v>
      </c>
      <c r="B554">
        <v>5579</v>
      </c>
      <c r="C554" t="s">
        <v>533</v>
      </c>
      <c r="D554">
        <v>8650</v>
      </c>
      <c r="E554">
        <v>6327</v>
      </c>
      <c r="F554">
        <v>674.27</v>
      </c>
      <c r="G554">
        <v>2364</v>
      </c>
      <c r="H554">
        <v>1607</v>
      </c>
      <c r="I554" t="b">
        <f>OR(Table1[[#This Row],[Page_Views]]&lt;$U$6,Table1[[#This Row],[Page_Views]]&gt;$T$6)</f>
        <v>0</v>
      </c>
      <c r="J554" t="b">
        <f>OR(Table1[[#This Row],[Bounces]]&lt;$U$7,Table1[[#This Row],[Bounces]]&gt;$T$7)</f>
        <v>0</v>
      </c>
      <c r="K554" t="b">
        <f>OR(Table1[[#This Row],[Exits]]&lt;$U$8,Table1[[#This Row],[Exits]]&gt;$T$8)</f>
        <v>0</v>
      </c>
    </row>
    <row r="555" spans="1:11" x14ac:dyDescent="0.25">
      <c r="A555" s="1">
        <v>44019</v>
      </c>
      <c r="B555">
        <v>1972</v>
      </c>
      <c r="C555" t="s">
        <v>534</v>
      </c>
      <c r="D555">
        <v>5243</v>
      </c>
      <c r="E555">
        <v>2336</v>
      </c>
      <c r="F555">
        <v>842.2</v>
      </c>
      <c r="G555">
        <v>920</v>
      </c>
      <c r="H555">
        <v>1315</v>
      </c>
      <c r="I555" t="b">
        <f>OR(Table1[[#This Row],[Page_Views]]&lt;$U$6,Table1[[#This Row],[Page_Views]]&gt;$T$6)</f>
        <v>0</v>
      </c>
      <c r="J555" t="b">
        <f>OR(Table1[[#This Row],[Bounces]]&lt;$U$7,Table1[[#This Row],[Bounces]]&gt;$T$7)</f>
        <v>0</v>
      </c>
      <c r="K555" t="b">
        <f>OR(Table1[[#This Row],[Exits]]&lt;$U$8,Table1[[#This Row],[Exits]]&gt;$T$8)</f>
        <v>0</v>
      </c>
    </row>
    <row r="556" spans="1:11" x14ac:dyDescent="0.25">
      <c r="A556" s="1">
        <v>44020</v>
      </c>
      <c r="B556">
        <v>4718</v>
      </c>
      <c r="C556" t="s">
        <v>535</v>
      </c>
      <c r="D556">
        <v>7977</v>
      </c>
      <c r="E556">
        <v>5237</v>
      </c>
      <c r="F556">
        <v>828.9</v>
      </c>
      <c r="G556">
        <v>2126</v>
      </c>
      <c r="H556">
        <v>1727</v>
      </c>
      <c r="I556" t="b">
        <f>OR(Table1[[#This Row],[Page_Views]]&lt;$U$6,Table1[[#This Row],[Page_Views]]&gt;$T$6)</f>
        <v>0</v>
      </c>
      <c r="J556" t="b">
        <f>OR(Table1[[#This Row],[Bounces]]&lt;$U$7,Table1[[#This Row],[Bounces]]&gt;$T$7)</f>
        <v>0</v>
      </c>
      <c r="K556" t="b">
        <f>OR(Table1[[#This Row],[Exits]]&lt;$U$8,Table1[[#This Row],[Exits]]&gt;$T$8)</f>
        <v>0</v>
      </c>
    </row>
    <row r="557" spans="1:11" x14ac:dyDescent="0.25">
      <c r="A557" s="1">
        <v>44021</v>
      </c>
      <c r="B557">
        <v>8395</v>
      </c>
      <c r="C557" t="s">
        <v>384</v>
      </c>
      <c r="D557">
        <v>21128</v>
      </c>
      <c r="E557">
        <v>8804</v>
      </c>
      <c r="F557">
        <v>715.85</v>
      </c>
      <c r="G557">
        <v>3811</v>
      </c>
      <c r="H557">
        <v>1930</v>
      </c>
      <c r="I557" t="b">
        <f>OR(Table1[[#This Row],[Page_Views]]&lt;$U$6,Table1[[#This Row],[Page_Views]]&gt;$T$6)</f>
        <v>0</v>
      </c>
      <c r="J557" t="b">
        <f>OR(Table1[[#This Row],[Bounces]]&lt;$U$7,Table1[[#This Row],[Bounces]]&gt;$T$7)</f>
        <v>0</v>
      </c>
      <c r="K557" t="b">
        <f>OR(Table1[[#This Row],[Exits]]&lt;$U$8,Table1[[#This Row],[Exits]]&gt;$T$8)</f>
        <v>0</v>
      </c>
    </row>
    <row r="558" spans="1:11" x14ac:dyDescent="0.25">
      <c r="A558" s="1">
        <v>44022</v>
      </c>
      <c r="B558">
        <v>5402</v>
      </c>
      <c r="C558" t="s">
        <v>536</v>
      </c>
      <c r="D558">
        <v>10100</v>
      </c>
      <c r="E558">
        <v>5632</v>
      </c>
      <c r="F558">
        <v>886.32</v>
      </c>
      <c r="G558">
        <v>1652</v>
      </c>
      <c r="H558">
        <v>2762</v>
      </c>
      <c r="I558" t="b">
        <f>OR(Table1[[#This Row],[Page_Views]]&lt;$U$6,Table1[[#This Row],[Page_Views]]&gt;$T$6)</f>
        <v>0</v>
      </c>
      <c r="J558" t="b">
        <f>OR(Table1[[#This Row],[Bounces]]&lt;$U$7,Table1[[#This Row],[Bounces]]&gt;$T$7)</f>
        <v>0</v>
      </c>
      <c r="K558" t="b">
        <f>OR(Table1[[#This Row],[Exits]]&lt;$U$8,Table1[[#This Row],[Exits]]&gt;$T$8)</f>
        <v>0</v>
      </c>
    </row>
    <row r="559" spans="1:11" x14ac:dyDescent="0.25">
      <c r="A559" s="1">
        <v>44023</v>
      </c>
      <c r="B559">
        <v>5552</v>
      </c>
      <c r="C559" t="s">
        <v>537</v>
      </c>
      <c r="D559">
        <v>11877</v>
      </c>
      <c r="E559">
        <v>6328</v>
      </c>
      <c r="F559">
        <v>873.19</v>
      </c>
      <c r="G559">
        <v>2343</v>
      </c>
      <c r="H559">
        <v>1978</v>
      </c>
      <c r="I559" t="b">
        <f>OR(Table1[[#This Row],[Page_Views]]&lt;$U$6,Table1[[#This Row],[Page_Views]]&gt;$T$6)</f>
        <v>0</v>
      </c>
      <c r="J559" t="b">
        <f>OR(Table1[[#This Row],[Bounces]]&lt;$U$7,Table1[[#This Row],[Bounces]]&gt;$T$7)</f>
        <v>0</v>
      </c>
      <c r="K559" t="b">
        <f>OR(Table1[[#This Row],[Exits]]&lt;$U$8,Table1[[#This Row],[Exits]]&gt;$T$8)</f>
        <v>0</v>
      </c>
    </row>
    <row r="560" spans="1:11" x14ac:dyDescent="0.25">
      <c r="A560" s="1">
        <v>44024</v>
      </c>
      <c r="B560">
        <v>3207</v>
      </c>
      <c r="C560" t="s">
        <v>500</v>
      </c>
      <c r="D560">
        <v>4240</v>
      </c>
      <c r="E560">
        <v>3259</v>
      </c>
      <c r="F560">
        <v>888.69</v>
      </c>
      <c r="G560">
        <v>1611</v>
      </c>
      <c r="H560">
        <v>495</v>
      </c>
      <c r="I560" t="b">
        <f>OR(Table1[[#This Row],[Page_Views]]&lt;$U$6,Table1[[#This Row],[Page_Views]]&gt;$T$6)</f>
        <v>0</v>
      </c>
      <c r="J560" t="b">
        <f>OR(Table1[[#This Row],[Bounces]]&lt;$U$7,Table1[[#This Row],[Bounces]]&gt;$T$7)</f>
        <v>0</v>
      </c>
      <c r="K560" t="b">
        <f>OR(Table1[[#This Row],[Exits]]&lt;$U$8,Table1[[#This Row],[Exits]]&gt;$T$8)</f>
        <v>0</v>
      </c>
    </row>
    <row r="561" spans="1:11" x14ac:dyDescent="0.25">
      <c r="A561" s="1">
        <v>44025</v>
      </c>
      <c r="B561">
        <v>5426</v>
      </c>
      <c r="C561" t="s">
        <v>431</v>
      </c>
      <c r="D561">
        <v>8281</v>
      </c>
      <c r="E561">
        <v>6085</v>
      </c>
      <c r="F561">
        <v>728.37</v>
      </c>
      <c r="G561">
        <v>2856</v>
      </c>
      <c r="H561">
        <v>2392</v>
      </c>
      <c r="I561" t="b">
        <f>OR(Table1[[#This Row],[Page_Views]]&lt;$U$6,Table1[[#This Row],[Page_Views]]&gt;$T$6)</f>
        <v>0</v>
      </c>
      <c r="J561" t="b">
        <f>OR(Table1[[#This Row],[Bounces]]&lt;$U$7,Table1[[#This Row],[Bounces]]&gt;$T$7)</f>
        <v>0</v>
      </c>
      <c r="K561" t="b">
        <f>OR(Table1[[#This Row],[Exits]]&lt;$U$8,Table1[[#This Row],[Exits]]&gt;$T$8)</f>
        <v>0</v>
      </c>
    </row>
    <row r="562" spans="1:11" x14ac:dyDescent="0.25">
      <c r="A562" s="1">
        <v>44026</v>
      </c>
      <c r="B562">
        <v>7919</v>
      </c>
      <c r="C562" t="s">
        <v>538</v>
      </c>
      <c r="D562">
        <v>23146</v>
      </c>
      <c r="E562">
        <v>7947</v>
      </c>
      <c r="F562">
        <v>659.24</v>
      </c>
      <c r="G562">
        <v>3860</v>
      </c>
      <c r="H562">
        <v>4709</v>
      </c>
      <c r="I562" t="b">
        <f>OR(Table1[[#This Row],[Page_Views]]&lt;$U$6,Table1[[#This Row],[Page_Views]]&gt;$T$6)</f>
        <v>0</v>
      </c>
      <c r="J562" t="b">
        <f>OR(Table1[[#This Row],[Bounces]]&lt;$U$7,Table1[[#This Row],[Bounces]]&gt;$T$7)</f>
        <v>0</v>
      </c>
      <c r="K562" t="b">
        <f>OR(Table1[[#This Row],[Exits]]&lt;$U$8,Table1[[#This Row],[Exits]]&gt;$T$8)</f>
        <v>0</v>
      </c>
    </row>
    <row r="563" spans="1:11" x14ac:dyDescent="0.25">
      <c r="A563" s="1">
        <v>44027</v>
      </c>
      <c r="B563">
        <v>9835</v>
      </c>
      <c r="C563" t="s">
        <v>539</v>
      </c>
      <c r="D563">
        <v>27560</v>
      </c>
      <c r="E563">
        <v>8113</v>
      </c>
      <c r="F563">
        <v>788</v>
      </c>
      <c r="G563">
        <v>2562</v>
      </c>
      <c r="H563">
        <v>3166</v>
      </c>
      <c r="I563" t="b">
        <f>OR(Table1[[#This Row],[Page_Views]]&lt;$U$6,Table1[[#This Row],[Page_Views]]&gt;$T$6)</f>
        <v>0</v>
      </c>
      <c r="J563" t="b">
        <f>OR(Table1[[#This Row],[Bounces]]&lt;$U$7,Table1[[#This Row],[Bounces]]&gt;$T$7)</f>
        <v>0</v>
      </c>
      <c r="K563" t="b">
        <f>OR(Table1[[#This Row],[Exits]]&lt;$U$8,Table1[[#This Row],[Exits]]&gt;$T$8)</f>
        <v>0</v>
      </c>
    </row>
    <row r="564" spans="1:11" x14ac:dyDescent="0.25">
      <c r="A564" s="1">
        <v>44028</v>
      </c>
      <c r="B564">
        <v>9386</v>
      </c>
      <c r="C564" t="s">
        <v>540</v>
      </c>
      <c r="D564">
        <v>22283</v>
      </c>
      <c r="E564">
        <v>8950</v>
      </c>
      <c r="F564">
        <v>805.43</v>
      </c>
      <c r="G564">
        <v>3903</v>
      </c>
      <c r="H564">
        <v>1930</v>
      </c>
      <c r="I564" t="b">
        <f>OR(Table1[[#This Row],[Page_Views]]&lt;$U$6,Table1[[#This Row],[Page_Views]]&gt;$T$6)</f>
        <v>0</v>
      </c>
      <c r="J564" t="b">
        <f>OR(Table1[[#This Row],[Bounces]]&lt;$U$7,Table1[[#This Row],[Bounces]]&gt;$T$7)</f>
        <v>0</v>
      </c>
      <c r="K564" t="b">
        <f>OR(Table1[[#This Row],[Exits]]&lt;$U$8,Table1[[#This Row],[Exits]]&gt;$T$8)</f>
        <v>0</v>
      </c>
    </row>
    <row r="565" spans="1:11" x14ac:dyDescent="0.25">
      <c r="A565" s="1">
        <v>44029</v>
      </c>
      <c r="B565">
        <v>9680</v>
      </c>
      <c r="C565" t="s">
        <v>541</v>
      </c>
      <c r="D565">
        <v>19624</v>
      </c>
      <c r="E565">
        <v>9464</v>
      </c>
      <c r="F565">
        <v>637.63</v>
      </c>
      <c r="G565">
        <v>3653</v>
      </c>
      <c r="H565">
        <v>5371</v>
      </c>
      <c r="I565" t="b">
        <f>OR(Table1[[#This Row],[Page_Views]]&lt;$U$6,Table1[[#This Row],[Page_Views]]&gt;$T$6)</f>
        <v>0</v>
      </c>
      <c r="J565" t="b">
        <f>OR(Table1[[#This Row],[Bounces]]&lt;$U$7,Table1[[#This Row],[Bounces]]&gt;$T$7)</f>
        <v>0</v>
      </c>
      <c r="K565" t="b">
        <f>OR(Table1[[#This Row],[Exits]]&lt;$U$8,Table1[[#This Row],[Exits]]&gt;$T$8)</f>
        <v>0</v>
      </c>
    </row>
    <row r="566" spans="1:11" x14ac:dyDescent="0.25">
      <c r="A566" s="1">
        <v>44030</v>
      </c>
      <c r="B566">
        <v>3204</v>
      </c>
      <c r="C566" t="s">
        <v>48</v>
      </c>
      <c r="D566">
        <v>7742</v>
      </c>
      <c r="E566">
        <v>2744</v>
      </c>
      <c r="F566">
        <v>835.94</v>
      </c>
      <c r="G566">
        <v>617</v>
      </c>
      <c r="H566">
        <v>1764</v>
      </c>
      <c r="I566" t="b">
        <f>OR(Table1[[#This Row],[Page_Views]]&lt;$U$6,Table1[[#This Row],[Page_Views]]&gt;$T$6)</f>
        <v>0</v>
      </c>
      <c r="J566" t="b">
        <f>OR(Table1[[#This Row],[Bounces]]&lt;$U$7,Table1[[#This Row],[Bounces]]&gt;$T$7)</f>
        <v>0</v>
      </c>
      <c r="K566" t="b">
        <f>OR(Table1[[#This Row],[Exits]]&lt;$U$8,Table1[[#This Row],[Exits]]&gt;$T$8)</f>
        <v>0</v>
      </c>
    </row>
    <row r="567" spans="1:11" x14ac:dyDescent="0.25">
      <c r="A567" s="1">
        <v>44031</v>
      </c>
      <c r="B567">
        <v>6345</v>
      </c>
      <c r="C567" t="s">
        <v>542</v>
      </c>
      <c r="D567">
        <v>14679</v>
      </c>
      <c r="E567">
        <v>5336</v>
      </c>
      <c r="F567">
        <v>605.41999999999996</v>
      </c>
      <c r="G567">
        <v>2386</v>
      </c>
      <c r="H567">
        <v>2781</v>
      </c>
      <c r="I567" t="b">
        <f>OR(Table1[[#This Row],[Page_Views]]&lt;$U$6,Table1[[#This Row],[Page_Views]]&gt;$T$6)</f>
        <v>0</v>
      </c>
      <c r="J567" t="b">
        <f>OR(Table1[[#This Row],[Bounces]]&lt;$U$7,Table1[[#This Row],[Bounces]]&gt;$T$7)</f>
        <v>0</v>
      </c>
      <c r="K567" t="b">
        <f>OR(Table1[[#This Row],[Exits]]&lt;$U$8,Table1[[#This Row],[Exits]]&gt;$T$8)</f>
        <v>0</v>
      </c>
    </row>
    <row r="568" spans="1:11" x14ac:dyDescent="0.25">
      <c r="A568" s="1">
        <v>44032</v>
      </c>
      <c r="B568">
        <v>4276</v>
      </c>
      <c r="C568" t="s">
        <v>543</v>
      </c>
      <c r="D568">
        <v>9507</v>
      </c>
      <c r="E568">
        <v>4336</v>
      </c>
      <c r="F568">
        <v>744.82</v>
      </c>
      <c r="G568">
        <v>1748</v>
      </c>
      <c r="H568">
        <v>2209</v>
      </c>
      <c r="I568" t="b">
        <f>OR(Table1[[#This Row],[Page_Views]]&lt;$U$6,Table1[[#This Row],[Page_Views]]&gt;$T$6)</f>
        <v>0</v>
      </c>
      <c r="J568" t="b">
        <f>OR(Table1[[#This Row],[Bounces]]&lt;$U$7,Table1[[#This Row],[Bounces]]&gt;$T$7)</f>
        <v>0</v>
      </c>
      <c r="K568" t="b">
        <f>OR(Table1[[#This Row],[Exits]]&lt;$U$8,Table1[[#This Row],[Exits]]&gt;$T$8)</f>
        <v>0</v>
      </c>
    </row>
    <row r="569" spans="1:11" x14ac:dyDescent="0.25">
      <c r="A569" s="1">
        <v>44033</v>
      </c>
      <c r="B569">
        <v>2102</v>
      </c>
      <c r="C569" t="s">
        <v>544</v>
      </c>
      <c r="D569">
        <v>2746</v>
      </c>
      <c r="E569">
        <v>1753</v>
      </c>
      <c r="F569">
        <v>699.3</v>
      </c>
      <c r="G569">
        <v>455</v>
      </c>
      <c r="H569">
        <v>662</v>
      </c>
      <c r="I569" t="b">
        <f>OR(Table1[[#This Row],[Page_Views]]&lt;$U$6,Table1[[#This Row],[Page_Views]]&gt;$T$6)</f>
        <v>0</v>
      </c>
      <c r="J569" t="b">
        <f>OR(Table1[[#This Row],[Bounces]]&lt;$U$7,Table1[[#This Row],[Bounces]]&gt;$T$7)</f>
        <v>0</v>
      </c>
      <c r="K569" t="b">
        <f>OR(Table1[[#This Row],[Exits]]&lt;$U$8,Table1[[#This Row],[Exits]]&gt;$T$8)</f>
        <v>0</v>
      </c>
    </row>
    <row r="570" spans="1:11" x14ac:dyDescent="0.25">
      <c r="A570" s="1">
        <v>44034</v>
      </c>
      <c r="B570">
        <v>6243</v>
      </c>
      <c r="C570" t="s">
        <v>545</v>
      </c>
      <c r="D570">
        <v>14602</v>
      </c>
      <c r="E570">
        <v>5750</v>
      </c>
      <c r="F570">
        <v>822.09</v>
      </c>
      <c r="G570">
        <v>1287</v>
      </c>
      <c r="H570">
        <v>4068</v>
      </c>
      <c r="I570" t="b">
        <f>OR(Table1[[#This Row],[Page_Views]]&lt;$U$6,Table1[[#This Row],[Page_Views]]&gt;$T$6)</f>
        <v>0</v>
      </c>
      <c r="J570" t="b">
        <f>OR(Table1[[#This Row],[Bounces]]&lt;$U$7,Table1[[#This Row],[Bounces]]&gt;$T$7)</f>
        <v>0</v>
      </c>
      <c r="K570" t="b">
        <f>OR(Table1[[#This Row],[Exits]]&lt;$U$8,Table1[[#This Row],[Exits]]&gt;$T$8)</f>
        <v>0</v>
      </c>
    </row>
    <row r="571" spans="1:11" x14ac:dyDescent="0.25">
      <c r="A571" s="1">
        <v>44035</v>
      </c>
      <c r="B571">
        <v>7614</v>
      </c>
      <c r="C571" t="s">
        <v>546</v>
      </c>
      <c r="D571">
        <v>19675</v>
      </c>
      <c r="E571">
        <v>8358</v>
      </c>
      <c r="F571">
        <v>693.83</v>
      </c>
      <c r="G571">
        <v>3770</v>
      </c>
      <c r="H571">
        <v>1930</v>
      </c>
      <c r="I571" t="b">
        <f>OR(Table1[[#This Row],[Page_Views]]&lt;$U$6,Table1[[#This Row],[Page_Views]]&gt;$T$6)</f>
        <v>0</v>
      </c>
      <c r="J571" t="b">
        <f>OR(Table1[[#This Row],[Bounces]]&lt;$U$7,Table1[[#This Row],[Bounces]]&gt;$T$7)</f>
        <v>0</v>
      </c>
      <c r="K571" t="b">
        <f>OR(Table1[[#This Row],[Exits]]&lt;$U$8,Table1[[#This Row],[Exits]]&gt;$T$8)</f>
        <v>0</v>
      </c>
    </row>
    <row r="572" spans="1:11" x14ac:dyDescent="0.25">
      <c r="A572" s="1">
        <v>44036</v>
      </c>
      <c r="B572">
        <v>9707</v>
      </c>
      <c r="C572" t="s">
        <v>547</v>
      </c>
      <c r="D572">
        <v>29017</v>
      </c>
      <c r="E572">
        <v>11510</v>
      </c>
      <c r="F572">
        <v>848.04</v>
      </c>
      <c r="G572">
        <v>2574</v>
      </c>
      <c r="H572">
        <v>1930</v>
      </c>
      <c r="I572" t="b">
        <f>OR(Table1[[#This Row],[Page_Views]]&lt;$U$6,Table1[[#This Row],[Page_Views]]&gt;$T$6)</f>
        <v>0</v>
      </c>
      <c r="J572" t="b">
        <f>OR(Table1[[#This Row],[Bounces]]&lt;$U$7,Table1[[#This Row],[Bounces]]&gt;$T$7)</f>
        <v>0</v>
      </c>
      <c r="K572" t="b">
        <f>OR(Table1[[#This Row],[Exits]]&lt;$U$8,Table1[[#This Row],[Exits]]&gt;$T$8)</f>
        <v>0</v>
      </c>
    </row>
    <row r="573" spans="1:11" x14ac:dyDescent="0.25">
      <c r="A573" s="1">
        <v>44037</v>
      </c>
      <c r="B573">
        <v>6223</v>
      </c>
      <c r="C573" t="s">
        <v>548</v>
      </c>
      <c r="D573">
        <v>7591</v>
      </c>
      <c r="E573">
        <v>6765</v>
      </c>
      <c r="F573">
        <v>778.49</v>
      </c>
      <c r="G573">
        <v>1538</v>
      </c>
      <c r="H573">
        <v>1971</v>
      </c>
      <c r="I573" t="b">
        <f>OR(Table1[[#This Row],[Page_Views]]&lt;$U$6,Table1[[#This Row],[Page_Views]]&gt;$T$6)</f>
        <v>0</v>
      </c>
      <c r="J573" t="b">
        <f>OR(Table1[[#This Row],[Bounces]]&lt;$U$7,Table1[[#This Row],[Bounces]]&gt;$T$7)</f>
        <v>0</v>
      </c>
      <c r="K573" t="b">
        <f>OR(Table1[[#This Row],[Exits]]&lt;$U$8,Table1[[#This Row],[Exits]]&gt;$T$8)</f>
        <v>0</v>
      </c>
    </row>
    <row r="574" spans="1:11" x14ac:dyDescent="0.25">
      <c r="A574" s="1">
        <v>44038</v>
      </c>
      <c r="B574">
        <v>9584</v>
      </c>
      <c r="C574" t="s">
        <v>549</v>
      </c>
      <c r="D574">
        <v>24097</v>
      </c>
      <c r="E574">
        <v>11472</v>
      </c>
      <c r="F574">
        <v>838.17</v>
      </c>
      <c r="G574">
        <v>3765</v>
      </c>
      <c r="H574">
        <v>1930</v>
      </c>
      <c r="I574" t="b">
        <f>OR(Table1[[#This Row],[Page_Views]]&lt;$U$6,Table1[[#This Row],[Page_Views]]&gt;$T$6)</f>
        <v>0</v>
      </c>
      <c r="J574" t="b">
        <f>OR(Table1[[#This Row],[Bounces]]&lt;$U$7,Table1[[#This Row],[Bounces]]&gt;$T$7)</f>
        <v>0</v>
      </c>
      <c r="K574" t="b">
        <f>OR(Table1[[#This Row],[Exits]]&lt;$U$8,Table1[[#This Row],[Exits]]&gt;$T$8)</f>
        <v>0</v>
      </c>
    </row>
    <row r="575" spans="1:11" x14ac:dyDescent="0.25">
      <c r="A575" s="1">
        <v>44039</v>
      </c>
      <c r="B575">
        <v>1630</v>
      </c>
      <c r="C575" t="s">
        <v>550</v>
      </c>
      <c r="D575">
        <v>3633</v>
      </c>
      <c r="E575">
        <v>1759</v>
      </c>
      <c r="F575">
        <v>896.8</v>
      </c>
      <c r="G575">
        <v>423</v>
      </c>
      <c r="H575">
        <v>473</v>
      </c>
      <c r="I575" t="b">
        <f>OR(Table1[[#This Row],[Page_Views]]&lt;$U$6,Table1[[#This Row],[Page_Views]]&gt;$T$6)</f>
        <v>0</v>
      </c>
      <c r="J575" t="b">
        <f>OR(Table1[[#This Row],[Bounces]]&lt;$U$7,Table1[[#This Row],[Bounces]]&gt;$T$7)</f>
        <v>0</v>
      </c>
      <c r="K575" t="b">
        <f>OR(Table1[[#This Row],[Exits]]&lt;$U$8,Table1[[#This Row],[Exits]]&gt;$T$8)</f>
        <v>0</v>
      </c>
    </row>
    <row r="576" spans="1:11" x14ac:dyDescent="0.25">
      <c r="A576" s="1">
        <v>44040</v>
      </c>
      <c r="B576">
        <v>7683</v>
      </c>
      <c r="C576" t="s">
        <v>551</v>
      </c>
      <c r="D576">
        <v>15222</v>
      </c>
      <c r="E576">
        <v>7049</v>
      </c>
      <c r="F576">
        <v>803.75</v>
      </c>
      <c r="G576">
        <v>3342</v>
      </c>
      <c r="H576">
        <v>1577</v>
      </c>
      <c r="I576" t="b">
        <f>OR(Table1[[#This Row],[Page_Views]]&lt;$U$6,Table1[[#This Row],[Page_Views]]&gt;$T$6)</f>
        <v>0</v>
      </c>
      <c r="J576" t="b">
        <f>OR(Table1[[#This Row],[Bounces]]&lt;$U$7,Table1[[#This Row],[Bounces]]&gt;$T$7)</f>
        <v>0</v>
      </c>
      <c r="K576" t="b">
        <f>OR(Table1[[#This Row],[Exits]]&lt;$U$8,Table1[[#This Row],[Exits]]&gt;$T$8)</f>
        <v>0</v>
      </c>
    </row>
    <row r="577" spans="1:11" x14ac:dyDescent="0.25">
      <c r="A577" s="1">
        <v>44041</v>
      </c>
      <c r="B577">
        <v>1277</v>
      </c>
      <c r="C577" t="s">
        <v>163</v>
      </c>
      <c r="D577">
        <v>1825</v>
      </c>
      <c r="E577">
        <v>1364</v>
      </c>
      <c r="F577">
        <v>895.49</v>
      </c>
      <c r="G577">
        <v>465</v>
      </c>
      <c r="H577">
        <v>499</v>
      </c>
      <c r="I577" t="b">
        <f>OR(Table1[[#This Row],[Page_Views]]&lt;$U$6,Table1[[#This Row],[Page_Views]]&gt;$T$6)</f>
        <v>0</v>
      </c>
      <c r="J577" t="b">
        <f>OR(Table1[[#This Row],[Bounces]]&lt;$U$7,Table1[[#This Row],[Bounces]]&gt;$T$7)</f>
        <v>0</v>
      </c>
      <c r="K577" t="b">
        <f>OR(Table1[[#This Row],[Exits]]&lt;$U$8,Table1[[#This Row],[Exits]]&gt;$T$8)</f>
        <v>0</v>
      </c>
    </row>
    <row r="578" spans="1:11" x14ac:dyDescent="0.25">
      <c r="A578" s="1">
        <v>44042</v>
      </c>
      <c r="B578">
        <v>1232</v>
      </c>
      <c r="C578" t="s">
        <v>552</v>
      </c>
      <c r="D578">
        <v>2385</v>
      </c>
      <c r="E578">
        <v>1331</v>
      </c>
      <c r="F578">
        <v>608.65</v>
      </c>
      <c r="G578">
        <v>493</v>
      </c>
      <c r="H578">
        <v>331</v>
      </c>
      <c r="I578" t="b">
        <f>OR(Table1[[#This Row],[Page_Views]]&lt;$U$6,Table1[[#This Row],[Page_Views]]&gt;$T$6)</f>
        <v>0</v>
      </c>
      <c r="J578" t="b">
        <f>OR(Table1[[#This Row],[Bounces]]&lt;$U$7,Table1[[#This Row],[Bounces]]&gt;$T$7)</f>
        <v>0</v>
      </c>
      <c r="K578" t="b">
        <f>OR(Table1[[#This Row],[Exits]]&lt;$U$8,Table1[[#This Row],[Exits]]&gt;$T$8)</f>
        <v>0</v>
      </c>
    </row>
    <row r="579" spans="1:11" x14ac:dyDescent="0.25">
      <c r="A579" s="1">
        <v>44043</v>
      </c>
      <c r="B579">
        <v>6690</v>
      </c>
      <c r="C579" t="s">
        <v>553</v>
      </c>
      <c r="D579">
        <v>12295</v>
      </c>
      <c r="E579">
        <v>6346</v>
      </c>
      <c r="F579">
        <v>701.44</v>
      </c>
      <c r="G579">
        <v>3036</v>
      </c>
      <c r="H579">
        <v>1333</v>
      </c>
      <c r="I579" t="b">
        <f>OR(Table1[[#This Row],[Page_Views]]&lt;$U$6,Table1[[#This Row],[Page_Views]]&gt;$T$6)</f>
        <v>0</v>
      </c>
      <c r="J579" t="b">
        <f>OR(Table1[[#This Row],[Bounces]]&lt;$U$7,Table1[[#This Row],[Bounces]]&gt;$T$7)</f>
        <v>0</v>
      </c>
      <c r="K579" t="b">
        <f>OR(Table1[[#This Row],[Exits]]&lt;$U$8,Table1[[#This Row],[Exits]]&gt;$T$8)</f>
        <v>0</v>
      </c>
    </row>
    <row r="580" spans="1:11" x14ac:dyDescent="0.25">
      <c r="A580" s="1">
        <v>44044</v>
      </c>
      <c r="B580">
        <v>8659</v>
      </c>
      <c r="C580" t="s">
        <v>554</v>
      </c>
      <c r="D580">
        <v>15110</v>
      </c>
      <c r="E580">
        <v>6988</v>
      </c>
      <c r="F580">
        <v>632.36</v>
      </c>
      <c r="G580">
        <v>2509</v>
      </c>
      <c r="H580">
        <v>1994</v>
      </c>
      <c r="I580" t="b">
        <f>OR(Table1[[#This Row],[Page_Views]]&lt;$U$6,Table1[[#This Row],[Page_Views]]&gt;$T$6)</f>
        <v>0</v>
      </c>
      <c r="J580" t="b">
        <f>OR(Table1[[#This Row],[Bounces]]&lt;$U$7,Table1[[#This Row],[Bounces]]&gt;$T$7)</f>
        <v>0</v>
      </c>
      <c r="K580" t="b">
        <f>OR(Table1[[#This Row],[Exits]]&lt;$U$8,Table1[[#This Row],[Exits]]&gt;$T$8)</f>
        <v>0</v>
      </c>
    </row>
    <row r="581" spans="1:11" x14ac:dyDescent="0.25">
      <c r="A581" s="1">
        <v>44045</v>
      </c>
      <c r="B581">
        <v>1025</v>
      </c>
      <c r="C581" t="s">
        <v>555</v>
      </c>
      <c r="D581">
        <v>2578</v>
      </c>
      <c r="E581">
        <v>1108</v>
      </c>
      <c r="F581">
        <v>678.69</v>
      </c>
      <c r="G581">
        <v>339</v>
      </c>
      <c r="H581">
        <v>455</v>
      </c>
      <c r="I581" t="b">
        <f>OR(Table1[[#This Row],[Page_Views]]&lt;$U$6,Table1[[#This Row],[Page_Views]]&gt;$T$6)</f>
        <v>0</v>
      </c>
      <c r="J581" t="b">
        <f>OR(Table1[[#This Row],[Bounces]]&lt;$U$7,Table1[[#This Row],[Bounces]]&gt;$T$7)</f>
        <v>0</v>
      </c>
      <c r="K581" t="b">
        <f>OR(Table1[[#This Row],[Exits]]&lt;$U$8,Table1[[#This Row],[Exits]]&gt;$T$8)</f>
        <v>0</v>
      </c>
    </row>
    <row r="582" spans="1:11" x14ac:dyDescent="0.25">
      <c r="A582" s="1">
        <v>44046</v>
      </c>
      <c r="B582">
        <v>8468</v>
      </c>
      <c r="C582" t="s">
        <v>556</v>
      </c>
      <c r="D582">
        <v>20842</v>
      </c>
      <c r="E582">
        <v>6847</v>
      </c>
      <c r="F582">
        <v>851.67</v>
      </c>
      <c r="G582">
        <v>3007</v>
      </c>
      <c r="H582">
        <v>2998</v>
      </c>
      <c r="I582" t="b">
        <f>OR(Table1[[#This Row],[Page_Views]]&lt;$U$6,Table1[[#This Row],[Page_Views]]&gt;$T$6)</f>
        <v>0</v>
      </c>
      <c r="J582" t="b">
        <f>OR(Table1[[#This Row],[Bounces]]&lt;$U$7,Table1[[#This Row],[Bounces]]&gt;$T$7)</f>
        <v>0</v>
      </c>
      <c r="K582" t="b">
        <f>OR(Table1[[#This Row],[Exits]]&lt;$U$8,Table1[[#This Row],[Exits]]&gt;$T$8)</f>
        <v>0</v>
      </c>
    </row>
    <row r="583" spans="1:11" x14ac:dyDescent="0.25">
      <c r="A583" s="1">
        <v>44047</v>
      </c>
      <c r="B583">
        <v>7410</v>
      </c>
      <c r="C583" t="s">
        <v>557</v>
      </c>
      <c r="D583">
        <v>16748</v>
      </c>
      <c r="E583">
        <v>7798</v>
      </c>
      <c r="F583">
        <v>609.70000000000005</v>
      </c>
      <c r="G583">
        <v>2595</v>
      </c>
      <c r="H583">
        <v>2697</v>
      </c>
      <c r="I583" t="b">
        <f>OR(Table1[[#This Row],[Page_Views]]&lt;$U$6,Table1[[#This Row],[Page_Views]]&gt;$T$6)</f>
        <v>0</v>
      </c>
      <c r="J583" t="b">
        <f>OR(Table1[[#This Row],[Bounces]]&lt;$U$7,Table1[[#This Row],[Bounces]]&gt;$T$7)</f>
        <v>0</v>
      </c>
      <c r="K583" t="b">
        <f>OR(Table1[[#This Row],[Exits]]&lt;$U$8,Table1[[#This Row],[Exits]]&gt;$T$8)</f>
        <v>0</v>
      </c>
    </row>
    <row r="584" spans="1:11" x14ac:dyDescent="0.25">
      <c r="A584" s="1">
        <v>44048</v>
      </c>
      <c r="B584">
        <v>9652</v>
      </c>
      <c r="C584" t="s">
        <v>558</v>
      </c>
      <c r="D584">
        <v>27890</v>
      </c>
      <c r="E584">
        <v>8353</v>
      </c>
      <c r="F584">
        <v>756.05</v>
      </c>
      <c r="G584">
        <v>2468</v>
      </c>
      <c r="H584">
        <v>1930</v>
      </c>
      <c r="I584" t="b">
        <f>OR(Table1[[#This Row],[Page_Views]]&lt;$U$6,Table1[[#This Row],[Page_Views]]&gt;$T$6)</f>
        <v>0</v>
      </c>
      <c r="J584" t="b">
        <f>OR(Table1[[#This Row],[Bounces]]&lt;$U$7,Table1[[#This Row],[Bounces]]&gt;$T$7)</f>
        <v>0</v>
      </c>
      <c r="K584" t="b">
        <f>OR(Table1[[#This Row],[Exits]]&lt;$U$8,Table1[[#This Row],[Exits]]&gt;$T$8)</f>
        <v>0</v>
      </c>
    </row>
    <row r="585" spans="1:11" x14ac:dyDescent="0.25">
      <c r="A585" s="1">
        <v>44049</v>
      </c>
      <c r="B585">
        <v>4764</v>
      </c>
      <c r="C585" t="s">
        <v>559</v>
      </c>
      <c r="D585">
        <v>8716</v>
      </c>
      <c r="E585">
        <v>4889</v>
      </c>
      <c r="F585">
        <v>770.14</v>
      </c>
      <c r="G585">
        <v>2038</v>
      </c>
      <c r="H585">
        <v>2099</v>
      </c>
      <c r="I585" t="b">
        <f>OR(Table1[[#This Row],[Page_Views]]&lt;$U$6,Table1[[#This Row],[Page_Views]]&gt;$T$6)</f>
        <v>0</v>
      </c>
      <c r="J585" t="b">
        <f>OR(Table1[[#This Row],[Bounces]]&lt;$U$7,Table1[[#This Row],[Bounces]]&gt;$T$7)</f>
        <v>0</v>
      </c>
      <c r="K585" t="b">
        <f>OR(Table1[[#This Row],[Exits]]&lt;$U$8,Table1[[#This Row],[Exits]]&gt;$T$8)</f>
        <v>0</v>
      </c>
    </row>
    <row r="586" spans="1:11" x14ac:dyDescent="0.25">
      <c r="A586" s="1">
        <v>44050</v>
      </c>
      <c r="B586">
        <v>7599</v>
      </c>
      <c r="C586" t="s">
        <v>560</v>
      </c>
      <c r="D586">
        <v>12453</v>
      </c>
      <c r="E586">
        <v>7610</v>
      </c>
      <c r="F586">
        <v>768.35</v>
      </c>
      <c r="G586">
        <v>3352</v>
      </c>
      <c r="H586">
        <v>3019</v>
      </c>
      <c r="I586" t="b">
        <f>OR(Table1[[#This Row],[Page_Views]]&lt;$U$6,Table1[[#This Row],[Page_Views]]&gt;$T$6)</f>
        <v>0</v>
      </c>
      <c r="J586" t="b">
        <f>OR(Table1[[#This Row],[Bounces]]&lt;$U$7,Table1[[#This Row],[Bounces]]&gt;$T$7)</f>
        <v>0</v>
      </c>
      <c r="K586" t="b">
        <f>OR(Table1[[#This Row],[Exits]]&lt;$U$8,Table1[[#This Row],[Exits]]&gt;$T$8)</f>
        <v>0</v>
      </c>
    </row>
    <row r="587" spans="1:11" x14ac:dyDescent="0.25">
      <c r="A587" s="1">
        <v>44051</v>
      </c>
      <c r="B587">
        <v>6102</v>
      </c>
      <c r="C587" t="s">
        <v>561</v>
      </c>
      <c r="D587">
        <v>14526</v>
      </c>
      <c r="E587">
        <v>4914</v>
      </c>
      <c r="F587">
        <v>742.59</v>
      </c>
      <c r="G587">
        <v>2150</v>
      </c>
      <c r="H587">
        <v>1727</v>
      </c>
      <c r="I587" t="b">
        <f>OR(Table1[[#This Row],[Page_Views]]&lt;$U$6,Table1[[#This Row],[Page_Views]]&gt;$T$6)</f>
        <v>0</v>
      </c>
      <c r="J587" t="b">
        <f>OR(Table1[[#This Row],[Bounces]]&lt;$U$7,Table1[[#This Row],[Bounces]]&gt;$T$7)</f>
        <v>0</v>
      </c>
      <c r="K587" t="b">
        <f>OR(Table1[[#This Row],[Exits]]&lt;$U$8,Table1[[#This Row],[Exits]]&gt;$T$8)</f>
        <v>0</v>
      </c>
    </row>
    <row r="588" spans="1:11" x14ac:dyDescent="0.25">
      <c r="A588" s="1">
        <v>44052</v>
      </c>
      <c r="B588">
        <v>8006</v>
      </c>
      <c r="C588" t="s">
        <v>562</v>
      </c>
      <c r="D588">
        <v>12472</v>
      </c>
      <c r="E588">
        <v>7566</v>
      </c>
      <c r="F588">
        <v>837.18</v>
      </c>
      <c r="G588">
        <v>3732</v>
      </c>
      <c r="H588">
        <v>3073</v>
      </c>
      <c r="I588" t="b">
        <f>OR(Table1[[#This Row],[Page_Views]]&lt;$U$6,Table1[[#This Row],[Page_Views]]&gt;$T$6)</f>
        <v>0</v>
      </c>
      <c r="J588" t="b">
        <f>OR(Table1[[#This Row],[Bounces]]&lt;$U$7,Table1[[#This Row],[Bounces]]&gt;$T$7)</f>
        <v>0</v>
      </c>
      <c r="K588" t="b">
        <f>OR(Table1[[#This Row],[Exits]]&lt;$U$8,Table1[[#This Row],[Exits]]&gt;$T$8)</f>
        <v>0</v>
      </c>
    </row>
    <row r="589" spans="1:11" x14ac:dyDescent="0.25">
      <c r="A589" s="1">
        <v>44053</v>
      </c>
      <c r="B589">
        <v>4483</v>
      </c>
      <c r="C589" t="s">
        <v>563</v>
      </c>
      <c r="D589">
        <v>7921</v>
      </c>
      <c r="E589">
        <v>4664</v>
      </c>
      <c r="F589">
        <v>640.05999999999995</v>
      </c>
      <c r="G589">
        <v>2033</v>
      </c>
      <c r="H589">
        <v>1963</v>
      </c>
      <c r="I589" t="b">
        <f>OR(Table1[[#This Row],[Page_Views]]&lt;$U$6,Table1[[#This Row],[Page_Views]]&gt;$T$6)</f>
        <v>0</v>
      </c>
      <c r="J589" t="b">
        <f>OR(Table1[[#This Row],[Bounces]]&lt;$U$7,Table1[[#This Row],[Bounces]]&gt;$T$7)</f>
        <v>0</v>
      </c>
      <c r="K589" t="b">
        <f>OR(Table1[[#This Row],[Exits]]&lt;$U$8,Table1[[#This Row],[Exits]]&gt;$T$8)</f>
        <v>0</v>
      </c>
    </row>
    <row r="590" spans="1:11" x14ac:dyDescent="0.25">
      <c r="A590" s="1">
        <v>44054</v>
      </c>
      <c r="B590">
        <v>2994</v>
      </c>
      <c r="C590" t="s">
        <v>564</v>
      </c>
      <c r="D590">
        <v>4803</v>
      </c>
      <c r="E590">
        <v>3411</v>
      </c>
      <c r="F590">
        <v>693.17</v>
      </c>
      <c r="G590">
        <v>1470</v>
      </c>
      <c r="H590">
        <v>1114</v>
      </c>
      <c r="I590" t="b">
        <f>OR(Table1[[#This Row],[Page_Views]]&lt;$U$6,Table1[[#This Row],[Page_Views]]&gt;$T$6)</f>
        <v>0</v>
      </c>
      <c r="J590" t="b">
        <f>OR(Table1[[#This Row],[Bounces]]&lt;$U$7,Table1[[#This Row],[Bounces]]&gt;$T$7)</f>
        <v>0</v>
      </c>
      <c r="K590" t="b">
        <f>OR(Table1[[#This Row],[Exits]]&lt;$U$8,Table1[[#This Row],[Exits]]&gt;$T$8)</f>
        <v>0</v>
      </c>
    </row>
    <row r="591" spans="1:11" x14ac:dyDescent="0.25">
      <c r="A591" s="1">
        <v>44055</v>
      </c>
      <c r="B591">
        <v>9682</v>
      </c>
      <c r="C591" t="s">
        <v>565</v>
      </c>
      <c r="D591">
        <v>12823</v>
      </c>
      <c r="E591">
        <v>11187</v>
      </c>
      <c r="F591">
        <v>784.72</v>
      </c>
      <c r="G591">
        <v>1695</v>
      </c>
      <c r="H591">
        <v>1868</v>
      </c>
      <c r="I591" t="b">
        <f>OR(Table1[[#This Row],[Page_Views]]&lt;$U$6,Table1[[#This Row],[Page_Views]]&gt;$T$6)</f>
        <v>0</v>
      </c>
      <c r="J591" t="b">
        <f>OR(Table1[[#This Row],[Bounces]]&lt;$U$7,Table1[[#This Row],[Bounces]]&gt;$T$7)</f>
        <v>0</v>
      </c>
      <c r="K591" t="b">
        <f>OR(Table1[[#This Row],[Exits]]&lt;$U$8,Table1[[#This Row],[Exits]]&gt;$T$8)</f>
        <v>0</v>
      </c>
    </row>
    <row r="592" spans="1:11" x14ac:dyDescent="0.25">
      <c r="A592" s="1">
        <v>44056</v>
      </c>
      <c r="B592">
        <v>2072</v>
      </c>
      <c r="C592" t="s">
        <v>566</v>
      </c>
      <c r="D592">
        <v>5572</v>
      </c>
      <c r="E592">
        <v>2058</v>
      </c>
      <c r="F592">
        <v>807.29</v>
      </c>
      <c r="G592">
        <v>411</v>
      </c>
      <c r="H592">
        <v>1028</v>
      </c>
      <c r="I592" t="b">
        <f>OR(Table1[[#This Row],[Page_Views]]&lt;$U$6,Table1[[#This Row],[Page_Views]]&gt;$T$6)</f>
        <v>0</v>
      </c>
      <c r="J592" t="b">
        <f>OR(Table1[[#This Row],[Bounces]]&lt;$U$7,Table1[[#This Row],[Bounces]]&gt;$T$7)</f>
        <v>0</v>
      </c>
      <c r="K592" t="b">
        <f>OR(Table1[[#This Row],[Exits]]&lt;$U$8,Table1[[#This Row],[Exits]]&gt;$T$8)</f>
        <v>0</v>
      </c>
    </row>
    <row r="593" spans="1:11" x14ac:dyDescent="0.25">
      <c r="A593" s="1">
        <v>44057</v>
      </c>
      <c r="B593">
        <v>7707</v>
      </c>
      <c r="C593" t="s">
        <v>567</v>
      </c>
      <c r="D593">
        <v>12779</v>
      </c>
      <c r="E593">
        <v>8411</v>
      </c>
      <c r="F593">
        <v>721.24</v>
      </c>
      <c r="G593">
        <v>2596</v>
      </c>
      <c r="H593">
        <v>3440</v>
      </c>
      <c r="I593" t="b">
        <f>OR(Table1[[#This Row],[Page_Views]]&lt;$U$6,Table1[[#This Row],[Page_Views]]&gt;$T$6)</f>
        <v>0</v>
      </c>
      <c r="J593" t="b">
        <f>OR(Table1[[#This Row],[Bounces]]&lt;$U$7,Table1[[#This Row],[Bounces]]&gt;$T$7)</f>
        <v>0</v>
      </c>
      <c r="K593" t="b">
        <f>OR(Table1[[#This Row],[Exits]]&lt;$U$8,Table1[[#This Row],[Exits]]&gt;$T$8)</f>
        <v>0</v>
      </c>
    </row>
    <row r="594" spans="1:11" x14ac:dyDescent="0.25">
      <c r="A594" s="1">
        <v>44058</v>
      </c>
      <c r="B594">
        <v>1215</v>
      </c>
      <c r="C594" t="s">
        <v>427</v>
      </c>
      <c r="D594">
        <v>2492</v>
      </c>
      <c r="E594">
        <v>1125</v>
      </c>
      <c r="F594">
        <v>862.61</v>
      </c>
      <c r="G594">
        <v>474</v>
      </c>
      <c r="H594">
        <v>583</v>
      </c>
      <c r="I594" t="b">
        <f>OR(Table1[[#This Row],[Page_Views]]&lt;$U$6,Table1[[#This Row],[Page_Views]]&gt;$T$6)</f>
        <v>0</v>
      </c>
      <c r="J594" t="b">
        <f>OR(Table1[[#This Row],[Bounces]]&lt;$U$7,Table1[[#This Row],[Bounces]]&gt;$T$7)</f>
        <v>0</v>
      </c>
      <c r="K594" t="b">
        <f>OR(Table1[[#This Row],[Exits]]&lt;$U$8,Table1[[#This Row],[Exits]]&gt;$T$8)</f>
        <v>0</v>
      </c>
    </row>
    <row r="595" spans="1:11" x14ac:dyDescent="0.25">
      <c r="A595" s="1">
        <v>44059</v>
      </c>
      <c r="B595">
        <v>8605</v>
      </c>
      <c r="C595" t="s">
        <v>568</v>
      </c>
      <c r="D595">
        <v>10996</v>
      </c>
      <c r="E595">
        <v>8061</v>
      </c>
      <c r="F595">
        <v>724.65</v>
      </c>
      <c r="G595">
        <v>3062</v>
      </c>
      <c r="H595">
        <v>2711</v>
      </c>
      <c r="I595" t="b">
        <f>OR(Table1[[#This Row],[Page_Views]]&lt;$U$6,Table1[[#This Row],[Page_Views]]&gt;$T$6)</f>
        <v>0</v>
      </c>
      <c r="J595" t="b">
        <f>OR(Table1[[#This Row],[Bounces]]&lt;$U$7,Table1[[#This Row],[Bounces]]&gt;$T$7)</f>
        <v>0</v>
      </c>
      <c r="K595" t="b">
        <f>OR(Table1[[#This Row],[Exits]]&lt;$U$8,Table1[[#This Row],[Exits]]&gt;$T$8)</f>
        <v>0</v>
      </c>
    </row>
    <row r="596" spans="1:11" x14ac:dyDescent="0.25">
      <c r="A596" s="1">
        <v>44060</v>
      </c>
      <c r="B596">
        <v>3606</v>
      </c>
      <c r="C596" t="s">
        <v>569</v>
      </c>
      <c r="D596">
        <v>8866</v>
      </c>
      <c r="E596">
        <v>3165</v>
      </c>
      <c r="F596">
        <v>720.83</v>
      </c>
      <c r="G596">
        <v>801</v>
      </c>
      <c r="H596">
        <v>1928</v>
      </c>
      <c r="I596" t="b">
        <f>OR(Table1[[#This Row],[Page_Views]]&lt;$U$6,Table1[[#This Row],[Page_Views]]&gt;$T$6)</f>
        <v>0</v>
      </c>
      <c r="J596" t="b">
        <f>OR(Table1[[#This Row],[Bounces]]&lt;$U$7,Table1[[#This Row],[Bounces]]&gt;$T$7)</f>
        <v>0</v>
      </c>
      <c r="K596" t="b">
        <f>OR(Table1[[#This Row],[Exits]]&lt;$U$8,Table1[[#This Row],[Exits]]&gt;$T$8)</f>
        <v>0</v>
      </c>
    </row>
    <row r="597" spans="1:11" x14ac:dyDescent="0.25">
      <c r="A597" s="1">
        <v>44061</v>
      </c>
      <c r="B597">
        <v>9350</v>
      </c>
      <c r="C597" t="s">
        <v>570</v>
      </c>
      <c r="D597">
        <v>16783</v>
      </c>
      <c r="E597">
        <v>9581</v>
      </c>
      <c r="F597">
        <v>610.86</v>
      </c>
      <c r="G597">
        <v>2789</v>
      </c>
      <c r="H597">
        <v>3187</v>
      </c>
      <c r="I597" t="b">
        <f>OR(Table1[[#This Row],[Page_Views]]&lt;$U$6,Table1[[#This Row],[Page_Views]]&gt;$T$6)</f>
        <v>0</v>
      </c>
      <c r="J597" t="b">
        <f>OR(Table1[[#This Row],[Bounces]]&lt;$U$7,Table1[[#This Row],[Bounces]]&gt;$T$7)</f>
        <v>0</v>
      </c>
      <c r="K597" t="b">
        <f>OR(Table1[[#This Row],[Exits]]&lt;$U$8,Table1[[#This Row],[Exits]]&gt;$T$8)</f>
        <v>0</v>
      </c>
    </row>
    <row r="598" spans="1:11" x14ac:dyDescent="0.25">
      <c r="A598" s="1">
        <v>44062</v>
      </c>
      <c r="B598">
        <v>5781</v>
      </c>
      <c r="C598" t="s">
        <v>571</v>
      </c>
      <c r="D598">
        <v>14686</v>
      </c>
      <c r="E598">
        <v>5352</v>
      </c>
      <c r="F598">
        <v>765.34</v>
      </c>
      <c r="G598">
        <v>1611</v>
      </c>
      <c r="H598">
        <v>3698</v>
      </c>
      <c r="I598" t="b">
        <f>OR(Table1[[#This Row],[Page_Views]]&lt;$U$6,Table1[[#This Row],[Page_Views]]&gt;$T$6)</f>
        <v>0</v>
      </c>
      <c r="J598" t="b">
        <f>OR(Table1[[#This Row],[Bounces]]&lt;$U$7,Table1[[#This Row],[Bounces]]&gt;$T$7)</f>
        <v>0</v>
      </c>
      <c r="K598" t="b">
        <f>OR(Table1[[#This Row],[Exits]]&lt;$U$8,Table1[[#This Row],[Exits]]&gt;$T$8)</f>
        <v>0</v>
      </c>
    </row>
    <row r="599" spans="1:11" x14ac:dyDescent="0.25">
      <c r="A599" s="1">
        <v>44063</v>
      </c>
      <c r="B599">
        <v>4313</v>
      </c>
      <c r="C599" t="s">
        <v>572</v>
      </c>
      <c r="D599">
        <v>8377</v>
      </c>
      <c r="E599">
        <v>3595</v>
      </c>
      <c r="F599">
        <v>812.6</v>
      </c>
      <c r="G599">
        <v>1331</v>
      </c>
      <c r="H599">
        <v>951</v>
      </c>
      <c r="I599" t="b">
        <f>OR(Table1[[#This Row],[Page_Views]]&lt;$U$6,Table1[[#This Row],[Page_Views]]&gt;$T$6)</f>
        <v>0</v>
      </c>
      <c r="J599" t="b">
        <f>OR(Table1[[#This Row],[Bounces]]&lt;$U$7,Table1[[#This Row],[Bounces]]&gt;$T$7)</f>
        <v>0</v>
      </c>
      <c r="K599" t="b">
        <f>OR(Table1[[#This Row],[Exits]]&lt;$U$8,Table1[[#This Row],[Exits]]&gt;$T$8)</f>
        <v>0</v>
      </c>
    </row>
    <row r="600" spans="1:11" x14ac:dyDescent="0.25">
      <c r="A600" s="1">
        <v>44064</v>
      </c>
      <c r="B600">
        <v>8763</v>
      </c>
      <c r="C600" t="s">
        <v>573</v>
      </c>
      <c r="D600">
        <v>13603</v>
      </c>
      <c r="E600">
        <v>9411</v>
      </c>
      <c r="F600">
        <v>634.33000000000004</v>
      </c>
      <c r="G600">
        <v>4230</v>
      </c>
      <c r="H600">
        <v>3191</v>
      </c>
      <c r="I600" t="b">
        <f>OR(Table1[[#This Row],[Page_Views]]&lt;$U$6,Table1[[#This Row],[Page_Views]]&gt;$T$6)</f>
        <v>0</v>
      </c>
      <c r="J600" t="b">
        <f>OR(Table1[[#This Row],[Bounces]]&lt;$U$7,Table1[[#This Row],[Bounces]]&gt;$T$7)</f>
        <v>0</v>
      </c>
      <c r="K600" t="b">
        <f>OR(Table1[[#This Row],[Exits]]&lt;$U$8,Table1[[#This Row],[Exits]]&gt;$T$8)</f>
        <v>0</v>
      </c>
    </row>
    <row r="601" spans="1:11" x14ac:dyDescent="0.25">
      <c r="A601" s="1">
        <v>44065</v>
      </c>
      <c r="B601">
        <v>6939</v>
      </c>
      <c r="C601" s="2" t="s">
        <v>574</v>
      </c>
      <c r="D601">
        <v>14736</v>
      </c>
      <c r="E601">
        <v>7515</v>
      </c>
      <c r="F601">
        <v>691.63</v>
      </c>
      <c r="G601">
        <v>3605</v>
      </c>
      <c r="H601">
        <v>4412</v>
      </c>
      <c r="I601" t="b">
        <f>OR(Table1[[#This Row],[Page_Views]]&lt;$U$6,Table1[[#This Row],[Page_Views]]&gt;$T$6)</f>
        <v>0</v>
      </c>
      <c r="J601" t="b">
        <f>OR(Table1[[#This Row],[Bounces]]&lt;$U$7,Table1[[#This Row],[Bounces]]&gt;$T$7)</f>
        <v>0</v>
      </c>
      <c r="K601" t="b">
        <f>OR(Table1[[#This Row],[Exits]]&lt;$U$8,Table1[[#This Row],[Exits]]&gt;$T$8)</f>
        <v>0</v>
      </c>
    </row>
    <row r="602" spans="1:11" x14ac:dyDescent="0.25">
      <c r="A602" s="1">
        <v>44066</v>
      </c>
      <c r="B602">
        <v>3295</v>
      </c>
      <c r="C602" t="s">
        <v>575</v>
      </c>
      <c r="D602">
        <v>4728</v>
      </c>
      <c r="E602">
        <v>3110</v>
      </c>
      <c r="F602">
        <v>834.38</v>
      </c>
      <c r="G602">
        <v>1322</v>
      </c>
      <c r="H602">
        <v>1210</v>
      </c>
      <c r="I602" t="b">
        <f>OR(Table1[[#This Row],[Page_Views]]&lt;$U$6,Table1[[#This Row],[Page_Views]]&gt;$T$6)</f>
        <v>0</v>
      </c>
      <c r="J602" t="b">
        <f>OR(Table1[[#This Row],[Bounces]]&lt;$U$7,Table1[[#This Row],[Bounces]]&gt;$T$7)</f>
        <v>0</v>
      </c>
      <c r="K602" t="b">
        <f>OR(Table1[[#This Row],[Exits]]&lt;$U$8,Table1[[#This Row],[Exits]]&gt;$T$8)</f>
        <v>0</v>
      </c>
    </row>
    <row r="603" spans="1:11" x14ac:dyDescent="0.25">
      <c r="A603" s="1">
        <v>44067</v>
      </c>
      <c r="B603">
        <v>6685</v>
      </c>
      <c r="C603" t="s">
        <v>576</v>
      </c>
      <c r="D603">
        <v>13323</v>
      </c>
      <c r="E603">
        <v>5553</v>
      </c>
      <c r="F603">
        <v>709.78</v>
      </c>
      <c r="G603">
        <v>2514</v>
      </c>
      <c r="H603">
        <v>2106</v>
      </c>
      <c r="I603" t="b">
        <f>OR(Table1[[#This Row],[Page_Views]]&lt;$U$6,Table1[[#This Row],[Page_Views]]&gt;$T$6)</f>
        <v>0</v>
      </c>
      <c r="J603" t="b">
        <f>OR(Table1[[#This Row],[Bounces]]&lt;$U$7,Table1[[#This Row],[Bounces]]&gt;$T$7)</f>
        <v>0</v>
      </c>
      <c r="K603" t="b">
        <f>OR(Table1[[#This Row],[Exits]]&lt;$U$8,Table1[[#This Row],[Exits]]&gt;$T$8)</f>
        <v>0</v>
      </c>
    </row>
    <row r="604" spans="1:11" x14ac:dyDescent="0.25">
      <c r="A604" s="1">
        <v>44068</v>
      </c>
      <c r="B604">
        <v>2696</v>
      </c>
      <c r="C604" t="s">
        <v>577</v>
      </c>
      <c r="D604">
        <v>4775</v>
      </c>
      <c r="E604">
        <v>2616</v>
      </c>
      <c r="F604">
        <v>672.48</v>
      </c>
      <c r="G604">
        <v>892</v>
      </c>
      <c r="H604">
        <v>742</v>
      </c>
      <c r="I604" t="b">
        <f>OR(Table1[[#This Row],[Page_Views]]&lt;$U$6,Table1[[#This Row],[Page_Views]]&gt;$T$6)</f>
        <v>0</v>
      </c>
      <c r="J604" t="b">
        <f>OR(Table1[[#This Row],[Bounces]]&lt;$U$7,Table1[[#This Row],[Bounces]]&gt;$T$7)</f>
        <v>0</v>
      </c>
      <c r="K604" t="b">
        <f>OR(Table1[[#This Row],[Exits]]&lt;$U$8,Table1[[#This Row],[Exits]]&gt;$T$8)</f>
        <v>0</v>
      </c>
    </row>
    <row r="605" spans="1:11" x14ac:dyDescent="0.25">
      <c r="A605" s="1">
        <v>44069</v>
      </c>
      <c r="B605">
        <v>2946</v>
      </c>
      <c r="C605" t="s">
        <v>339</v>
      </c>
      <c r="D605">
        <v>8371</v>
      </c>
      <c r="E605">
        <v>2878</v>
      </c>
      <c r="F605">
        <v>801.66</v>
      </c>
      <c r="G605">
        <v>912</v>
      </c>
      <c r="H605">
        <v>1954</v>
      </c>
      <c r="I605" t="b">
        <f>OR(Table1[[#This Row],[Page_Views]]&lt;$U$6,Table1[[#This Row],[Page_Views]]&gt;$T$6)</f>
        <v>0</v>
      </c>
      <c r="J605" t="b">
        <f>OR(Table1[[#This Row],[Bounces]]&lt;$U$7,Table1[[#This Row],[Bounces]]&gt;$T$7)</f>
        <v>0</v>
      </c>
      <c r="K605" t="b">
        <f>OR(Table1[[#This Row],[Exits]]&lt;$U$8,Table1[[#This Row],[Exits]]&gt;$T$8)</f>
        <v>0</v>
      </c>
    </row>
    <row r="606" spans="1:11" x14ac:dyDescent="0.25">
      <c r="A606" s="1">
        <v>44070</v>
      </c>
      <c r="B606">
        <v>3783</v>
      </c>
      <c r="C606" t="s">
        <v>578</v>
      </c>
      <c r="D606">
        <v>4954</v>
      </c>
      <c r="E606">
        <v>4038</v>
      </c>
      <c r="F606">
        <v>659.03</v>
      </c>
      <c r="G606">
        <v>1283</v>
      </c>
      <c r="H606">
        <v>1383</v>
      </c>
      <c r="I606" t="b">
        <f>OR(Table1[[#This Row],[Page_Views]]&lt;$U$6,Table1[[#This Row],[Page_Views]]&gt;$T$6)</f>
        <v>0</v>
      </c>
      <c r="J606" t="b">
        <f>OR(Table1[[#This Row],[Bounces]]&lt;$U$7,Table1[[#This Row],[Bounces]]&gt;$T$7)</f>
        <v>0</v>
      </c>
      <c r="K606" t="b">
        <f>OR(Table1[[#This Row],[Exits]]&lt;$U$8,Table1[[#This Row],[Exits]]&gt;$T$8)</f>
        <v>0</v>
      </c>
    </row>
    <row r="607" spans="1:11" x14ac:dyDescent="0.25">
      <c r="A607" s="1">
        <v>44071</v>
      </c>
      <c r="B607">
        <v>4644</v>
      </c>
      <c r="C607" t="s">
        <v>579</v>
      </c>
      <c r="D607">
        <v>11374</v>
      </c>
      <c r="E607">
        <v>4301</v>
      </c>
      <c r="F607">
        <v>868.7</v>
      </c>
      <c r="G607">
        <v>1655</v>
      </c>
      <c r="H607">
        <v>2452</v>
      </c>
      <c r="I607" t="b">
        <f>OR(Table1[[#This Row],[Page_Views]]&lt;$U$6,Table1[[#This Row],[Page_Views]]&gt;$T$6)</f>
        <v>0</v>
      </c>
      <c r="J607" t="b">
        <f>OR(Table1[[#This Row],[Bounces]]&lt;$U$7,Table1[[#This Row],[Bounces]]&gt;$T$7)</f>
        <v>0</v>
      </c>
      <c r="K607" t="b">
        <f>OR(Table1[[#This Row],[Exits]]&lt;$U$8,Table1[[#This Row],[Exits]]&gt;$T$8)</f>
        <v>0</v>
      </c>
    </row>
    <row r="608" spans="1:11" x14ac:dyDescent="0.25">
      <c r="A608" s="1">
        <v>44072</v>
      </c>
      <c r="B608">
        <v>6241</v>
      </c>
      <c r="C608" t="s">
        <v>79</v>
      </c>
      <c r="D608">
        <v>9542</v>
      </c>
      <c r="E608">
        <v>6696</v>
      </c>
      <c r="F608">
        <v>631.67999999999995</v>
      </c>
      <c r="G608">
        <v>1588</v>
      </c>
      <c r="H608">
        <v>1960</v>
      </c>
      <c r="I608" t="b">
        <f>OR(Table1[[#This Row],[Page_Views]]&lt;$U$6,Table1[[#This Row],[Page_Views]]&gt;$T$6)</f>
        <v>0</v>
      </c>
      <c r="J608" t="b">
        <f>OR(Table1[[#This Row],[Bounces]]&lt;$U$7,Table1[[#This Row],[Bounces]]&gt;$T$7)</f>
        <v>0</v>
      </c>
      <c r="K608" t="b">
        <f>OR(Table1[[#This Row],[Exits]]&lt;$U$8,Table1[[#This Row],[Exits]]&gt;$T$8)</f>
        <v>0</v>
      </c>
    </row>
    <row r="609" spans="1:11" x14ac:dyDescent="0.25">
      <c r="A609" s="1">
        <v>44073</v>
      </c>
      <c r="B609">
        <v>7420</v>
      </c>
      <c r="C609" t="s">
        <v>580</v>
      </c>
      <c r="D609">
        <v>13165</v>
      </c>
      <c r="E609">
        <v>8522</v>
      </c>
      <c r="F609">
        <v>811.96</v>
      </c>
      <c r="G609">
        <v>3186</v>
      </c>
      <c r="H609">
        <v>1738</v>
      </c>
      <c r="I609" t="b">
        <f>OR(Table1[[#This Row],[Page_Views]]&lt;$U$6,Table1[[#This Row],[Page_Views]]&gt;$T$6)</f>
        <v>0</v>
      </c>
      <c r="J609" t="b">
        <f>OR(Table1[[#This Row],[Bounces]]&lt;$U$7,Table1[[#This Row],[Bounces]]&gt;$T$7)</f>
        <v>0</v>
      </c>
      <c r="K609" t="b">
        <f>OR(Table1[[#This Row],[Exits]]&lt;$U$8,Table1[[#This Row],[Exits]]&gt;$T$8)</f>
        <v>0</v>
      </c>
    </row>
    <row r="610" spans="1:11" x14ac:dyDescent="0.25">
      <c r="A610" s="1">
        <v>44074</v>
      </c>
      <c r="B610">
        <v>8557</v>
      </c>
      <c r="C610" t="s">
        <v>581</v>
      </c>
      <c r="D610">
        <v>16668</v>
      </c>
      <c r="E610">
        <v>7658</v>
      </c>
      <c r="F610">
        <v>749.86</v>
      </c>
      <c r="G610">
        <v>3059</v>
      </c>
      <c r="H610">
        <v>4051</v>
      </c>
      <c r="I610" t="b">
        <f>OR(Table1[[#This Row],[Page_Views]]&lt;$U$6,Table1[[#This Row],[Page_Views]]&gt;$T$6)</f>
        <v>0</v>
      </c>
      <c r="J610" t="b">
        <f>OR(Table1[[#This Row],[Bounces]]&lt;$U$7,Table1[[#This Row],[Bounces]]&gt;$T$7)</f>
        <v>0</v>
      </c>
      <c r="K610" t="b">
        <f>OR(Table1[[#This Row],[Exits]]&lt;$U$8,Table1[[#This Row],[Exits]]&gt;$T$8)</f>
        <v>0</v>
      </c>
    </row>
    <row r="611" spans="1:11" x14ac:dyDescent="0.25">
      <c r="A611" s="1">
        <v>44075</v>
      </c>
      <c r="B611">
        <v>3645</v>
      </c>
      <c r="C611" t="s">
        <v>582</v>
      </c>
      <c r="D611">
        <v>10331</v>
      </c>
      <c r="E611">
        <v>4343</v>
      </c>
      <c r="F611">
        <v>860.98</v>
      </c>
      <c r="G611">
        <v>1440</v>
      </c>
      <c r="H611">
        <v>2484</v>
      </c>
      <c r="I611" t="b">
        <f>OR(Table1[[#This Row],[Page_Views]]&lt;$U$6,Table1[[#This Row],[Page_Views]]&gt;$T$6)</f>
        <v>0</v>
      </c>
      <c r="J611" t="b">
        <f>OR(Table1[[#This Row],[Bounces]]&lt;$U$7,Table1[[#This Row],[Bounces]]&gt;$T$7)</f>
        <v>0</v>
      </c>
      <c r="K611" t="b">
        <f>OR(Table1[[#This Row],[Exits]]&lt;$U$8,Table1[[#This Row],[Exits]]&gt;$T$8)</f>
        <v>0</v>
      </c>
    </row>
    <row r="612" spans="1:11" x14ac:dyDescent="0.25">
      <c r="A612" s="1">
        <v>44076</v>
      </c>
      <c r="B612">
        <v>7589</v>
      </c>
      <c r="C612" t="s">
        <v>583</v>
      </c>
      <c r="D612">
        <v>12420</v>
      </c>
      <c r="E612">
        <v>7244</v>
      </c>
      <c r="F612">
        <v>637.86</v>
      </c>
      <c r="G612">
        <v>3520</v>
      </c>
      <c r="H612">
        <v>3644</v>
      </c>
      <c r="I612" t="b">
        <f>OR(Table1[[#This Row],[Page_Views]]&lt;$U$6,Table1[[#This Row],[Page_Views]]&gt;$T$6)</f>
        <v>0</v>
      </c>
      <c r="J612" t="b">
        <f>OR(Table1[[#This Row],[Bounces]]&lt;$U$7,Table1[[#This Row],[Bounces]]&gt;$T$7)</f>
        <v>0</v>
      </c>
      <c r="K612" t="b">
        <f>OR(Table1[[#This Row],[Exits]]&lt;$U$8,Table1[[#This Row],[Exits]]&gt;$T$8)</f>
        <v>0</v>
      </c>
    </row>
    <row r="613" spans="1:11" x14ac:dyDescent="0.25">
      <c r="A613" s="1">
        <v>44077</v>
      </c>
      <c r="B613">
        <v>7353</v>
      </c>
      <c r="C613" t="s">
        <v>584</v>
      </c>
      <c r="D613">
        <v>10032</v>
      </c>
      <c r="E613">
        <v>6668</v>
      </c>
      <c r="F613">
        <v>803.37</v>
      </c>
      <c r="G613">
        <v>2550</v>
      </c>
      <c r="H613">
        <v>1605</v>
      </c>
      <c r="I613" t="b">
        <f>OR(Table1[[#This Row],[Page_Views]]&lt;$U$6,Table1[[#This Row],[Page_Views]]&gt;$T$6)</f>
        <v>0</v>
      </c>
      <c r="J613" t="b">
        <f>OR(Table1[[#This Row],[Bounces]]&lt;$U$7,Table1[[#This Row],[Bounces]]&gt;$T$7)</f>
        <v>0</v>
      </c>
      <c r="K613" t="b">
        <f>OR(Table1[[#This Row],[Exits]]&lt;$U$8,Table1[[#This Row],[Exits]]&gt;$T$8)</f>
        <v>0</v>
      </c>
    </row>
    <row r="614" spans="1:11" x14ac:dyDescent="0.25">
      <c r="A614" s="1">
        <v>44078</v>
      </c>
      <c r="B614">
        <v>2932</v>
      </c>
      <c r="C614" t="s">
        <v>585</v>
      </c>
      <c r="D614">
        <v>5200</v>
      </c>
      <c r="E614">
        <v>2839</v>
      </c>
      <c r="F614">
        <v>771.62</v>
      </c>
      <c r="G614">
        <v>755</v>
      </c>
      <c r="H614">
        <v>1306</v>
      </c>
      <c r="I614" t="b">
        <f>OR(Table1[[#This Row],[Page_Views]]&lt;$U$6,Table1[[#This Row],[Page_Views]]&gt;$T$6)</f>
        <v>0</v>
      </c>
      <c r="J614" t="b">
        <f>OR(Table1[[#This Row],[Bounces]]&lt;$U$7,Table1[[#This Row],[Bounces]]&gt;$T$7)</f>
        <v>0</v>
      </c>
      <c r="K614" t="b">
        <f>OR(Table1[[#This Row],[Exits]]&lt;$U$8,Table1[[#This Row],[Exits]]&gt;$T$8)</f>
        <v>0</v>
      </c>
    </row>
    <row r="615" spans="1:11" x14ac:dyDescent="0.25">
      <c r="A615" s="1">
        <v>44079</v>
      </c>
      <c r="B615">
        <v>2757</v>
      </c>
      <c r="C615" t="s">
        <v>586</v>
      </c>
      <c r="D615">
        <v>3827</v>
      </c>
      <c r="E615">
        <v>2309</v>
      </c>
      <c r="F615">
        <v>744.03</v>
      </c>
      <c r="G615">
        <v>793</v>
      </c>
      <c r="H615">
        <v>715</v>
      </c>
      <c r="I615" t="b">
        <f>OR(Table1[[#This Row],[Page_Views]]&lt;$U$6,Table1[[#This Row],[Page_Views]]&gt;$T$6)</f>
        <v>0</v>
      </c>
      <c r="J615" t="b">
        <f>OR(Table1[[#This Row],[Bounces]]&lt;$U$7,Table1[[#This Row],[Bounces]]&gt;$T$7)</f>
        <v>0</v>
      </c>
      <c r="K615" t="b">
        <f>OR(Table1[[#This Row],[Exits]]&lt;$U$8,Table1[[#This Row],[Exits]]&gt;$T$8)</f>
        <v>0</v>
      </c>
    </row>
    <row r="616" spans="1:11" x14ac:dyDescent="0.25">
      <c r="A616" s="1">
        <v>44080</v>
      </c>
      <c r="B616">
        <v>6085</v>
      </c>
      <c r="C616" t="s">
        <v>587</v>
      </c>
      <c r="D616">
        <v>8710</v>
      </c>
      <c r="E616">
        <v>5173</v>
      </c>
      <c r="F616">
        <v>747.42</v>
      </c>
      <c r="G616">
        <v>2083</v>
      </c>
      <c r="H616">
        <v>1843</v>
      </c>
      <c r="I616" t="b">
        <f>OR(Table1[[#This Row],[Page_Views]]&lt;$U$6,Table1[[#This Row],[Page_Views]]&gt;$T$6)</f>
        <v>0</v>
      </c>
      <c r="J616" t="b">
        <f>OR(Table1[[#This Row],[Bounces]]&lt;$U$7,Table1[[#This Row],[Bounces]]&gt;$T$7)</f>
        <v>0</v>
      </c>
      <c r="K616" t="b">
        <f>OR(Table1[[#This Row],[Exits]]&lt;$U$8,Table1[[#This Row],[Exits]]&gt;$T$8)</f>
        <v>0</v>
      </c>
    </row>
    <row r="617" spans="1:11" x14ac:dyDescent="0.25">
      <c r="A617" s="1">
        <v>44081</v>
      </c>
      <c r="B617">
        <v>6637</v>
      </c>
      <c r="C617" t="s">
        <v>588</v>
      </c>
      <c r="D617">
        <v>14819</v>
      </c>
      <c r="E617">
        <v>6409</v>
      </c>
      <c r="F617">
        <v>816.59</v>
      </c>
      <c r="G617">
        <v>1904</v>
      </c>
      <c r="H617">
        <v>3901</v>
      </c>
      <c r="I617" t="b">
        <f>OR(Table1[[#This Row],[Page_Views]]&lt;$U$6,Table1[[#This Row],[Page_Views]]&gt;$T$6)</f>
        <v>0</v>
      </c>
      <c r="J617" t="b">
        <f>OR(Table1[[#This Row],[Bounces]]&lt;$U$7,Table1[[#This Row],[Bounces]]&gt;$T$7)</f>
        <v>0</v>
      </c>
      <c r="K617" t="b">
        <f>OR(Table1[[#This Row],[Exits]]&lt;$U$8,Table1[[#This Row],[Exits]]&gt;$T$8)</f>
        <v>0</v>
      </c>
    </row>
    <row r="618" spans="1:11" x14ac:dyDescent="0.25">
      <c r="A618" s="1">
        <v>44082</v>
      </c>
      <c r="B618">
        <v>2116</v>
      </c>
      <c r="C618" t="s">
        <v>589</v>
      </c>
      <c r="D618">
        <v>2771</v>
      </c>
      <c r="E618">
        <v>2338</v>
      </c>
      <c r="F618">
        <v>881.32</v>
      </c>
      <c r="G618">
        <v>523</v>
      </c>
      <c r="H618">
        <v>400</v>
      </c>
      <c r="I618" t="b">
        <f>OR(Table1[[#This Row],[Page_Views]]&lt;$U$6,Table1[[#This Row],[Page_Views]]&gt;$T$6)</f>
        <v>0</v>
      </c>
      <c r="J618" t="b">
        <f>OR(Table1[[#This Row],[Bounces]]&lt;$U$7,Table1[[#This Row],[Bounces]]&gt;$T$7)</f>
        <v>0</v>
      </c>
      <c r="K618" t="b">
        <f>OR(Table1[[#This Row],[Exits]]&lt;$U$8,Table1[[#This Row],[Exits]]&gt;$T$8)</f>
        <v>0</v>
      </c>
    </row>
    <row r="619" spans="1:11" x14ac:dyDescent="0.25">
      <c r="A619" s="1">
        <v>44083</v>
      </c>
      <c r="B619">
        <v>1492</v>
      </c>
      <c r="C619" t="s">
        <v>590</v>
      </c>
      <c r="D619">
        <v>1873</v>
      </c>
      <c r="E619">
        <v>1730</v>
      </c>
      <c r="F619">
        <v>627.38</v>
      </c>
      <c r="G619">
        <v>649</v>
      </c>
      <c r="H619">
        <v>315</v>
      </c>
      <c r="I619" t="b">
        <f>OR(Table1[[#This Row],[Page_Views]]&lt;$U$6,Table1[[#This Row],[Page_Views]]&gt;$T$6)</f>
        <v>0</v>
      </c>
      <c r="J619" t="b">
        <f>OR(Table1[[#This Row],[Bounces]]&lt;$U$7,Table1[[#This Row],[Bounces]]&gt;$T$7)</f>
        <v>0</v>
      </c>
      <c r="K619" t="b">
        <f>OR(Table1[[#This Row],[Exits]]&lt;$U$8,Table1[[#This Row],[Exits]]&gt;$T$8)</f>
        <v>0</v>
      </c>
    </row>
    <row r="620" spans="1:11" x14ac:dyDescent="0.25">
      <c r="A620" s="1">
        <v>44084</v>
      </c>
      <c r="B620">
        <v>9811</v>
      </c>
      <c r="C620" t="s">
        <v>591</v>
      </c>
      <c r="D620">
        <v>24389</v>
      </c>
      <c r="E620">
        <v>10457</v>
      </c>
      <c r="F620">
        <v>605.85</v>
      </c>
      <c r="G620">
        <v>1695</v>
      </c>
      <c r="H620">
        <v>1930</v>
      </c>
      <c r="I620" t="b">
        <f>OR(Table1[[#This Row],[Page_Views]]&lt;$U$6,Table1[[#This Row],[Page_Views]]&gt;$T$6)</f>
        <v>0</v>
      </c>
      <c r="J620" t="b">
        <f>OR(Table1[[#This Row],[Bounces]]&lt;$U$7,Table1[[#This Row],[Bounces]]&gt;$T$7)</f>
        <v>0</v>
      </c>
      <c r="K620" t="b">
        <f>OR(Table1[[#This Row],[Exits]]&lt;$U$8,Table1[[#This Row],[Exits]]&gt;$T$8)</f>
        <v>0</v>
      </c>
    </row>
    <row r="621" spans="1:11" x14ac:dyDescent="0.25">
      <c r="A621" s="1">
        <v>44085</v>
      </c>
      <c r="B621">
        <v>8888</v>
      </c>
      <c r="C621" t="s">
        <v>592</v>
      </c>
      <c r="D621">
        <v>16451</v>
      </c>
      <c r="E621">
        <v>7484</v>
      </c>
      <c r="F621">
        <v>841.71</v>
      </c>
      <c r="G621">
        <v>2586</v>
      </c>
      <c r="H621">
        <v>3522</v>
      </c>
      <c r="I621" t="b">
        <f>OR(Table1[[#This Row],[Page_Views]]&lt;$U$6,Table1[[#This Row],[Page_Views]]&gt;$T$6)</f>
        <v>0</v>
      </c>
      <c r="J621" t="b">
        <f>OR(Table1[[#This Row],[Bounces]]&lt;$U$7,Table1[[#This Row],[Bounces]]&gt;$T$7)</f>
        <v>0</v>
      </c>
      <c r="K621" t="b">
        <f>OR(Table1[[#This Row],[Exits]]&lt;$U$8,Table1[[#This Row],[Exits]]&gt;$T$8)</f>
        <v>0</v>
      </c>
    </row>
    <row r="622" spans="1:11" x14ac:dyDescent="0.25">
      <c r="A622" s="1">
        <v>44086</v>
      </c>
      <c r="B622">
        <v>7474</v>
      </c>
      <c r="C622" t="s">
        <v>593</v>
      </c>
      <c r="D622">
        <v>10655</v>
      </c>
      <c r="E622">
        <v>7988</v>
      </c>
      <c r="F622">
        <v>632.45000000000005</v>
      </c>
      <c r="G622">
        <v>3769</v>
      </c>
      <c r="H622">
        <v>1262</v>
      </c>
      <c r="I622" t="b">
        <f>OR(Table1[[#This Row],[Page_Views]]&lt;$U$6,Table1[[#This Row],[Page_Views]]&gt;$T$6)</f>
        <v>0</v>
      </c>
      <c r="J622" t="b">
        <f>OR(Table1[[#This Row],[Bounces]]&lt;$U$7,Table1[[#This Row],[Bounces]]&gt;$T$7)</f>
        <v>0</v>
      </c>
      <c r="K622" t="b">
        <f>OR(Table1[[#This Row],[Exits]]&lt;$U$8,Table1[[#This Row],[Exits]]&gt;$T$8)</f>
        <v>0</v>
      </c>
    </row>
    <row r="623" spans="1:11" x14ac:dyDescent="0.25">
      <c r="A623" s="1">
        <v>44087</v>
      </c>
      <c r="B623">
        <v>5958</v>
      </c>
      <c r="C623" t="s">
        <v>594</v>
      </c>
      <c r="D623">
        <v>9869</v>
      </c>
      <c r="E623">
        <v>6280</v>
      </c>
      <c r="F623">
        <v>896.01</v>
      </c>
      <c r="G623">
        <v>2829</v>
      </c>
      <c r="H623">
        <v>1836</v>
      </c>
      <c r="I623" t="b">
        <f>OR(Table1[[#This Row],[Page_Views]]&lt;$U$6,Table1[[#This Row],[Page_Views]]&gt;$T$6)</f>
        <v>0</v>
      </c>
      <c r="J623" t="b">
        <f>OR(Table1[[#This Row],[Bounces]]&lt;$U$7,Table1[[#This Row],[Bounces]]&gt;$T$7)</f>
        <v>0</v>
      </c>
      <c r="K623" t="b">
        <f>OR(Table1[[#This Row],[Exits]]&lt;$U$8,Table1[[#This Row],[Exits]]&gt;$T$8)</f>
        <v>0</v>
      </c>
    </row>
    <row r="624" spans="1:11" x14ac:dyDescent="0.25">
      <c r="A624" s="1">
        <v>44088</v>
      </c>
      <c r="B624">
        <v>3743</v>
      </c>
      <c r="C624" t="s">
        <v>595</v>
      </c>
      <c r="D624">
        <v>8817</v>
      </c>
      <c r="E624">
        <v>4200</v>
      </c>
      <c r="F624">
        <v>785.8</v>
      </c>
      <c r="G624">
        <v>1025</v>
      </c>
      <c r="H624">
        <v>1916</v>
      </c>
      <c r="I624" t="b">
        <f>OR(Table1[[#This Row],[Page_Views]]&lt;$U$6,Table1[[#This Row],[Page_Views]]&gt;$T$6)</f>
        <v>0</v>
      </c>
      <c r="J624" t="b">
        <f>OR(Table1[[#This Row],[Bounces]]&lt;$U$7,Table1[[#This Row],[Bounces]]&gt;$T$7)</f>
        <v>0</v>
      </c>
      <c r="K624" t="b">
        <f>OR(Table1[[#This Row],[Exits]]&lt;$U$8,Table1[[#This Row],[Exits]]&gt;$T$8)</f>
        <v>0</v>
      </c>
    </row>
    <row r="625" spans="1:11" x14ac:dyDescent="0.25">
      <c r="A625" s="1">
        <v>44089</v>
      </c>
      <c r="B625">
        <v>8866</v>
      </c>
      <c r="C625" t="s">
        <v>596</v>
      </c>
      <c r="D625">
        <v>15036</v>
      </c>
      <c r="E625">
        <v>10019</v>
      </c>
      <c r="F625">
        <v>795.26</v>
      </c>
      <c r="G625">
        <v>4132</v>
      </c>
      <c r="H625">
        <v>4238</v>
      </c>
      <c r="I625" t="b">
        <f>OR(Table1[[#This Row],[Page_Views]]&lt;$U$6,Table1[[#This Row],[Page_Views]]&gt;$T$6)</f>
        <v>0</v>
      </c>
      <c r="J625" t="b">
        <f>OR(Table1[[#This Row],[Bounces]]&lt;$U$7,Table1[[#This Row],[Bounces]]&gt;$T$7)</f>
        <v>0</v>
      </c>
      <c r="K625" t="b">
        <f>OR(Table1[[#This Row],[Exits]]&lt;$U$8,Table1[[#This Row],[Exits]]&gt;$T$8)</f>
        <v>0</v>
      </c>
    </row>
    <row r="626" spans="1:11" x14ac:dyDescent="0.25">
      <c r="A626" s="1">
        <v>44090</v>
      </c>
      <c r="B626">
        <v>8160</v>
      </c>
      <c r="C626" t="s">
        <v>125</v>
      </c>
      <c r="D626">
        <v>17055</v>
      </c>
      <c r="E626">
        <v>9361</v>
      </c>
      <c r="F626">
        <v>659.67</v>
      </c>
      <c r="G626">
        <v>3095</v>
      </c>
      <c r="H626">
        <v>2348</v>
      </c>
      <c r="I626" t="b">
        <f>OR(Table1[[#This Row],[Page_Views]]&lt;$U$6,Table1[[#This Row],[Page_Views]]&gt;$T$6)</f>
        <v>0</v>
      </c>
      <c r="J626" t="b">
        <f>OR(Table1[[#This Row],[Bounces]]&lt;$U$7,Table1[[#This Row],[Bounces]]&gt;$T$7)</f>
        <v>0</v>
      </c>
      <c r="K626" t="b">
        <f>OR(Table1[[#This Row],[Exits]]&lt;$U$8,Table1[[#This Row],[Exits]]&gt;$T$8)</f>
        <v>0</v>
      </c>
    </row>
    <row r="627" spans="1:11" x14ac:dyDescent="0.25">
      <c r="A627" s="1">
        <v>44091</v>
      </c>
      <c r="B627">
        <v>6451</v>
      </c>
      <c r="C627" t="s">
        <v>597</v>
      </c>
      <c r="D627">
        <v>9154</v>
      </c>
      <c r="E627">
        <v>6229</v>
      </c>
      <c r="F627">
        <v>672.09</v>
      </c>
      <c r="G627">
        <v>1713</v>
      </c>
      <c r="H627">
        <v>2391</v>
      </c>
      <c r="I627" t="b">
        <f>OR(Table1[[#This Row],[Page_Views]]&lt;$U$6,Table1[[#This Row],[Page_Views]]&gt;$T$6)</f>
        <v>0</v>
      </c>
      <c r="J627" t="b">
        <f>OR(Table1[[#This Row],[Bounces]]&lt;$U$7,Table1[[#This Row],[Bounces]]&gt;$T$7)</f>
        <v>0</v>
      </c>
      <c r="K627" t="b">
        <f>OR(Table1[[#This Row],[Exits]]&lt;$U$8,Table1[[#This Row],[Exits]]&gt;$T$8)</f>
        <v>0</v>
      </c>
    </row>
    <row r="628" spans="1:11" x14ac:dyDescent="0.25">
      <c r="A628" s="1">
        <v>44092</v>
      </c>
      <c r="B628">
        <v>6258</v>
      </c>
      <c r="C628" t="s">
        <v>598</v>
      </c>
      <c r="D628">
        <v>14134</v>
      </c>
      <c r="E628">
        <v>6753</v>
      </c>
      <c r="F628">
        <v>797.81</v>
      </c>
      <c r="G628">
        <v>2742</v>
      </c>
      <c r="H628">
        <v>1782</v>
      </c>
      <c r="I628" t="b">
        <f>OR(Table1[[#This Row],[Page_Views]]&lt;$U$6,Table1[[#This Row],[Page_Views]]&gt;$T$6)</f>
        <v>0</v>
      </c>
      <c r="J628" t="b">
        <f>OR(Table1[[#This Row],[Bounces]]&lt;$U$7,Table1[[#This Row],[Bounces]]&gt;$T$7)</f>
        <v>0</v>
      </c>
      <c r="K628" t="b">
        <f>OR(Table1[[#This Row],[Exits]]&lt;$U$8,Table1[[#This Row],[Exits]]&gt;$T$8)</f>
        <v>0</v>
      </c>
    </row>
    <row r="629" spans="1:11" x14ac:dyDescent="0.25">
      <c r="A629" s="1">
        <v>44093</v>
      </c>
      <c r="B629">
        <v>9548</v>
      </c>
      <c r="C629" t="s">
        <v>164</v>
      </c>
      <c r="D629">
        <v>16889</v>
      </c>
      <c r="E629">
        <v>8662</v>
      </c>
      <c r="F629">
        <v>872.92</v>
      </c>
      <c r="G629">
        <v>3662</v>
      </c>
      <c r="H629">
        <v>2507</v>
      </c>
      <c r="I629" t="b">
        <f>OR(Table1[[#This Row],[Page_Views]]&lt;$U$6,Table1[[#This Row],[Page_Views]]&gt;$T$6)</f>
        <v>0</v>
      </c>
      <c r="J629" t="b">
        <f>OR(Table1[[#This Row],[Bounces]]&lt;$U$7,Table1[[#This Row],[Bounces]]&gt;$T$7)</f>
        <v>0</v>
      </c>
      <c r="K629" t="b">
        <f>OR(Table1[[#This Row],[Exits]]&lt;$U$8,Table1[[#This Row],[Exits]]&gt;$T$8)</f>
        <v>0</v>
      </c>
    </row>
    <row r="630" spans="1:11" x14ac:dyDescent="0.25">
      <c r="A630" s="1">
        <v>44094</v>
      </c>
      <c r="B630">
        <v>8186</v>
      </c>
      <c r="C630" t="s">
        <v>599</v>
      </c>
      <c r="D630">
        <v>19061</v>
      </c>
      <c r="E630">
        <v>9821</v>
      </c>
      <c r="F630">
        <v>894.72</v>
      </c>
      <c r="G630">
        <v>2494</v>
      </c>
      <c r="H630">
        <v>2833</v>
      </c>
      <c r="I630" t="b">
        <f>OR(Table1[[#This Row],[Page_Views]]&lt;$U$6,Table1[[#This Row],[Page_Views]]&gt;$T$6)</f>
        <v>0</v>
      </c>
      <c r="J630" t="b">
        <f>OR(Table1[[#This Row],[Bounces]]&lt;$U$7,Table1[[#This Row],[Bounces]]&gt;$T$7)</f>
        <v>0</v>
      </c>
      <c r="K630" t="b">
        <f>OR(Table1[[#This Row],[Exits]]&lt;$U$8,Table1[[#This Row],[Exits]]&gt;$T$8)</f>
        <v>0</v>
      </c>
    </row>
    <row r="631" spans="1:11" x14ac:dyDescent="0.25">
      <c r="A631" s="1">
        <v>44095</v>
      </c>
      <c r="B631">
        <v>7102</v>
      </c>
      <c r="C631" t="s">
        <v>468</v>
      </c>
      <c r="D631">
        <v>18856</v>
      </c>
      <c r="E631">
        <v>6179</v>
      </c>
      <c r="F631">
        <v>659.41</v>
      </c>
      <c r="G631">
        <v>2931</v>
      </c>
      <c r="H631">
        <v>5194</v>
      </c>
      <c r="I631" t="b">
        <f>OR(Table1[[#This Row],[Page_Views]]&lt;$U$6,Table1[[#This Row],[Page_Views]]&gt;$T$6)</f>
        <v>0</v>
      </c>
      <c r="J631" t="b">
        <f>OR(Table1[[#This Row],[Bounces]]&lt;$U$7,Table1[[#This Row],[Bounces]]&gt;$T$7)</f>
        <v>0</v>
      </c>
      <c r="K631" t="b">
        <f>OR(Table1[[#This Row],[Exits]]&lt;$U$8,Table1[[#This Row],[Exits]]&gt;$T$8)</f>
        <v>0</v>
      </c>
    </row>
    <row r="632" spans="1:11" x14ac:dyDescent="0.25">
      <c r="A632" s="1">
        <v>44096</v>
      </c>
      <c r="B632">
        <v>1619</v>
      </c>
      <c r="C632" t="s">
        <v>600</v>
      </c>
      <c r="D632">
        <v>3725</v>
      </c>
      <c r="E632">
        <v>1301</v>
      </c>
      <c r="F632">
        <v>640.24</v>
      </c>
      <c r="G632">
        <v>553</v>
      </c>
      <c r="H632">
        <v>520</v>
      </c>
      <c r="I632" t="b">
        <f>OR(Table1[[#This Row],[Page_Views]]&lt;$U$6,Table1[[#This Row],[Page_Views]]&gt;$T$6)</f>
        <v>0</v>
      </c>
      <c r="J632" t="b">
        <f>OR(Table1[[#This Row],[Bounces]]&lt;$U$7,Table1[[#This Row],[Bounces]]&gt;$T$7)</f>
        <v>0</v>
      </c>
      <c r="K632" t="b">
        <f>OR(Table1[[#This Row],[Exits]]&lt;$U$8,Table1[[#This Row],[Exits]]&gt;$T$8)</f>
        <v>0</v>
      </c>
    </row>
    <row r="633" spans="1:11" x14ac:dyDescent="0.25">
      <c r="A633" s="1">
        <v>44097</v>
      </c>
      <c r="B633">
        <v>1882</v>
      </c>
      <c r="C633" t="s">
        <v>601</v>
      </c>
      <c r="D633">
        <v>3260</v>
      </c>
      <c r="E633">
        <v>1617</v>
      </c>
      <c r="F633">
        <v>616.91999999999996</v>
      </c>
      <c r="G633">
        <v>776</v>
      </c>
      <c r="H633">
        <v>839</v>
      </c>
      <c r="I633" t="b">
        <f>OR(Table1[[#This Row],[Page_Views]]&lt;$U$6,Table1[[#This Row],[Page_Views]]&gt;$T$6)</f>
        <v>0</v>
      </c>
      <c r="J633" t="b">
        <f>OR(Table1[[#This Row],[Bounces]]&lt;$U$7,Table1[[#This Row],[Bounces]]&gt;$T$7)</f>
        <v>0</v>
      </c>
      <c r="K633" t="b">
        <f>OR(Table1[[#This Row],[Exits]]&lt;$U$8,Table1[[#This Row],[Exits]]&gt;$T$8)</f>
        <v>0</v>
      </c>
    </row>
    <row r="634" spans="1:11" x14ac:dyDescent="0.25">
      <c r="A634" s="1">
        <v>44098</v>
      </c>
      <c r="B634">
        <v>9988</v>
      </c>
      <c r="C634" s="2" t="s">
        <v>602</v>
      </c>
      <c r="D634">
        <v>16583</v>
      </c>
      <c r="E634">
        <v>11090</v>
      </c>
      <c r="F634">
        <v>860.49</v>
      </c>
      <c r="G634">
        <v>3272</v>
      </c>
      <c r="H634">
        <v>3190</v>
      </c>
      <c r="I634" t="b">
        <f>OR(Table1[[#This Row],[Page_Views]]&lt;$U$6,Table1[[#This Row],[Page_Views]]&gt;$T$6)</f>
        <v>0</v>
      </c>
      <c r="J634" t="b">
        <f>OR(Table1[[#This Row],[Bounces]]&lt;$U$7,Table1[[#This Row],[Bounces]]&gt;$T$7)</f>
        <v>0</v>
      </c>
      <c r="K634" t="b">
        <f>OR(Table1[[#This Row],[Exits]]&lt;$U$8,Table1[[#This Row],[Exits]]&gt;$T$8)</f>
        <v>0</v>
      </c>
    </row>
    <row r="635" spans="1:11" x14ac:dyDescent="0.25">
      <c r="A635" s="1">
        <v>44099</v>
      </c>
      <c r="B635">
        <v>4642</v>
      </c>
      <c r="C635" t="s">
        <v>439</v>
      </c>
      <c r="D635">
        <v>8306</v>
      </c>
      <c r="E635">
        <v>4543</v>
      </c>
      <c r="F635">
        <v>688.41</v>
      </c>
      <c r="G635">
        <v>2188</v>
      </c>
      <c r="H635">
        <v>2490</v>
      </c>
      <c r="I635" t="b">
        <f>OR(Table1[[#This Row],[Page_Views]]&lt;$U$6,Table1[[#This Row],[Page_Views]]&gt;$T$6)</f>
        <v>0</v>
      </c>
      <c r="J635" t="b">
        <f>OR(Table1[[#This Row],[Bounces]]&lt;$U$7,Table1[[#This Row],[Bounces]]&gt;$T$7)</f>
        <v>0</v>
      </c>
      <c r="K635" t="b">
        <f>OR(Table1[[#This Row],[Exits]]&lt;$U$8,Table1[[#This Row],[Exits]]&gt;$T$8)</f>
        <v>0</v>
      </c>
    </row>
    <row r="636" spans="1:11" x14ac:dyDescent="0.25">
      <c r="A636" s="1">
        <v>44100</v>
      </c>
      <c r="B636">
        <v>2296</v>
      </c>
      <c r="C636" t="s">
        <v>603</v>
      </c>
      <c r="D636">
        <v>3435</v>
      </c>
      <c r="E636">
        <v>2247</v>
      </c>
      <c r="F636">
        <v>600.54</v>
      </c>
      <c r="G636">
        <v>698</v>
      </c>
      <c r="H636">
        <v>920</v>
      </c>
      <c r="I636" t="b">
        <f>OR(Table1[[#This Row],[Page_Views]]&lt;$U$6,Table1[[#This Row],[Page_Views]]&gt;$T$6)</f>
        <v>0</v>
      </c>
      <c r="J636" t="b">
        <f>OR(Table1[[#This Row],[Bounces]]&lt;$U$7,Table1[[#This Row],[Bounces]]&gt;$T$7)</f>
        <v>0</v>
      </c>
      <c r="K636" t="b">
        <f>OR(Table1[[#This Row],[Exits]]&lt;$U$8,Table1[[#This Row],[Exits]]&gt;$T$8)</f>
        <v>0</v>
      </c>
    </row>
    <row r="637" spans="1:11" x14ac:dyDescent="0.25">
      <c r="A637" s="1">
        <v>44101</v>
      </c>
      <c r="B637">
        <v>9436</v>
      </c>
      <c r="C637" t="s">
        <v>604</v>
      </c>
      <c r="D637">
        <v>14400</v>
      </c>
      <c r="E637">
        <v>11153</v>
      </c>
      <c r="F637">
        <v>667.15</v>
      </c>
      <c r="G637">
        <v>2411</v>
      </c>
      <c r="H637">
        <v>3570</v>
      </c>
      <c r="I637" t="b">
        <f>OR(Table1[[#This Row],[Page_Views]]&lt;$U$6,Table1[[#This Row],[Page_Views]]&gt;$T$6)</f>
        <v>0</v>
      </c>
      <c r="J637" t="b">
        <f>OR(Table1[[#This Row],[Bounces]]&lt;$U$7,Table1[[#This Row],[Bounces]]&gt;$T$7)</f>
        <v>0</v>
      </c>
      <c r="K637" t="b">
        <f>OR(Table1[[#This Row],[Exits]]&lt;$U$8,Table1[[#This Row],[Exits]]&gt;$T$8)</f>
        <v>0</v>
      </c>
    </row>
    <row r="638" spans="1:11" x14ac:dyDescent="0.25">
      <c r="A638" s="1">
        <v>44102</v>
      </c>
      <c r="B638">
        <v>3895</v>
      </c>
      <c r="C638" t="s">
        <v>605</v>
      </c>
      <c r="D638">
        <v>10217</v>
      </c>
      <c r="E638">
        <v>4548</v>
      </c>
      <c r="F638">
        <v>702.13</v>
      </c>
      <c r="G638">
        <v>1950</v>
      </c>
      <c r="H638">
        <v>2801</v>
      </c>
      <c r="I638" t="b">
        <f>OR(Table1[[#This Row],[Page_Views]]&lt;$U$6,Table1[[#This Row],[Page_Views]]&gt;$T$6)</f>
        <v>0</v>
      </c>
      <c r="J638" t="b">
        <f>OR(Table1[[#This Row],[Bounces]]&lt;$U$7,Table1[[#This Row],[Bounces]]&gt;$T$7)</f>
        <v>0</v>
      </c>
      <c r="K638" t="b">
        <f>OR(Table1[[#This Row],[Exits]]&lt;$U$8,Table1[[#This Row],[Exits]]&gt;$T$8)</f>
        <v>0</v>
      </c>
    </row>
    <row r="639" spans="1:11" x14ac:dyDescent="0.25">
      <c r="A639" s="1">
        <v>44103</v>
      </c>
      <c r="B639">
        <v>7593</v>
      </c>
      <c r="C639" t="s">
        <v>606</v>
      </c>
      <c r="D639">
        <v>14369</v>
      </c>
      <c r="E639">
        <v>7019</v>
      </c>
      <c r="F639">
        <v>897.3</v>
      </c>
      <c r="G639">
        <v>2885</v>
      </c>
      <c r="H639">
        <v>3259</v>
      </c>
      <c r="I639" t="b">
        <f>OR(Table1[[#This Row],[Page_Views]]&lt;$U$6,Table1[[#This Row],[Page_Views]]&gt;$T$6)</f>
        <v>0</v>
      </c>
      <c r="J639" t="b">
        <f>OR(Table1[[#This Row],[Bounces]]&lt;$U$7,Table1[[#This Row],[Bounces]]&gt;$T$7)</f>
        <v>0</v>
      </c>
      <c r="K639" t="b">
        <f>OR(Table1[[#This Row],[Exits]]&lt;$U$8,Table1[[#This Row],[Exits]]&gt;$T$8)</f>
        <v>0</v>
      </c>
    </row>
    <row r="640" spans="1:11" x14ac:dyDescent="0.25">
      <c r="A640" s="1">
        <v>44104</v>
      </c>
      <c r="B640">
        <v>1929</v>
      </c>
      <c r="C640" t="s">
        <v>607</v>
      </c>
      <c r="D640">
        <v>3828</v>
      </c>
      <c r="E640">
        <v>1704</v>
      </c>
      <c r="F640">
        <v>757.06</v>
      </c>
      <c r="G640">
        <v>646</v>
      </c>
      <c r="H640">
        <v>1028</v>
      </c>
      <c r="I640" t="b">
        <f>OR(Table1[[#This Row],[Page_Views]]&lt;$U$6,Table1[[#This Row],[Page_Views]]&gt;$T$6)</f>
        <v>0</v>
      </c>
      <c r="J640" t="b">
        <f>OR(Table1[[#This Row],[Bounces]]&lt;$U$7,Table1[[#This Row],[Bounces]]&gt;$T$7)</f>
        <v>0</v>
      </c>
      <c r="K640" t="b">
        <f>OR(Table1[[#This Row],[Exits]]&lt;$U$8,Table1[[#This Row],[Exits]]&gt;$T$8)</f>
        <v>0</v>
      </c>
    </row>
    <row r="641" spans="1:11" x14ac:dyDescent="0.25">
      <c r="A641" s="1">
        <v>44105</v>
      </c>
      <c r="B641">
        <v>6366</v>
      </c>
      <c r="C641" t="s">
        <v>608</v>
      </c>
      <c r="D641">
        <v>14446</v>
      </c>
      <c r="E641">
        <v>7253</v>
      </c>
      <c r="F641">
        <v>661.41</v>
      </c>
      <c r="G641">
        <v>2516</v>
      </c>
      <c r="H641">
        <v>2199</v>
      </c>
      <c r="I641" t="b">
        <f>OR(Table1[[#This Row],[Page_Views]]&lt;$U$6,Table1[[#This Row],[Page_Views]]&gt;$T$6)</f>
        <v>0</v>
      </c>
      <c r="J641" t="b">
        <f>OR(Table1[[#This Row],[Bounces]]&lt;$U$7,Table1[[#This Row],[Bounces]]&gt;$T$7)</f>
        <v>0</v>
      </c>
      <c r="K641" t="b">
        <f>OR(Table1[[#This Row],[Exits]]&lt;$U$8,Table1[[#This Row],[Exits]]&gt;$T$8)</f>
        <v>0</v>
      </c>
    </row>
    <row r="642" spans="1:11" x14ac:dyDescent="0.25">
      <c r="A642" s="1">
        <v>44106</v>
      </c>
      <c r="B642">
        <v>9711</v>
      </c>
      <c r="C642" t="s">
        <v>609</v>
      </c>
      <c r="D642">
        <v>21960</v>
      </c>
      <c r="E642">
        <v>11288</v>
      </c>
      <c r="F642">
        <v>700.45</v>
      </c>
      <c r="G642">
        <v>2366</v>
      </c>
      <c r="H642">
        <v>2625</v>
      </c>
      <c r="I642" t="b">
        <f>OR(Table1[[#This Row],[Page_Views]]&lt;$U$6,Table1[[#This Row],[Page_Views]]&gt;$T$6)</f>
        <v>0</v>
      </c>
      <c r="J642" t="b">
        <f>OR(Table1[[#This Row],[Bounces]]&lt;$U$7,Table1[[#This Row],[Bounces]]&gt;$T$7)</f>
        <v>0</v>
      </c>
      <c r="K642" t="b">
        <f>OR(Table1[[#This Row],[Exits]]&lt;$U$8,Table1[[#This Row],[Exits]]&gt;$T$8)</f>
        <v>0</v>
      </c>
    </row>
    <row r="643" spans="1:11" x14ac:dyDescent="0.25">
      <c r="A643" s="1">
        <v>44107</v>
      </c>
      <c r="B643">
        <v>4212</v>
      </c>
      <c r="C643" t="s">
        <v>610</v>
      </c>
      <c r="D643">
        <v>5565</v>
      </c>
      <c r="E643">
        <v>4282</v>
      </c>
      <c r="F643">
        <v>699.09</v>
      </c>
      <c r="G643">
        <v>1658</v>
      </c>
      <c r="H643">
        <v>1242</v>
      </c>
      <c r="I643" t="b">
        <f>OR(Table1[[#This Row],[Page_Views]]&lt;$U$6,Table1[[#This Row],[Page_Views]]&gt;$T$6)</f>
        <v>0</v>
      </c>
      <c r="J643" t="b">
        <f>OR(Table1[[#This Row],[Bounces]]&lt;$U$7,Table1[[#This Row],[Bounces]]&gt;$T$7)</f>
        <v>0</v>
      </c>
      <c r="K643" t="b">
        <f>OR(Table1[[#This Row],[Exits]]&lt;$U$8,Table1[[#This Row],[Exits]]&gt;$T$8)</f>
        <v>0</v>
      </c>
    </row>
    <row r="644" spans="1:11" x14ac:dyDescent="0.25">
      <c r="A644" s="1">
        <v>44108</v>
      </c>
      <c r="B644">
        <v>3409</v>
      </c>
      <c r="C644" t="s">
        <v>611</v>
      </c>
      <c r="D644">
        <v>9193</v>
      </c>
      <c r="E644">
        <v>3585</v>
      </c>
      <c r="F644">
        <v>605.91999999999996</v>
      </c>
      <c r="G644">
        <v>1165</v>
      </c>
      <c r="H644">
        <v>1718</v>
      </c>
      <c r="I644" t="b">
        <f>OR(Table1[[#This Row],[Page_Views]]&lt;$U$6,Table1[[#This Row],[Page_Views]]&gt;$T$6)</f>
        <v>0</v>
      </c>
      <c r="J644" t="b">
        <f>OR(Table1[[#This Row],[Bounces]]&lt;$U$7,Table1[[#This Row],[Bounces]]&gt;$T$7)</f>
        <v>0</v>
      </c>
      <c r="K644" t="b">
        <f>OR(Table1[[#This Row],[Exits]]&lt;$U$8,Table1[[#This Row],[Exits]]&gt;$T$8)</f>
        <v>0</v>
      </c>
    </row>
    <row r="645" spans="1:11" x14ac:dyDescent="0.25">
      <c r="A645" s="1">
        <v>44109</v>
      </c>
      <c r="B645">
        <v>9199</v>
      </c>
      <c r="C645" t="s">
        <v>612</v>
      </c>
      <c r="D645">
        <v>13975</v>
      </c>
      <c r="E645">
        <v>8304</v>
      </c>
      <c r="F645">
        <v>640.54999999999995</v>
      </c>
      <c r="G645">
        <v>3056</v>
      </c>
      <c r="H645">
        <v>2589</v>
      </c>
      <c r="I645" t="b">
        <f>OR(Table1[[#This Row],[Page_Views]]&lt;$U$6,Table1[[#This Row],[Page_Views]]&gt;$T$6)</f>
        <v>0</v>
      </c>
      <c r="J645" t="b">
        <f>OR(Table1[[#This Row],[Bounces]]&lt;$U$7,Table1[[#This Row],[Bounces]]&gt;$T$7)</f>
        <v>0</v>
      </c>
      <c r="K645" t="b">
        <f>OR(Table1[[#This Row],[Exits]]&lt;$U$8,Table1[[#This Row],[Exits]]&gt;$T$8)</f>
        <v>0</v>
      </c>
    </row>
    <row r="646" spans="1:11" x14ac:dyDescent="0.25">
      <c r="A646" s="1">
        <v>44110</v>
      </c>
      <c r="B646">
        <v>4423</v>
      </c>
      <c r="C646" t="s">
        <v>613</v>
      </c>
      <c r="D646">
        <v>11064</v>
      </c>
      <c r="E646">
        <v>4955</v>
      </c>
      <c r="F646">
        <v>808.56</v>
      </c>
      <c r="G646">
        <v>1629</v>
      </c>
      <c r="H646">
        <v>2272</v>
      </c>
      <c r="I646" t="b">
        <f>OR(Table1[[#This Row],[Page_Views]]&lt;$U$6,Table1[[#This Row],[Page_Views]]&gt;$T$6)</f>
        <v>0</v>
      </c>
      <c r="J646" t="b">
        <f>OR(Table1[[#This Row],[Bounces]]&lt;$U$7,Table1[[#This Row],[Bounces]]&gt;$T$7)</f>
        <v>0</v>
      </c>
      <c r="K646" t="b">
        <f>OR(Table1[[#This Row],[Exits]]&lt;$U$8,Table1[[#This Row],[Exits]]&gt;$T$8)</f>
        <v>0</v>
      </c>
    </row>
    <row r="647" spans="1:11" x14ac:dyDescent="0.25">
      <c r="A647" s="1">
        <v>44111</v>
      </c>
      <c r="B647">
        <v>7976</v>
      </c>
      <c r="C647" t="s">
        <v>614</v>
      </c>
      <c r="D647">
        <v>20664</v>
      </c>
      <c r="E647">
        <v>8397</v>
      </c>
      <c r="F647">
        <v>636.08000000000004</v>
      </c>
      <c r="G647">
        <v>4113</v>
      </c>
      <c r="H647">
        <v>3559</v>
      </c>
      <c r="I647" t="b">
        <f>OR(Table1[[#This Row],[Page_Views]]&lt;$U$6,Table1[[#This Row],[Page_Views]]&gt;$T$6)</f>
        <v>0</v>
      </c>
      <c r="J647" t="b">
        <f>OR(Table1[[#This Row],[Bounces]]&lt;$U$7,Table1[[#This Row],[Bounces]]&gt;$T$7)</f>
        <v>0</v>
      </c>
      <c r="K647" t="b">
        <f>OR(Table1[[#This Row],[Exits]]&lt;$U$8,Table1[[#This Row],[Exits]]&gt;$T$8)</f>
        <v>0</v>
      </c>
    </row>
    <row r="648" spans="1:11" x14ac:dyDescent="0.25">
      <c r="A648" s="1">
        <v>44112</v>
      </c>
      <c r="B648">
        <v>8594</v>
      </c>
      <c r="C648" t="s">
        <v>615</v>
      </c>
      <c r="D648">
        <v>21371</v>
      </c>
      <c r="E648">
        <v>8606</v>
      </c>
      <c r="F648">
        <v>669.22</v>
      </c>
      <c r="G648">
        <v>3280</v>
      </c>
      <c r="H648">
        <v>4813</v>
      </c>
      <c r="I648" t="b">
        <f>OR(Table1[[#This Row],[Page_Views]]&lt;$U$6,Table1[[#This Row],[Page_Views]]&gt;$T$6)</f>
        <v>0</v>
      </c>
      <c r="J648" t="b">
        <f>OR(Table1[[#This Row],[Bounces]]&lt;$U$7,Table1[[#This Row],[Bounces]]&gt;$T$7)</f>
        <v>0</v>
      </c>
      <c r="K648" t="b">
        <f>OR(Table1[[#This Row],[Exits]]&lt;$U$8,Table1[[#This Row],[Exits]]&gt;$T$8)</f>
        <v>0</v>
      </c>
    </row>
    <row r="649" spans="1:11" x14ac:dyDescent="0.25">
      <c r="A649" s="1">
        <v>44113</v>
      </c>
      <c r="B649">
        <v>6158</v>
      </c>
      <c r="C649" t="s">
        <v>616</v>
      </c>
      <c r="D649">
        <v>13807</v>
      </c>
      <c r="E649">
        <v>5074</v>
      </c>
      <c r="F649">
        <v>705.22</v>
      </c>
      <c r="G649">
        <v>2155</v>
      </c>
      <c r="H649">
        <v>1465</v>
      </c>
      <c r="I649" t="b">
        <f>OR(Table1[[#This Row],[Page_Views]]&lt;$U$6,Table1[[#This Row],[Page_Views]]&gt;$T$6)</f>
        <v>0</v>
      </c>
      <c r="J649" t="b">
        <f>OR(Table1[[#This Row],[Bounces]]&lt;$U$7,Table1[[#This Row],[Bounces]]&gt;$T$7)</f>
        <v>0</v>
      </c>
      <c r="K649" t="b">
        <f>OR(Table1[[#This Row],[Exits]]&lt;$U$8,Table1[[#This Row],[Exits]]&gt;$T$8)</f>
        <v>0</v>
      </c>
    </row>
    <row r="650" spans="1:11" x14ac:dyDescent="0.25">
      <c r="A650" s="1">
        <v>44114</v>
      </c>
      <c r="B650">
        <v>4667</v>
      </c>
      <c r="C650" t="s">
        <v>617</v>
      </c>
      <c r="D650">
        <v>5723</v>
      </c>
      <c r="E650">
        <v>5443</v>
      </c>
      <c r="F650">
        <v>827.32</v>
      </c>
      <c r="G650">
        <v>2617</v>
      </c>
      <c r="H650">
        <v>1682</v>
      </c>
      <c r="I650" t="b">
        <f>OR(Table1[[#This Row],[Page_Views]]&lt;$U$6,Table1[[#This Row],[Page_Views]]&gt;$T$6)</f>
        <v>0</v>
      </c>
      <c r="J650" t="b">
        <f>OR(Table1[[#This Row],[Bounces]]&lt;$U$7,Table1[[#This Row],[Bounces]]&gt;$T$7)</f>
        <v>0</v>
      </c>
      <c r="K650" t="b">
        <f>OR(Table1[[#This Row],[Exits]]&lt;$U$8,Table1[[#This Row],[Exits]]&gt;$T$8)</f>
        <v>0</v>
      </c>
    </row>
    <row r="651" spans="1:11" x14ac:dyDescent="0.25">
      <c r="A651" s="1">
        <v>44115</v>
      </c>
      <c r="B651">
        <v>6973</v>
      </c>
      <c r="C651" t="s">
        <v>618</v>
      </c>
      <c r="D651">
        <v>12890</v>
      </c>
      <c r="E651">
        <v>7295</v>
      </c>
      <c r="F651">
        <v>774.72</v>
      </c>
      <c r="G651">
        <v>2753</v>
      </c>
      <c r="H651">
        <v>3673</v>
      </c>
      <c r="I651" t="b">
        <f>OR(Table1[[#This Row],[Page_Views]]&lt;$U$6,Table1[[#This Row],[Page_Views]]&gt;$T$6)</f>
        <v>0</v>
      </c>
      <c r="J651" t="b">
        <f>OR(Table1[[#This Row],[Bounces]]&lt;$U$7,Table1[[#This Row],[Bounces]]&gt;$T$7)</f>
        <v>0</v>
      </c>
      <c r="K651" t="b">
        <f>OR(Table1[[#This Row],[Exits]]&lt;$U$8,Table1[[#This Row],[Exits]]&gt;$T$8)</f>
        <v>0</v>
      </c>
    </row>
    <row r="652" spans="1:11" x14ac:dyDescent="0.25">
      <c r="A652" s="1">
        <v>44116</v>
      </c>
      <c r="B652">
        <v>7236</v>
      </c>
      <c r="C652" t="s">
        <v>619</v>
      </c>
      <c r="D652">
        <v>16561</v>
      </c>
      <c r="E652">
        <v>6346</v>
      </c>
      <c r="F652">
        <v>806.7</v>
      </c>
      <c r="G652">
        <v>1292</v>
      </c>
      <c r="H652">
        <v>4753</v>
      </c>
      <c r="I652" t="b">
        <f>OR(Table1[[#This Row],[Page_Views]]&lt;$U$6,Table1[[#This Row],[Page_Views]]&gt;$T$6)</f>
        <v>0</v>
      </c>
      <c r="J652" t="b">
        <f>OR(Table1[[#This Row],[Bounces]]&lt;$U$7,Table1[[#This Row],[Bounces]]&gt;$T$7)</f>
        <v>0</v>
      </c>
      <c r="K652" t="b">
        <f>OR(Table1[[#This Row],[Exits]]&lt;$U$8,Table1[[#This Row],[Exits]]&gt;$T$8)</f>
        <v>0</v>
      </c>
    </row>
    <row r="653" spans="1:11" x14ac:dyDescent="0.25">
      <c r="A653" s="1">
        <v>44117</v>
      </c>
      <c r="B653">
        <v>9277</v>
      </c>
      <c r="C653" t="s">
        <v>620</v>
      </c>
      <c r="D653">
        <v>17602</v>
      </c>
      <c r="E653">
        <v>9671</v>
      </c>
      <c r="F653">
        <v>770.1</v>
      </c>
      <c r="G653">
        <v>2033</v>
      </c>
      <c r="H653">
        <v>3045</v>
      </c>
      <c r="I653" t="b">
        <f>OR(Table1[[#This Row],[Page_Views]]&lt;$U$6,Table1[[#This Row],[Page_Views]]&gt;$T$6)</f>
        <v>0</v>
      </c>
      <c r="J653" t="b">
        <f>OR(Table1[[#This Row],[Bounces]]&lt;$U$7,Table1[[#This Row],[Bounces]]&gt;$T$7)</f>
        <v>0</v>
      </c>
      <c r="K653" t="b">
        <f>OR(Table1[[#This Row],[Exits]]&lt;$U$8,Table1[[#This Row],[Exits]]&gt;$T$8)</f>
        <v>0</v>
      </c>
    </row>
    <row r="654" spans="1:11" x14ac:dyDescent="0.25">
      <c r="A654" s="1">
        <v>44118</v>
      </c>
      <c r="B654">
        <v>3468</v>
      </c>
      <c r="C654" t="s">
        <v>621</v>
      </c>
      <c r="D654">
        <v>9551</v>
      </c>
      <c r="E654">
        <v>3714</v>
      </c>
      <c r="F654">
        <v>805.08</v>
      </c>
      <c r="G654">
        <v>1525</v>
      </c>
      <c r="H654">
        <v>1971</v>
      </c>
      <c r="I654" t="b">
        <f>OR(Table1[[#This Row],[Page_Views]]&lt;$U$6,Table1[[#This Row],[Page_Views]]&gt;$T$6)</f>
        <v>0</v>
      </c>
      <c r="J654" t="b">
        <f>OR(Table1[[#This Row],[Bounces]]&lt;$U$7,Table1[[#This Row],[Bounces]]&gt;$T$7)</f>
        <v>0</v>
      </c>
      <c r="K654" t="b">
        <f>OR(Table1[[#This Row],[Exits]]&lt;$U$8,Table1[[#This Row],[Exits]]&gt;$T$8)</f>
        <v>0</v>
      </c>
    </row>
    <row r="655" spans="1:11" x14ac:dyDescent="0.25">
      <c r="A655" s="1">
        <v>44119</v>
      </c>
      <c r="B655">
        <v>7217</v>
      </c>
      <c r="C655" t="s">
        <v>622</v>
      </c>
      <c r="D655">
        <v>12671</v>
      </c>
      <c r="E655">
        <v>7291</v>
      </c>
      <c r="F655">
        <v>600.85</v>
      </c>
      <c r="G655">
        <v>2068</v>
      </c>
      <c r="H655">
        <v>3685</v>
      </c>
      <c r="I655" t="b">
        <f>OR(Table1[[#This Row],[Page_Views]]&lt;$U$6,Table1[[#This Row],[Page_Views]]&gt;$T$6)</f>
        <v>0</v>
      </c>
      <c r="J655" t="b">
        <f>OR(Table1[[#This Row],[Bounces]]&lt;$U$7,Table1[[#This Row],[Bounces]]&gt;$T$7)</f>
        <v>0</v>
      </c>
      <c r="K655" t="b">
        <f>OR(Table1[[#This Row],[Exits]]&lt;$U$8,Table1[[#This Row],[Exits]]&gt;$T$8)</f>
        <v>0</v>
      </c>
    </row>
    <row r="656" spans="1:11" x14ac:dyDescent="0.25">
      <c r="A656" s="1">
        <v>44120</v>
      </c>
      <c r="B656">
        <v>4619</v>
      </c>
      <c r="C656" t="s">
        <v>623</v>
      </c>
      <c r="D656">
        <v>7983</v>
      </c>
      <c r="E656">
        <v>5021</v>
      </c>
      <c r="F656">
        <v>879.27</v>
      </c>
      <c r="G656">
        <v>1877</v>
      </c>
      <c r="H656">
        <v>2239</v>
      </c>
      <c r="I656" t="b">
        <f>OR(Table1[[#This Row],[Page_Views]]&lt;$U$6,Table1[[#This Row],[Page_Views]]&gt;$T$6)</f>
        <v>0</v>
      </c>
      <c r="J656" t="b">
        <f>OR(Table1[[#This Row],[Bounces]]&lt;$U$7,Table1[[#This Row],[Bounces]]&gt;$T$7)</f>
        <v>0</v>
      </c>
      <c r="K656" t="b">
        <f>OR(Table1[[#This Row],[Exits]]&lt;$U$8,Table1[[#This Row],[Exits]]&gt;$T$8)</f>
        <v>0</v>
      </c>
    </row>
    <row r="657" spans="1:11" x14ac:dyDescent="0.25">
      <c r="A657" s="1">
        <v>44121</v>
      </c>
      <c r="B657">
        <v>2636</v>
      </c>
      <c r="C657" t="s">
        <v>624</v>
      </c>
      <c r="D657">
        <v>4425</v>
      </c>
      <c r="E657">
        <v>2721</v>
      </c>
      <c r="F657">
        <v>633.28</v>
      </c>
      <c r="G657">
        <v>709</v>
      </c>
      <c r="H657">
        <v>1141</v>
      </c>
      <c r="I657" t="b">
        <f>OR(Table1[[#This Row],[Page_Views]]&lt;$U$6,Table1[[#This Row],[Page_Views]]&gt;$T$6)</f>
        <v>0</v>
      </c>
      <c r="J657" t="b">
        <f>OR(Table1[[#This Row],[Bounces]]&lt;$U$7,Table1[[#This Row],[Bounces]]&gt;$T$7)</f>
        <v>0</v>
      </c>
      <c r="K657" t="b">
        <f>OR(Table1[[#This Row],[Exits]]&lt;$U$8,Table1[[#This Row],[Exits]]&gt;$T$8)</f>
        <v>0</v>
      </c>
    </row>
    <row r="658" spans="1:11" x14ac:dyDescent="0.25">
      <c r="A658" s="1">
        <v>44122</v>
      </c>
      <c r="B658">
        <v>9155</v>
      </c>
      <c r="C658" t="s">
        <v>625</v>
      </c>
      <c r="D658">
        <v>16469</v>
      </c>
      <c r="E658">
        <v>10794</v>
      </c>
      <c r="F658">
        <v>721.87</v>
      </c>
      <c r="G658">
        <v>3034</v>
      </c>
      <c r="H658">
        <v>2988</v>
      </c>
      <c r="I658" t="b">
        <f>OR(Table1[[#This Row],[Page_Views]]&lt;$U$6,Table1[[#This Row],[Page_Views]]&gt;$T$6)</f>
        <v>0</v>
      </c>
      <c r="J658" t="b">
        <f>OR(Table1[[#This Row],[Bounces]]&lt;$U$7,Table1[[#This Row],[Bounces]]&gt;$T$7)</f>
        <v>0</v>
      </c>
      <c r="K658" t="b">
        <f>OR(Table1[[#This Row],[Exits]]&lt;$U$8,Table1[[#This Row],[Exits]]&gt;$T$8)</f>
        <v>0</v>
      </c>
    </row>
    <row r="659" spans="1:11" x14ac:dyDescent="0.25">
      <c r="A659" s="1">
        <v>44123</v>
      </c>
      <c r="B659">
        <v>4583</v>
      </c>
      <c r="C659" s="2" t="s">
        <v>626</v>
      </c>
      <c r="D659">
        <v>10097</v>
      </c>
      <c r="E659">
        <v>3764</v>
      </c>
      <c r="F659">
        <v>831.31</v>
      </c>
      <c r="G659">
        <v>1322</v>
      </c>
      <c r="H659">
        <v>2149</v>
      </c>
      <c r="I659" t="b">
        <f>OR(Table1[[#This Row],[Page_Views]]&lt;$U$6,Table1[[#This Row],[Page_Views]]&gt;$T$6)</f>
        <v>0</v>
      </c>
      <c r="J659" t="b">
        <f>OR(Table1[[#This Row],[Bounces]]&lt;$U$7,Table1[[#This Row],[Bounces]]&gt;$T$7)</f>
        <v>0</v>
      </c>
      <c r="K659" t="b">
        <f>OR(Table1[[#This Row],[Exits]]&lt;$U$8,Table1[[#This Row],[Exits]]&gt;$T$8)</f>
        <v>0</v>
      </c>
    </row>
    <row r="660" spans="1:11" x14ac:dyDescent="0.25">
      <c r="A660" s="1">
        <v>44124</v>
      </c>
      <c r="B660">
        <v>5009</v>
      </c>
      <c r="C660" t="s">
        <v>476</v>
      </c>
      <c r="D660">
        <v>12385</v>
      </c>
      <c r="E660">
        <v>4220</v>
      </c>
      <c r="F660">
        <v>730.57</v>
      </c>
      <c r="G660">
        <v>2079</v>
      </c>
      <c r="H660">
        <v>3202</v>
      </c>
      <c r="I660" t="b">
        <f>OR(Table1[[#This Row],[Page_Views]]&lt;$U$6,Table1[[#This Row],[Page_Views]]&gt;$T$6)</f>
        <v>0</v>
      </c>
      <c r="J660" t="b">
        <f>OR(Table1[[#This Row],[Bounces]]&lt;$U$7,Table1[[#This Row],[Bounces]]&gt;$T$7)</f>
        <v>0</v>
      </c>
      <c r="K660" t="b">
        <f>OR(Table1[[#This Row],[Exits]]&lt;$U$8,Table1[[#This Row],[Exits]]&gt;$T$8)</f>
        <v>0</v>
      </c>
    </row>
    <row r="661" spans="1:11" x14ac:dyDescent="0.25">
      <c r="A661" s="1">
        <v>44125</v>
      </c>
      <c r="B661">
        <v>4326</v>
      </c>
      <c r="C661" t="s">
        <v>627</v>
      </c>
      <c r="D661">
        <v>10350</v>
      </c>
      <c r="E661">
        <v>3761</v>
      </c>
      <c r="F661">
        <v>884.05</v>
      </c>
      <c r="G661">
        <v>1447</v>
      </c>
      <c r="H661">
        <v>1600</v>
      </c>
      <c r="I661" t="b">
        <f>OR(Table1[[#This Row],[Page_Views]]&lt;$U$6,Table1[[#This Row],[Page_Views]]&gt;$T$6)</f>
        <v>0</v>
      </c>
      <c r="J661" t="b">
        <f>OR(Table1[[#This Row],[Bounces]]&lt;$U$7,Table1[[#This Row],[Bounces]]&gt;$T$7)</f>
        <v>0</v>
      </c>
      <c r="K661" t="b">
        <f>OR(Table1[[#This Row],[Exits]]&lt;$U$8,Table1[[#This Row],[Exits]]&gt;$T$8)</f>
        <v>0</v>
      </c>
    </row>
    <row r="662" spans="1:11" x14ac:dyDescent="0.25">
      <c r="A662" s="1">
        <v>44126</v>
      </c>
      <c r="B662">
        <v>9148</v>
      </c>
      <c r="C662" t="s">
        <v>628</v>
      </c>
      <c r="D662">
        <v>24277</v>
      </c>
      <c r="E662">
        <v>9843</v>
      </c>
      <c r="F662">
        <v>740.28</v>
      </c>
      <c r="G662">
        <v>4733</v>
      </c>
      <c r="H662">
        <v>5469</v>
      </c>
      <c r="I662" t="b">
        <f>OR(Table1[[#This Row],[Page_Views]]&lt;$U$6,Table1[[#This Row],[Page_Views]]&gt;$T$6)</f>
        <v>0</v>
      </c>
      <c r="J662" t="b">
        <f>OR(Table1[[#This Row],[Bounces]]&lt;$U$7,Table1[[#This Row],[Bounces]]&gt;$T$7)</f>
        <v>0</v>
      </c>
      <c r="K662" t="b">
        <f>OR(Table1[[#This Row],[Exits]]&lt;$U$8,Table1[[#This Row],[Exits]]&gt;$T$8)</f>
        <v>0</v>
      </c>
    </row>
    <row r="663" spans="1:11" x14ac:dyDescent="0.25">
      <c r="A663" s="1">
        <v>44127</v>
      </c>
      <c r="B663">
        <v>3217</v>
      </c>
      <c r="C663" t="s">
        <v>629</v>
      </c>
      <c r="D663">
        <v>8990</v>
      </c>
      <c r="E663">
        <v>3404</v>
      </c>
      <c r="F663">
        <v>862.48</v>
      </c>
      <c r="G663">
        <v>1660</v>
      </c>
      <c r="H663">
        <v>2387</v>
      </c>
      <c r="I663" t="b">
        <f>OR(Table1[[#This Row],[Page_Views]]&lt;$U$6,Table1[[#This Row],[Page_Views]]&gt;$T$6)</f>
        <v>0</v>
      </c>
      <c r="J663" t="b">
        <f>OR(Table1[[#This Row],[Bounces]]&lt;$U$7,Table1[[#This Row],[Bounces]]&gt;$T$7)</f>
        <v>0</v>
      </c>
      <c r="K663" t="b">
        <f>OR(Table1[[#This Row],[Exits]]&lt;$U$8,Table1[[#This Row],[Exits]]&gt;$T$8)</f>
        <v>0</v>
      </c>
    </row>
    <row r="664" spans="1:11" x14ac:dyDescent="0.25">
      <c r="A664" s="1">
        <v>44128</v>
      </c>
      <c r="B664">
        <v>5967</v>
      </c>
      <c r="C664" t="s">
        <v>630</v>
      </c>
      <c r="D664">
        <v>15925</v>
      </c>
      <c r="E664">
        <v>6902</v>
      </c>
      <c r="F664">
        <v>843.25</v>
      </c>
      <c r="G664">
        <v>1811</v>
      </c>
      <c r="H664">
        <v>3845</v>
      </c>
      <c r="I664" t="b">
        <f>OR(Table1[[#This Row],[Page_Views]]&lt;$U$6,Table1[[#This Row],[Page_Views]]&gt;$T$6)</f>
        <v>0</v>
      </c>
      <c r="J664" t="b">
        <f>OR(Table1[[#This Row],[Bounces]]&lt;$U$7,Table1[[#This Row],[Bounces]]&gt;$T$7)</f>
        <v>0</v>
      </c>
      <c r="K664" t="b">
        <f>OR(Table1[[#This Row],[Exits]]&lt;$U$8,Table1[[#This Row],[Exits]]&gt;$T$8)</f>
        <v>0</v>
      </c>
    </row>
    <row r="665" spans="1:11" x14ac:dyDescent="0.25">
      <c r="A665" s="1">
        <v>44129</v>
      </c>
      <c r="B665">
        <v>3369</v>
      </c>
      <c r="C665" t="s">
        <v>631</v>
      </c>
      <c r="D665">
        <v>4157</v>
      </c>
      <c r="E665">
        <v>3682</v>
      </c>
      <c r="F665">
        <v>894.3</v>
      </c>
      <c r="G665">
        <v>1080</v>
      </c>
      <c r="H665">
        <v>814</v>
      </c>
      <c r="I665" t="b">
        <f>OR(Table1[[#This Row],[Page_Views]]&lt;$U$6,Table1[[#This Row],[Page_Views]]&gt;$T$6)</f>
        <v>0</v>
      </c>
      <c r="J665" t="b">
        <f>OR(Table1[[#This Row],[Bounces]]&lt;$U$7,Table1[[#This Row],[Bounces]]&gt;$T$7)</f>
        <v>0</v>
      </c>
      <c r="K665" t="b">
        <f>OR(Table1[[#This Row],[Exits]]&lt;$U$8,Table1[[#This Row],[Exits]]&gt;$T$8)</f>
        <v>0</v>
      </c>
    </row>
    <row r="666" spans="1:11" x14ac:dyDescent="0.25">
      <c r="A666" s="1">
        <v>44130</v>
      </c>
      <c r="B666">
        <v>4638</v>
      </c>
      <c r="C666" t="s">
        <v>632</v>
      </c>
      <c r="D666">
        <v>11709</v>
      </c>
      <c r="E666">
        <v>4653</v>
      </c>
      <c r="F666">
        <v>877.96</v>
      </c>
      <c r="G666">
        <v>2005</v>
      </c>
      <c r="H666">
        <v>2540</v>
      </c>
      <c r="I666" t="b">
        <f>OR(Table1[[#This Row],[Page_Views]]&lt;$U$6,Table1[[#This Row],[Page_Views]]&gt;$T$6)</f>
        <v>0</v>
      </c>
      <c r="J666" t="b">
        <f>OR(Table1[[#This Row],[Bounces]]&lt;$U$7,Table1[[#This Row],[Bounces]]&gt;$T$7)</f>
        <v>0</v>
      </c>
      <c r="K666" t="b">
        <f>OR(Table1[[#This Row],[Exits]]&lt;$U$8,Table1[[#This Row],[Exits]]&gt;$T$8)</f>
        <v>0</v>
      </c>
    </row>
    <row r="667" spans="1:11" x14ac:dyDescent="0.25">
      <c r="A667" s="1">
        <v>44131</v>
      </c>
      <c r="B667">
        <v>6722</v>
      </c>
      <c r="C667" t="s">
        <v>633</v>
      </c>
      <c r="D667">
        <v>10587</v>
      </c>
      <c r="E667">
        <v>8044</v>
      </c>
      <c r="F667">
        <v>869.44</v>
      </c>
      <c r="G667">
        <v>3700</v>
      </c>
      <c r="H667">
        <v>3152</v>
      </c>
      <c r="I667" t="b">
        <f>OR(Table1[[#This Row],[Page_Views]]&lt;$U$6,Table1[[#This Row],[Page_Views]]&gt;$T$6)</f>
        <v>0</v>
      </c>
      <c r="J667" t="b">
        <f>OR(Table1[[#This Row],[Bounces]]&lt;$U$7,Table1[[#This Row],[Bounces]]&gt;$T$7)</f>
        <v>0</v>
      </c>
      <c r="K667" t="b">
        <f>OR(Table1[[#This Row],[Exits]]&lt;$U$8,Table1[[#This Row],[Exits]]&gt;$T$8)</f>
        <v>0</v>
      </c>
    </row>
    <row r="668" spans="1:11" x14ac:dyDescent="0.25">
      <c r="A668" s="1">
        <v>44132</v>
      </c>
      <c r="B668">
        <v>5444</v>
      </c>
      <c r="C668" t="s">
        <v>634</v>
      </c>
      <c r="D668">
        <v>7835</v>
      </c>
      <c r="E668">
        <v>4934</v>
      </c>
      <c r="F668">
        <v>819.48</v>
      </c>
      <c r="G668">
        <v>1755</v>
      </c>
      <c r="H668">
        <v>1726</v>
      </c>
      <c r="I668" t="b">
        <f>OR(Table1[[#This Row],[Page_Views]]&lt;$U$6,Table1[[#This Row],[Page_Views]]&gt;$T$6)</f>
        <v>0</v>
      </c>
      <c r="J668" t="b">
        <f>OR(Table1[[#This Row],[Bounces]]&lt;$U$7,Table1[[#This Row],[Bounces]]&gt;$T$7)</f>
        <v>0</v>
      </c>
      <c r="K668" t="b">
        <f>OR(Table1[[#This Row],[Exits]]&lt;$U$8,Table1[[#This Row],[Exits]]&gt;$T$8)</f>
        <v>0</v>
      </c>
    </row>
    <row r="669" spans="1:11" x14ac:dyDescent="0.25">
      <c r="A669" s="1">
        <v>44133</v>
      </c>
      <c r="B669">
        <v>8618</v>
      </c>
      <c r="C669" t="s">
        <v>635</v>
      </c>
      <c r="D669">
        <v>20246</v>
      </c>
      <c r="E669">
        <v>9766</v>
      </c>
      <c r="F669">
        <v>710.1</v>
      </c>
      <c r="G669">
        <v>4660</v>
      </c>
      <c r="H669">
        <v>5205</v>
      </c>
      <c r="I669" t="b">
        <f>OR(Table1[[#This Row],[Page_Views]]&lt;$U$6,Table1[[#This Row],[Page_Views]]&gt;$T$6)</f>
        <v>0</v>
      </c>
      <c r="J669" t="b">
        <f>OR(Table1[[#This Row],[Bounces]]&lt;$U$7,Table1[[#This Row],[Bounces]]&gt;$T$7)</f>
        <v>0</v>
      </c>
      <c r="K669" t="b">
        <f>OR(Table1[[#This Row],[Exits]]&lt;$U$8,Table1[[#This Row],[Exits]]&gt;$T$8)</f>
        <v>0</v>
      </c>
    </row>
    <row r="670" spans="1:11" x14ac:dyDescent="0.25">
      <c r="A670" s="1">
        <v>44134</v>
      </c>
      <c r="B670">
        <v>4947</v>
      </c>
      <c r="C670" t="s">
        <v>636</v>
      </c>
      <c r="D670">
        <v>8783</v>
      </c>
      <c r="E670">
        <v>4802</v>
      </c>
      <c r="F670">
        <v>631.84</v>
      </c>
      <c r="G670">
        <v>977</v>
      </c>
      <c r="H670">
        <v>2154</v>
      </c>
      <c r="I670" t="b">
        <f>OR(Table1[[#This Row],[Page_Views]]&lt;$U$6,Table1[[#This Row],[Page_Views]]&gt;$T$6)</f>
        <v>0</v>
      </c>
      <c r="J670" t="b">
        <f>OR(Table1[[#This Row],[Bounces]]&lt;$U$7,Table1[[#This Row],[Bounces]]&gt;$T$7)</f>
        <v>0</v>
      </c>
      <c r="K670" t="b">
        <f>OR(Table1[[#This Row],[Exits]]&lt;$U$8,Table1[[#This Row],[Exits]]&gt;$T$8)</f>
        <v>0</v>
      </c>
    </row>
    <row r="671" spans="1:11" x14ac:dyDescent="0.25">
      <c r="A671" s="1">
        <v>44135</v>
      </c>
      <c r="B671">
        <v>2676</v>
      </c>
      <c r="C671" t="s">
        <v>637</v>
      </c>
      <c r="D671">
        <v>3486</v>
      </c>
      <c r="E671">
        <v>2835</v>
      </c>
      <c r="F671">
        <v>806.59</v>
      </c>
      <c r="G671">
        <v>821</v>
      </c>
      <c r="H671">
        <v>837</v>
      </c>
      <c r="I671" t="b">
        <f>OR(Table1[[#This Row],[Page_Views]]&lt;$U$6,Table1[[#This Row],[Page_Views]]&gt;$T$6)</f>
        <v>0</v>
      </c>
      <c r="J671" t="b">
        <f>OR(Table1[[#This Row],[Bounces]]&lt;$U$7,Table1[[#This Row],[Bounces]]&gt;$T$7)</f>
        <v>0</v>
      </c>
      <c r="K671" t="b">
        <f>OR(Table1[[#This Row],[Exits]]&lt;$U$8,Table1[[#This Row],[Exits]]&gt;$T$8)</f>
        <v>0</v>
      </c>
    </row>
    <row r="672" spans="1:11" x14ac:dyDescent="0.25">
      <c r="A672" s="1">
        <v>44136</v>
      </c>
      <c r="B672">
        <v>2196</v>
      </c>
      <c r="C672" t="s">
        <v>638</v>
      </c>
      <c r="D672">
        <v>3179</v>
      </c>
      <c r="E672">
        <v>2395</v>
      </c>
      <c r="F672">
        <v>893.6</v>
      </c>
      <c r="G672">
        <v>926</v>
      </c>
      <c r="H672">
        <v>773</v>
      </c>
      <c r="I672" t="b">
        <f>OR(Table1[[#This Row],[Page_Views]]&lt;$U$6,Table1[[#This Row],[Page_Views]]&gt;$T$6)</f>
        <v>0</v>
      </c>
      <c r="J672" t="b">
        <f>OR(Table1[[#This Row],[Bounces]]&lt;$U$7,Table1[[#This Row],[Bounces]]&gt;$T$7)</f>
        <v>0</v>
      </c>
      <c r="K672" t="b">
        <f>OR(Table1[[#This Row],[Exits]]&lt;$U$8,Table1[[#This Row],[Exits]]&gt;$T$8)</f>
        <v>0</v>
      </c>
    </row>
    <row r="673" spans="1:11" x14ac:dyDescent="0.25">
      <c r="A673" s="1">
        <v>44137</v>
      </c>
      <c r="B673">
        <v>3787</v>
      </c>
      <c r="C673" t="s">
        <v>639</v>
      </c>
      <c r="D673">
        <v>4550</v>
      </c>
      <c r="E673">
        <v>3989</v>
      </c>
      <c r="F673">
        <v>817.98</v>
      </c>
      <c r="G673">
        <v>1359</v>
      </c>
      <c r="H673">
        <v>868</v>
      </c>
      <c r="I673" t="b">
        <f>OR(Table1[[#This Row],[Page_Views]]&lt;$U$6,Table1[[#This Row],[Page_Views]]&gt;$T$6)</f>
        <v>0</v>
      </c>
      <c r="J673" t="b">
        <f>OR(Table1[[#This Row],[Bounces]]&lt;$U$7,Table1[[#This Row],[Bounces]]&gt;$T$7)</f>
        <v>0</v>
      </c>
      <c r="K673" t="b">
        <f>OR(Table1[[#This Row],[Exits]]&lt;$U$8,Table1[[#This Row],[Exits]]&gt;$T$8)</f>
        <v>0</v>
      </c>
    </row>
    <row r="674" spans="1:11" x14ac:dyDescent="0.25">
      <c r="A674" s="1">
        <v>44138</v>
      </c>
      <c r="B674">
        <v>8432</v>
      </c>
      <c r="C674" t="s">
        <v>640</v>
      </c>
      <c r="D674">
        <v>23827</v>
      </c>
      <c r="E674">
        <v>7219</v>
      </c>
      <c r="F674">
        <v>878.62</v>
      </c>
      <c r="G674">
        <v>1696</v>
      </c>
      <c r="H674">
        <v>4642</v>
      </c>
      <c r="I674" t="b">
        <f>OR(Table1[[#This Row],[Page_Views]]&lt;$U$6,Table1[[#This Row],[Page_Views]]&gt;$T$6)</f>
        <v>0</v>
      </c>
      <c r="J674" t="b">
        <f>OR(Table1[[#This Row],[Bounces]]&lt;$U$7,Table1[[#This Row],[Bounces]]&gt;$T$7)</f>
        <v>0</v>
      </c>
      <c r="K674" t="b">
        <f>OR(Table1[[#This Row],[Exits]]&lt;$U$8,Table1[[#This Row],[Exits]]&gt;$T$8)</f>
        <v>0</v>
      </c>
    </row>
    <row r="675" spans="1:11" x14ac:dyDescent="0.25">
      <c r="A675" s="1">
        <v>44139</v>
      </c>
      <c r="B675">
        <v>8927</v>
      </c>
      <c r="C675" t="s">
        <v>641</v>
      </c>
      <c r="D675">
        <v>11107</v>
      </c>
      <c r="E675">
        <v>8723</v>
      </c>
      <c r="F675">
        <v>841.29</v>
      </c>
      <c r="G675">
        <v>2707</v>
      </c>
      <c r="H675">
        <v>2150</v>
      </c>
      <c r="I675" t="b">
        <f>OR(Table1[[#This Row],[Page_Views]]&lt;$U$6,Table1[[#This Row],[Page_Views]]&gt;$T$6)</f>
        <v>0</v>
      </c>
      <c r="J675" t="b">
        <f>OR(Table1[[#This Row],[Bounces]]&lt;$U$7,Table1[[#This Row],[Bounces]]&gt;$T$7)</f>
        <v>0</v>
      </c>
      <c r="K675" t="b">
        <f>OR(Table1[[#This Row],[Exits]]&lt;$U$8,Table1[[#This Row],[Exits]]&gt;$T$8)</f>
        <v>0</v>
      </c>
    </row>
    <row r="676" spans="1:11" x14ac:dyDescent="0.25">
      <c r="A676" s="1">
        <v>44140</v>
      </c>
      <c r="B676">
        <v>4318</v>
      </c>
      <c r="C676" t="s">
        <v>642</v>
      </c>
      <c r="D676">
        <v>6809</v>
      </c>
      <c r="E676">
        <v>4424</v>
      </c>
      <c r="F676">
        <v>648.92999999999995</v>
      </c>
      <c r="G676">
        <v>918</v>
      </c>
      <c r="H676">
        <v>726</v>
      </c>
      <c r="I676" t="b">
        <f>OR(Table1[[#This Row],[Page_Views]]&lt;$U$6,Table1[[#This Row],[Page_Views]]&gt;$T$6)</f>
        <v>0</v>
      </c>
      <c r="J676" t="b">
        <f>OR(Table1[[#This Row],[Bounces]]&lt;$U$7,Table1[[#This Row],[Bounces]]&gt;$T$7)</f>
        <v>0</v>
      </c>
      <c r="K676" t="b">
        <f>OR(Table1[[#This Row],[Exits]]&lt;$U$8,Table1[[#This Row],[Exits]]&gt;$T$8)</f>
        <v>0</v>
      </c>
    </row>
    <row r="677" spans="1:11" x14ac:dyDescent="0.25">
      <c r="A677" s="1">
        <v>44141</v>
      </c>
      <c r="B677">
        <v>9858</v>
      </c>
      <c r="C677" t="s">
        <v>643</v>
      </c>
      <c r="D677">
        <v>19215</v>
      </c>
      <c r="E677">
        <v>11234</v>
      </c>
      <c r="F677">
        <v>674.76</v>
      </c>
      <c r="G677">
        <v>4413</v>
      </c>
      <c r="H677">
        <v>2848</v>
      </c>
      <c r="I677" t="b">
        <f>OR(Table1[[#This Row],[Page_Views]]&lt;$U$6,Table1[[#This Row],[Page_Views]]&gt;$T$6)</f>
        <v>0</v>
      </c>
      <c r="J677" t="b">
        <f>OR(Table1[[#This Row],[Bounces]]&lt;$U$7,Table1[[#This Row],[Bounces]]&gt;$T$7)</f>
        <v>0</v>
      </c>
      <c r="K677" t="b">
        <f>OR(Table1[[#This Row],[Exits]]&lt;$U$8,Table1[[#This Row],[Exits]]&gt;$T$8)</f>
        <v>0</v>
      </c>
    </row>
    <row r="678" spans="1:11" x14ac:dyDescent="0.25">
      <c r="A678" s="1">
        <v>44142</v>
      </c>
      <c r="B678">
        <v>7689</v>
      </c>
      <c r="C678" t="s">
        <v>644</v>
      </c>
      <c r="D678">
        <v>14161</v>
      </c>
      <c r="E678">
        <v>7515</v>
      </c>
      <c r="F678">
        <v>702.56</v>
      </c>
      <c r="G678">
        <v>3516</v>
      </c>
      <c r="H678">
        <v>1853</v>
      </c>
      <c r="I678" t="b">
        <f>OR(Table1[[#This Row],[Page_Views]]&lt;$U$6,Table1[[#This Row],[Page_Views]]&gt;$T$6)</f>
        <v>0</v>
      </c>
      <c r="J678" t="b">
        <f>OR(Table1[[#This Row],[Bounces]]&lt;$U$7,Table1[[#This Row],[Bounces]]&gt;$T$7)</f>
        <v>0</v>
      </c>
      <c r="K678" t="b">
        <f>OR(Table1[[#This Row],[Exits]]&lt;$U$8,Table1[[#This Row],[Exits]]&gt;$T$8)</f>
        <v>0</v>
      </c>
    </row>
    <row r="679" spans="1:11" x14ac:dyDescent="0.25">
      <c r="A679" s="1">
        <v>44143</v>
      </c>
      <c r="B679">
        <v>3176</v>
      </c>
      <c r="C679" t="s">
        <v>645</v>
      </c>
      <c r="D679">
        <v>9023</v>
      </c>
      <c r="E679">
        <v>3707</v>
      </c>
      <c r="F679">
        <v>650.48</v>
      </c>
      <c r="G679">
        <v>1725</v>
      </c>
      <c r="H679">
        <v>2502</v>
      </c>
      <c r="I679" t="b">
        <f>OR(Table1[[#This Row],[Page_Views]]&lt;$U$6,Table1[[#This Row],[Page_Views]]&gt;$T$6)</f>
        <v>0</v>
      </c>
      <c r="J679" t="b">
        <f>OR(Table1[[#This Row],[Bounces]]&lt;$U$7,Table1[[#This Row],[Bounces]]&gt;$T$7)</f>
        <v>0</v>
      </c>
      <c r="K679" t="b">
        <f>OR(Table1[[#This Row],[Exits]]&lt;$U$8,Table1[[#This Row],[Exits]]&gt;$T$8)</f>
        <v>0</v>
      </c>
    </row>
    <row r="680" spans="1:11" x14ac:dyDescent="0.25">
      <c r="A680" s="1">
        <v>44144</v>
      </c>
      <c r="B680">
        <v>4743</v>
      </c>
      <c r="C680" t="s">
        <v>646</v>
      </c>
      <c r="D680">
        <v>6035</v>
      </c>
      <c r="E680">
        <v>4629</v>
      </c>
      <c r="F680">
        <v>774.5</v>
      </c>
      <c r="G680">
        <v>1897</v>
      </c>
      <c r="H680">
        <v>935</v>
      </c>
      <c r="I680" t="b">
        <f>OR(Table1[[#This Row],[Page_Views]]&lt;$U$6,Table1[[#This Row],[Page_Views]]&gt;$T$6)</f>
        <v>0</v>
      </c>
      <c r="J680" t="b">
        <f>OR(Table1[[#This Row],[Bounces]]&lt;$U$7,Table1[[#This Row],[Bounces]]&gt;$T$7)</f>
        <v>0</v>
      </c>
      <c r="K680" t="b">
        <f>OR(Table1[[#This Row],[Exits]]&lt;$U$8,Table1[[#This Row],[Exits]]&gt;$T$8)</f>
        <v>0</v>
      </c>
    </row>
    <row r="681" spans="1:11" x14ac:dyDescent="0.25">
      <c r="A681" s="1">
        <v>44145</v>
      </c>
      <c r="B681">
        <v>9792</v>
      </c>
      <c r="C681" t="s">
        <v>647</v>
      </c>
      <c r="D681">
        <v>20778</v>
      </c>
      <c r="E681">
        <v>9983</v>
      </c>
      <c r="F681">
        <v>892.64</v>
      </c>
      <c r="G681">
        <v>3391</v>
      </c>
      <c r="H681">
        <v>2653</v>
      </c>
      <c r="I681" t="b">
        <f>OR(Table1[[#This Row],[Page_Views]]&lt;$U$6,Table1[[#This Row],[Page_Views]]&gt;$T$6)</f>
        <v>0</v>
      </c>
      <c r="J681" t="b">
        <f>OR(Table1[[#This Row],[Bounces]]&lt;$U$7,Table1[[#This Row],[Bounces]]&gt;$T$7)</f>
        <v>0</v>
      </c>
      <c r="K681" t="b">
        <f>OR(Table1[[#This Row],[Exits]]&lt;$U$8,Table1[[#This Row],[Exits]]&gt;$T$8)</f>
        <v>0</v>
      </c>
    </row>
    <row r="682" spans="1:11" x14ac:dyDescent="0.25">
      <c r="A682" s="1">
        <v>44146</v>
      </c>
      <c r="B682">
        <v>5422</v>
      </c>
      <c r="C682" t="s">
        <v>648</v>
      </c>
      <c r="D682">
        <v>13147</v>
      </c>
      <c r="E682">
        <v>6064</v>
      </c>
      <c r="F682">
        <v>828.44</v>
      </c>
      <c r="G682">
        <v>2144</v>
      </c>
      <c r="H682">
        <v>1629</v>
      </c>
      <c r="I682" t="b">
        <f>OR(Table1[[#This Row],[Page_Views]]&lt;$U$6,Table1[[#This Row],[Page_Views]]&gt;$T$6)</f>
        <v>0</v>
      </c>
      <c r="J682" t="b">
        <f>OR(Table1[[#This Row],[Bounces]]&lt;$U$7,Table1[[#This Row],[Bounces]]&gt;$T$7)</f>
        <v>0</v>
      </c>
      <c r="K682" t="b">
        <f>OR(Table1[[#This Row],[Exits]]&lt;$U$8,Table1[[#This Row],[Exits]]&gt;$T$8)</f>
        <v>0</v>
      </c>
    </row>
    <row r="683" spans="1:11" x14ac:dyDescent="0.25">
      <c r="A683" s="1">
        <v>44147</v>
      </c>
      <c r="B683">
        <v>4824</v>
      </c>
      <c r="C683" t="s">
        <v>158</v>
      </c>
      <c r="D683">
        <v>13878</v>
      </c>
      <c r="E683">
        <v>4984</v>
      </c>
      <c r="F683">
        <v>727.02</v>
      </c>
      <c r="G683">
        <v>1201</v>
      </c>
      <c r="H683">
        <v>3330</v>
      </c>
      <c r="I683" t="b">
        <f>OR(Table1[[#This Row],[Page_Views]]&lt;$U$6,Table1[[#This Row],[Page_Views]]&gt;$T$6)</f>
        <v>0</v>
      </c>
      <c r="J683" t="b">
        <f>OR(Table1[[#This Row],[Bounces]]&lt;$U$7,Table1[[#This Row],[Bounces]]&gt;$T$7)</f>
        <v>0</v>
      </c>
      <c r="K683" t="b">
        <f>OR(Table1[[#This Row],[Exits]]&lt;$U$8,Table1[[#This Row],[Exits]]&gt;$T$8)</f>
        <v>0</v>
      </c>
    </row>
    <row r="684" spans="1:11" x14ac:dyDescent="0.25">
      <c r="A684" s="1">
        <v>44148</v>
      </c>
      <c r="B684">
        <v>3451</v>
      </c>
      <c r="C684" t="s">
        <v>649</v>
      </c>
      <c r="D684">
        <v>7994</v>
      </c>
      <c r="E684">
        <v>4086</v>
      </c>
      <c r="F684">
        <v>601.35</v>
      </c>
      <c r="G684">
        <v>1235</v>
      </c>
      <c r="H684">
        <v>809</v>
      </c>
      <c r="I684" t="b">
        <f>OR(Table1[[#This Row],[Page_Views]]&lt;$U$6,Table1[[#This Row],[Page_Views]]&gt;$T$6)</f>
        <v>0</v>
      </c>
      <c r="J684" t="b">
        <f>OR(Table1[[#This Row],[Bounces]]&lt;$U$7,Table1[[#This Row],[Bounces]]&gt;$T$7)</f>
        <v>0</v>
      </c>
      <c r="K684" t="b">
        <f>OR(Table1[[#This Row],[Exits]]&lt;$U$8,Table1[[#This Row],[Exits]]&gt;$T$8)</f>
        <v>0</v>
      </c>
    </row>
    <row r="685" spans="1:11" x14ac:dyDescent="0.25">
      <c r="A685" s="1">
        <v>44149</v>
      </c>
      <c r="B685">
        <v>1628</v>
      </c>
      <c r="C685" t="s">
        <v>650</v>
      </c>
      <c r="D685">
        <v>4308</v>
      </c>
      <c r="E685">
        <v>1732</v>
      </c>
      <c r="F685">
        <v>693.98</v>
      </c>
      <c r="G685">
        <v>444</v>
      </c>
      <c r="H685">
        <v>837</v>
      </c>
      <c r="I685" t="b">
        <f>OR(Table1[[#This Row],[Page_Views]]&lt;$U$6,Table1[[#This Row],[Page_Views]]&gt;$T$6)</f>
        <v>0</v>
      </c>
      <c r="J685" t="b">
        <f>OR(Table1[[#This Row],[Bounces]]&lt;$U$7,Table1[[#This Row],[Bounces]]&gt;$T$7)</f>
        <v>0</v>
      </c>
      <c r="K685" t="b">
        <f>OR(Table1[[#This Row],[Exits]]&lt;$U$8,Table1[[#This Row],[Exits]]&gt;$T$8)</f>
        <v>0</v>
      </c>
    </row>
    <row r="686" spans="1:11" x14ac:dyDescent="0.25">
      <c r="A686" s="1">
        <v>44150</v>
      </c>
      <c r="B686">
        <v>8778</v>
      </c>
      <c r="C686" t="s">
        <v>651</v>
      </c>
      <c r="D686">
        <v>11856</v>
      </c>
      <c r="E686">
        <v>8857</v>
      </c>
      <c r="F686">
        <v>758.03</v>
      </c>
      <c r="G686">
        <v>3953</v>
      </c>
      <c r="H686">
        <v>1467</v>
      </c>
      <c r="I686" t="b">
        <f>OR(Table1[[#This Row],[Page_Views]]&lt;$U$6,Table1[[#This Row],[Page_Views]]&gt;$T$6)</f>
        <v>0</v>
      </c>
      <c r="J686" t="b">
        <f>OR(Table1[[#This Row],[Bounces]]&lt;$U$7,Table1[[#This Row],[Bounces]]&gt;$T$7)</f>
        <v>0</v>
      </c>
      <c r="K686" t="b">
        <f>OR(Table1[[#This Row],[Exits]]&lt;$U$8,Table1[[#This Row],[Exits]]&gt;$T$8)</f>
        <v>0</v>
      </c>
    </row>
    <row r="687" spans="1:11" x14ac:dyDescent="0.25">
      <c r="A687" s="1">
        <v>44151</v>
      </c>
      <c r="B687">
        <v>4696</v>
      </c>
      <c r="C687" s="2" t="s">
        <v>652</v>
      </c>
      <c r="D687">
        <v>8897</v>
      </c>
      <c r="E687">
        <v>3801</v>
      </c>
      <c r="F687">
        <v>697.28</v>
      </c>
      <c r="G687">
        <v>1803</v>
      </c>
      <c r="H687">
        <v>2401</v>
      </c>
      <c r="I687" t="b">
        <f>OR(Table1[[#This Row],[Page_Views]]&lt;$U$6,Table1[[#This Row],[Page_Views]]&gt;$T$6)</f>
        <v>0</v>
      </c>
      <c r="J687" t="b">
        <f>OR(Table1[[#This Row],[Bounces]]&lt;$U$7,Table1[[#This Row],[Bounces]]&gt;$T$7)</f>
        <v>0</v>
      </c>
      <c r="K687" t="b">
        <f>OR(Table1[[#This Row],[Exits]]&lt;$U$8,Table1[[#This Row],[Exits]]&gt;$T$8)</f>
        <v>0</v>
      </c>
    </row>
    <row r="688" spans="1:11" x14ac:dyDescent="0.25">
      <c r="A688" s="1">
        <v>44152</v>
      </c>
      <c r="B688">
        <v>4674</v>
      </c>
      <c r="C688" t="s">
        <v>653</v>
      </c>
      <c r="D688">
        <v>8754</v>
      </c>
      <c r="E688">
        <v>4512</v>
      </c>
      <c r="F688">
        <v>633.30999999999995</v>
      </c>
      <c r="G688">
        <v>1629</v>
      </c>
      <c r="H688">
        <v>2553</v>
      </c>
      <c r="I688" t="b">
        <f>OR(Table1[[#This Row],[Page_Views]]&lt;$U$6,Table1[[#This Row],[Page_Views]]&gt;$T$6)</f>
        <v>0</v>
      </c>
      <c r="J688" t="b">
        <f>OR(Table1[[#This Row],[Bounces]]&lt;$U$7,Table1[[#This Row],[Bounces]]&gt;$T$7)</f>
        <v>0</v>
      </c>
      <c r="K688" t="b">
        <f>OR(Table1[[#This Row],[Exits]]&lt;$U$8,Table1[[#This Row],[Exits]]&gt;$T$8)</f>
        <v>0</v>
      </c>
    </row>
    <row r="689" spans="1:11" x14ac:dyDescent="0.25">
      <c r="A689" s="1">
        <v>44153</v>
      </c>
      <c r="B689">
        <v>4929</v>
      </c>
      <c r="C689" t="s">
        <v>654</v>
      </c>
      <c r="D689">
        <v>13778</v>
      </c>
      <c r="E689">
        <v>4533</v>
      </c>
      <c r="F689">
        <v>732.83</v>
      </c>
      <c r="G689">
        <v>1896</v>
      </c>
      <c r="H689">
        <v>4019</v>
      </c>
      <c r="I689" t="b">
        <f>OR(Table1[[#This Row],[Page_Views]]&lt;$U$6,Table1[[#This Row],[Page_Views]]&gt;$T$6)</f>
        <v>0</v>
      </c>
      <c r="J689" t="b">
        <f>OR(Table1[[#This Row],[Bounces]]&lt;$U$7,Table1[[#This Row],[Bounces]]&gt;$T$7)</f>
        <v>0</v>
      </c>
      <c r="K689" t="b">
        <f>OR(Table1[[#This Row],[Exits]]&lt;$U$8,Table1[[#This Row],[Exits]]&gt;$T$8)</f>
        <v>0</v>
      </c>
    </row>
    <row r="690" spans="1:11" x14ac:dyDescent="0.25">
      <c r="A690" s="1">
        <v>44154</v>
      </c>
      <c r="B690">
        <v>3765</v>
      </c>
      <c r="C690" t="s">
        <v>655</v>
      </c>
      <c r="D690">
        <v>5543</v>
      </c>
      <c r="E690">
        <v>4138</v>
      </c>
      <c r="F690">
        <v>675.98</v>
      </c>
      <c r="G690">
        <v>978</v>
      </c>
      <c r="H690">
        <v>1044</v>
      </c>
      <c r="I690" t="b">
        <f>OR(Table1[[#This Row],[Page_Views]]&lt;$U$6,Table1[[#This Row],[Page_Views]]&gt;$T$6)</f>
        <v>0</v>
      </c>
      <c r="J690" t="b">
        <f>OR(Table1[[#This Row],[Bounces]]&lt;$U$7,Table1[[#This Row],[Bounces]]&gt;$T$7)</f>
        <v>0</v>
      </c>
      <c r="K690" t="b">
        <f>OR(Table1[[#This Row],[Exits]]&lt;$U$8,Table1[[#This Row],[Exits]]&gt;$T$8)</f>
        <v>0</v>
      </c>
    </row>
    <row r="691" spans="1:11" x14ac:dyDescent="0.25">
      <c r="A691" s="1">
        <v>44155</v>
      </c>
      <c r="B691">
        <v>5369</v>
      </c>
      <c r="C691" t="s">
        <v>656</v>
      </c>
      <c r="D691">
        <v>7910</v>
      </c>
      <c r="E691">
        <v>4742</v>
      </c>
      <c r="F691">
        <v>872.77</v>
      </c>
      <c r="G691">
        <v>1814</v>
      </c>
      <c r="H691">
        <v>1810</v>
      </c>
      <c r="I691" t="b">
        <f>OR(Table1[[#This Row],[Page_Views]]&lt;$U$6,Table1[[#This Row],[Page_Views]]&gt;$T$6)</f>
        <v>0</v>
      </c>
      <c r="J691" t="b">
        <f>OR(Table1[[#This Row],[Bounces]]&lt;$U$7,Table1[[#This Row],[Bounces]]&gt;$T$7)</f>
        <v>0</v>
      </c>
      <c r="K691" t="b">
        <f>OR(Table1[[#This Row],[Exits]]&lt;$U$8,Table1[[#This Row],[Exits]]&gt;$T$8)</f>
        <v>0</v>
      </c>
    </row>
    <row r="692" spans="1:11" x14ac:dyDescent="0.25">
      <c r="A692" s="1">
        <v>44156</v>
      </c>
      <c r="B692">
        <v>9307</v>
      </c>
      <c r="C692" t="s">
        <v>657</v>
      </c>
      <c r="D692">
        <v>16672</v>
      </c>
      <c r="E692">
        <v>8209</v>
      </c>
      <c r="F692">
        <v>630.53</v>
      </c>
      <c r="G692">
        <v>3372</v>
      </c>
      <c r="H692">
        <v>3666</v>
      </c>
      <c r="I692" t="b">
        <f>OR(Table1[[#This Row],[Page_Views]]&lt;$U$6,Table1[[#This Row],[Page_Views]]&gt;$T$6)</f>
        <v>0</v>
      </c>
      <c r="J692" t="b">
        <f>OR(Table1[[#This Row],[Bounces]]&lt;$U$7,Table1[[#This Row],[Bounces]]&gt;$T$7)</f>
        <v>0</v>
      </c>
      <c r="K692" t="b">
        <f>OR(Table1[[#This Row],[Exits]]&lt;$U$8,Table1[[#This Row],[Exits]]&gt;$T$8)</f>
        <v>0</v>
      </c>
    </row>
    <row r="693" spans="1:11" x14ac:dyDescent="0.25">
      <c r="A693" s="1">
        <v>44157</v>
      </c>
      <c r="B693">
        <v>5956</v>
      </c>
      <c r="C693" t="s">
        <v>658</v>
      </c>
      <c r="D693">
        <v>7731</v>
      </c>
      <c r="E693">
        <v>5216</v>
      </c>
      <c r="F693">
        <v>614.75</v>
      </c>
      <c r="G693">
        <v>1751</v>
      </c>
      <c r="H693">
        <v>1314</v>
      </c>
      <c r="I693" t="b">
        <f>OR(Table1[[#This Row],[Page_Views]]&lt;$U$6,Table1[[#This Row],[Page_Views]]&gt;$T$6)</f>
        <v>0</v>
      </c>
      <c r="J693" t="b">
        <f>OR(Table1[[#This Row],[Bounces]]&lt;$U$7,Table1[[#This Row],[Bounces]]&gt;$T$7)</f>
        <v>0</v>
      </c>
      <c r="K693" t="b">
        <f>OR(Table1[[#This Row],[Exits]]&lt;$U$8,Table1[[#This Row],[Exits]]&gt;$T$8)</f>
        <v>0</v>
      </c>
    </row>
    <row r="694" spans="1:11" x14ac:dyDescent="0.25">
      <c r="A694" s="1">
        <v>44158</v>
      </c>
      <c r="B694">
        <v>1692</v>
      </c>
      <c r="C694" t="s">
        <v>659</v>
      </c>
      <c r="D694">
        <v>2586</v>
      </c>
      <c r="E694">
        <v>1438</v>
      </c>
      <c r="F694">
        <v>601.59</v>
      </c>
      <c r="G694">
        <v>392</v>
      </c>
      <c r="H694">
        <v>488</v>
      </c>
      <c r="I694" t="b">
        <f>OR(Table1[[#This Row],[Page_Views]]&lt;$U$6,Table1[[#This Row],[Page_Views]]&gt;$T$6)</f>
        <v>0</v>
      </c>
      <c r="J694" t="b">
        <f>OR(Table1[[#This Row],[Bounces]]&lt;$U$7,Table1[[#This Row],[Bounces]]&gt;$T$7)</f>
        <v>0</v>
      </c>
      <c r="K694" t="b">
        <f>OR(Table1[[#This Row],[Exits]]&lt;$U$8,Table1[[#This Row],[Exits]]&gt;$T$8)</f>
        <v>0</v>
      </c>
    </row>
    <row r="695" spans="1:11" x14ac:dyDescent="0.25">
      <c r="A695" s="1">
        <v>44159</v>
      </c>
      <c r="B695">
        <v>4162</v>
      </c>
      <c r="C695" t="s">
        <v>660</v>
      </c>
      <c r="D695">
        <v>12225</v>
      </c>
      <c r="E695">
        <v>3847</v>
      </c>
      <c r="F695">
        <v>698.42</v>
      </c>
      <c r="G695">
        <v>1782</v>
      </c>
      <c r="H695">
        <v>1379</v>
      </c>
      <c r="I695" t="b">
        <f>OR(Table1[[#This Row],[Page_Views]]&lt;$U$6,Table1[[#This Row],[Page_Views]]&gt;$T$6)</f>
        <v>0</v>
      </c>
      <c r="J695" t="b">
        <f>OR(Table1[[#This Row],[Bounces]]&lt;$U$7,Table1[[#This Row],[Bounces]]&gt;$T$7)</f>
        <v>0</v>
      </c>
      <c r="K695" t="b">
        <f>OR(Table1[[#This Row],[Exits]]&lt;$U$8,Table1[[#This Row],[Exits]]&gt;$T$8)</f>
        <v>0</v>
      </c>
    </row>
    <row r="696" spans="1:11" x14ac:dyDescent="0.25">
      <c r="A696" s="1">
        <v>44160</v>
      </c>
      <c r="B696">
        <v>2105</v>
      </c>
      <c r="C696" t="s">
        <v>661</v>
      </c>
      <c r="D696">
        <v>4148</v>
      </c>
      <c r="E696">
        <v>2429</v>
      </c>
      <c r="F696">
        <v>798.12</v>
      </c>
      <c r="G696">
        <v>1027</v>
      </c>
      <c r="H696">
        <v>1075</v>
      </c>
      <c r="I696" t="b">
        <f>OR(Table1[[#This Row],[Page_Views]]&lt;$U$6,Table1[[#This Row],[Page_Views]]&gt;$T$6)</f>
        <v>0</v>
      </c>
      <c r="J696" t="b">
        <f>OR(Table1[[#This Row],[Bounces]]&lt;$U$7,Table1[[#This Row],[Bounces]]&gt;$T$7)</f>
        <v>0</v>
      </c>
      <c r="K696" t="b">
        <f>OR(Table1[[#This Row],[Exits]]&lt;$U$8,Table1[[#This Row],[Exits]]&gt;$T$8)</f>
        <v>0</v>
      </c>
    </row>
    <row r="697" spans="1:11" x14ac:dyDescent="0.25">
      <c r="A697" s="1">
        <v>44161</v>
      </c>
      <c r="B697">
        <v>4008</v>
      </c>
      <c r="C697" s="2" t="s">
        <v>662</v>
      </c>
      <c r="D697">
        <v>9369</v>
      </c>
      <c r="E697">
        <v>4448</v>
      </c>
      <c r="F697">
        <v>819.12</v>
      </c>
      <c r="G697">
        <v>2090</v>
      </c>
      <c r="H697">
        <v>1388</v>
      </c>
      <c r="I697" t="b">
        <f>OR(Table1[[#This Row],[Page_Views]]&lt;$U$6,Table1[[#This Row],[Page_Views]]&gt;$T$6)</f>
        <v>0</v>
      </c>
      <c r="J697" t="b">
        <f>OR(Table1[[#This Row],[Bounces]]&lt;$U$7,Table1[[#This Row],[Bounces]]&gt;$T$7)</f>
        <v>0</v>
      </c>
      <c r="K697" t="b">
        <f>OR(Table1[[#This Row],[Exits]]&lt;$U$8,Table1[[#This Row],[Exits]]&gt;$T$8)</f>
        <v>0</v>
      </c>
    </row>
    <row r="698" spans="1:11" x14ac:dyDescent="0.25">
      <c r="A698" s="1">
        <v>44162</v>
      </c>
      <c r="B698">
        <v>3161</v>
      </c>
      <c r="C698" t="s">
        <v>663</v>
      </c>
      <c r="D698">
        <v>7924</v>
      </c>
      <c r="E698">
        <v>3458</v>
      </c>
      <c r="F698">
        <v>735.98</v>
      </c>
      <c r="G698">
        <v>1540</v>
      </c>
      <c r="H698">
        <v>1522</v>
      </c>
      <c r="I698" t="b">
        <f>OR(Table1[[#This Row],[Page_Views]]&lt;$U$6,Table1[[#This Row],[Page_Views]]&gt;$T$6)</f>
        <v>0</v>
      </c>
      <c r="J698" t="b">
        <f>OR(Table1[[#This Row],[Bounces]]&lt;$U$7,Table1[[#This Row],[Bounces]]&gt;$T$7)</f>
        <v>0</v>
      </c>
      <c r="K698" t="b">
        <f>OR(Table1[[#This Row],[Exits]]&lt;$U$8,Table1[[#This Row],[Exits]]&gt;$T$8)</f>
        <v>0</v>
      </c>
    </row>
    <row r="699" spans="1:11" x14ac:dyDescent="0.25">
      <c r="A699" s="1">
        <v>44163</v>
      </c>
      <c r="B699">
        <v>9345</v>
      </c>
      <c r="C699" t="s">
        <v>664</v>
      </c>
      <c r="D699">
        <v>17386</v>
      </c>
      <c r="E699">
        <v>10456</v>
      </c>
      <c r="F699">
        <v>805.3</v>
      </c>
      <c r="G699">
        <v>1695</v>
      </c>
      <c r="H699">
        <v>3409</v>
      </c>
      <c r="I699" t="b">
        <f>OR(Table1[[#This Row],[Page_Views]]&lt;$U$6,Table1[[#This Row],[Page_Views]]&gt;$T$6)</f>
        <v>0</v>
      </c>
      <c r="J699" t="b">
        <f>OR(Table1[[#This Row],[Bounces]]&lt;$U$7,Table1[[#This Row],[Bounces]]&gt;$T$7)</f>
        <v>0</v>
      </c>
      <c r="K699" t="b">
        <f>OR(Table1[[#This Row],[Exits]]&lt;$U$8,Table1[[#This Row],[Exits]]&gt;$T$8)</f>
        <v>0</v>
      </c>
    </row>
    <row r="700" spans="1:11" x14ac:dyDescent="0.25">
      <c r="A700" s="1">
        <v>44164</v>
      </c>
      <c r="B700">
        <v>4699</v>
      </c>
      <c r="C700" t="s">
        <v>665</v>
      </c>
      <c r="D700">
        <v>6884</v>
      </c>
      <c r="E700">
        <v>4265</v>
      </c>
      <c r="F700">
        <v>707.97</v>
      </c>
      <c r="G700">
        <v>1099</v>
      </c>
      <c r="H700">
        <v>1460</v>
      </c>
      <c r="I700" t="b">
        <f>OR(Table1[[#This Row],[Page_Views]]&lt;$U$6,Table1[[#This Row],[Page_Views]]&gt;$T$6)</f>
        <v>0</v>
      </c>
      <c r="J700" t="b">
        <f>OR(Table1[[#This Row],[Bounces]]&lt;$U$7,Table1[[#This Row],[Bounces]]&gt;$T$7)</f>
        <v>0</v>
      </c>
      <c r="K700" t="b">
        <f>OR(Table1[[#This Row],[Exits]]&lt;$U$8,Table1[[#This Row],[Exits]]&gt;$T$8)</f>
        <v>0</v>
      </c>
    </row>
    <row r="701" spans="1:11" x14ac:dyDescent="0.25">
      <c r="A701" s="1">
        <v>44165</v>
      </c>
      <c r="B701">
        <v>4786</v>
      </c>
      <c r="C701" t="s">
        <v>666</v>
      </c>
      <c r="D701">
        <v>7522</v>
      </c>
      <c r="E701">
        <v>5527</v>
      </c>
      <c r="F701">
        <v>800.34</v>
      </c>
      <c r="G701">
        <v>1249</v>
      </c>
      <c r="H701">
        <v>1982</v>
      </c>
      <c r="I701" t="b">
        <f>OR(Table1[[#This Row],[Page_Views]]&lt;$U$6,Table1[[#This Row],[Page_Views]]&gt;$T$6)</f>
        <v>0</v>
      </c>
      <c r="J701" t="b">
        <f>OR(Table1[[#This Row],[Bounces]]&lt;$U$7,Table1[[#This Row],[Bounces]]&gt;$T$7)</f>
        <v>0</v>
      </c>
      <c r="K701" t="b">
        <f>OR(Table1[[#This Row],[Exits]]&lt;$U$8,Table1[[#This Row],[Exits]]&gt;$T$8)</f>
        <v>0</v>
      </c>
    </row>
    <row r="702" spans="1:11" x14ac:dyDescent="0.25">
      <c r="A702" s="1">
        <v>44166</v>
      </c>
      <c r="B702">
        <v>5200</v>
      </c>
      <c r="C702" t="s">
        <v>667</v>
      </c>
      <c r="D702">
        <v>9172</v>
      </c>
      <c r="E702">
        <v>4445</v>
      </c>
      <c r="F702">
        <v>612.17999999999995</v>
      </c>
      <c r="G702">
        <v>1338</v>
      </c>
      <c r="H702">
        <v>2186</v>
      </c>
      <c r="I702" t="b">
        <f>OR(Table1[[#This Row],[Page_Views]]&lt;$U$6,Table1[[#This Row],[Page_Views]]&gt;$T$6)</f>
        <v>0</v>
      </c>
      <c r="J702" t="b">
        <f>OR(Table1[[#This Row],[Bounces]]&lt;$U$7,Table1[[#This Row],[Bounces]]&gt;$T$7)</f>
        <v>0</v>
      </c>
      <c r="K702" t="b">
        <f>OR(Table1[[#This Row],[Exits]]&lt;$U$8,Table1[[#This Row],[Exits]]&gt;$T$8)</f>
        <v>0</v>
      </c>
    </row>
    <row r="703" spans="1:11" x14ac:dyDescent="0.25">
      <c r="A703" s="1">
        <v>44167</v>
      </c>
      <c r="B703">
        <v>2913</v>
      </c>
      <c r="C703" t="s">
        <v>668</v>
      </c>
      <c r="D703">
        <v>6830</v>
      </c>
      <c r="E703">
        <v>2722</v>
      </c>
      <c r="F703">
        <v>717.23</v>
      </c>
      <c r="G703">
        <v>649</v>
      </c>
      <c r="H703">
        <v>1588</v>
      </c>
      <c r="I703" t="b">
        <f>OR(Table1[[#This Row],[Page_Views]]&lt;$U$6,Table1[[#This Row],[Page_Views]]&gt;$T$6)</f>
        <v>0</v>
      </c>
      <c r="J703" t="b">
        <f>OR(Table1[[#This Row],[Bounces]]&lt;$U$7,Table1[[#This Row],[Bounces]]&gt;$T$7)</f>
        <v>0</v>
      </c>
      <c r="K703" t="b">
        <f>OR(Table1[[#This Row],[Exits]]&lt;$U$8,Table1[[#This Row],[Exits]]&gt;$T$8)</f>
        <v>0</v>
      </c>
    </row>
    <row r="704" spans="1:11" x14ac:dyDescent="0.25">
      <c r="A704" s="1">
        <v>44168</v>
      </c>
      <c r="B704">
        <v>6520</v>
      </c>
      <c r="C704" t="s">
        <v>669</v>
      </c>
      <c r="D704">
        <v>12498</v>
      </c>
      <c r="E704">
        <v>6746</v>
      </c>
      <c r="F704">
        <v>837.25</v>
      </c>
      <c r="G704">
        <v>2407</v>
      </c>
      <c r="H704">
        <v>2566</v>
      </c>
      <c r="I704" t="b">
        <f>OR(Table1[[#This Row],[Page_Views]]&lt;$U$6,Table1[[#This Row],[Page_Views]]&gt;$T$6)</f>
        <v>0</v>
      </c>
      <c r="J704" t="b">
        <f>OR(Table1[[#This Row],[Bounces]]&lt;$U$7,Table1[[#This Row],[Bounces]]&gt;$T$7)</f>
        <v>0</v>
      </c>
      <c r="K704" t="b">
        <f>OR(Table1[[#This Row],[Exits]]&lt;$U$8,Table1[[#This Row],[Exits]]&gt;$T$8)</f>
        <v>0</v>
      </c>
    </row>
    <row r="705" spans="1:11" x14ac:dyDescent="0.25">
      <c r="A705" s="1">
        <v>44169</v>
      </c>
      <c r="B705">
        <v>2772</v>
      </c>
      <c r="C705" t="s">
        <v>670</v>
      </c>
      <c r="D705">
        <v>3360</v>
      </c>
      <c r="E705">
        <v>2331</v>
      </c>
      <c r="F705">
        <v>840.9</v>
      </c>
      <c r="G705">
        <v>909</v>
      </c>
      <c r="H705">
        <v>400</v>
      </c>
      <c r="I705" t="b">
        <f>OR(Table1[[#This Row],[Page_Views]]&lt;$U$6,Table1[[#This Row],[Page_Views]]&gt;$T$6)</f>
        <v>0</v>
      </c>
      <c r="J705" t="b">
        <f>OR(Table1[[#This Row],[Bounces]]&lt;$U$7,Table1[[#This Row],[Bounces]]&gt;$T$7)</f>
        <v>0</v>
      </c>
      <c r="K705" t="b">
        <f>OR(Table1[[#This Row],[Exits]]&lt;$U$8,Table1[[#This Row],[Exits]]&gt;$T$8)</f>
        <v>0</v>
      </c>
    </row>
    <row r="706" spans="1:11" x14ac:dyDescent="0.25">
      <c r="A706" s="1">
        <v>44170</v>
      </c>
      <c r="B706">
        <v>3780</v>
      </c>
      <c r="C706" t="s">
        <v>671</v>
      </c>
      <c r="D706">
        <v>8097</v>
      </c>
      <c r="E706">
        <v>4127</v>
      </c>
      <c r="F706">
        <v>814.84</v>
      </c>
      <c r="G706">
        <v>1541</v>
      </c>
      <c r="H706">
        <v>1460</v>
      </c>
      <c r="I706" t="b">
        <f>OR(Table1[[#This Row],[Page_Views]]&lt;$U$6,Table1[[#This Row],[Page_Views]]&gt;$T$6)</f>
        <v>0</v>
      </c>
      <c r="J706" t="b">
        <f>OR(Table1[[#This Row],[Bounces]]&lt;$U$7,Table1[[#This Row],[Bounces]]&gt;$T$7)</f>
        <v>0</v>
      </c>
      <c r="K706" t="b">
        <f>OR(Table1[[#This Row],[Exits]]&lt;$U$8,Table1[[#This Row],[Exits]]&gt;$T$8)</f>
        <v>0</v>
      </c>
    </row>
    <row r="707" spans="1:11" x14ac:dyDescent="0.25">
      <c r="A707" s="1">
        <v>44171</v>
      </c>
      <c r="B707">
        <v>8423</v>
      </c>
      <c r="C707" t="s">
        <v>672</v>
      </c>
      <c r="D707">
        <v>24079</v>
      </c>
      <c r="E707">
        <v>8043</v>
      </c>
      <c r="F707">
        <v>661.27</v>
      </c>
      <c r="G707">
        <v>2234</v>
      </c>
      <c r="H707">
        <v>1930</v>
      </c>
      <c r="I707" t="b">
        <f>OR(Table1[[#This Row],[Page_Views]]&lt;$U$6,Table1[[#This Row],[Page_Views]]&gt;$T$6)</f>
        <v>0</v>
      </c>
      <c r="J707" t="b">
        <f>OR(Table1[[#This Row],[Bounces]]&lt;$U$7,Table1[[#This Row],[Bounces]]&gt;$T$7)</f>
        <v>0</v>
      </c>
      <c r="K707" t="b">
        <f>OR(Table1[[#This Row],[Exits]]&lt;$U$8,Table1[[#This Row],[Exits]]&gt;$T$8)</f>
        <v>0</v>
      </c>
    </row>
    <row r="708" spans="1:11" x14ac:dyDescent="0.25">
      <c r="A708" s="1">
        <v>44172</v>
      </c>
      <c r="B708">
        <v>3871</v>
      </c>
      <c r="C708" t="s">
        <v>673</v>
      </c>
      <c r="D708">
        <v>10303</v>
      </c>
      <c r="E708">
        <v>4311</v>
      </c>
      <c r="F708">
        <v>674.16</v>
      </c>
      <c r="G708">
        <v>2037</v>
      </c>
      <c r="H708">
        <v>3081</v>
      </c>
      <c r="I708" t="b">
        <f>OR(Table1[[#This Row],[Page_Views]]&lt;$U$6,Table1[[#This Row],[Page_Views]]&gt;$T$6)</f>
        <v>0</v>
      </c>
      <c r="J708" t="b">
        <f>OR(Table1[[#This Row],[Bounces]]&lt;$U$7,Table1[[#This Row],[Bounces]]&gt;$T$7)</f>
        <v>0</v>
      </c>
      <c r="K708" t="b">
        <f>OR(Table1[[#This Row],[Exits]]&lt;$U$8,Table1[[#This Row],[Exits]]&gt;$T$8)</f>
        <v>0</v>
      </c>
    </row>
    <row r="709" spans="1:11" x14ac:dyDescent="0.25">
      <c r="A709" s="1">
        <v>44173</v>
      </c>
      <c r="B709">
        <v>1660</v>
      </c>
      <c r="C709" t="s">
        <v>237</v>
      </c>
      <c r="D709">
        <v>4457</v>
      </c>
      <c r="E709">
        <v>1655</v>
      </c>
      <c r="F709">
        <v>898.83</v>
      </c>
      <c r="G709">
        <v>341</v>
      </c>
      <c r="H709">
        <v>1097</v>
      </c>
      <c r="I709" t="b">
        <f>OR(Table1[[#This Row],[Page_Views]]&lt;$U$6,Table1[[#This Row],[Page_Views]]&gt;$T$6)</f>
        <v>0</v>
      </c>
      <c r="J709" t="b">
        <f>OR(Table1[[#This Row],[Bounces]]&lt;$U$7,Table1[[#This Row],[Bounces]]&gt;$T$7)</f>
        <v>0</v>
      </c>
      <c r="K709" t="b">
        <f>OR(Table1[[#This Row],[Exits]]&lt;$U$8,Table1[[#This Row],[Exits]]&gt;$T$8)</f>
        <v>0</v>
      </c>
    </row>
    <row r="710" spans="1:11" x14ac:dyDescent="0.25">
      <c r="A710" s="1">
        <v>44174</v>
      </c>
      <c r="B710">
        <v>7242</v>
      </c>
      <c r="C710" t="s">
        <v>674</v>
      </c>
      <c r="D710">
        <v>19054</v>
      </c>
      <c r="E710">
        <v>6317</v>
      </c>
      <c r="F710">
        <v>631.01</v>
      </c>
      <c r="G710">
        <v>1923</v>
      </c>
      <c r="H710">
        <v>2772</v>
      </c>
      <c r="I710" t="b">
        <f>OR(Table1[[#This Row],[Page_Views]]&lt;$U$6,Table1[[#This Row],[Page_Views]]&gt;$T$6)</f>
        <v>0</v>
      </c>
      <c r="J710" t="b">
        <f>OR(Table1[[#This Row],[Bounces]]&lt;$U$7,Table1[[#This Row],[Bounces]]&gt;$T$7)</f>
        <v>0</v>
      </c>
      <c r="K710" t="b">
        <f>OR(Table1[[#This Row],[Exits]]&lt;$U$8,Table1[[#This Row],[Exits]]&gt;$T$8)</f>
        <v>0</v>
      </c>
    </row>
    <row r="711" spans="1:11" x14ac:dyDescent="0.25">
      <c r="A711" s="1">
        <v>44175</v>
      </c>
      <c r="B711">
        <v>2132</v>
      </c>
      <c r="C711" t="s">
        <v>675</v>
      </c>
      <c r="D711">
        <v>3800</v>
      </c>
      <c r="E711">
        <v>2332</v>
      </c>
      <c r="F711">
        <v>654.20000000000005</v>
      </c>
      <c r="G711">
        <v>969</v>
      </c>
      <c r="H711">
        <v>457</v>
      </c>
      <c r="I711" t="b">
        <f>OR(Table1[[#This Row],[Page_Views]]&lt;$U$6,Table1[[#This Row],[Page_Views]]&gt;$T$6)</f>
        <v>0</v>
      </c>
      <c r="J711" t="b">
        <f>OR(Table1[[#This Row],[Bounces]]&lt;$U$7,Table1[[#This Row],[Bounces]]&gt;$T$7)</f>
        <v>0</v>
      </c>
      <c r="K711" t="b">
        <f>OR(Table1[[#This Row],[Exits]]&lt;$U$8,Table1[[#This Row],[Exits]]&gt;$T$8)</f>
        <v>0</v>
      </c>
    </row>
    <row r="712" spans="1:11" x14ac:dyDescent="0.25">
      <c r="A712" s="1">
        <v>44176</v>
      </c>
      <c r="B712">
        <v>1699</v>
      </c>
      <c r="C712" t="s">
        <v>676</v>
      </c>
      <c r="D712">
        <v>4378</v>
      </c>
      <c r="E712">
        <v>1530</v>
      </c>
      <c r="F712">
        <v>639.01</v>
      </c>
      <c r="G712">
        <v>658</v>
      </c>
      <c r="H712">
        <v>801</v>
      </c>
      <c r="I712" t="b">
        <f>OR(Table1[[#This Row],[Page_Views]]&lt;$U$6,Table1[[#This Row],[Page_Views]]&gt;$T$6)</f>
        <v>0</v>
      </c>
      <c r="J712" t="b">
        <f>OR(Table1[[#This Row],[Bounces]]&lt;$U$7,Table1[[#This Row],[Bounces]]&gt;$T$7)</f>
        <v>0</v>
      </c>
      <c r="K712" t="b">
        <f>OR(Table1[[#This Row],[Exits]]&lt;$U$8,Table1[[#This Row],[Exits]]&gt;$T$8)</f>
        <v>0</v>
      </c>
    </row>
    <row r="713" spans="1:11" x14ac:dyDescent="0.25">
      <c r="A713" s="1">
        <v>44177</v>
      </c>
      <c r="B713">
        <v>8470</v>
      </c>
      <c r="C713" t="s">
        <v>677</v>
      </c>
      <c r="D713">
        <v>12346</v>
      </c>
      <c r="E713">
        <v>8438</v>
      </c>
      <c r="F713">
        <v>698.3</v>
      </c>
      <c r="G713">
        <v>2741</v>
      </c>
      <c r="H713">
        <v>3349</v>
      </c>
      <c r="I713" t="b">
        <f>OR(Table1[[#This Row],[Page_Views]]&lt;$U$6,Table1[[#This Row],[Page_Views]]&gt;$T$6)</f>
        <v>0</v>
      </c>
      <c r="J713" t="b">
        <f>OR(Table1[[#This Row],[Bounces]]&lt;$U$7,Table1[[#This Row],[Bounces]]&gt;$T$7)</f>
        <v>0</v>
      </c>
      <c r="K713" t="b">
        <f>OR(Table1[[#This Row],[Exits]]&lt;$U$8,Table1[[#This Row],[Exits]]&gt;$T$8)</f>
        <v>0</v>
      </c>
    </row>
    <row r="714" spans="1:11" x14ac:dyDescent="0.25">
      <c r="A714" s="1">
        <v>44178</v>
      </c>
      <c r="B714">
        <v>7297</v>
      </c>
      <c r="C714" t="s">
        <v>678</v>
      </c>
      <c r="D714">
        <v>17395</v>
      </c>
      <c r="E714">
        <v>6058</v>
      </c>
      <c r="F714">
        <v>663.05</v>
      </c>
      <c r="G714">
        <v>1242</v>
      </c>
      <c r="H714">
        <v>4250</v>
      </c>
      <c r="I714" t="b">
        <f>OR(Table1[[#This Row],[Page_Views]]&lt;$U$6,Table1[[#This Row],[Page_Views]]&gt;$T$6)</f>
        <v>0</v>
      </c>
      <c r="J714" t="b">
        <f>OR(Table1[[#This Row],[Bounces]]&lt;$U$7,Table1[[#This Row],[Bounces]]&gt;$T$7)</f>
        <v>0</v>
      </c>
      <c r="K714" t="b">
        <f>OR(Table1[[#This Row],[Exits]]&lt;$U$8,Table1[[#This Row],[Exits]]&gt;$T$8)</f>
        <v>0</v>
      </c>
    </row>
    <row r="715" spans="1:11" x14ac:dyDescent="0.25">
      <c r="A715" s="1">
        <v>44179</v>
      </c>
      <c r="B715">
        <v>8812</v>
      </c>
      <c r="C715" t="s">
        <v>679</v>
      </c>
      <c r="D715">
        <v>20750</v>
      </c>
      <c r="E715">
        <v>9227</v>
      </c>
      <c r="F715">
        <v>749.31</v>
      </c>
      <c r="G715">
        <v>3556</v>
      </c>
      <c r="H715">
        <v>1930</v>
      </c>
      <c r="I715" t="b">
        <f>OR(Table1[[#This Row],[Page_Views]]&lt;$U$6,Table1[[#This Row],[Page_Views]]&gt;$T$6)</f>
        <v>0</v>
      </c>
      <c r="J715" t="b">
        <f>OR(Table1[[#This Row],[Bounces]]&lt;$U$7,Table1[[#This Row],[Bounces]]&gt;$T$7)</f>
        <v>0</v>
      </c>
      <c r="K715" t="b">
        <f>OR(Table1[[#This Row],[Exits]]&lt;$U$8,Table1[[#This Row],[Exits]]&gt;$T$8)</f>
        <v>0</v>
      </c>
    </row>
    <row r="716" spans="1:11" x14ac:dyDescent="0.25">
      <c r="A716" s="1">
        <v>44180</v>
      </c>
      <c r="B716">
        <v>5557</v>
      </c>
      <c r="C716" s="2" t="s">
        <v>680</v>
      </c>
      <c r="D716">
        <v>6924</v>
      </c>
      <c r="E716">
        <v>5925</v>
      </c>
      <c r="F716">
        <v>742.81</v>
      </c>
      <c r="G716">
        <v>1297</v>
      </c>
      <c r="H716">
        <v>1545</v>
      </c>
      <c r="I716" t="b">
        <f>OR(Table1[[#This Row],[Page_Views]]&lt;$U$6,Table1[[#This Row],[Page_Views]]&gt;$T$6)</f>
        <v>0</v>
      </c>
      <c r="J716" t="b">
        <f>OR(Table1[[#This Row],[Bounces]]&lt;$U$7,Table1[[#This Row],[Bounces]]&gt;$T$7)</f>
        <v>0</v>
      </c>
      <c r="K716" t="b">
        <f>OR(Table1[[#This Row],[Exits]]&lt;$U$8,Table1[[#This Row],[Exits]]&gt;$T$8)</f>
        <v>0</v>
      </c>
    </row>
    <row r="717" spans="1:11" x14ac:dyDescent="0.25">
      <c r="A717" s="1">
        <v>44181</v>
      </c>
      <c r="B717">
        <v>3179</v>
      </c>
      <c r="C717" t="s">
        <v>681</v>
      </c>
      <c r="D717">
        <v>8323</v>
      </c>
      <c r="E717">
        <v>3024</v>
      </c>
      <c r="F717">
        <v>870.45</v>
      </c>
      <c r="G717">
        <v>702</v>
      </c>
      <c r="H717">
        <v>1049</v>
      </c>
      <c r="I717" t="b">
        <f>OR(Table1[[#This Row],[Page_Views]]&lt;$U$6,Table1[[#This Row],[Page_Views]]&gt;$T$6)</f>
        <v>0</v>
      </c>
      <c r="J717" t="b">
        <f>OR(Table1[[#This Row],[Bounces]]&lt;$U$7,Table1[[#This Row],[Bounces]]&gt;$T$7)</f>
        <v>0</v>
      </c>
      <c r="K717" t="b">
        <f>OR(Table1[[#This Row],[Exits]]&lt;$U$8,Table1[[#This Row],[Exits]]&gt;$T$8)</f>
        <v>0</v>
      </c>
    </row>
    <row r="718" spans="1:11" x14ac:dyDescent="0.25">
      <c r="A718" s="1">
        <v>44182</v>
      </c>
      <c r="B718">
        <v>9275</v>
      </c>
      <c r="C718" t="s">
        <v>682</v>
      </c>
      <c r="D718">
        <v>26209</v>
      </c>
      <c r="E718">
        <v>10960</v>
      </c>
      <c r="F718">
        <v>610.41999999999996</v>
      </c>
      <c r="G718">
        <v>4330</v>
      </c>
      <c r="H718">
        <v>3222</v>
      </c>
      <c r="I718" t="b">
        <f>OR(Table1[[#This Row],[Page_Views]]&lt;$U$6,Table1[[#This Row],[Page_Views]]&gt;$T$6)</f>
        <v>0</v>
      </c>
      <c r="J718" t="b">
        <f>OR(Table1[[#This Row],[Bounces]]&lt;$U$7,Table1[[#This Row],[Bounces]]&gt;$T$7)</f>
        <v>0</v>
      </c>
      <c r="K718" t="b">
        <f>OR(Table1[[#This Row],[Exits]]&lt;$U$8,Table1[[#This Row],[Exits]]&gt;$T$8)</f>
        <v>0</v>
      </c>
    </row>
    <row r="719" spans="1:11" x14ac:dyDescent="0.25">
      <c r="A719" s="1">
        <v>44183</v>
      </c>
      <c r="B719">
        <v>2422</v>
      </c>
      <c r="C719" t="s">
        <v>683</v>
      </c>
      <c r="D719">
        <v>4072</v>
      </c>
      <c r="E719">
        <v>2784</v>
      </c>
      <c r="F719">
        <v>695.96</v>
      </c>
      <c r="G719">
        <v>817</v>
      </c>
      <c r="H719">
        <v>446</v>
      </c>
      <c r="I719" t="b">
        <f>OR(Table1[[#This Row],[Page_Views]]&lt;$U$6,Table1[[#This Row],[Page_Views]]&gt;$T$6)</f>
        <v>0</v>
      </c>
      <c r="J719" t="b">
        <f>OR(Table1[[#This Row],[Bounces]]&lt;$U$7,Table1[[#This Row],[Bounces]]&gt;$T$7)</f>
        <v>0</v>
      </c>
      <c r="K719" t="b">
        <f>OR(Table1[[#This Row],[Exits]]&lt;$U$8,Table1[[#This Row],[Exits]]&gt;$T$8)</f>
        <v>0</v>
      </c>
    </row>
    <row r="720" spans="1:11" x14ac:dyDescent="0.25">
      <c r="A720" s="1">
        <v>44184</v>
      </c>
      <c r="B720">
        <v>4180</v>
      </c>
      <c r="C720" t="s">
        <v>684</v>
      </c>
      <c r="D720">
        <v>11128</v>
      </c>
      <c r="E720">
        <v>4527</v>
      </c>
      <c r="F720">
        <v>779</v>
      </c>
      <c r="G720">
        <v>1378</v>
      </c>
      <c r="H720">
        <v>2374</v>
      </c>
      <c r="I720" t="b">
        <f>OR(Table1[[#This Row],[Page_Views]]&lt;$U$6,Table1[[#This Row],[Page_Views]]&gt;$T$6)</f>
        <v>0</v>
      </c>
      <c r="J720" t="b">
        <f>OR(Table1[[#This Row],[Bounces]]&lt;$U$7,Table1[[#This Row],[Bounces]]&gt;$T$7)</f>
        <v>0</v>
      </c>
      <c r="K720" t="b">
        <f>OR(Table1[[#This Row],[Exits]]&lt;$U$8,Table1[[#This Row],[Exits]]&gt;$T$8)</f>
        <v>0</v>
      </c>
    </row>
    <row r="721" spans="1:11" x14ac:dyDescent="0.25">
      <c r="A721" s="1">
        <v>44185</v>
      </c>
      <c r="B721">
        <v>5316</v>
      </c>
      <c r="C721" t="s">
        <v>685</v>
      </c>
      <c r="D721">
        <v>7167</v>
      </c>
      <c r="E721">
        <v>5770</v>
      </c>
      <c r="F721">
        <v>781.44</v>
      </c>
      <c r="G721">
        <v>1996</v>
      </c>
      <c r="H721">
        <v>1064</v>
      </c>
      <c r="I721" t="b">
        <f>OR(Table1[[#This Row],[Page_Views]]&lt;$U$6,Table1[[#This Row],[Page_Views]]&gt;$T$6)</f>
        <v>0</v>
      </c>
      <c r="J721" t="b">
        <f>OR(Table1[[#This Row],[Bounces]]&lt;$U$7,Table1[[#This Row],[Bounces]]&gt;$T$7)</f>
        <v>0</v>
      </c>
      <c r="K721" t="b">
        <f>OR(Table1[[#This Row],[Exits]]&lt;$U$8,Table1[[#This Row],[Exits]]&gt;$T$8)</f>
        <v>0</v>
      </c>
    </row>
    <row r="722" spans="1:11" x14ac:dyDescent="0.25">
      <c r="A722" s="1">
        <v>44186</v>
      </c>
      <c r="B722">
        <v>7696</v>
      </c>
      <c r="C722" t="s">
        <v>686</v>
      </c>
      <c r="D722">
        <v>17546</v>
      </c>
      <c r="E722">
        <v>6933</v>
      </c>
      <c r="F722">
        <v>744.04</v>
      </c>
      <c r="G722">
        <v>3422</v>
      </c>
      <c r="H722">
        <v>4331</v>
      </c>
      <c r="I722" t="b">
        <f>OR(Table1[[#This Row],[Page_Views]]&lt;$U$6,Table1[[#This Row],[Page_Views]]&gt;$T$6)</f>
        <v>0</v>
      </c>
      <c r="J722" t="b">
        <f>OR(Table1[[#This Row],[Bounces]]&lt;$U$7,Table1[[#This Row],[Bounces]]&gt;$T$7)</f>
        <v>0</v>
      </c>
      <c r="K722" t="b">
        <f>OR(Table1[[#This Row],[Exits]]&lt;$U$8,Table1[[#This Row],[Exits]]&gt;$T$8)</f>
        <v>0</v>
      </c>
    </row>
    <row r="723" spans="1:11" x14ac:dyDescent="0.25">
      <c r="A723" s="1">
        <v>44187</v>
      </c>
      <c r="B723">
        <v>1614</v>
      </c>
      <c r="C723" t="s">
        <v>687</v>
      </c>
      <c r="D723">
        <v>3347</v>
      </c>
      <c r="E723">
        <v>1715</v>
      </c>
      <c r="F723">
        <v>844.7</v>
      </c>
      <c r="G723">
        <v>839</v>
      </c>
      <c r="H723">
        <v>794</v>
      </c>
      <c r="I723" t="b">
        <f>OR(Table1[[#This Row],[Page_Views]]&lt;$U$6,Table1[[#This Row],[Page_Views]]&gt;$T$6)</f>
        <v>0</v>
      </c>
      <c r="J723" t="b">
        <f>OR(Table1[[#This Row],[Bounces]]&lt;$U$7,Table1[[#This Row],[Bounces]]&gt;$T$7)</f>
        <v>0</v>
      </c>
      <c r="K723" t="b">
        <f>OR(Table1[[#This Row],[Exits]]&lt;$U$8,Table1[[#This Row],[Exits]]&gt;$T$8)</f>
        <v>0</v>
      </c>
    </row>
    <row r="724" spans="1:11" x14ac:dyDescent="0.25">
      <c r="A724" s="1">
        <v>44188</v>
      </c>
      <c r="B724">
        <v>5570</v>
      </c>
      <c r="C724" t="s">
        <v>688</v>
      </c>
      <c r="D724">
        <v>12157</v>
      </c>
      <c r="E724">
        <v>4897</v>
      </c>
      <c r="F724">
        <v>618.82000000000005</v>
      </c>
      <c r="G724">
        <v>1591</v>
      </c>
      <c r="H724">
        <v>1989</v>
      </c>
      <c r="I724" t="b">
        <f>OR(Table1[[#This Row],[Page_Views]]&lt;$U$6,Table1[[#This Row],[Page_Views]]&gt;$T$6)</f>
        <v>0</v>
      </c>
      <c r="J724" t="b">
        <f>OR(Table1[[#This Row],[Bounces]]&lt;$U$7,Table1[[#This Row],[Bounces]]&gt;$T$7)</f>
        <v>0</v>
      </c>
      <c r="K724" t="b">
        <f>OR(Table1[[#This Row],[Exits]]&lt;$U$8,Table1[[#This Row],[Exits]]&gt;$T$8)</f>
        <v>0</v>
      </c>
    </row>
    <row r="725" spans="1:11" x14ac:dyDescent="0.25">
      <c r="A725" s="1">
        <v>44189</v>
      </c>
      <c r="B725">
        <v>1270</v>
      </c>
      <c r="C725" t="s">
        <v>689</v>
      </c>
      <c r="D725">
        <v>3641</v>
      </c>
      <c r="E725">
        <v>1089</v>
      </c>
      <c r="F725">
        <v>844.65</v>
      </c>
      <c r="G725">
        <v>304</v>
      </c>
      <c r="H725">
        <v>492</v>
      </c>
      <c r="I725" t="b">
        <f>OR(Table1[[#This Row],[Page_Views]]&lt;$U$6,Table1[[#This Row],[Page_Views]]&gt;$T$6)</f>
        <v>0</v>
      </c>
      <c r="J725" t="b">
        <f>OR(Table1[[#This Row],[Bounces]]&lt;$U$7,Table1[[#This Row],[Bounces]]&gt;$T$7)</f>
        <v>0</v>
      </c>
      <c r="K725" t="b">
        <f>OR(Table1[[#This Row],[Exits]]&lt;$U$8,Table1[[#This Row],[Exits]]&gt;$T$8)</f>
        <v>0</v>
      </c>
    </row>
    <row r="726" spans="1:11" x14ac:dyDescent="0.25">
      <c r="A726" s="1">
        <v>44190</v>
      </c>
      <c r="B726">
        <v>3468</v>
      </c>
      <c r="C726" t="s">
        <v>690</v>
      </c>
      <c r="D726">
        <v>9600</v>
      </c>
      <c r="E726">
        <v>4160</v>
      </c>
      <c r="F726">
        <v>748.43</v>
      </c>
      <c r="G726">
        <v>1209</v>
      </c>
      <c r="H726">
        <v>1156</v>
      </c>
      <c r="I726" t="b">
        <f>OR(Table1[[#This Row],[Page_Views]]&lt;$U$6,Table1[[#This Row],[Page_Views]]&gt;$T$6)</f>
        <v>0</v>
      </c>
      <c r="J726" t="b">
        <f>OR(Table1[[#This Row],[Bounces]]&lt;$U$7,Table1[[#This Row],[Bounces]]&gt;$T$7)</f>
        <v>0</v>
      </c>
      <c r="K726" t="b">
        <f>OR(Table1[[#This Row],[Exits]]&lt;$U$8,Table1[[#This Row],[Exits]]&gt;$T$8)</f>
        <v>0</v>
      </c>
    </row>
    <row r="727" spans="1:11" x14ac:dyDescent="0.25">
      <c r="A727" s="1">
        <v>44191</v>
      </c>
      <c r="B727">
        <v>4607</v>
      </c>
      <c r="C727" t="s">
        <v>691</v>
      </c>
      <c r="D727">
        <v>12038</v>
      </c>
      <c r="E727">
        <v>4832</v>
      </c>
      <c r="F727">
        <v>640.13</v>
      </c>
      <c r="G727">
        <v>1356</v>
      </c>
      <c r="H727">
        <v>2979</v>
      </c>
      <c r="I727" t="b">
        <f>OR(Table1[[#This Row],[Page_Views]]&lt;$U$6,Table1[[#This Row],[Page_Views]]&gt;$T$6)</f>
        <v>0</v>
      </c>
      <c r="J727" t="b">
        <f>OR(Table1[[#This Row],[Bounces]]&lt;$U$7,Table1[[#This Row],[Bounces]]&gt;$T$7)</f>
        <v>0</v>
      </c>
      <c r="K727" t="b">
        <f>OR(Table1[[#This Row],[Exits]]&lt;$U$8,Table1[[#This Row],[Exits]]&gt;$T$8)</f>
        <v>0</v>
      </c>
    </row>
    <row r="728" spans="1:11" x14ac:dyDescent="0.25">
      <c r="A728" s="1">
        <v>44192</v>
      </c>
      <c r="B728">
        <v>4075</v>
      </c>
      <c r="C728" t="s">
        <v>692</v>
      </c>
      <c r="D728">
        <v>6897</v>
      </c>
      <c r="E728">
        <v>3962</v>
      </c>
      <c r="F728">
        <v>865.71</v>
      </c>
      <c r="G728">
        <v>1425</v>
      </c>
      <c r="H728">
        <v>1311</v>
      </c>
      <c r="I728" t="b">
        <f>OR(Table1[[#This Row],[Page_Views]]&lt;$U$6,Table1[[#This Row],[Page_Views]]&gt;$T$6)</f>
        <v>0</v>
      </c>
      <c r="J728" t="b">
        <f>OR(Table1[[#This Row],[Bounces]]&lt;$U$7,Table1[[#This Row],[Bounces]]&gt;$T$7)</f>
        <v>0</v>
      </c>
      <c r="K728" t="b">
        <f>OR(Table1[[#This Row],[Exits]]&lt;$U$8,Table1[[#This Row],[Exits]]&gt;$T$8)</f>
        <v>0</v>
      </c>
    </row>
    <row r="729" spans="1:11" x14ac:dyDescent="0.25">
      <c r="A729" s="1">
        <v>44193</v>
      </c>
      <c r="B729">
        <v>1289</v>
      </c>
      <c r="C729" t="s">
        <v>693</v>
      </c>
      <c r="D729">
        <v>3662</v>
      </c>
      <c r="E729">
        <v>1179</v>
      </c>
      <c r="F729">
        <v>794.77</v>
      </c>
      <c r="G729">
        <v>450</v>
      </c>
      <c r="H729">
        <v>603</v>
      </c>
      <c r="I729" t="b">
        <f>OR(Table1[[#This Row],[Page_Views]]&lt;$U$6,Table1[[#This Row],[Page_Views]]&gt;$T$6)</f>
        <v>0</v>
      </c>
      <c r="J729" t="b">
        <f>OR(Table1[[#This Row],[Bounces]]&lt;$U$7,Table1[[#This Row],[Bounces]]&gt;$T$7)</f>
        <v>0</v>
      </c>
      <c r="K729" t="b">
        <f>OR(Table1[[#This Row],[Exits]]&lt;$U$8,Table1[[#This Row],[Exits]]&gt;$T$8)</f>
        <v>0</v>
      </c>
    </row>
    <row r="730" spans="1:11" x14ac:dyDescent="0.25">
      <c r="A730" s="1">
        <v>44194</v>
      </c>
      <c r="B730">
        <v>9120</v>
      </c>
      <c r="C730" t="s">
        <v>694</v>
      </c>
      <c r="D730">
        <v>12544</v>
      </c>
      <c r="E730">
        <v>9499</v>
      </c>
      <c r="F730">
        <v>649.05999999999995</v>
      </c>
      <c r="G730">
        <v>3292</v>
      </c>
      <c r="H730">
        <v>3403</v>
      </c>
      <c r="I730" t="b">
        <f>OR(Table1[[#This Row],[Page_Views]]&lt;$U$6,Table1[[#This Row],[Page_Views]]&gt;$T$6)</f>
        <v>0</v>
      </c>
      <c r="J730" t="b">
        <f>OR(Table1[[#This Row],[Bounces]]&lt;$U$7,Table1[[#This Row],[Bounces]]&gt;$T$7)</f>
        <v>0</v>
      </c>
      <c r="K730" t="b">
        <f>OR(Table1[[#This Row],[Exits]]&lt;$U$8,Table1[[#This Row],[Exits]]&gt;$T$8)</f>
        <v>0</v>
      </c>
    </row>
    <row r="731" spans="1:11" x14ac:dyDescent="0.25">
      <c r="A731" s="1">
        <v>44195</v>
      </c>
      <c r="B731">
        <v>7614</v>
      </c>
      <c r="C731" t="s">
        <v>695</v>
      </c>
      <c r="D731">
        <v>20831</v>
      </c>
      <c r="E731">
        <v>6242</v>
      </c>
      <c r="F731">
        <v>610.09</v>
      </c>
      <c r="G731">
        <v>2012</v>
      </c>
      <c r="H731">
        <v>4556</v>
      </c>
      <c r="I731" t="b">
        <f>OR(Table1[[#This Row],[Page_Views]]&lt;$U$6,Table1[[#This Row],[Page_Views]]&gt;$T$6)</f>
        <v>0</v>
      </c>
      <c r="J731" t="b">
        <f>OR(Table1[[#This Row],[Bounces]]&lt;$U$7,Table1[[#This Row],[Bounces]]&gt;$T$7)</f>
        <v>0</v>
      </c>
      <c r="K731" t="b">
        <f>OR(Table1[[#This Row],[Exits]]&lt;$U$8,Table1[[#This Row],[Exits]]&gt;$T$8)</f>
        <v>0</v>
      </c>
    </row>
    <row r="732" spans="1:11" x14ac:dyDescent="0.25">
      <c r="A732" s="1">
        <v>44196</v>
      </c>
      <c r="B732">
        <v>4252</v>
      </c>
      <c r="C732" t="s">
        <v>696</v>
      </c>
      <c r="D732">
        <v>7614</v>
      </c>
      <c r="E732">
        <v>3562</v>
      </c>
      <c r="F732">
        <v>642.33000000000004</v>
      </c>
      <c r="G732">
        <v>938</v>
      </c>
      <c r="H732">
        <v>1550</v>
      </c>
      <c r="I732" t="b">
        <f>OR(Table1[[#This Row],[Page_Views]]&lt;$U$6,Table1[[#This Row],[Page_Views]]&gt;$T$6)</f>
        <v>0</v>
      </c>
      <c r="J732" t="b">
        <f>OR(Table1[[#This Row],[Bounces]]&lt;$U$7,Table1[[#This Row],[Bounces]]&gt;$T$7)</f>
        <v>0</v>
      </c>
      <c r="K732" t="b">
        <f>OR(Table1[[#This Row],[Exits]]&lt;$U$8,Table1[[#This Row],[Exits]]&gt;$T$8)</f>
        <v>0</v>
      </c>
    </row>
    <row r="733" spans="1:11" x14ac:dyDescent="0.25">
      <c r="A733" s="1">
        <v>44197</v>
      </c>
      <c r="B733">
        <v>8415</v>
      </c>
      <c r="C733" t="s">
        <v>697</v>
      </c>
      <c r="D733">
        <v>10912</v>
      </c>
      <c r="E733">
        <v>6842</v>
      </c>
      <c r="F733">
        <v>782.64</v>
      </c>
      <c r="G733">
        <v>2358</v>
      </c>
      <c r="H733">
        <v>2713</v>
      </c>
      <c r="I733" t="b">
        <f>OR(Table1[[#This Row],[Page_Views]]&lt;$U$6,Table1[[#This Row],[Page_Views]]&gt;$T$6)</f>
        <v>0</v>
      </c>
      <c r="J733" t="b">
        <f>OR(Table1[[#This Row],[Bounces]]&lt;$U$7,Table1[[#This Row],[Bounces]]&gt;$T$7)</f>
        <v>0</v>
      </c>
      <c r="K733" t="b">
        <f>OR(Table1[[#This Row],[Exits]]&lt;$U$8,Table1[[#This Row],[Exits]]&gt;$T$8)</f>
        <v>0</v>
      </c>
    </row>
    <row r="734" spans="1:11" x14ac:dyDescent="0.25">
      <c r="A734" s="1">
        <v>44198</v>
      </c>
      <c r="B734">
        <v>7771</v>
      </c>
      <c r="C734" t="s">
        <v>698</v>
      </c>
      <c r="D734">
        <v>18688</v>
      </c>
      <c r="E734">
        <v>7768</v>
      </c>
      <c r="F734">
        <v>653.79</v>
      </c>
      <c r="G734">
        <v>2348</v>
      </c>
      <c r="H734">
        <v>4917</v>
      </c>
      <c r="I734" t="b">
        <f>OR(Table1[[#This Row],[Page_Views]]&lt;$U$6,Table1[[#This Row],[Page_Views]]&gt;$T$6)</f>
        <v>0</v>
      </c>
      <c r="J734" t="b">
        <f>OR(Table1[[#This Row],[Bounces]]&lt;$U$7,Table1[[#This Row],[Bounces]]&gt;$T$7)</f>
        <v>0</v>
      </c>
      <c r="K734" t="b">
        <f>OR(Table1[[#This Row],[Exits]]&lt;$U$8,Table1[[#This Row],[Exits]]&gt;$T$8)</f>
        <v>0</v>
      </c>
    </row>
    <row r="735" spans="1:11" x14ac:dyDescent="0.25">
      <c r="A735" s="1">
        <v>44199</v>
      </c>
      <c r="B735">
        <v>1278</v>
      </c>
      <c r="C735" t="s">
        <v>699</v>
      </c>
      <c r="D735">
        <v>2065</v>
      </c>
      <c r="E735">
        <v>1329</v>
      </c>
      <c r="F735">
        <v>667.73</v>
      </c>
      <c r="G735">
        <v>481</v>
      </c>
      <c r="H735">
        <v>489</v>
      </c>
      <c r="I735" t="b">
        <f>OR(Table1[[#This Row],[Page_Views]]&lt;$U$6,Table1[[#This Row],[Page_Views]]&gt;$T$6)</f>
        <v>0</v>
      </c>
      <c r="J735" t="b">
        <f>OR(Table1[[#This Row],[Bounces]]&lt;$U$7,Table1[[#This Row],[Bounces]]&gt;$T$7)</f>
        <v>0</v>
      </c>
      <c r="K735" t="b">
        <f>OR(Table1[[#This Row],[Exits]]&lt;$U$8,Table1[[#This Row],[Exits]]&gt;$T$8)</f>
        <v>0</v>
      </c>
    </row>
    <row r="736" spans="1:11" x14ac:dyDescent="0.25">
      <c r="A736" s="1">
        <v>44200</v>
      </c>
      <c r="B736">
        <v>1580</v>
      </c>
      <c r="C736" s="2" t="s">
        <v>700</v>
      </c>
      <c r="D736">
        <v>2588</v>
      </c>
      <c r="E736">
        <v>1303</v>
      </c>
      <c r="F736">
        <v>607.54</v>
      </c>
      <c r="G736">
        <v>524</v>
      </c>
      <c r="H736">
        <v>486</v>
      </c>
      <c r="I736" t="b">
        <f>OR(Table1[[#This Row],[Page_Views]]&lt;$U$6,Table1[[#This Row],[Page_Views]]&gt;$T$6)</f>
        <v>0</v>
      </c>
      <c r="J736" t="b">
        <f>OR(Table1[[#This Row],[Bounces]]&lt;$U$7,Table1[[#This Row],[Bounces]]&gt;$T$7)</f>
        <v>0</v>
      </c>
      <c r="K736" t="b">
        <f>OR(Table1[[#This Row],[Exits]]&lt;$U$8,Table1[[#This Row],[Exits]]&gt;$T$8)</f>
        <v>0</v>
      </c>
    </row>
    <row r="737" spans="1:11" x14ac:dyDescent="0.25">
      <c r="A737" s="1">
        <v>44201</v>
      </c>
      <c r="B737">
        <v>5958</v>
      </c>
      <c r="C737" t="s">
        <v>701</v>
      </c>
      <c r="D737">
        <v>10431</v>
      </c>
      <c r="E737">
        <v>6485</v>
      </c>
      <c r="F737">
        <v>816.88</v>
      </c>
      <c r="G737">
        <v>2529</v>
      </c>
      <c r="H737">
        <v>1834</v>
      </c>
      <c r="I737" t="b">
        <f>OR(Table1[[#This Row],[Page_Views]]&lt;$U$6,Table1[[#This Row],[Page_Views]]&gt;$T$6)</f>
        <v>0</v>
      </c>
      <c r="J737" t="b">
        <f>OR(Table1[[#This Row],[Bounces]]&lt;$U$7,Table1[[#This Row],[Bounces]]&gt;$T$7)</f>
        <v>0</v>
      </c>
      <c r="K737" t="b">
        <f>OR(Table1[[#This Row],[Exits]]&lt;$U$8,Table1[[#This Row],[Exits]]&gt;$T$8)</f>
        <v>0</v>
      </c>
    </row>
    <row r="738" spans="1:11" x14ac:dyDescent="0.25">
      <c r="A738" s="1">
        <v>44202</v>
      </c>
      <c r="B738">
        <v>9445</v>
      </c>
      <c r="C738" t="s">
        <v>702</v>
      </c>
      <c r="D738">
        <v>12416</v>
      </c>
      <c r="E738">
        <v>8426</v>
      </c>
      <c r="F738">
        <v>843.11</v>
      </c>
      <c r="G738">
        <v>2854</v>
      </c>
      <c r="H738">
        <v>3157</v>
      </c>
      <c r="I738" t="b">
        <f>OR(Table1[[#This Row],[Page_Views]]&lt;$U$6,Table1[[#This Row],[Page_Views]]&gt;$T$6)</f>
        <v>0</v>
      </c>
      <c r="J738" t="b">
        <f>OR(Table1[[#This Row],[Bounces]]&lt;$U$7,Table1[[#This Row],[Bounces]]&gt;$T$7)</f>
        <v>0</v>
      </c>
      <c r="K738" t="b">
        <f>OR(Table1[[#This Row],[Exits]]&lt;$U$8,Table1[[#This Row],[Exits]]&gt;$T$8)</f>
        <v>0</v>
      </c>
    </row>
    <row r="739" spans="1:11" x14ac:dyDescent="0.25">
      <c r="A739" s="1">
        <v>44203</v>
      </c>
      <c r="B739">
        <v>5276</v>
      </c>
      <c r="C739" t="s">
        <v>703</v>
      </c>
      <c r="D739">
        <v>8013</v>
      </c>
      <c r="E739">
        <v>5666</v>
      </c>
      <c r="F739">
        <v>839.05</v>
      </c>
      <c r="G739">
        <v>2078</v>
      </c>
      <c r="H739">
        <v>1631</v>
      </c>
      <c r="I739" t="b">
        <f>OR(Table1[[#This Row],[Page_Views]]&lt;$U$6,Table1[[#This Row],[Page_Views]]&gt;$T$6)</f>
        <v>0</v>
      </c>
      <c r="J739" t="b">
        <f>OR(Table1[[#This Row],[Bounces]]&lt;$U$7,Table1[[#This Row],[Bounces]]&gt;$T$7)</f>
        <v>0</v>
      </c>
      <c r="K739" t="b">
        <f>OR(Table1[[#This Row],[Exits]]&lt;$U$8,Table1[[#This Row],[Exits]]&gt;$T$8)</f>
        <v>0</v>
      </c>
    </row>
    <row r="740" spans="1:11" x14ac:dyDescent="0.25">
      <c r="A740" s="1">
        <v>44204</v>
      </c>
      <c r="B740">
        <v>8997</v>
      </c>
      <c r="C740" t="s">
        <v>247</v>
      </c>
      <c r="D740">
        <v>10879</v>
      </c>
      <c r="E740">
        <v>10731</v>
      </c>
      <c r="F740">
        <v>638.27</v>
      </c>
      <c r="G740">
        <v>3063</v>
      </c>
      <c r="H740">
        <v>2620</v>
      </c>
      <c r="I740" t="b">
        <f>OR(Table1[[#This Row],[Page_Views]]&lt;$U$6,Table1[[#This Row],[Page_Views]]&gt;$T$6)</f>
        <v>0</v>
      </c>
      <c r="J740" t="b">
        <f>OR(Table1[[#This Row],[Bounces]]&lt;$U$7,Table1[[#This Row],[Bounces]]&gt;$T$7)</f>
        <v>0</v>
      </c>
      <c r="K740" t="b">
        <f>OR(Table1[[#This Row],[Exits]]&lt;$U$8,Table1[[#This Row],[Exits]]&gt;$T$8)</f>
        <v>0</v>
      </c>
    </row>
    <row r="741" spans="1:11" x14ac:dyDescent="0.25">
      <c r="A741" s="1">
        <v>44205</v>
      </c>
      <c r="B741">
        <v>5776</v>
      </c>
      <c r="C741" t="s">
        <v>704</v>
      </c>
      <c r="D741">
        <v>11562</v>
      </c>
      <c r="E741">
        <v>6217</v>
      </c>
      <c r="F741">
        <v>870.99</v>
      </c>
      <c r="G741">
        <v>1288</v>
      </c>
      <c r="H741">
        <v>3215</v>
      </c>
      <c r="I741" t="b">
        <f>OR(Table1[[#This Row],[Page_Views]]&lt;$U$6,Table1[[#This Row],[Page_Views]]&gt;$T$6)</f>
        <v>0</v>
      </c>
      <c r="J741" t="b">
        <f>OR(Table1[[#This Row],[Bounces]]&lt;$U$7,Table1[[#This Row],[Bounces]]&gt;$T$7)</f>
        <v>0</v>
      </c>
      <c r="K741" t="b">
        <f>OR(Table1[[#This Row],[Exits]]&lt;$U$8,Table1[[#This Row],[Exits]]&gt;$T$8)</f>
        <v>0</v>
      </c>
    </row>
    <row r="742" spans="1:11" x14ac:dyDescent="0.25">
      <c r="A742" s="1">
        <v>44206</v>
      </c>
      <c r="B742">
        <v>1824</v>
      </c>
      <c r="C742" t="s">
        <v>705</v>
      </c>
      <c r="D742">
        <v>2465</v>
      </c>
      <c r="E742">
        <v>2103</v>
      </c>
      <c r="F742">
        <v>801.68</v>
      </c>
      <c r="G742">
        <v>815</v>
      </c>
      <c r="H742">
        <v>698</v>
      </c>
      <c r="I742" t="b">
        <f>OR(Table1[[#This Row],[Page_Views]]&lt;$U$6,Table1[[#This Row],[Page_Views]]&gt;$T$6)</f>
        <v>0</v>
      </c>
      <c r="J742" t="b">
        <f>OR(Table1[[#This Row],[Bounces]]&lt;$U$7,Table1[[#This Row],[Bounces]]&gt;$T$7)</f>
        <v>0</v>
      </c>
      <c r="K742" t="b">
        <f>OR(Table1[[#This Row],[Exits]]&lt;$U$8,Table1[[#This Row],[Exits]]&gt;$T$8)</f>
        <v>0</v>
      </c>
    </row>
    <row r="743" spans="1:11" x14ac:dyDescent="0.25">
      <c r="A743" s="1">
        <v>44207</v>
      </c>
      <c r="B743">
        <v>4832</v>
      </c>
      <c r="C743" t="s">
        <v>706</v>
      </c>
      <c r="D743">
        <v>11735</v>
      </c>
      <c r="E743">
        <v>5698</v>
      </c>
      <c r="F743">
        <v>869.26</v>
      </c>
      <c r="G743">
        <v>1571</v>
      </c>
      <c r="H743">
        <v>1825</v>
      </c>
      <c r="I743" t="b">
        <f>OR(Table1[[#This Row],[Page_Views]]&lt;$U$6,Table1[[#This Row],[Page_Views]]&gt;$T$6)</f>
        <v>0</v>
      </c>
      <c r="J743" t="b">
        <f>OR(Table1[[#This Row],[Bounces]]&lt;$U$7,Table1[[#This Row],[Bounces]]&gt;$T$7)</f>
        <v>0</v>
      </c>
      <c r="K743" t="b">
        <f>OR(Table1[[#This Row],[Exits]]&lt;$U$8,Table1[[#This Row],[Exits]]&gt;$T$8)</f>
        <v>0</v>
      </c>
    </row>
    <row r="744" spans="1:11" x14ac:dyDescent="0.25">
      <c r="A744" s="1">
        <v>44208</v>
      </c>
      <c r="B744">
        <v>9891</v>
      </c>
      <c r="C744" t="s">
        <v>707</v>
      </c>
      <c r="D744">
        <v>16064</v>
      </c>
      <c r="E744">
        <v>9838</v>
      </c>
      <c r="F744">
        <v>734.15</v>
      </c>
      <c r="G744">
        <v>3942</v>
      </c>
      <c r="H744">
        <v>2210</v>
      </c>
      <c r="I744" t="b">
        <f>OR(Table1[[#This Row],[Page_Views]]&lt;$U$6,Table1[[#This Row],[Page_Views]]&gt;$T$6)</f>
        <v>0</v>
      </c>
      <c r="J744" t="b">
        <f>OR(Table1[[#This Row],[Bounces]]&lt;$U$7,Table1[[#This Row],[Bounces]]&gt;$T$7)</f>
        <v>0</v>
      </c>
      <c r="K744" t="b">
        <f>OR(Table1[[#This Row],[Exits]]&lt;$U$8,Table1[[#This Row],[Exits]]&gt;$T$8)</f>
        <v>0</v>
      </c>
    </row>
    <row r="745" spans="1:11" x14ac:dyDescent="0.25">
      <c r="A745" s="1">
        <v>44209</v>
      </c>
      <c r="B745">
        <v>6445</v>
      </c>
      <c r="C745" t="s">
        <v>708</v>
      </c>
      <c r="D745">
        <v>18680</v>
      </c>
      <c r="E745">
        <v>6966</v>
      </c>
      <c r="F745">
        <v>731.09</v>
      </c>
      <c r="G745">
        <v>2954</v>
      </c>
      <c r="H745">
        <v>2844</v>
      </c>
      <c r="I745" t="b">
        <f>OR(Table1[[#This Row],[Page_Views]]&lt;$U$6,Table1[[#This Row],[Page_Views]]&gt;$T$6)</f>
        <v>0</v>
      </c>
      <c r="J745" t="b">
        <f>OR(Table1[[#This Row],[Bounces]]&lt;$U$7,Table1[[#This Row],[Bounces]]&gt;$T$7)</f>
        <v>0</v>
      </c>
      <c r="K745" t="b">
        <f>OR(Table1[[#This Row],[Exits]]&lt;$U$8,Table1[[#This Row],[Exits]]&gt;$T$8)</f>
        <v>0</v>
      </c>
    </row>
    <row r="746" spans="1:11" x14ac:dyDescent="0.25">
      <c r="A746" s="1">
        <v>44210</v>
      </c>
      <c r="B746">
        <v>2380</v>
      </c>
      <c r="C746" t="s">
        <v>709</v>
      </c>
      <c r="D746">
        <v>6588</v>
      </c>
      <c r="E746">
        <v>2715</v>
      </c>
      <c r="F746">
        <v>835.36</v>
      </c>
      <c r="G746">
        <v>1289</v>
      </c>
      <c r="H746">
        <v>1648</v>
      </c>
      <c r="I746" t="b">
        <f>OR(Table1[[#This Row],[Page_Views]]&lt;$U$6,Table1[[#This Row],[Page_Views]]&gt;$T$6)</f>
        <v>0</v>
      </c>
      <c r="J746" t="b">
        <f>OR(Table1[[#This Row],[Bounces]]&lt;$U$7,Table1[[#This Row],[Bounces]]&gt;$T$7)</f>
        <v>0</v>
      </c>
      <c r="K746" t="b">
        <f>OR(Table1[[#This Row],[Exits]]&lt;$U$8,Table1[[#This Row],[Exits]]&gt;$T$8)</f>
        <v>0</v>
      </c>
    </row>
    <row r="747" spans="1:11" x14ac:dyDescent="0.25">
      <c r="A747" s="1">
        <v>44211</v>
      </c>
      <c r="B747">
        <v>7534</v>
      </c>
      <c r="C747" t="s">
        <v>710</v>
      </c>
      <c r="D747">
        <v>12965</v>
      </c>
      <c r="E747">
        <v>7101</v>
      </c>
      <c r="F747">
        <v>627.99</v>
      </c>
      <c r="G747">
        <v>3461</v>
      </c>
      <c r="H747">
        <v>2256</v>
      </c>
      <c r="I747" t="b">
        <f>OR(Table1[[#This Row],[Page_Views]]&lt;$U$6,Table1[[#This Row],[Page_Views]]&gt;$T$6)</f>
        <v>0</v>
      </c>
      <c r="J747" t="b">
        <f>OR(Table1[[#This Row],[Bounces]]&lt;$U$7,Table1[[#This Row],[Bounces]]&gt;$T$7)</f>
        <v>0</v>
      </c>
      <c r="K747" t="b">
        <f>OR(Table1[[#This Row],[Exits]]&lt;$U$8,Table1[[#This Row],[Exits]]&gt;$T$8)</f>
        <v>0</v>
      </c>
    </row>
    <row r="748" spans="1:11" x14ac:dyDescent="0.25">
      <c r="A748" s="1">
        <v>44212</v>
      </c>
      <c r="B748">
        <v>4156</v>
      </c>
      <c r="C748" t="s">
        <v>711</v>
      </c>
      <c r="D748">
        <v>10846</v>
      </c>
      <c r="E748">
        <v>3759</v>
      </c>
      <c r="F748">
        <v>756.26</v>
      </c>
      <c r="G748">
        <v>763</v>
      </c>
      <c r="H748">
        <v>1460</v>
      </c>
      <c r="I748" t="b">
        <f>OR(Table1[[#This Row],[Page_Views]]&lt;$U$6,Table1[[#This Row],[Page_Views]]&gt;$T$6)</f>
        <v>0</v>
      </c>
      <c r="J748" t="b">
        <f>OR(Table1[[#This Row],[Bounces]]&lt;$U$7,Table1[[#This Row],[Bounces]]&gt;$T$7)</f>
        <v>0</v>
      </c>
      <c r="K748" t="b">
        <f>OR(Table1[[#This Row],[Exits]]&lt;$U$8,Table1[[#This Row],[Exits]]&gt;$T$8)</f>
        <v>0</v>
      </c>
    </row>
    <row r="749" spans="1:11" x14ac:dyDescent="0.25">
      <c r="A749" s="1">
        <v>44213</v>
      </c>
      <c r="B749">
        <v>5307</v>
      </c>
      <c r="C749" t="s">
        <v>712</v>
      </c>
      <c r="D749">
        <v>14041</v>
      </c>
      <c r="E749">
        <v>6255</v>
      </c>
      <c r="F749">
        <v>850.92</v>
      </c>
      <c r="G749">
        <v>3109</v>
      </c>
      <c r="H749">
        <v>1680</v>
      </c>
      <c r="I749" t="b">
        <f>OR(Table1[[#This Row],[Page_Views]]&lt;$U$6,Table1[[#This Row],[Page_Views]]&gt;$T$6)</f>
        <v>0</v>
      </c>
      <c r="J749" t="b">
        <f>OR(Table1[[#This Row],[Bounces]]&lt;$U$7,Table1[[#This Row],[Bounces]]&gt;$T$7)</f>
        <v>0</v>
      </c>
      <c r="K749" t="b">
        <f>OR(Table1[[#This Row],[Exits]]&lt;$U$8,Table1[[#This Row],[Exits]]&gt;$T$8)</f>
        <v>0</v>
      </c>
    </row>
    <row r="750" spans="1:11" x14ac:dyDescent="0.25">
      <c r="A750" s="1">
        <v>44214</v>
      </c>
      <c r="B750">
        <v>6634</v>
      </c>
      <c r="C750" t="s">
        <v>713</v>
      </c>
      <c r="D750">
        <v>19741</v>
      </c>
      <c r="E750">
        <v>7234</v>
      </c>
      <c r="F750">
        <v>849.06</v>
      </c>
      <c r="G750">
        <v>2929</v>
      </c>
      <c r="H750">
        <v>3266</v>
      </c>
      <c r="I750" t="b">
        <f>OR(Table1[[#This Row],[Page_Views]]&lt;$U$6,Table1[[#This Row],[Page_Views]]&gt;$T$6)</f>
        <v>0</v>
      </c>
      <c r="J750" t="b">
        <f>OR(Table1[[#This Row],[Bounces]]&lt;$U$7,Table1[[#This Row],[Bounces]]&gt;$T$7)</f>
        <v>0</v>
      </c>
      <c r="K750" t="b">
        <f>OR(Table1[[#This Row],[Exits]]&lt;$U$8,Table1[[#This Row],[Exits]]&gt;$T$8)</f>
        <v>0</v>
      </c>
    </row>
    <row r="751" spans="1:11" x14ac:dyDescent="0.25">
      <c r="A751" s="1">
        <v>44215</v>
      </c>
      <c r="B751">
        <v>9575</v>
      </c>
      <c r="C751" t="s">
        <v>714</v>
      </c>
      <c r="D751">
        <v>21793</v>
      </c>
      <c r="E751">
        <v>8501</v>
      </c>
      <c r="F751">
        <v>886.84</v>
      </c>
      <c r="G751">
        <v>3341</v>
      </c>
      <c r="H751">
        <v>2772</v>
      </c>
      <c r="I751" t="b">
        <f>OR(Table1[[#This Row],[Page_Views]]&lt;$U$6,Table1[[#This Row],[Page_Views]]&gt;$T$6)</f>
        <v>0</v>
      </c>
      <c r="J751" t="b">
        <f>OR(Table1[[#This Row],[Bounces]]&lt;$U$7,Table1[[#This Row],[Bounces]]&gt;$T$7)</f>
        <v>0</v>
      </c>
      <c r="K751" t="b">
        <f>OR(Table1[[#This Row],[Exits]]&lt;$U$8,Table1[[#This Row],[Exits]]&gt;$T$8)</f>
        <v>0</v>
      </c>
    </row>
    <row r="752" spans="1:11" x14ac:dyDescent="0.25">
      <c r="A752" s="1">
        <v>44216</v>
      </c>
      <c r="B752">
        <v>6810</v>
      </c>
      <c r="C752" t="s">
        <v>715</v>
      </c>
      <c r="D752">
        <v>9176</v>
      </c>
      <c r="E752">
        <v>6671</v>
      </c>
      <c r="F752">
        <v>809.48</v>
      </c>
      <c r="G752">
        <v>1364</v>
      </c>
      <c r="H752">
        <v>1204</v>
      </c>
      <c r="I752" t="b">
        <f>OR(Table1[[#This Row],[Page_Views]]&lt;$U$6,Table1[[#This Row],[Page_Views]]&gt;$T$6)</f>
        <v>0</v>
      </c>
      <c r="J752" t="b">
        <f>OR(Table1[[#This Row],[Bounces]]&lt;$U$7,Table1[[#This Row],[Bounces]]&gt;$T$7)</f>
        <v>0</v>
      </c>
      <c r="K752" t="b">
        <f>OR(Table1[[#This Row],[Exits]]&lt;$U$8,Table1[[#This Row],[Exits]]&gt;$T$8)</f>
        <v>0</v>
      </c>
    </row>
    <row r="753" spans="1:11" x14ac:dyDescent="0.25">
      <c r="A753" s="1">
        <v>44217</v>
      </c>
      <c r="B753">
        <v>9533</v>
      </c>
      <c r="C753" t="s">
        <v>716</v>
      </c>
      <c r="D753">
        <v>22538</v>
      </c>
      <c r="E753">
        <v>10663</v>
      </c>
      <c r="F753">
        <v>662.33</v>
      </c>
      <c r="G753">
        <v>1695</v>
      </c>
      <c r="H753">
        <v>5336</v>
      </c>
      <c r="I753" t="b">
        <f>OR(Table1[[#This Row],[Page_Views]]&lt;$U$6,Table1[[#This Row],[Page_Views]]&gt;$T$6)</f>
        <v>0</v>
      </c>
      <c r="J753" t="b">
        <f>OR(Table1[[#This Row],[Bounces]]&lt;$U$7,Table1[[#This Row],[Bounces]]&gt;$T$7)</f>
        <v>0</v>
      </c>
      <c r="K753" t="b">
        <f>OR(Table1[[#This Row],[Exits]]&lt;$U$8,Table1[[#This Row],[Exits]]&gt;$T$8)</f>
        <v>0</v>
      </c>
    </row>
    <row r="754" spans="1:11" x14ac:dyDescent="0.25">
      <c r="A754" s="1">
        <v>44218</v>
      </c>
      <c r="B754">
        <v>6934</v>
      </c>
      <c r="C754" t="s">
        <v>717</v>
      </c>
      <c r="D754">
        <v>16121</v>
      </c>
      <c r="E754">
        <v>7064</v>
      </c>
      <c r="F754">
        <v>606.08000000000004</v>
      </c>
      <c r="G754">
        <v>1721</v>
      </c>
      <c r="H754">
        <v>1675</v>
      </c>
      <c r="I754" t="b">
        <f>OR(Table1[[#This Row],[Page_Views]]&lt;$U$6,Table1[[#This Row],[Page_Views]]&gt;$T$6)</f>
        <v>0</v>
      </c>
      <c r="J754" t="b">
        <f>OR(Table1[[#This Row],[Bounces]]&lt;$U$7,Table1[[#This Row],[Bounces]]&gt;$T$7)</f>
        <v>0</v>
      </c>
      <c r="K754" t="b">
        <f>OR(Table1[[#This Row],[Exits]]&lt;$U$8,Table1[[#This Row],[Exits]]&gt;$T$8)</f>
        <v>0</v>
      </c>
    </row>
    <row r="755" spans="1:11" x14ac:dyDescent="0.25">
      <c r="A755" s="1">
        <v>44219</v>
      </c>
      <c r="B755">
        <v>4109</v>
      </c>
      <c r="C755" s="2" t="s">
        <v>718</v>
      </c>
      <c r="D755">
        <v>9652</v>
      </c>
      <c r="E755">
        <v>4355</v>
      </c>
      <c r="F755">
        <v>743.82</v>
      </c>
      <c r="G755">
        <v>1965</v>
      </c>
      <c r="H755">
        <v>1192</v>
      </c>
      <c r="I755" t="b">
        <f>OR(Table1[[#This Row],[Page_Views]]&lt;$U$6,Table1[[#This Row],[Page_Views]]&gt;$T$6)</f>
        <v>0</v>
      </c>
      <c r="J755" t="b">
        <f>OR(Table1[[#This Row],[Bounces]]&lt;$U$7,Table1[[#This Row],[Bounces]]&gt;$T$7)</f>
        <v>0</v>
      </c>
      <c r="K755" t="b">
        <f>OR(Table1[[#This Row],[Exits]]&lt;$U$8,Table1[[#This Row],[Exits]]&gt;$T$8)</f>
        <v>0</v>
      </c>
    </row>
    <row r="756" spans="1:11" x14ac:dyDescent="0.25">
      <c r="A756" s="1">
        <v>44220</v>
      </c>
      <c r="B756">
        <v>5082</v>
      </c>
      <c r="C756" t="s">
        <v>719</v>
      </c>
      <c r="D756">
        <v>8908</v>
      </c>
      <c r="E756">
        <v>5597</v>
      </c>
      <c r="F756">
        <v>754.11</v>
      </c>
      <c r="G756">
        <v>1145</v>
      </c>
      <c r="H756">
        <v>2395</v>
      </c>
      <c r="I756" t="b">
        <f>OR(Table1[[#This Row],[Page_Views]]&lt;$U$6,Table1[[#This Row],[Page_Views]]&gt;$T$6)</f>
        <v>0</v>
      </c>
      <c r="J756" t="b">
        <f>OR(Table1[[#This Row],[Bounces]]&lt;$U$7,Table1[[#This Row],[Bounces]]&gt;$T$7)</f>
        <v>0</v>
      </c>
      <c r="K756" t="b">
        <f>OR(Table1[[#This Row],[Exits]]&lt;$U$8,Table1[[#This Row],[Exits]]&gt;$T$8)</f>
        <v>0</v>
      </c>
    </row>
    <row r="757" spans="1:11" x14ac:dyDescent="0.25">
      <c r="A757" s="1">
        <v>44221</v>
      </c>
      <c r="B757">
        <v>4240</v>
      </c>
      <c r="C757" t="s">
        <v>720</v>
      </c>
      <c r="D757">
        <v>11649</v>
      </c>
      <c r="E757">
        <v>4446</v>
      </c>
      <c r="F757">
        <v>672.08</v>
      </c>
      <c r="G757">
        <v>1751</v>
      </c>
      <c r="H757">
        <v>3133</v>
      </c>
      <c r="I757" t="b">
        <f>OR(Table1[[#This Row],[Page_Views]]&lt;$U$6,Table1[[#This Row],[Page_Views]]&gt;$T$6)</f>
        <v>0</v>
      </c>
      <c r="J757" t="b">
        <f>OR(Table1[[#This Row],[Bounces]]&lt;$U$7,Table1[[#This Row],[Bounces]]&gt;$T$7)</f>
        <v>0</v>
      </c>
      <c r="K757" t="b">
        <f>OR(Table1[[#This Row],[Exits]]&lt;$U$8,Table1[[#This Row],[Exits]]&gt;$T$8)</f>
        <v>0</v>
      </c>
    </row>
    <row r="758" spans="1:11" x14ac:dyDescent="0.25">
      <c r="A758" s="1">
        <v>44222</v>
      </c>
      <c r="B758">
        <v>7028</v>
      </c>
      <c r="C758" t="s">
        <v>721</v>
      </c>
      <c r="D758">
        <v>20571</v>
      </c>
      <c r="E758">
        <v>7140</v>
      </c>
      <c r="F758">
        <v>637.41</v>
      </c>
      <c r="G758">
        <v>2359</v>
      </c>
      <c r="H758">
        <v>3411</v>
      </c>
      <c r="I758" t="b">
        <f>OR(Table1[[#This Row],[Page_Views]]&lt;$U$6,Table1[[#This Row],[Page_Views]]&gt;$T$6)</f>
        <v>0</v>
      </c>
      <c r="J758" t="b">
        <f>OR(Table1[[#This Row],[Bounces]]&lt;$U$7,Table1[[#This Row],[Bounces]]&gt;$T$7)</f>
        <v>0</v>
      </c>
      <c r="K758" t="b">
        <f>OR(Table1[[#This Row],[Exits]]&lt;$U$8,Table1[[#This Row],[Exits]]&gt;$T$8)</f>
        <v>0</v>
      </c>
    </row>
    <row r="759" spans="1:11" x14ac:dyDescent="0.25">
      <c r="A759" s="1">
        <v>44223</v>
      </c>
      <c r="B759">
        <v>2849</v>
      </c>
      <c r="C759" t="s">
        <v>722</v>
      </c>
      <c r="D759">
        <v>4535</v>
      </c>
      <c r="E759">
        <v>3133</v>
      </c>
      <c r="F759">
        <v>775.86</v>
      </c>
      <c r="G759">
        <v>815</v>
      </c>
      <c r="H759">
        <v>533</v>
      </c>
      <c r="I759" t="b">
        <f>OR(Table1[[#This Row],[Page_Views]]&lt;$U$6,Table1[[#This Row],[Page_Views]]&gt;$T$6)</f>
        <v>0</v>
      </c>
      <c r="J759" t="b">
        <f>OR(Table1[[#This Row],[Bounces]]&lt;$U$7,Table1[[#This Row],[Bounces]]&gt;$T$7)</f>
        <v>0</v>
      </c>
      <c r="K759" t="b">
        <f>OR(Table1[[#This Row],[Exits]]&lt;$U$8,Table1[[#This Row],[Exits]]&gt;$T$8)</f>
        <v>0</v>
      </c>
    </row>
    <row r="760" spans="1:11" x14ac:dyDescent="0.25">
      <c r="A760" s="1">
        <v>44224</v>
      </c>
      <c r="B760">
        <v>9497</v>
      </c>
      <c r="C760" t="s">
        <v>723</v>
      </c>
      <c r="D760">
        <v>12903</v>
      </c>
      <c r="E760">
        <v>10361</v>
      </c>
      <c r="F760">
        <v>829.28</v>
      </c>
      <c r="G760">
        <v>2406</v>
      </c>
      <c r="H760">
        <v>3109</v>
      </c>
      <c r="I760" t="b">
        <f>OR(Table1[[#This Row],[Page_Views]]&lt;$U$6,Table1[[#This Row],[Page_Views]]&gt;$T$6)</f>
        <v>0</v>
      </c>
      <c r="J760" t="b">
        <f>OR(Table1[[#This Row],[Bounces]]&lt;$U$7,Table1[[#This Row],[Bounces]]&gt;$T$7)</f>
        <v>0</v>
      </c>
      <c r="K760" t="b">
        <f>OR(Table1[[#This Row],[Exits]]&lt;$U$8,Table1[[#This Row],[Exits]]&gt;$T$8)</f>
        <v>0</v>
      </c>
    </row>
    <row r="761" spans="1:11" x14ac:dyDescent="0.25">
      <c r="A761" s="1">
        <v>44225</v>
      </c>
      <c r="B761">
        <v>3749</v>
      </c>
      <c r="C761" t="s">
        <v>724</v>
      </c>
      <c r="D761">
        <v>5811</v>
      </c>
      <c r="E761">
        <v>3943</v>
      </c>
      <c r="F761">
        <v>897.95</v>
      </c>
      <c r="G761">
        <v>1309</v>
      </c>
      <c r="H761">
        <v>999</v>
      </c>
      <c r="I761" t="b">
        <f>OR(Table1[[#This Row],[Page_Views]]&lt;$U$6,Table1[[#This Row],[Page_Views]]&gt;$T$6)</f>
        <v>0</v>
      </c>
      <c r="J761" t="b">
        <f>OR(Table1[[#This Row],[Bounces]]&lt;$U$7,Table1[[#This Row],[Bounces]]&gt;$T$7)</f>
        <v>0</v>
      </c>
      <c r="K761" t="b">
        <f>OR(Table1[[#This Row],[Exits]]&lt;$U$8,Table1[[#This Row],[Exits]]&gt;$T$8)</f>
        <v>0</v>
      </c>
    </row>
    <row r="762" spans="1:11" x14ac:dyDescent="0.25">
      <c r="A762" s="1">
        <v>44226</v>
      </c>
      <c r="B762">
        <v>7680</v>
      </c>
      <c r="C762" t="s">
        <v>725</v>
      </c>
      <c r="D762">
        <v>20559</v>
      </c>
      <c r="E762">
        <v>7249</v>
      </c>
      <c r="F762">
        <v>827.49</v>
      </c>
      <c r="G762">
        <v>1718</v>
      </c>
      <c r="H762">
        <v>2242</v>
      </c>
      <c r="I762" t="b">
        <f>OR(Table1[[#This Row],[Page_Views]]&lt;$U$6,Table1[[#This Row],[Page_Views]]&gt;$T$6)</f>
        <v>0</v>
      </c>
      <c r="J762" t="b">
        <f>OR(Table1[[#This Row],[Bounces]]&lt;$U$7,Table1[[#This Row],[Bounces]]&gt;$T$7)</f>
        <v>0</v>
      </c>
      <c r="K762" t="b">
        <f>OR(Table1[[#This Row],[Exits]]&lt;$U$8,Table1[[#This Row],[Exits]]&gt;$T$8)</f>
        <v>0</v>
      </c>
    </row>
    <row r="763" spans="1:11" x14ac:dyDescent="0.25">
      <c r="A763" s="1">
        <v>44227</v>
      </c>
      <c r="B763">
        <v>1205</v>
      </c>
      <c r="C763" t="s">
        <v>726</v>
      </c>
      <c r="D763">
        <v>2913</v>
      </c>
      <c r="E763">
        <v>1159</v>
      </c>
      <c r="F763">
        <v>838.09</v>
      </c>
      <c r="G763">
        <v>401</v>
      </c>
      <c r="H763">
        <v>383</v>
      </c>
      <c r="I763" t="b">
        <f>OR(Table1[[#This Row],[Page_Views]]&lt;$U$6,Table1[[#This Row],[Page_Views]]&gt;$T$6)</f>
        <v>0</v>
      </c>
      <c r="J763" t="b">
        <f>OR(Table1[[#This Row],[Bounces]]&lt;$U$7,Table1[[#This Row],[Bounces]]&gt;$T$7)</f>
        <v>0</v>
      </c>
      <c r="K763" t="b">
        <f>OR(Table1[[#This Row],[Exits]]&lt;$U$8,Table1[[#This Row],[Exits]]&gt;$T$8)</f>
        <v>0</v>
      </c>
    </row>
    <row r="764" spans="1:11" x14ac:dyDescent="0.25">
      <c r="A764" s="1">
        <v>44228</v>
      </c>
      <c r="B764">
        <v>8352</v>
      </c>
      <c r="C764" t="s">
        <v>727</v>
      </c>
      <c r="D764">
        <v>19584</v>
      </c>
      <c r="E764">
        <v>9923</v>
      </c>
      <c r="F764">
        <v>784.94</v>
      </c>
      <c r="G764">
        <v>3846</v>
      </c>
      <c r="H764">
        <v>2495</v>
      </c>
      <c r="I764" t="b">
        <f>OR(Table1[[#This Row],[Page_Views]]&lt;$U$6,Table1[[#This Row],[Page_Views]]&gt;$T$6)</f>
        <v>0</v>
      </c>
      <c r="J764" t="b">
        <f>OR(Table1[[#This Row],[Bounces]]&lt;$U$7,Table1[[#This Row],[Bounces]]&gt;$T$7)</f>
        <v>0</v>
      </c>
      <c r="K764" t="b">
        <f>OR(Table1[[#This Row],[Exits]]&lt;$U$8,Table1[[#This Row],[Exits]]&gt;$T$8)</f>
        <v>0</v>
      </c>
    </row>
    <row r="765" spans="1:11" x14ac:dyDescent="0.25">
      <c r="A765" s="1">
        <v>44229</v>
      </c>
      <c r="B765">
        <v>5591</v>
      </c>
      <c r="C765" t="s">
        <v>728</v>
      </c>
      <c r="D765">
        <v>10752</v>
      </c>
      <c r="E765">
        <v>4724</v>
      </c>
      <c r="F765">
        <v>895.78</v>
      </c>
      <c r="G765">
        <v>2117</v>
      </c>
      <c r="H765">
        <v>2342</v>
      </c>
      <c r="I765" t="b">
        <f>OR(Table1[[#This Row],[Page_Views]]&lt;$U$6,Table1[[#This Row],[Page_Views]]&gt;$T$6)</f>
        <v>0</v>
      </c>
      <c r="J765" t="b">
        <f>OR(Table1[[#This Row],[Bounces]]&lt;$U$7,Table1[[#This Row],[Bounces]]&gt;$T$7)</f>
        <v>0</v>
      </c>
      <c r="K765" t="b">
        <f>OR(Table1[[#This Row],[Exits]]&lt;$U$8,Table1[[#This Row],[Exits]]&gt;$T$8)</f>
        <v>0</v>
      </c>
    </row>
    <row r="766" spans="1:11" x14ac:dyDescent="0.25">
      <c r="A766" s="1">
        <v>44230</v>
      </c>
      <c r="B766">
        <v>4450</v>
      </c>
      <c r="C766" t="s">
        <v>729</v>
      </c>
      <c r="D766">
        <v>9968</v>
      </c>
      <c r="E766">
        <v>4037</v>
      </c>
      <c r="F766">
        <v>791.99</v>
      </c>
      <c r="G766">
        <v>1629</v>
      </c>
      <c r="H766">
        <v>2787</v>
      </c>
      <c r="I766" t="b">
        <f>OR(Table1[[#This Row],[Page_Views]]&lt;$U$6,Table1[[#This Row],[Page_Views]]&gt;$T$6)</f>
        <v>0</v>
      </c>
      <c r="J766" t="b">
        <f>OR(Table1[[#This Row],[Bounces]]&lt;$U$7,Table1[[#This Row],[Bounces]]&gt;$T$7)</f>
        <v>0</v>
      </c>
      <c r="K766" t="b">
        <f>OR(Table1[[#This Row],[Exits]]&lt;$U$8,Table1[[#This Row],[Exits]]&gt;$T$8)</f>
        <v>0</v>
      </c>
    </row>
    <row r="767" spans="1:11" x14ac:dyDescent="0.25">
      <c r="A767" s="1">
        <v>44231</v>
      </c>
      <c r="B767">
        <v>8214</v>
      </c>
      <c r="C767" t="s">
        <v>730</v>
      </c>
      <c r="D767">
        <v>14408</v>
      </c>
      <c r="E767">
        <v>8189</v>
      </c>
      <c r="F767">
        <v>858.08</v>
      </c>
      <c r="G767">
        <v>1797</v>
      </c>
      <c r="H767">
        <v>3726</v>
      </c>
      <c r="I767" t="b">
        <f>OR(Table1[[#This Row],[Page_Views]]&lt;$U$6,Table1[[#This Row],[Page_Views]]&gt;$T$6)</f>
        <v>0</v>
      </c>
      <c r="J767" t="b">
        <f>OR(Table1[[#This Row],[Bounces]]&lt;$U$7,Table1[[#This Row],[Bounces]]&gt;$T$7)</f>
        <v>0</v>
      </c>
      <c r="K767" t="b">
        <f>OR(Table1[[#This Row],[Exits]]&lt;$U$8,Table1[[#This Row],[Exits]]&gt;$T$8)</f>
        <v>0</v>
      </c>
    </row>
    <row r="768" spans="1:11" x14ac:dyDescent="0.25">
      <c r="A768" s="1">
        <v>44232</v>
      </c>
      <c r="B768">
        <v>4811</v>
      </c>
      <c r="C768" t="s">
        <v>731</v>
      </c>
      <c r="D768">
        <v>9905</v>
      </c>
      <c r="E768">
        <v>5459</v>
      </c>
      <c r="F768">
        <v>883.74</v>
      </c>
      <c r="G768">
        <v>1595</v>
      </c>
      <c r="H768">
        <v>2073</v>
      </c>
      <c r="I768" t="b">
        <f>OR(Table1[[#This Row],[Page_Views]]&lt;$U$6,Table1[[#This Row],[Page_Views]]&gt;$T$6)</f>
        <v>0</v>
      </c>
      <c r="J768" t="b">
        <f>OR(Table1[[#This Row],[Bounces]]&lt;$U$7,Table1[[#This Row],[Bounces]]&gt;$T$7)</f>
        <v>0</v>
      </c>
      <c r="K768" t="b">
        <f>OR(Table1[[#This Row],[Exits]]&lt;$U$8,Table1[[#This Row],[Exits]]&gt;$T$8)</f>
        <v>0</v>
      </c>
    </row>
    <row r="769" spans="1:11" x14ac:dyDescent="0.25">
      <c r="A769" s="1">
        <v>44233</v>
      </c>
      <c r="B769">
        <v>6141</v>
      </c>
      <c r="C769" t="s">
        <v>732</v>
      </c>
      <c r="D769">
        <v>16135</v>
      </c>
      <c r="E769">
        <v>5314</v>
      </c>
      <c r="F769">
        <v>878.96</v>
      </c>
      <c r="G769">
        <v>1522</v>
      </c>
      <c r="H769">
        <v>2975</v>
      </c>
      <c r="I769" t="b">
        <f>OR(Table1[[#This Row],[Page_Views]]&lt;$U$6,Table1[[#This Row],[Page_Views]]&gt;$T$6)</f>
        <v>0</v>
      </c>
      <c r="J769" t="b">
        <f>OR(Table1[[#This Row],[Bounces]]&lt;$U$7,Table1[[#This Row],[Bounces]]&gt;$T$7)</f>
        <v>0</v>
      </c>
      <c r="K769" t="b">
        <f>OR(Table1[[#This Row],[Exits]]&lt;$U$8,Table1[[#This Row],[Exits]]&gt;$T$8)</f>
        <v>0</v>
      </c>
    </row>
    <row r="770" spans="1:11" x14ac:dyDescent="0.25">
      <c r="A770" s="1">
        <v>44234</v>
      </c>
      <c r="B770">
        <v>9501</v>
      </c>
      <c r="C770" t="s">
        <v>733</v>
      </c>
      <c r="D770">
        <v>28182</v>
      </c>
      <c r="E770">
        <v>8653</v>
      </c>
      <c r="F770">
        <v>714.42</v>
      </c>
      <c r="G770">
        <v>4106</v>
      </c>
      <c r="H770">
        <v>1930</v>
      </c>
      <c r="I770" t="b">
        <f>OR(Table1[[#This Row],[Page_Views]]&lt;$U$6,Table1[[#This Row],[Page_Views]]&gt;$T$6)</f>
        <v>0</v>
      </c>
      <c r="J770" t="b">
        <f>OR(Table1[[#This Row],[Bounces]]&lt;$U$7,Table1[[#This Row],[Bounces]]&gt;$T$7)</f>
        <v>0</v>
      </c>
      <c r="K770" t="b">
        <f>OR(Table1[[#This Row],[Exits]]&lt;$U$8,Table1[[#This Row],[Exits]]&gt;$T$8)</f>
        <v>0</v>
      </c>
    </row>
    <row r="771" spans="1:11" x14ac:dyDescent="0.25">
      <c r="A771" s="1">
        <v>44235</v>
      </c>
      <c r="B771">
        <v>3708</v>
      </c>
      <c r="C771" t="s">
        <v>131</v>
      </c>
      <c r="D771">
        <v>10673</v>
      </c>
      <c r="E771">
        <v>3063</v>
      </c>
      <c r="F771">
        <v>623.6</v>
      </c>
      <c r="G771">
        <v>1410</v>
      </c>
      <c r="H771">
        <v>2014</v>
      </c>
      <c r="I771" t="b">
        <f>OR(Table1[[#This Row],[Page_Views]]&lt;$U$6,Table1[[#This Row],[Page_Views]]&gt;$T$6)</f>
        <v>0</v>
      </c>
      <c r="J771" t="b">
        <f>OR(Table1[[#This Row],[Bounces]]&lt;$U$7,Table1[[#This Row],[Bounces]]&gt;$T$7)</f>
        <v>0</v>
      </c>
      <c r="K771" t="b">
        <f>OR(Table1[[#This Row],[Exits]]&lt;$U$8,Table1[[#This Row],[Exits]]&gt;$T$8)</f>
        <v>0</v>
      </c>
    </row>
    <row r="772" spans="1:11" x14ac:dyDescent="0.25">
      <c r="A772" s="1">
        <v>44236</v>
      </c>
      <c r="B772">
        <v>2991</v>
      </c>
      <c r="C772" t="s">
        <v>734</v>
      </c>
      <c r="D772">
        <v>8616</v>
      </c>
      <c r="E772">
        <v>3237</v>
      </c>
      <c r="F772">
        <v>651.55999999999995</v>
      </c>
      <c r="G772">
        <v>1006</v>
      </c>
      <c r="H772">
        <v>1285</v>
      </c>
      <c r="I772" t="b">
        <f>OR(Table1[[#This Row],[Page_Views]]&lt;$U$6,Table1[[#This Row],[Page_Views]]&gt;$T$6)</f>
        <v>0</v>
      </c>
      <c r="J772" t="b">
        <f>OR(Table1[[#This Row],[Bounces]]&lt;$U$7,Table1[[#This Row],[Bounces]]&gt;$T$7)</f>
        <v>0</v>
      </c>
      <c r="K772" t="b">
        <f>OR(Table1[[#This Row],[Exits]]&lt;$U$8,Table1[[#This Row],[Exits]]&gt;$T$8)</f>
        <v>0</v>
      </c>
    </row>
    <row r="773" spans="1:11" x14ac:dyDescent="0.25">
      <c r="A773" s="1">
        <v>44237</v>
      </c>
      <c r="B773">
        <v>9463</v>
      </c>
      <c r="C773" t="s">
        <v>322</v>
      </c>
      <c r="D773">
        <v>18206</v>
      </c>
      <c r="E773">
        <v>8472</v>
      </c>
      <c r="F773">
        <v>617.77</v>
      </c>
      <c r="G773">
        <v>1875</v>
      </c>
      <c r="H773">
        <v>4293</v>
      </c>
      <c r="I773" t="b">
        <f>OR(Table1[[#This Row],[Page_Views]]&lt;$U$6,Table1[[#This Row],[Page_Views]]&gt;$T$6)</f>
        <v>0</v>
      </c>
      <c r="J773" t="b">
        <f>OR(Table1[[#This Row],[Bounces]]&lt;$U$7,Table1[[#This Row],[Bounces]]&gt;$T$7)</f>
        <v>0</v>
      </c>
      <c r="K773" t="b">
        <f>OR(Table1[[#This Row],[Exits]]&lt;$U$8,Table1[[#This Row],[Exits]]&gt;$T$8)</f>
        <v>0</v>
      </c>
    </row>
    <row r="774" spans="1:11" x14ac:dyDescent="0.25">
      <c r="A774" s="1">
        <v>44238</v>
      </c>
      <c r="B774">
        <v>4273</v>
      </c>
      <c r="C774" t="s">
        <v>735</v>
      </c>
      <c r="D774">
        <v>8733</v>
      </c>
      <c r="E774">
        <v>4082</v>
      </c>
      <c r="F774">
        <v>631.62</v>
      </c>
      <c r="G774">
        <v>1911</v>
      </c>
      <c r="H774">
        <v>2398</v>
      </c>
      <c r="I774" t="b">
        <f>OR(Table1[[#This Row],[Page_Views]]&lt;$U$6,Table1[[#This Row],[Page_Views]]&gt;$T$6)</f>
        <v>0</v>
      </c>
      <c r="J774" t="b">
        <f>OR(Table1[[#This Row],[Bounces]]&lt;$U$7,Table1[[#This Row],[Bounces]]&gt;$T$7)</f>
        <v>0</v>
      </c>
      <c r="K774" t="b">
        <f>OR(Table1[[#This Row],[Exits]]&lt;$U$8,Table1[[#This Row],[Exits]]&gt;$T$8)</f>
        <v>0</v>
      </c>
    </row>
    <row r="775" spans="1:11" x14ac:dyDescent="0.25">
      <c r="A775" s="1">
        <v>44239</v>
      </c>
      <c r="B775">
        <v>5538</v>
      </c>
      <c r="C775" t="s">
        <v>736</v>
      </c>
      <c r="D775">
        <v>13679</v>
      </c>
      <c r="E775">
        <v>5413</v>
      </c>
      <c r="F775">
        <v>655.4</v>
      </c>
      <c r="G775">
        <v>2525</v>
      </c>
      <c r="H775">
        <v>2388</v>
      </c>
      <c r="I775" t="b">
        <f>OR(Table1[[#This Row],[Page_Views]]&lt;$U$6,Table1[[#This Row],[Page_Views]]&gt;$T$6)</f>
        <v>0</v>
      </c>
      <c r="J775" t="b">
        <f>OR(Table1[[#This Row],[Bounces]]&lt;$U$7,Table1[[#This Row],[Bounces]]&gt;$T$7)</f>
        <v>0</v>
      </c>
      <c r="K775" t="b">
        <f>OR(Table1[[#This Row],[Exits]]&lt;$U$8,Table1[[#This Row],[Exits]]&gt;$T$8)</f>
        <v>0</v>
      </c>
    </row>
    <row r="776" spans="1:11" x14ac:dyDescent="0.25">
      <c r="A776" s="1">
        <v>44240</v>
      </c>
      <c r="B776">
        <v>9712</v>
      </c>
      <c r="C776" t="s">
        <v>737</v>
      </c>
      <c r="D776">
        <v>27775</v>
      </c>
      <c r="E776">
        <v>11232</v>
      </c>
      <c r="F776">
        <v>702.33</v>
      </c>
      <c r="G776">
        <v>1695</v>
      </c>
      <c r="H776">
        <v>1930</v>
      </c>
      <c r="I776" t="b">
        <f>OR(Table1[[#This Row],[Page_Views]]&lt;$U$6,Table1[[#This Row],[Page_Views]]&gt;$T$6)</f>
        <v>0</v>
      </c>
      <c r="J776" t="b">
        <f>OR(Table1[[#This Row],[Bounces]]&lt;$U$7,Table1[[#This Row],[Bounces]]&gt;$T$7)</f>
        <v>0</v>
      </c>
      <c r="K776" t="b">
        <f>OR(Table1[[#This Row],[Exits]]&lt;$U$8,Table1[[#This Row],[Exits]]&gt;$T$8)</f>
        <v>0</v>
      </c>
    </row>
    <row r="777" spans="1:11" x14ac:dyDescent="0.25">
      <c r="A777" s="1">
        <v>44241</v>
      </c>
      <c r="B777">
        <v>4722</v>
      </c>
      <c r="C777" t="s">
        <v>738</v>
      </c>
      <c r="D777">
        <v>6873</v>
      </c>
      <c r="E777">
        <v>4554</v>
      </c>
      <c r="F777">
        <v>763.06</v>
      </c>
      <c r="G777">
        <v>2065</v>
      </c>
      <c r="H777">
        <v>1279</v>
      </c>
      <c r="I777" t="b">
        <f>OR(Table1[[#This Row],[Page_Views]]&lt;$U$6,Table1[[#This Row],[Page_Views]]&gt;$T$6)</f>
        <v>0</v>
      </c>
      <c r="J777" t="b">
        <f>OR(Table1[[#This Row],[Bounces]]&lt;$U$7,Table1[[#This Row],[Bounces]]&gt;$T$7)</f>
        <v>0</v>
      </c>
      <c r="K777" t="b">
        <f>OR(Table1[[#This Row],[Exits]]&lt;$U$8,Table1[[#This Row],[Exits]]&gt;$T$8)</f>
        <v>0</v>
      </c>
    </row>
    <row r="778" spans="1:11" x14ac:dyDescent="0.25">
      <c r="A778" s="1">
        <v>44242</v>
      </c>
      <c r="B778">
        <v>4551</v>
      </c>
      <c r="C778" t="s">
        <v>739</v>
      </c>
      <c r="D778">
        <v>7953</v>
      </c>
      <c r="E778">
        <v>3905</v>
      </c>
      <c r="F778">
        <v>813.5</v>
      </c>
      <c r="G778">
        <v>1343</v>
      </c>
      <c r="H778">
        <v>1433</v>
      </c>
      <c r="I778" t="b">
        <f>OR(Table1[[#This Row],[Page_Views]]&lt;$U$6,Table1[[#This Row],[Page_Views]]&gt;$T$6)</f>
        <v>0</v>
      </c>
      <c r="J778" t="b">
        <f>OR(Table1[[#This Row],[Bounces]]&lt;$U$7,Table1[[#This Row],[Bounces]]&gt;$T$7)</f>
        <v>0</v>
      </c>
      <c r="K778" t="b">
        <f>OR(Table1[[#This Row],[Exits]]&lt;$U$8,Table1[[#This Row],[Exits]]&gt;$T$8)</f>
        <v>0</v>
      </c>
    </row>
    <row r="779" spans="1:11" x14ac:dyDescent="0.25">
      <c r="A779" s="1">
        <v>44243</v>
      </c>
      <c r="B779">
        <v>3832</v>
      </c>
      <c r="C779" t="s">
        <v>740</v>
      </c>
      <c r="D779">
        <v>5558</v>
      </c>
      <c r="E779">
        <v>3869</v>
      </c>
      <c r="F779">
        <v>663.28</v>
      </c>
      <c r="G779">
        <v>979</v>
      </c>
      <c r="H779">
        <v>587</v>
      </c>
      <c r="I779" t="b">
        <f>OR(Table1[[#This Row],[Page_Views]]&lt;$U$6,Table1[[#This Row],[Page_Views]]&gt;$T$6)</f>
        <v>0</v>
      </c>
      <c r="J779" t="b">
        <f>OR(Table1[[#This Row],[Bounces]]&lt;$U$7,Table1[[#This Row],[Bounces]]&gt;$T$7)</f>
        <v>0</v>
      </c>
      <c r="K779" t="b">
        <f>OR(Table1[[#This Row],[Exits]]&lt;$U$8,Table1[[#This Row],[Exits]]&gt;$T$8)</f>
        <v>0</v>
      </c>
    </row>
    <row r="780" spans="1:11" x14ac:dyDescent="0.25">
      <c r="A780" s="1">
        <v>44244</v>
      </c>
      <c r="B780">
        <v>6679</v>
      </c>
      <c r="C780" t="s">
        <v>741</v>
      </c>
      <c r="D780">
        <v>15372</v>
      </c>
      <c r="E780">
        <v>7915</v>
      </c>
      <c r="F780">
        <v>801.76</v>
      </c>
      <c r="G780">
        <v>2717</v>
      </c>
      <c r="H780">
        <v>3674</v>
      </c>
      <c r="I780" t="b">
        <f>OR(Table1[[#This Row],[Page_Views]]&lt;$U$6,Table1[[#This Row],[Page_Views]]&gt;$T$6)</f>
        <v>0</v>
      </c>
      <c r="J780" t="b">
        <f>OR(Table1[[#This Row],[Bounces]]&lt;$U$7,Table1[[#This Row],[Bounces]]&gt;$T$7)</f>
        <v>0</v>
      </c>
      <c r="K780" t="b">
        <f>OR(Table1[[#This Row],[Exits]]&lt;$U$8,Table1[[#This Row],[Exits]]&gt;$T$8)</f>
        <v>0</v>
      </c>
    </row>
    <row r="781" spans="1:11" x14ac:dyDescent="0.25">
      <c r="A781" s="1">
        <v>44245</v>
      </c>
      <c r="B781">
        <v>7579</v>
      </c>
      <c r="C781" t="s">
        <v>742</v>
      </c>
      <c r="D781">
        <v>13273</v>
      </c>
      <c r="E781">
        <v>7905</v>
      </c>
      <c r="F781">
        <v>811.28</v>
      </c>
      <c r="G781">
        <v>2754</v>
      </c>
      <c r="H781">
        <v>3471</v>
      </c>
      <c r="I781" t="b">
        <f>OR(Table1[[#This Row],[Page_Views]]&lt;$U$6,Table1[[#This Row],[Page_Views]]&gt;$T$6)</f>
        <v>0</v>
      </c>
      <c r="J781" t="b">
        <f>OR(Table1[[#This Row],[Bounces]]&lt;$U$7,Table1[[#This Row],[Bounces]]&gt;$T$7)</f>
        <v>0</v>
      </c>
      <c r="K781" t="b">
        <f>OR(Table1[[#This Row],[Exits]]&lt;$U$8,Table1[[#This Row],[Exits]]&gt;$T$8)</f>
        <v>0</v>
      </c>
    </row>
    <row r="782" spans="1:11" x14ac:dyDescent="0.25">
      <c r="A782" s="1">
        <v>44246</v>
      </c>
      <c r="B782">
        <v>1152</v>
      </c>
      <c r="C782" t="s">
        <v>743</v>
      </c>
      <c r="D782">
        <v>2058</v>
      </c>
      <c r="E782">
        <v>1374</v>
      </c>
      <c r="F782">
        <v>767.59</v>
      </c>
      <c r="G782">
        <v>477</v>
      </c>
      <c r="H782">
        <v>479</v>
      </c>
      <c r="I782" t="b">
        <f>OR(Table1[[#This Row],[Page_Views]]&lt;$U$6,Table1[[#This Row],[Page_Views]]&gt;$T$6)</f>
        <v>0</v>
      </c>
      <c r="J782" t="b">
        <f>OR(Table1[[#This Row],[Bounces]]&lt;$U$7,Table1[[#This Row],[Bounces]]&gt;$T$7)</f>
        <v>0</v>
      </c>
      <c r="K782" t="b">
        <f>OR(Table1[[#This Row],[Exits]]&lt;$U$8,Table1[[#This Row],[Exits]]&gt;$T$8)</f>
        <v>0</v>
      </c>
    </row>
    <row r="783" spans="1:11" x14ac:dyDescent="0.25">
      <c r="A783" s="1">
        <v>44247</v>
      </c>
      <c r="B783">
        <v>6754</v>
      </c>
      <c r="C783" t="s">
        <v>744</v>
      </c>
      <c r="D783">
        <v>8966</v>
      </c>
      <c r="E783">
        <v>7675</v>
      </c>
      <c r="F783">
        <v>871.09</v>
      </c>
      <c r="G783">
        <v>2775</v>
      </c>
      <c r="H783">
        <v>1168</v>
      </c>
      <c r="I783" t="b">
        <f>OR(Table1[[#This Row],[Page_Views]]&lt;$U$6,Table1[[#This Row],[Page_Views]]&gt;$T$6)</f>
        <v>0</v>
      </c>
      <c r="J783" t="b">
        <f>OR(Table1[[#This Row],[Bounces]]&lt;$U$7,Table1[[#This Row],[Bounces]]&gt;$T$7)</f>
        <v>0</v>
      </c>
      <c r="K783" t="b">
        <f>OR(Table1[[#This Row],[Exits]]&lt;$U$8,Table1[[#This Row],[Exits]]&gt;$T$8)</f>
        <v>0</v>
      </c>
    </row>
    <row r="784" spans="1:11" x14ac:dyDescent="0.25">
      <c r="A784" s="1">
        <v>44248</v>
      </c>
      <c r="B784">
        <v>3800</v>
      </c>
      <c r="C784" t="s">
        <v>745</v>
      </c>
      <c r="D784">
        <v>6952</v>
      </c>
      <c r="E784">
        <v>3094</v>
      </c>
      <c r="F784">
        <v>633.29999999999995</v>
      </c>
      <c r="G784">
        <v>858</v>
      </c>
      <c r="H784">
        <v>838</v>
      </c>
      <c r="I784" t="b">
        <f>OR(Table1[[#This Row],[Page_Views]]&lt;$U$6,Table1[[#This Row],[Page_Views]]&gt;$T$6)</f>
        <v>0</v>
      </c>
      <c r="J784" t="b">
        <f>OR(Table1[[#This Row],[Bounces]]&lt;$U$7,Table1[[#This Row],[Bounces]]&gt;$T$7)</f>
        <v>0</v>
      </c>
      <c r="K784" t="b">
        <f>OR(Table1[[#This Row],[Exits]]&lt;$U$8,Table1[[#This Row],[Exits]]&gt;$T$8)</f>
        <v>0</v>
      </c>
    </row>
    <row r="785" spans="1:11" x14ac:dyDescent="0.25">
      <c r="A785" s="1">
        <v>44249</v>
      </c>
      <c r="B785">
        <v>6310</v>
      </c>
      <c r="C785" t="s">
        <v>746</v>
      </c>
      <c r="D785">
        <v>17368</v>
      </c>
      <c r="E785">
        <v>6709</v>
      </c>
      <c r="F785">
        <v>653.14</v>
      </c>
      <c r="G785">
        <v>2079</v>
      </c>
      <c r="H785">
        <v>3726</v>
      </c>
      <c r="I785" t="b">
        <f>OR(Table1[[#This Row],[Page_Views]]&lt;$U$6,Table1[[#This Row],[Page_Views]]&gt;$T$6)</f>
        <v>0</v>
      </c>
      <c r="J785" t="b">
        <f>OR(Table1[[#This Row],[Bounces]]&lt;$U$7,Table1[[#This Row],[Bounces]]&gt;$T$7)</f>
        <v>0</v>
      </c>
      <c r="K785" t="b">
        <f>OR(Table1[[#This Row],[Exits]]&lt;$U$8,Table1[[#This Row],[Exits]]&gt;$T$8)</f>
        <v>0</v>
      </c>
    </row>
    <row r="786" spans="1:11" x14ac:dyDescent="0.25">
      <c r="A786" s="1">
        <v>44250</v>
      </c>
      <c r="B786">
        <v>3610</v>
      </c>
      <c r="C786" t="s">
        <v>747</v>
      </c>
      <c r="D786">
        <v>5846</v>
      </c>
      <c r="E786">
        <v>3302</v>
      </c>
      <c r="F786">
        <v>728.6</v>
      </c>
      <c r="G786">
        <v>1090</v>
      </c>
      <c r="H786">
        <v>1054</v>
      </c>
      <c r="I786" t="b">
        <f>OR(Table1[[#This Row],[Page_Views]]&lt;$U$6,Table1[[#This Row],[Page_Views]]&gt;$T$6)</f>
        <v>0</v>
      </c>
      <c r="J786" t="b">
        <f>OR(Table1[[#This Row],[Bounces]]&lt;$U$7,Table1[[#This Row],[Bounces]]&gt;$T$7)</f>
        <v>0</v>
      </c>
      <c r="K786" t="b">
        <f>OR(Table1[[#This Row],[Exits]]&lt;$U$8,Table1[[#This Row],[Exits]]&gt;$T$8)</f>
        <v>0</v>
      </c>
    </row>
    <row r="787" spans="1:11" x14ac:dyDescent="0.25">
      <c r="A787" s="1">
        <v>44251</v>
      </c>
      <c r="B787">
        <v>2104</v>
      </c>
      <c r="C787" t="s">
        <v>748</v>
      </c>
      <c r="D787">
        <v>5157</v>
      </c>
      <c r="E787">
        <v>2154</v>
      </c>
      <c r="F787">
        <v>638.01</v>
      </c>
      <c r="G787">
        <v>515</v>
      </c>
      <c r="H787">
        <v>958</v>
      </c>
      <c r="I787" t="b">
        <f>OR(Table1[[#This Row],[Page_Views]]&lt;$U$6,Table1[[#This Row],[Page_Views]]&gt;$T$6)</f>
        <v>0</v>
      </c>
      <c r="J787" t="b">
        <f>OR(Table1[[#This Row],[Bounces]]&lt;$U$7,Table1[[#This Row],[Bounces]]&gt;$T$7)</f>
        <v>0</v>
      </c>
      <c r="K787" t="b">
        <f>OR(Table1[[#This Row],[Exits]]&lt;$U$8,Table1[[#This Row],[Exits]]&gt;$T$8)</f>
        <v>0</v>
      </c>
    </row>
    <row r="788" spans="1:11" x14ac:dyDescent="0.25">
      <c r="A788" s="1">
        <v>44252</v>
      </c>
      <c r="B788">
        <v>8361</v>
      </c>
      <c r="C788" t="s">
        <v>749</v>
      </c>
      <c r="D788">
        <v>19508</v>
      </c>
      <c r="E788">
        <v>7623</v>
      </c>
      <c r="F788">
        <v>769.89</v>
      </c>
      <c r="G788">
        <v>2565</v>
      </c>
      <c r="H788">
        <v>1930</v>
      </c>
      <c r="I788" t="b">
        <f>OR(Table1[[#This Row],[Page_Views]]&lt;$U$6,Table1[[#This Row],[Page_Views]]&gt;$T$6)</f>
        <v>0</v>
      </c>
      <c r="J788" t="b">
        <f>OR(Table1[[#This Row],[Bounces]]&lt;$U$7,Table1[[#This Row],[Bounces]]&gt;$T$7)</f>
        <v>0</v>
      </c>
      <c r="K788" t="b">
        <f>OR(Table1[[#This Row],[Exits]]&lt;$U$8,Table1[[#This Row],[Exits]]&gt;$T$8)</f>
        <v>0</v>
      </c>
    </row>
    <row r="789" spans="1:11" x14ac:dyDescent="0.25">
      <c r="A789" s="1">
        <v>44253</v>
      </c>
      <c r="B789">
        <v>5199</v>
      </c>
      <c r="C789" t="s">
        <v>750</v>
      </c>
      <c r="D789">
        <v>14319</v>
      </c>
      <c r="E789">
        <v>4884</v>
      </c>
      <c r="F789">
        <v>719.52</v>
      </c>
      <c r="G789">
        <v>2164</v>
      </c>
      <c r="H789">
        <v>3505</v>
      </c>
      <c r="I789" t="b">
        <f>OR(Table1[[#This Row],[Page_Views]]&lt;$U$6,Table1[[#This Row],[Page_Views]]&gt;$T$6)</f>
        <v>0</v>
      </c>
      <c r="J789" t="b">
        <f>OR(Table1[[#This Row],[Bounces]]&lt;$U$7,Table1[[#This Row],[Bounces]]&gt;$T$7)</f>
        <v>0</v>
      </c>
      <c r="K789" t="b">
        <f>OR(Table1[[#This Row],[Exits]]&lt;$U$8,Table1[[#This Row],[Exits]]&gt;$T$8)</f>
        <v>0</v>
      </c>
    </row>
    <row r="790" spans="1:11" x14ac:dyDescent="0.25">
      <c r="A790" s="1">
        <v>44254</v>
      </c>
      <c r="B790">
        <v>4854</v>
      </c>
      <c r="C790" t="s">
        <v>751</v>
      </c>
      <c r="D790">
        <v>6980</v>
      </c>
      <c r="E790">
        <v>5675</v>
      </c>
      <c r="F790">
        <v>685.38</v>
      </c>
      <c r="G790">
        <v>2545</v>
      </c>
      <c r="H790">
        <v>1272</v>
      </c>
      <c r="I790" t="b">
        <f>OR(Table1[[#This Row],[Page_Views]]&lt;$U$6,Table1[[#This Row],[Page_Views]]&gt;$T$6)</f>
        <v>0</v>
      </c>
      <c r="J790" t="b">
        <f>OR(Table1[[#This Row],[Bounces]]&lt;$U$7,Table1[[#This Row],[Bounces]]&gt;$T$7)</f>
        <v>0</v>
      </c>
      <c r="K790" t="b">
        <f>OR(Table1[[#This Row],[Exits]]&lt;$U$8,Table1[[#This Row],[Exits]]&gt;$T$8)</f>
        <v>0</v>
      </c>
    </row>
    <row r="791" spans="1:11" x14ac:dyDescent="0.25">
      <c r="A791" s="1">
        <v>44255</v>
      </c>
      <c r="B791">
        <v>8263</v>
      </c>
      <c r="C791" t="s">
        <v>752</v>
      </c>
      <c r="D791">
        <v>24455</v>
      </c>
      <c r="E791">
        <v>7293</v>
      </c>
      <c r="F791">
        <v>651</v>
      </c>
      <c r="G791">
        <v>2359</v>
      </c>
      <c r="H791">
        <v>2538</v>
      </c>
      <c r="I791" t="b">
        <f>OR(Table1[[#This Row],[Page_Views]]&lt;$U$6,Table1[[#This Row],[Page_Views]]&gt;$T$6)</f>
        <v>0</v>
      </c>
      <c r="J791" t="b">
        <f>OR(Table1[[#This Row],[Bounces]]&lt;$U$7,Table1[[#This Row],[Bounces]]&gt;$T$7)</f>
        <v>0</v>
      </c>
      <c r="K791" t="b">
        <f>OR(Table1[[#This Row],[Exits]]&lt;$U$8,Table1[[#This Row],[Exits]]&gt;$T$8)</f>
        <v>0</v>
      </c>
    </row>
    <row r="792" spans="1:11" x14ac:dyDescent="0.25">
      <c r="A792" s="1">
        <v>44256</v>
      </c>
      <c r="B792">
        <v>2914</v>
      </c>
      <c r="C792" t="s">
        <v>753</v>
      </c>
      <c r="D792">
        <v>6552</v>
      </c>
      <c r="E792">
        <v>3350</v>
      </c>
      <c r="F792">
        <v>700.6</v>
      </c>
      <c r="G792">
        <v>1191</v>
      </c>
      <c r="H792">
        <v>699</v>
      </c>
      <c r="I792" t="b">
        <f>OR(Table1[[#This Row],[Page_Views]]&lt;$U$6,Table1[[#This Row],[Page_Views]]&gt;$T$6)</f>
        <v>0</v>
      </c>
      <c r="J792" t="b">
        <f>OR(Table1[[#This Row],[Bounces]]&lt;$U$7,Table1[[#This Row],[Bounces]]&gt;$T$7)</f>
        <v>0</v>
      </c>
      <c r="K792" t="b">
        <f>OR(Table1[[#This Row],[Exits]]&lt;$U$8,Table1[[#This Row],[Exits]]&gt;$T$8)</f>
        <v>0</v>
      </c>
    </row>
    <row r="793" spans="1:11" x14ac:dyDescent="0.25">
      <c r="A793" s="1">
        <v>44257</v>
      </c>
      <c r="B793">
        <v>8365</v>
      </c>
      <c r="C793" t="s">
        <v>754</v>
      </c>
      <c r="D793">
        <v>25026</v>
      </c>
      <c r="E793">
        <v>6793</v>
      </c>
      <c r="F793">
        <v>782.39</v>
      </c>
      <c r="G793">
        <v>1427</v>
      </c>
      <c r="H793">
        <v>1930</v>
      </c>
      <c r="I793" t="b">
        <f>OR(Table1[[#This Row],[Page_Views]]&lt;$U$6,Table1[[#This Row],[Page_Views]]&gt;$T$6)</f>
        <v>0</v>
      </c>
      <c r="J793" t="b">
        <f>OR(Table1[[#This Row],[Bounces]]&lt;$U$7,Table1[[#This Row],[Bounces]]&gt;$T$7)</f>
        <v>0</v>
      </c>
      <c r="K793" t="b">
        <f>OR(Table1[[#This Row],[Exits]]&lt;$U$8,Table1[[#This Row],[Exits]]&gt;$T$8)</f>
        <v>0</v>
      </c>
    </row>
    <row r="794" spans="1:11" x14ac:dyDescent="0.25">
      <c r="A794" s="1">
        <v>44258</v>
      </c>
      <c r="B794">
        <v>4072</v>
      </c>
      <c r="C794" t="s">
        <v>573</v>
      </c>
      <c r="D794">
        <v>11567</v>
      </c>
      <c r="E794">
        <v>3405</v>
      </c>
      <c r="F794">
        <v>772.74</v>
      </c>
      <c r="G794">
        <v>1370</v>
      </c>
      <c r="H794">
        <v>3094</v>
      </c>
      <c r="I794" t="b">
        <f>OR(Table1[[#This Row],[Page_Views]]&lt;$U$6,Table1[[#This Row],[Page_Views]]&gt;$T$6)</f>
        <v>0</v>
      </c>
      <c r="J794" t="b">
        <f>OR(Table1[[#This Row],[Bounces]]&lt;$U$7,Table1[[#This Row],[Bounces]]&gt;$T$7)</f>
        <v>0</v>
      </c>
      <c r="K794" t="b">
        <f>OR(Table1[[#This Row],[Exits]]&lt;$U$8,Table1[[#This Row],[Exits]]&gt;$T$8)</f>
        <v>0</v>
      </c>
    </row>
    <row r="795" spans="1:11" x14ac:dyDescent="0.25">
      <c r="A795" s="1">
        <v>44259</v>
      </c>
      <c r="B795">
        <v>1406</v>
      </c>
      <c r="C795" t="s">
        <v>755</v>
      </c>
      <c r="D795">
        <v>2247</v>
      </c>
      <c r="E795">
        <v>1605</v>
      </c>
      <c r="F795">
        <v>649.09</v>
      </c>
      <c r="G795">
        <v>515</v>
      </c>
      <c r="H795">
        <v>542</v>
      </c>
      <c r="I795" t="b">
        <f>OR(Table1[[#This Row],[Page_Views]]&lt;$U$6,Table1[[#This Row],[Page_Views]]&gt;$T$6)</f>
        <v>0</v>
      </c>
      <c r="J795" t="b">
        <f>OR(Table1[[#This Row],[Bounces]]&lt;$U$7,Table1[[#This Row],[Bounces]]&gt;$T$7)</f>
        <v>0</v>
      </c>
      <c r="K795" t="b">
        <f>OR(Table1[[#This Row],[Exits]]&lt;$U$8,Table1[[#This Row],[Exits]]&gt;$T$8)</f>
        <v>0</v>
      </c>
    </row>
    <row r="796" spans="1:11" x14ac:dyDescent="0.25">
      <c r="A796" s="1">
        <v>44260</v>
      </c>
      <c r="B796">
        <v>1166</v>
      </c>
      <c r="C796" t="s">
        <v>756</v>
      </c>
      <c r="D796">
        <v>1517</v>
      </c>
      <c r="E796">
        <v>1226</v>
      </c>
      <c r="F796">
        <v>637.48</v>
      </c>
      <c r="G796">
        <v>409</v>
      </c>
      <c r="H796">
        <v>274</v>
      </c>
      <c r="I796" t="b">
        <f>OR(Table1[[#This Row],[Page_Views]]&lt;$U$6,Table1[[#This Row],[Page_Views]]&gt;$T$6)</f>
        <v>0</v>
      </c>
      <c r="J796" t="b">
        <f>OR(Table1[[#This Row],[Bounces]]&lt;$U$7,Table1[[#This Row],[Bounces]]&gt;$T$7)</f>
        <v>0</v>
      </c>
      <c r="K796" t="b">
        <f>OR(Table1[[#This Row],[Exits]]&lt;$U$8,Table1[[#This Row],[Exits]]&gt;$T$8)</f>
        <v>0</v>
      </c>
    </row>
    <row r="797" spans="1:11" x14ac:dyDescent="0.25">
      <c r="A797" s="1">
        <v>44261</v>
      </c>
      <c r="B797">
        <v>1508</v>
      </c>
      <c r="C797" t="s">
        <v>757</v>
      </c>
      <c r="D797">
        <v>2503</v>
      </c>
      <c r="E797">
        <v>1657</v>
      </c>
      <c r="F797">
        <v>608</v>
      </c>
      <c r="G797">
        <v>765</v>
      </c>
      <c r="H797">
        <v>265</v>
      </c>
      <c r="I797" t="b">
        <f>OR(Table1[[#This Row],[Page_Views]]&lt;$U$6,Table1[[#This Row],[Page_Views]]&gt;$T$6)</f>
        <v>0</v>
      </c>
      <c r="J797" t="b">
        <f>OR(Table1[[#This Row],[Bounces]]&lt;$U$7,Table1[[#This Row],[Bounces]]&gt;$T$7)</f>
        <v>0</v>
      </c>
      <c r="K797" t="b">
        <f>OR(Table1[[#This Row],[Exits]]&lt;$U$8,Table1[[#This Row],[Exits]]&gt;$T$8)</f>
        <v>0</v>
      </c>
    </row>
    <row r="798" spans="1:11" x14ac:dyDescent="0.25">
      <c r="A798" s="1">
        <v>44262</v>
      </c>
      <c r="B798">
        <v>2661</v>
      </c>
      <c r="C798" t="s">
        <v>758</v>
      </c>
      <c r="D798">
        <v>5720</v>
      </c>
      <c r="E798">
        <v>2351</v>
      </c>
      <c r="F798">
        <v>603.73</v>
      </c>
      <c r="G798">
        <v>796</v>
      </c>
      <c r="H798">
        <v>1678</v>
      </c>
      <c r="I798" t="b">
        <f>OR(Table1[[#This Row],[Page_Views]]&lt;$U$6,Table1[[#This Row],[Page_Views]]&gt;$T$6)</f>
        <v>0</v>
      </c>
      <c r="J798" t="b">
        <f>OR(Table1[[#This Row],[Bounces]]&lt;$U$7,Table1[[#This Row],[Bounces]]&gt;$T$7)</f>
        <v>0</v>
      </c>
      <c r="K798" t="b">
        <f>OR(Table1[[#This Row],[Exits]]&lt;$U$8,Table1[[#This Row],[Exits]]&gt;$T$8)</f>
        <v>0</v>
      </c>
    </row>
    <row r="799" spans="1:11" x14ac:dyDescent="0.25">
      <c r="A799" s="1">
        <v>44263</v>
      </c>
      <c r="B799">
        <v>4664</v>
      </c>
      <c r="C799" t="s">
        <v>759</v>
      </c>
      <c r="D799">
        <v>7037</v>
      </c>
      <c r="E799">
        <v>4733</v>
      </c>
      <c r="F799">
        <v>863.94</v>
      </c>
      <c r="G799">
        <v>976</v>
      </c>
      <c r="H799">
        <v>2091</v>
      </c>
      <c r="I799" t="b">
        <f>OR(Table1[[#This Row],[Page_Views]]&lt;$U$6,Table1[[#This Row],[Page_Views]]&gt;$T$6)</f>
        <v>0</v>
      </c>
      <c r="J799" t="b">
        <f>OR(Table1[[#This Row],[Bounces]]&lt;$U$7,Table1[[#This Row],[Bounces]]&gt;$T$7)</f>
        <v>0</v>
      </c>
      <c r="K799" t="b">
        <f>OR(Table1[[#This Row],[Exits]]&lt;$U$8,Table1[[#This Row],[Exits]]&gt;$T$8)</f>
        <v>0</v>
      </c>
    </row>
    <row r="800" spans="1:11" x14ac:dyDescent="0.25">
      <c r="A800" s="1">
        <v>44264</v>
      </c>
      <c r="B800">
        <v>4489</v>
      </c>
      <c r="C800" t="s">
        <v>513</v>
      </c>
      <c r="D800">
        <v>6739</v>
      </c>
      <c r="E800">
        <v>4914</v>
      </c>
      <c r="F800">
        <v>613.53</v>
      </c>
      <c r="G800">
        <v>1318</v>
      </c>
      <c r="H800">
        <v>1414</v>
      </c>
      <c r="I800" t="b">
        <f>OR(Table1[[#This Row],[Page_Views]]&lt;$U$6,Table1[[#This Row],[Page_Views]]&gt;$T$6)</f>
        <v>0</v>
      </c>
      <c r="J800" t="b">
        <f>OR(Table1[[#This Row],[Bounces]]&lt;$U$7,Table1[[#This Row],[Bounces]]&gt;$T$7)</f>
        <v>0</v>
      </c>
      <c r="K800" t="b">
        <f>OR(Table1[[#This Row],[Exits]]&lt;$U$8,Table1[[#This Row],[Exits]]&gt;$T$8)</f>
        <v>0</v>
      </c>
    </row>
    <row r="801" spans="1:11" x14ac:dyDescent="0.25">
      <c r="A801" s="1">
        <v>44265</v>
      </c>
      <c r="B801">
        <v>1680</v>
      </c>
      <c r="C801" t="s">
        <v>760</v>
      </c>
      <c r="D801">
        <v>3414</v>
      </c>
      <c r="E801">
        <v>1765</v>
      </c>
      <c r="F801">
        <v>819.37</v>
      </c>
      <c r="G801">
        <v>605</v>
      </c>
      <c r="H801">
        <v>389</v>
      </c>
      <c r="I801" t="b">
        <f>OR(Table1[[#This Row],[Page_Views]]&lt;$U$6,Table1[[#This Row],[Page_Views]]&gt;$T$6)</f>
        <v>0</v>
      </c>
      <c r="J801" t="b">
        <f>OR(Table1[[#This Row],[Bounces]]&lt;$U$7,Table1[[#This Row],[Bounces]]&gt;$T$7)</f>
        <v>0</v>
      </c>
      <c r="K801" t="b">
        <f>OR(Table1[[#This Row],[Exits]]&lt;$U$8,Table1[[#This Row],[Exits]]&gt;$T$8)</f>
        <v>0</v>
      </c>
    </row>
    <row r="802" spans="1:11" x14ac:dyDescent="0.25">
      <c r="A802" s="1">
        <v>44266</v>
      </c>
      <c r="B802">
        <v>3524</v>
      </c>
      <c r="C802" t="s">
        <v>761</v>
      </c>
      <c r="D802">
        <v>4439</v>
      </c>
      <c r="E802">
        <v>3484</v>
      </c>
      <c r="F802">
        <v>861.6</v>
      </c>
      <c r="G802">
        <v>1140</v>
      </c>
      <c r="H802">
        <v>924</v>
      </c>
      <c r="I802" t="b">
        <f>OR(Table1[[#This Row],[Page_Views]]&lt;$U$6,Table1[[#This Row],[Page_Views]]&gt;$T$6)</f>
        <v>0</v>
      </c>
      <c r="J802" t="b">
        <f>OR(Table1[[#This Row],[Bounces]]&lt;$U$7,Table1[[#This Row],[Bounces]]&gt;$T$7)</f>
        <v>0</v>
      </c>
      <c r="K802" t="b">
        <f>OR(Table1[[#This Row],[Exits]]&lt;$U$8,Table1[[#This Row],[Exits]]&gt;$T$8)</f>
        <v>0</v>
      </c>
    </row>
    <row r="803" spans="1:11" x14ac:dyDescent="0.25">
      <c r="A803" s="1">
        <v>44267</v>
      </c>
      <c r="B803">
        <v>3120</v>
      </c>
      <c r="C803" t="s">
        <v>753</v>
      </c>
      <c r="D803">
        <v>4428</v>
      </c>
      <c r="E803">
        <v>3693</v>
      </c>
      <c r="F803">
        <v>629.41999999999996</v>
      </c>
      <c r="G803">
        <v>1692</v>
      </c>
      <c r="H803">
        <v>1233</v>
      </c>
      <c r="I803" t="b">
        <f>OR(Table1[[#This Row],[Page_Views]]&lt;$U$6,Table1[[#This Row],[Page_Views]]&gt;$T$6)</f>
        <v>0</v>
      </c>
      <c r="J803" t="b">
        <f>OR(Table1[[#This Row],[Bounces]]&lt;$U$7,Table1[[#This Row],[Bounces]]&gt;$T$7)</f>
        <v>0</v>
      </c>
      <c r="K803" t="b">
        <f>OR(Table1[[#This Row],[Exits]]&lt;$U$8,Table1[[#This Row],[Exits]]&gt;$T$8)</f>
        <v>0</v>
      </c>
    </row>
    <row r="804" spans="1:11" x14ac:dyDescent="0.25">
      <c r="A804" s="1">
        <v>44268</v>
      </c>
      <c r="B804">
        <v>6260</v>
      </c>
      <c r="C804" t="s">
        <v>762</v>
      </c>
      <c r="D804">
        <v>12197</v>
      </c>
      <c r="E804">
        <v>6701</v>
      </c>
      <c r="F804">
        <v>730.89</v>
      </c>
      <c r="G804">
        <v>2430</v>
      </c>
      <c r="H804">
        <v>2878</v>
      </c>
      <c r="I804" t="b">
        <f>OR(Table1[[#This Row],[Page_Views]]&lt;$U$6,Table1[[#This Row],[Page_Views]]&gt;$T$6)</f>
        <v>0</v>
      </c>
      <c r="J804" t="b">
        <f>OR(Table1[[#This Row],[Bounces]]&lt;$U$7,Table1[[#This Row],[Bounces]]&gt;$T$7)</f>
        <v>0</v>
      </c>
      <c r="K804" t="b">
        <f>OR(Table1[[#This Row],[Exits]]&lt;$U$8,Table1[[#This Row],[Exits]]&gt;$T$8)</f>
        <v>0</v>
      </c>
    </row>
    <row r="805" spans="1:11" x14ac:dyDescent="0.25">
      <c r="A805" s="1">
        <v>44269</v>
      </c>
      <c r="B805">
        <v>5357</v>
      </c>
      <c r="C805" t="s">
        <v>763</v>
      </c>
      <c r="D805">
        <v>7037</v>
      </c>
      <c r="E805">
        <v>6230</v>
      </c>
      <c r="F805">
        <v>888.69</v>
      </c>
      <c r="G805">
        <v>2535</v>
      </c>
      <c r="H805">
        <v>1717</v>
      </c>
      <c r="I805" t="b">
        <f>OR(Table1[[#This Row],[Page_Views]]&lt;$U$6,Table1[[#This Row],[Page_Views]]&gt;$T$6)</f>
        <v>0</v>
      </c>
      <c r="J805" t="b">
        <f>OR(Table1[[#This Row],[Bounces]]&lt;$U$7,Table1[[#This Row],[Bounces]]&gt;$T$7)</f>
        <v>0</v>
      </c>
      <c r="K805" t="b">
        <f>OR(Table1[[#This Row],[Exits]]&lt;$U$8,Table1[[#This Row],[Exits]]&gt;$T$8)</f>
        <v>0</v>
      </c>
    </row>
    <row r="806" spans="1:11" x14ac:dyDescent="0.25">
      <c r="A806" s="1">
        <v>44270</v>
      </c>
      <c r="B806">
        <v>2363</v>
      </c>
      <c r="C806" t="s">
        <v>764</v>
      </c>
      <c r="D806">
        <v>4523</v>
      </c>
      <c r="E806">
        <v>2580</v>
      </c>
      <c r="F806">
        <v>850.24</v>
      </c>
      <c r="G806">
        <v>879</v>
      </c>
      <c r="H806">
        <v>529</v>
      </c>
      <c r="I806" t="b">
        <f>OR(Table1[[#This Row],[Page_Views]]&lt;$U$6,Table1[[#This Row],[Page_Views]]&gt;$T$6)</f>
        <v>0</v>
      </c>
      <c r="J806" t="b">
        <f>OR(Table1[[#This Row],[Bounces]]&lt;$U$7,Table1[[#This Row],[Bounces]]&gt;$T$7)</f>
        <v>0</v>
      </c>
      <c r="K806" t="b">
        <f>OR(Table1[[#This Row],[Exits]]&lt;$U$8,Table1[[#This Row],[Exits]]&gt;$T$8)</f>
        <v>0</v>
      </c>
    </row>
    <row r="807" spans="1:11" x14ac:dyDescent="0.25">
      <c r="A807" s="1">
        <v>44271</v>
      </c>
      <c r="B807">
        <v>3292</v>
      </c>
      <c r="C807" t="s">
        <v>765</v>
      </c>
      <c r="D807">
        <v>6759</v>
      </c>
      <c r="E807">
        <v>3602</v>
      </c>
      <c r="F807">
        <v>746.91</v>
      </c>
      <c r="G807">
        <v>1195</v>
      </c>
      <c r="H807">
        <v>819</v>
      </c>
      <c r="I807" t="b">
        <f>OR(Table1[[#This Row],[Page_Views]]&lt;$U$6,Table1[[#This Row],[Page_Views]]&gt;$T$6)</f>
        <v>0</v>
      </c>
      <c r="J807" t="b">
        <f>OR(Table1[[#This Row],[Bounces]]&lt;$U$7,Table1[[#This Row],[Bounces]]&gt;$T$7)</f>
        <v>0</v>
      </c>
      <c r="K807" t="b">
        <f>OR(Table1[[#This Row],[Exits]]&lt;$U$8,Table1[[#This Row],[Exits]]&gt;$T$8)</f>
        <v>0</v>
      </c>
    </row>
    <row r="808" spans="1:11" x14ac:dyDescent="0.25">
      <c r="A808" s="1">
        <v>44272</v>
      </c>
      <c r="B808">
        <v>2538</v>
      </c>
      <c r="C808" t="s">
        <v>766</v>
      </c>
      <c r="D808">
        <v>5107</v>
      </c>
      <c r="E808">
        <v>2111</v>
      </c>
      <c r="F808">
        <v>828.77</v>
      </c>
      <c r="G808">
        <v>705</v>
      </c>
      <c r="H808">
        <v>640</v>
      </c>
      <c r="I808" t="b">
        <f>OR(Table1[[#This Row],[Page_Views]]&lt;$U$6,Table1[[#This Row],[Page_Views]]&gt;$T$6)</f>
        <v>0</v>
      </c>
      <c r="J808" t="b">
        <f>OR(Table1[[#This Row],[Bounces]]&lt;$U$7,Table1[[#This Row],[Bounces]]&gt;$T$7)</f>
        <v>0</v>
      </c>
      <c r="K808" t="b">
        <f>OR(Table1[[#This Row],[Exits]]&lt;$U$8,Table1[[#This Row],[Exits]]&gt;$T$8)</f>
        <v>0</v>
      </c>
    </row>
    <row r="809" spans="1:11" x14ac:dyDescent="0.25">
      <c r="A809" s="1">
        <v>44273</v>
      </c>
      <c r="B809">
        <v>4408</v>
      </c>
      <c r="C809" t="s">
        <v>767</v>
      </c>
      <c r="D809">
        <v>12185</v>
      </c>
      <c r="E809">
        <v>4160</v>
      </c>
      <c r="F809">
        <v>850.01</v>
      </c>
      <c r="G809">
        <v>1344</v>
      </c>
      <c r="H809">
        <v>3422</v>
      </c>
      <c r="I809" t="b">
        <f>OR(Table1[[#This Row],[Page_Views]]&lt;$U$6,Table1[[#This Row],[Page_Views]]&gt;$T$6)</f>
        <v>0</v>
      </c>
      <c r="J809" t="b">
        <f>OR(Table1[[#This Row],[Bounces]]&lt;$U$7,Table1[[#This Row],[Bounces]]&gt;$T$7)</f>
        <v>0</v>
      </c>
      <c r="K809" t="b">
        <f>OR(Table1[[#This Row],[Exits]]&lt;$U$8,Table1[[#This Row],[Exits]]&gt;$T$8)</f>
        <v>0</v>
      </c>
    </row>
    <row r="810" spans="1:11" x14ac:dyDescent="0.25">
      <c r="A810" s="1">
        <v>44274</v>
      </c>
      <c r="B810">
        <v>8742</v>
      </c>
      <c r="C810" t="s">
        <v>521</v>
      </c>
      <c r="D810">
        <v>18831</v>
      </c>
      <c r="E810">
        <v>9995</v>
      </c>
      <c r="F810">
        <v>704.41</v>
      </c>
      <c r="G810">
        <v>3613</v>
      </c>
      <c r="H810">
        <v>3863</v>
      </c>
      <c r="I810" t="b">
        <f>OR(Table1[[#This Row],[Page_Views]]&lt;$U$6,Table1[[#This Row],[Page_Views]]&gt;$T$6)</f>
        <v>0</v>
      </c>
      <c r="J810" t="b">
        <f>OR(Table1[[#This Row],[Bounces]]&lt;$U$7,Table1[[#This Row],[Bounces]]&gt;$T$7)</f>
        <v>0</v>
      </c>
      <c r="K810" t="b">
        <f>OR(Table1[[#This Row],[Exits]]&lt;$U$8,Table1[[#This Row],[Exits]]&gt;$T$8)</f>
        <v>0</v>
      </c>
    </row>
    <row r="811" spans="1:11" x14ac:dyDescent="0.25">
      <c r="A811" s="1">
        <v>44275</v>
      </c>
      <c r="B811">
        <v>9752</v>
      </c>
      <c r="C811" t="s">
        <v>768</v>
      </c>
      <c r="D811">
        <v>19917</v>
      </c>
      <c r="E811">
        <v>8708</v>
      </c>
      <c r="F811">
        <v>867.65</v>
      </c>
      <c r="G811">
        <v>2396</v>
      </c>
      <c r="H811">
        <v>5144</v>
      </c>
      <c r="I811" t="b">
        <f>OR(Table1[[#This Row],[Page_Views]]&lt;$U$6,Table1[[#This Row],[Page_Views]]&gt;$T$6)</f>
        <v>0</v>
      </c>
      <c r="J811" t="b">
        <f>OR(Table1[[#This Row],[Bounces]]&lt;$U$7,Table1[[#This Row],[Bounces]]&gt;$T$7)</f>
        <v>0</v>
      </c>
      <c r="K811" t="b">
        <f>OR(Table1[[#This Row],[Exits]]&lt;$U$8,Table1[[#This Row],[Exits]]&gt;$T$8)</f>
        <v>0</v>
      </c>
    </row>
    <row r="812" spans="1:11" x14ac:dyDescent="0.25">
      <c r="A812" s="1">
        <v>44276</v>
      </c>
      <c r="B812">
        <v>2903</v>
      </c>
      <c r="C812" t="s">
        <v>769</v>
      </c>
      <c r="D812">
        <v>5629</v>
      </c>
      <c r="E812">
        <v>2456</v>
      </c>
      <c r="F812">
        <v>741.14</v>
      </c>
      <c r="G812">
        <v>1147</v>
      </c>
      <c r="H812">
        <v>692</v>
      </c>
      <c r="I812" t="b">
        <f>OR(Table1[[#This Row],[Page_Views]]&lt;$U$6,Table1[[#This Row],[Page_Views]]&gt;$T$6)</f>
        <v>0</v>
      </c>
      <c r="J812" t="b">
        <f>OR(Table1[[#This Row],[Bounces]]&lt;$U$7,Table1[[#This Row],[Bounces]]&gt;$T$7)</f>
        <v>0</v>
      </c>
      <c r="K812" t="b">
        <f>OR(Table1[[#This Row],[Exits]]&lt;$U$8,Table1[[#This Row],[Exits]]&gt;$T$8)</f>
        <v>0</v>
      </c>
    </row>
    <row r="813" spans="1:11" x14ac:dyDescent="0.25">
      <c r="A813" s="1">
        <v>44277</v>
      </c>
      <c r="B813">
        <v>1174</v>
      </c>
      <c r="C813" t="s">
        <v>770</v>
      </c>
      <c r="D813">
        <v>3136</v>
      </c>
      <c r="E813">
        <v>1092</v>
      </c>
      <c r="F813">
        <v>758.34</v>
      </c>
      <c r="G813">
        <v>327</v>
      </c>
      <c r="H813">
        <v>895</v>
      </c>
      <c r="I813" t="b">
        <f>OR(Table1[[#This Row],[Page_Views]]&lt;$U$6,Table1[[#This Row],[Page_Views]]&gt;$T$6)</f>
        <v>0</v>
      </c>
      <c r="J813" t="b">
        <f>OR(Table1[[#This Row],[Bounces]]&lt;$U$7,Table1[[#This Row],[Bounces]]&gt;$T$7)</f>
        <v>0</v>
      </c>
      <c r="K813" t="b">
        <f>OR(Table1[[#This Row],[Exits]]&lt;$U$8,Table1[[#This Row],[Exits]]&gt;$T$8)</f>
        <v>0</v>
      </c>
    </row>
    <row r="814" spans="1:11" x14ac:dyDescent="0.25">
      <c r="A814" s="1">
        <v>44278</v>
      </c>
      <c r="B814">
        <v>3230</v>
      </c>
      <c r="C814" t="s">
        <v>771</v>
      </c>
      <c r="D814">
        <v>9079</v>
      </c>
      <c r="E814">
        <v>2868</v>
      </c>
      <c r="F814">
        <v>899.91</v>
      </c>
      <c r="G814">
        <v>700</v>
      </c>
      <c r="H814">
        <v>2399</v>
      </c>
      <c r="I814" t="b">
        <f>OR(Table1[[#This Row],[Page_Views]]&lt;$U$6,Table1[[#This Row],[Page_Views]]&gt;$T$6)</f>
        <v>0</v>
      </c>
      <c r="J814" t="b">
        <f>OR(Table1[[#This Row],[Bounces]]&lt;$U$7,Table1[[#This Row],[Bounces]]&gt;$T$7)</f>
        <v>0</v>
      </c>
      <c r="K814" t="b">
        <f>OR(Table1[[#This Row],[Exits]]&lt;$U$8,Table1[[#This Row],[Exits]]&gt;$T$8)</f>
        <v>0</v>
      </c>
    </row>
    <row r="815" spans="1:11" x14ac:dyDescent="0.25">
      <c r="A815" s="1">
        <v>44279</v>
      </c>
      <c r="B815">
        <v>5287</v>
      </c>
      <c r="C815" t="s">
        <v>772</v>
      </c>
      <c r="D815">
        <v>14464</v>
      </c>
      <c r="E815">
        <v>6186</v>
      </c>
      <c r="F815">
        <v>852.99</v>
      </c>
      <c r="G815">
        <v>1416</v>
      </c>
      <c r="H815">
        <v>2096</v>
      </c>
      <c r="I815" t="b">
        <f>OR(Table1[[#This Row],[Page_Views]]&lt;$U$6,Table1[[#This Row],[Page_Views]]&gt;$T$6)</f>
        <v>0</v>
      </c>
      <c r="J815" t="b">
        <f>OR(Table1[[#This Row],[Bounces]]&lt;$U$7,Table1[[#This Row],[Bounces]]&gt;$T$7)</f>
        <v>0</v>
      </c>
      <c r="K815" t="b">
        <f>OR(Table1[[#This Row],[Exits]]&lt;$U$8,Table1[[#This Row],[Exits]]&gt;$T$8)</f>
        <v>0</v>
      </c>
    </row>
    <row r="816" spans="1:11" x14ac:dyDescent="0.25">
      <c r="A816" s="1">
        <v>44280</v>
      </c>
      <c r="B816">
        <v>5160</v>
      </c>
      <c r="C816" t="s">
        <v>773</v>
      </c>
      <c r="D816">
        <v>12447</v>
      </c>
      <c r="E816">
        <v>5919</v>
      </c>
      <c r="F816">
        <v>708.53</v>
      </c>
      <c r="G816">
        <v>1207</v>
      </c>
      <c r="H816">
        <v>3421</v>
      </c>
      <c r="I816" t="b">
        <f>OR(Table1[[#This Row],[Page_Views]]&lt;$U$6,Table1[[#This Row],[Page_Views]]&gt;$T$6)</f>
        <v>0</v>
      </c>
      <c r="J816" t="b">
        <f>OR(Table1[[#This Row],[Bounces]]&lt;$U$7,Table1[[#This Row],[Bounces]]&gt;$T$7)</f>
        <v>0</v>
      </c>
      <c r="K816" t="b">
        <f>OR(Table1[[#This Row],[Exits]]&lt;$U$8,Table1[[#This Row],[Exits]]&gt;$T$8)</f>
        <v>0</v>
      </c>
    </row>
    <row r="817" spans="1:11" x14ac:dyDescent="0.25">
      <c r="A817" s="1">
        <v>44281</v>
      </c>
      <c r="B817">
        <v>8106</v>
      </c>
      <c r="C817" t="s">
        <v>774</v>
      </c>
      <c r="D817">
        <v>11731</v>
      </c>
      <c r="E817">
        <v>8104</v>
      </c>
      <c r="F817">
        <v>603.1</v>
      </c>
      <c r="G817">
        <v>2649</v>
      </c>
      <c r="H817">
        <v>1791</v>
      </c>
      <c r="I817" t="b">
        <f>OR(Table1[[#This Row],[Page_Views]]&lt;$U$6,Table1[[#This Row],[Page_Views]]&gt;$T$6)</f>
        <v>0</v>
      </c>
      <c r="J817" t="b">
        <f>OR(Table1[[#This Row],[Bounces]]&lt;$U$7,Table1[[#This Row],[Bounces]]&gt;$T$7)</f>
        <v>0</v>
      </c>
      <c r="K817" t="b">
        <f>OR(Table1[[#This Row],[Exits]]&lt;$U$8,Table1[[#This Row],[Exits]]&gt;$T$8)</f>
        <v>0</v>
      </c>
    </row>
    <row r="818" spans="1:11" x14ac:dyDescent="0.25">
      <c r="A818" s="1">
        <v>44282</v>
      </c>
      <c r="B818">
        <v>4171</v>
      </c>
      <c r="C818" t="s">
        <v>775</v>
      </c>
      <c r="D818">
        <v>7083</v>
      </c>
      <c r="E818">
        <v>3439</v>
      </c>
      <c r="F818">
        <v>787.85</v>
      </c>
      <c r="G818">
        <v>881</v>
      </c>
      <c r="H818">
        <v>999</v>
      </c>
      <c r="I818" t="b">
        <f>OR(Table1[[#This Row],[Page_Views]]&lt;$U$6,Table1[[#This Row],[Page_Views]]&gt;$T$6)</f>
        <v>0</v>
      </c>
      <c r="J818" t="b">
        <f>OR(Table1[[#This Row],[Bounces]]&lt;$U$7,Table1[[#This Row],[Bounces]]&gt;$T$7)</f>
        <v>0</v>
      </c>
      <c r="K818" t="b">
        <f>OR(Table1[[#This Row],[Exits]]&lt;$U$8,Table1[[#This Row],[Exits]]&gt;$T$8)</f>
        <v>0</v>
      </c>
    </row>
    <row r="819" spans="1:11" x14ac:dyDescent="0.25">
      <c r="A819" s="1">
        <v>44283</v>
      </c>
      <c r="B819">
        <v>2567</v>
      </c>
      <c r="C819" t="s">
        <v>776</v>
      </c>
      <c r="D819">
        <v>3293</v>
      </c>
      <c r="E819">
        <v>2787</v>
      </c>
      <c r="F819">
        <v>811.17</v>
      </c>
      <c r="G819">
        <v>575</v>
      </c>
      <c r="H819">
        <v>503</v>
      </c>
      <c r="I819" t="b">
        <f>OR(Table1[[#This Row],[Page_Views]]&lt;$U$6,Table1[[#This Row],[Page_Views]]&gt;$T$6)</f>
        <v>0</v>
      </c>
      <c r="J819" t="b">
        <f>OR(Table1[[#This Row],[Bounces]]&lt;$U$7,Table1[[#This Row],[Bounces]]&gt;$T$7)</f>
        <v>0</v>
      </c>
      <c r="K819" t="b">
        <f>OR(Table1[[#This Row],[Exits]]&lt;$U$8,Table1[[#This Row],[Exits]]&gt;$T$8)</f>
        <v>0</v>
      </c>
    </row>
    <row r="820" spans="1:11" x14ac:dyDescent="0.25">
      <c r="A820" s="1">
        <v>44284</v>
      </c>
      <c r="B820">
        <v>2151</v>
      </c>
      <c r="C820" t="s">
        <v>777</v>
      </c>
      <c r="D820">
        <v>6185</v>
      </c>
      <c r="E820">
        <v>2257</v>
      </c>
      <c r="F820">
        <v>795.24</v>
      </c>
      <c r="G820">
        <v>803</v>
      </c>
      <c r="H820">
        <v>1744</v>
      </c>
      <c r="I820" t="b">
        <f>OR(Table1[[#This Row],[Page_Views]]&lt;$U$6,Table1[[#This Row],[Page_Views]]&gt;$T$6)</f>
        <v>0</v>
      </c>
      <c r="J820" t="b">
        <f>OR(Table1[[#This Row],[Bounces]]&lt;$U$7,Table1[[#This Row],[Bounces]]&gt;$T$7)</f>
        <v>0</v>
      </c>
      <c r="K820" t="b">
        <f>OR(Table1[[#This Row],[Exits]]&lt;$U$8,Table1[[#This Row],[Exits]]&gt;$T$8)</f>
        <v>0</v>
      </c>
    </row>
    <row r="821" spans="1:11" x14ac:dyDescent="0.25">
      <c r="A821" s="1">
        <v>44285</v>
      </c>
      <c r="B821">
        <v>8619</v>
      </c>
      <c r="C821" t="s">
        <v>778</v>
      </c>
      <c r="D821">
        <v>20594</v>
      </c>
      <c r="E821">
        <v>10241</v>
      </c>
      <c r="F821">
        <v>890.36</v>
      </c>
      <c r="G821">
        <v>4137</v>
      </c>
      <c r="H821">
        <v>1930</v>
      </c>
      <c r="I821" t="b">
        <f>OR(Table1[[#This Row],[Page_Views]]&lt;$U$6,Table1[[#This Row],[Page_Views]]&gt;$T$6)</f>
        <v>0</v>
      </c>
      <c r="J821" t="b">
        <f>OR(Table1[[#This Row],[Bounces]]&lt;$U$7,Table1[[#This Row],[Bounces]]&gt;$T$7)</f>
        <v>0</v>
      </c>
      <c r="K821" t="b">
        <f>OR(Table1[[#This Row],[Exits]]&lt;$U$8,Table1[[#This Row],[Exits]]&gt;$T$8)</f>
        <v>0</v>
      </c>
    </row>
    <row r="822" spans="1:11" x14ac:dyDescent="0.25">
      <c r="A822" s="1">
        <v>44286</v>
      </c>
      <c r="B822">
        <v>7033</v>
      </c>
      <c r="C822" t="s">
        <v>779</v>
      </c>
      <c r="D822">
        <v>17888</v>
      </c>
      <c r="E822">
        <v>7198</v>
      </c>
      <c r="F822">
        <v>858.89</v>
      </c>
      <c r="G822">
        <v>1624</v>
      </c>
      <c r="H822">
        <v>2965</v>
      </c>
      <c r="I822" t="b">
        <f>OR(Table1[[#This Row],[Page_Views]]&lt;$U$6,Table1[[#This Row],[Page_Views]]&gt;$T$6)</f>
        <v>0</v>
      </c>
      <c r="J822" t="b">
        <f>OR(Table1[[#This Row],[Bounces]]&lt;$U$7,Table1[[#This Row],[Bounces]]&gt;$T$7)</f>
        <v>0</v>
      </c>
      <c r="K822" t="b">
        <f>OR(Table1[[#This Row],[Exits]]&lt;$U$8,Table1[[#This Row],[Exits]]&gt;$T$8)</f>
        <v>0</v>
      </c>
    </row>
    <row r="823" spans="1:11" x14ac:dyDescent="0.25">
      <c r="A823" s="1">
        <v>44287</v>
      </c>
      <c r="B823">
        <v>9560</v>
      </c>
      <c r="C823" t="s">
        <v>780</v>
      </c>
      <c r="D823">
        <v>16833</v>
      </c>
      <c r="E823">
        <v>8934</v>
      </c>
      <c r="F823">
        <v>734.65</v>
      </c>
      <c r="G823">
        <v>3022</v>
      </c>
      <c r="H823">
        <v>4058</v>
      </c>
      <c r="I823" t="b">
        <f>OR(Table1[[#This Row],[Page_Views]]&lt;$U$6,Table1[[#This Row],[Page_Views]]&gt;$T$6)</f>
        <v>0</v>
      </c>
      <c r="J823" t="b">
        <f>OR(Table1[[#This Row],[Bounces]]&lt;$U$7,Table1[[#This Row],[Bounces]]&gt;$T$7)</f>
        <v>0</v>
      </c>
      <c r="K823" t="b">
        <f>OR(Table1[[#This Row],[Exits]]&lt;$U$8,Table1[[#This Row],[Exits]]&gt;$T$8)</f>
        <v>0</v>
      </c>
    </row>
    <row r="824" spans="1:11" x14ac:dyDescent="0.25">
      <c r="A824" s="1">
        <v>44288</v>
      </c>
      <c r="B824">
        <v>5946</v>
      </c>
      <c r="C824" t="s">
        <v>781</v>
      </c>
      <c r="D824">
        <v>16186</v>
      </c>
      <c r="E824">
        <v>5991</v>
      </c>
      <c r="F824">
        <v>618.86</v>
      </c>
      <c r="G824">
        <v>2534</v>
      </c>
      <c r="H824">
        <v>3806</v>
      </c>
      <c r="I824" t="b">
        <f>OR(Table1[[#This Row],[Page_Views]]&lt;$U$6,Table1[[#This Row],[Page_Views]]&gt;$T$6)</f>
        <v>0</v>
      </c>
      <c r="J824" t="b">
        <f>OR(Table1[[#This Row],[Bounces]]&lt;$U$7,Table1[[#This Row],[Bounces]]&gt;$T$7)</f>
        <v>0</v>
      </c>
      <c r="K824" t="b">
        <f>OR(Table1[[#This Row],[Exits]]&lt;$U$8,Table1[[#This Row],[Exits]]&gt;$T$8)</f>
        <v>0</v>
      </c>
    </row>
    <row r="825" spans="1:11" x14ac:dyDescent="0.25">
      <c r="A825" s="1">
        <v>44289</v>
      </c>
      <c r="B825">
        <v>9234</v>
      </c>
      <c r="C825" t="s">
        <v>782</v>
      </c>
      <c r="D825">
        <v>15395</v>
      </c>
      <c r="E825">
        <v>11004</v>
      </c>
      <c r="F825">
        <v>742.82</v>
      </c>
      <c r="G825">
        <v>1695</v>
      </c>
      <c r="H825">
        <v>4023</v>
      </c>
      <c r="I825" t="b">
        <f>OR(Table1[[#This Row],[Page_Views]]&lt;$U$6,Table1[[#This Row],[Page_Views]]&gt;$T$6)</f>
        <v>0</v>
      </c>
      <c r="J825" t="b">
        <f>OR(Table1[[#This Row],[Bounces]]&lt;$U$7,Table1[[#This Row],[Bounces]]&gt;$T$7)</f>
        <v>0</v>
      </c>
      <c r="K825" t="b">
        <f>OR(Table1[[#This Row],[Exits]]&lt;$U$8,Table1[[#This Row],[Exits]]&gt;$T$8)</f>
        <v>0</v>
      </c>
    </row>
    <row r="826" spans="1:11" x14ac:dyDescent="0.25">
      <c r="A826" s="1">
        <v>44290</v>
      </c>
      <c r="B826">
        <v>2907</v>
      </c>
      <c r="C826" t="s">
        <v>783</v>
      </c>
      <c r="D826">
        <v>3497</v>
      </c>
      <c r="E826">
        <v>3135</v>
      </c>
      <c r="F826">
        <v>806.77</v>
      </c>
      <c r="G826">
        <v>1254</v>
      </c>
      <c r="H826">
        <v>557</v>
      </c>
      <c r="I826" t="b">
        <f>OR(Table1[[#This Row],[Page_Views]]&lt;$U$6,Table1[[#This Row],[Page_Views]]&gt;$T$6)</f>
        <v>0</v>
      </c>
      <c r="J826" t="b">
        <f>OR(Table1[[#This Row],[Bounces]]&lt;$U$7,Table1[[#This Row],[Bounces]]&gt;$T$7)</f>
        <v>0</v>
      </c>
      <c r="K826" t="b">
        <f>OR(Table1[[#This Row],[Exits]]&lt;$U$8,Table1[[#This Row],[Exits]]&gt;$T$8)</f>
        <v>0</v>
      </c>
    </row>
    <row r="827" spans="1:11" x14ac:dyDescent="0.25">
      <c r="A827" s="1">
        <v>44291</v>
      </c>
      <c r="B827">
        <v>4490</v>
      </c>
      <c r="C827" t="s">
        <v>784</v>
      </c>
      <c r="D827">
        <v>8430</v>
      </c>
      <c r="E827">
        <v>4798</v>
      </c>
      <c r="F827">
        <v>782.31</v>
      </c>
      <c r="G827">
        <v>1312</v>
      </c>
      <c r="H827">
        <v>1703</v>
      </c>
      <c r="I827" t="b">
        <f>OR(Table1[[#This Row],[Page_Views]]&lt;$U$6,Table1[[#This Row],[Page_Views]]&gt;$T$6)</f>
        <v>0</v>
      </c>
      <c r="J827" t="b">
        <f>OR(Table1[[#This Row],[Bounces]]&lt;$U$7,Table1[[#This Row],[Bounces]]&gt;$T$7)</f>
        <v>0</v>
      </c>
      <c r="K827" t="b">
        <f>OR(Table1[[#This Row],[Exits]]&lt;$U$8,Table1[[#This Row],[Exits]]&gt;$T$8)</f>
        <v>0</v>
      </c>
    </row>
    <row r="828" spans="1:11" x14ac:dyDescent="0.25">
      <c r="A828" s="1">
        <v>44292</v>
      </c>
      <c r="B828">
        <v>3535</v>
      </c>
      <c r="C828" t="s">
        <v>30</v>
      </c>
      <c r="D828">
        <v>7873</v>
      </c>
      <c r="E828">
        <v>3168</v>
      </c>
      <c r="F828">
        <v>761.44</v>
      </c>
      <c r="G828">
        <v>1314</v>
      </c>
      <c r="H828">
        <v>1838</v>
      </c>
      <c r="I828" t="b">
        <f>OR(Table1[[#This Row],[Page_Views]]&lt;$U$6,Table1[[#This Row],[Page_Views]]&gt;$T$6)</f>
        <v>0</v>
      </c>
      <c r="J828" t="b">
        <f>OR(Table1[[#This Row],[Bounces]]&lt;$U$7,Table1[[#This Row],[Bounces]]&gt;$T$7)</f>
        <v>0</v>
      </c>
      <c r="K828" t="b">
        <f>OR(Table1[[#This Row],[Exits]]&lt;$U$8,Table1[[#This Row],[Exits]]&gt;$T$8)</f>
        <v>0</v>
      </c>
    </row>
    <row r="829" spans="1:11" x14ac:dyDescent="0.25">
      <c r="A829" s="1">
        <v>44293</v>
      </c>
      <c r="B829">
        <v>5173</v>
      </c>
      <c r="C829" t="s">
        <v>341</v>
      </c>
      <c r="D829">
        <v>10665</v>
      </c>
      <c r="E829">
        <v>5677</v>
      </c>
      <c r="F829">
        <v>740.65</v>
      </c>
      <c r="G829">
        <v>2153</v>
      </c>
      <c r="H829">
        <v>1122</v>
      </c>
      <c r="I829" t="b">
        <f>OR(Table1[[#This Row],[Page_Views]]&lt;$U$6,Table1[[#This Row],[Page_Views]]&gt;$T$6)</f>
        <v>0</v>
      </c>
      <c r="J829" t="b">
        <f>OR(Table1[[#This Row],[Bounces]]&lt;$U$7,Table1[[#This Row],[Bounces]]&gt;$T$7)</f>
        <v>0</v>
      </c>
      <c r="K829" t="b">
        <f>OR(Table1[[#This Row],[Exits]]&lt;$U$8,Table1[[#This Row],[Exits]]&gt;$T$8)</f>
        <v>0</v>
      </c>
    </row>
    <row r="830" spans="1:11" x14ac:dyDescent="0.25">
      <c r="A830" s="1">
        <v>44294</v>
      </c>
      <c r="B830">
        <v>2293</v>
      </c>
      <c r="C830" t="s">
        <v>785</v>
      </c>
      <c r="D830">
        <v>6309</v>
      </c>
      <c r="E830">
        <v>2522</v>
      </c>
      <c r="F830">
        <v>688.13</v>
      </c>
      <c r="G830">
        <v>664</v>
      </c>
      <c r="H830">
        <v>1106</v>
      </c>
      <c r="I830" t="b">
        <f>OR(Table1[[#This Row],[Page_Views]]&lt;$U$6,Table1[[#This Row],[Page_Views]]&gt;$T$6)</f>
        <v>0</v>
      </c>
      <c r="J830" t="b">
        <f>OR(Table1[[#This Row],[Bounces]]&lt;$U$7,Table1[[#This Row],[Bounces]]&gt;$T$7)</f>
        <v>0</v>
      </c>
      <c r="K830" t="b">
        <f>OR(Table1[[#This Row],[Exits]]&lt;$U$8,Table1[[#This Row],[Exits]]&gt;$T$8)</f>
        <v>0</v>
      </c>
    </row>
    <row r="831" spans="1:11" x14ac:dyDescent="0.25">
      <c r="A831" s="1">
        <v>44295</v>
      </c>
      <c r="B831">
        <v>5769</v>
      </c>
      <c r="C831" t="s">
        <v>29</v>
      </c>
      <c r="D831">
        <v>8017</v>
      </c>
      <c r="E831">
        <v>5347</v>
      </c>
      <c r="F831">
        <v>683.2</v>
      </c>
      <c r="G831">
        <v>2434</v>
      </c>
      <c r="H831">
        <v>1917</v>
      </c>
      <c r="I831" t="b">
        <f>OR(Table1[[#This Row],[Page_Views]]&lt;$U$6,Table1[[#This Row],[Page_Views]]&gt;$T$6)</f>
        <v>0</v>
      </c>
      <c r="J831" t="b">
        <f>OR(Table1[[#This Row],[Bounces]]&lt;$U$7,Table1[[#This Row],[Bounces]]&gt;$T$7)</f>
        <v>0</v>
      </c>
      <c r="K831" t="b">
        <f>OR(Table1[[#This Row],[Exits]]&lt;$U$8,Table1[[#This Row],[Exits]]&gt;$T$8)</f>
        <v>0</v>
      </c>
    </row>
    <row r="832" spans="1:11" x14ac:dyDescent="0.25">
      <c r="A832" s="1">
        <v>44296</v>
      </c>
      <c r="B832">
        <v>5796</v>
      </c>
      <c r="C832" t="s">
        <v>786</v>
      </c>
      <c r="D832">
        <v>12733</v>
      </c>
      <c r="E832">
        <v>5758</v>
      </c>
      <c r="F832">
        <v>750.07</v>
      </c>
      <c r="G832">
        <v>1889</v>
      </c>
      <c r="H832">
        <v>1916</v>
      </c>
      <c r="I832" t="b">
        <f>OR(Table1[[#This Row],[Page_Views]]&lt;$U$6,Table1[[#This Row],[Page_Views]]&gt;$T$6)</f>
        <v>0</v>
      </c>
      <c r="J832" t="b">
        <f>OR(Table1[[#This Row],[Bounces]]&lt;$U$7,Table1[[#This Row],[Bounces]]&gt;$T$7)</f>
        <v>0</v>
      </c>
      <c r="K832" t="b">
        <f>OR(Table1[[#This Row],[Exits]]&lt;$U$8,Table1[[#This Row],[Exits]]&gt;$T$8)</f>
        <v>0</v>
      </c>
    </row>
    <row r="833" spans="1:11" x14ac:dyDescent="0.25">
      <c r="A833" s="1">
        <v>44297</v>
      </c>
      <c r="B833">
        <v>7871</v>
      </c>
      <c r="C833" t="s">
        <v>787</v>
      </c>
      <c r="D833">
        <v>16712</v>
      </c>
      <c r="E833">
        <v>7224</v>
      </c>
      <c r="F833">
        <v>648.17999999999995</v>
      </c>
      <c r="G833">
        <v>3529</v>
      </c>
      <c r="H833">
        <v>4872</v>
      </c>
      <c r="I833" t="b">
        <f>OR(Table1[[#This Row],[Page_Views]]&lt;$U$6,Table1[[#This Row],[Page_Views]]&gt;$T$6)</f>
        <v>0</v>
      </c>
      <c r="J833" t="b">
        <f>OR(Table1[[#This Row],[Bounces]]&lt;$U$7,Table1[[#This Row],[Bounces]]&gt;$T$7)</f>
        <v>0</v>
      </c>
      <c r="K833" t="b">
        <f>OR(Table1[[#This Row],[Exits]]&lt;$U$8,Table1[[#This Row],[Exits]]&gt;$T$8)</f>
        <v>0</v>
      </c>
    </row>
    <row r="834" spans="1:11" x14ac:dyDescent="0.25">
      <c r="A834" s="1">
        <v>44298</v>
      </c>
      <c r="B834">
        <v>3972</v>
      </c>
      <c r="C834" t="s">
        <v>788</v>
      </c>
      <c r="D834">
        <v>6778</v>
      </c>
      <c r="E834">
        <v>3588</v>
      </c>
      <c r="F834">
        <v>702.21</v>
      </c>
      <c r="G834">
        <v>1495</v>
      </c>
      <c r="H834">
        <v>718</v>
      </c>
      <c r="I834" t="b">
        <f>OR(Table1[[#This Row],[Page_Views]]&lt;$U$6,Table1[[#This Row],[Page_Views]]&gt;$T$6)</f>
        <v>0</v>
      </c>
      <c r="J834" t="b">
        <f>OR(Table1[[#This Row],[Bounces]]&lt;$U$7,Table1[[#This Row],[Bounces]]&gt;$T$7)</f>
        <v>0</v>
      </c>
      <c r="K834" t="b">
        <f>OR(Table1[[#This Row],[Exits]]&lt;$U$8,Table1[[#This Row],[Exits]]&gt;$T$8)</f>
        <v>0</v>
      </c>
    </row>
    <row r="835" spans="1:11" x14ac:dyDescent="0.25">
      <c r="A835" s="1">
        <v>44299</v>
      </c>
      <c r="B835">
        <v>4922</v>
      </c>
      <c r="C835" t="s">
        <v>789</v>
      </c>
      <c r="D835">
        <v>13191</v>
      </c>
      <c r="E835">
        <v>3988</v>
      </c>
      <c r="F835">
        <v>697.19</v>
      </c>
      <c r="G835">
        <v>1568</v>
      </c>
      <c r="H835">
        <v>3846</v>
      </c>
      <c r="I835" t="b">
        <f>OR(Table1[[#This Row],[Page_Views]]&lt;$U$6,Table1[[#This Row],[Page_Views]]&gt;$T$6)</f>
        <v>0</v>
      </c>
      <c r="J835" t="b">
        <f>OR(Table1[[#This Row],[Bounces]]&lt;$U$7,Table1[[#This Row],[Bounces]]&gt;$T$7)</f>
        <v>0</v>
      </c>
      <c r="K835" t="b">
        <f>OR(Table1[[#This Row],[Exits]]&lt;$U$8,Table1[[#This Row],[Exits]]&gt;$T$8)</f>
        <v>0</v>
      </c>
    </row>
    <row r="836" spans="1:11" x14ac:dyDescent="0.25">
      <c r="A836" s="1">
        <v>44300</v>
      </c>
      <c r="B836">
        <v>5997</v>
      </c>
      <c r="C836" t="s">
        <v>790</v>
      </c>
      <c r="D836">
        <v>15323</v>
      </c>
      <c r="E836">
        <v>5481</v>
      </c>
      <c r="F836">
        <v>776.14</v>
      </c>
      <c r="G836">
        <v>2294</v>
      </c>
      <c r="H836">
        <v>2196</v>
      </c>
      <c r="I836" t="b">
        <f>OR(Table1[[#This Row],[Page_Views]]&lt;$U$6,Table1[[#This Row],[Page_Views]]&gt;$T$6)</f>
        <v>0</v>
      </c>
      <c r="J836" t="b">
        <f>OR(Table1[[#This Row],[Bounces]]&lt;$U$7,Table1[[#This Row],[Bounces]]&gt;$T$7)</f>
        <v>0</v>
      </c>
      <c r="K836" t="b">
        <f>OR(Table1[[#This Row],[Exits]]&lt;$U$8,Table1[[#This Row],[Exits]]&gt;$T$8)</f>
        <v>0</v>
      </c>
    </row>
    <row r="837" spans="1:11" x14ac:dyDescent="0.25">
      <c r="A837" s="1">
        <v>44301</v>
      </c>
      <c r="B837">
        <v>8032</v>
      </c>
      <c r="C837" t="s">
        <v>791</v>
      </c>
      <c r="D837">
        <v>20233</v>
      </c>
      <c r="E837">
        <v>8205</v>
      </c>
      <c r="F837">
        <v>620</v>
      </c>
      <c r="G837">
        <v>2817</v>
      </c>
      <c r="H837">
        <v>2220</v>
      </c>
      <c r="I837" t="b">
        <f>OR(Table1[[#This Row],[Page_Views]]&lt;$U$6,Table1[[#This Row],[Page_Views]]&gt;$T$6)</f>
        <v>0</v>
      </c>
      <c r="J837" t="b">
        <f>OR(Table1[[#This Row],[Bounces]]&lt;$U$7,Table1[[#This Row],[Bounces]]&gt;$T$7)</f>
        <v>0</v>
      </c>
      <c r="K837" t="b">
        <f>OR(Table1[[#This Row],[Exits]]&lt;$U$8,Table1[[#This Row],[Exits]]&gt;$T$8)</f>
        <v>0</v>
      </c>
    </row>
    <row r="838" spans="1:11" x14ac:dyDescent="0.25">
      <c r="A838" s="1">
        <v>44302</v>
      </c>
      <c r="B838">
        <v>1992</v>
      </c>
      <c r="C838" t="s">
        <v>792</v>
      </c>
      <c r="D838">
        <v>5532</v>
      </c>
      <c r="E838">
        <v>1594</v>
      </c>
      <c r="F838">
        <v>848.9</v>
      </c>
      <c r="G838">
        <v>560</v>
      </c>
      <c r="H838">
        <v>876</v>
      </c>
      <c r="I838" t="b">
        <f>OR(Table1[[#This Row],[Page_Views]]&lt;$U$6,Table1[[#This Row],[Page_Views]]&gt;$T$6)</f>
        <v>0</v>
      </c>
      <c r="J838" t="b">
        <f>OR(Table1[[#This Row],[Bounces]]&lt;$U$7,Table1[[#This Row],[Bounces]]&gt;$T$7)</f>
        <v>0</v>
      </c>
      <c r="K838" t="b">
        <f>OR(Table1[[#This Row],[Exits]]&lt;$U$8,Table1[[#This Row],[Exits]]&gt;$T$8)</f>
        <v>0</v>
      </c>
    </row>
    <row r="839" spans="1:11" x14ac:dyDescent="0.25">
      <c r="A839" s="1">
        <v>44303</v>
      </c>
      <c r="B839">
        <v>9112</v>
      </c>
      <c r="C839" t="s">
        <v>793</v>
      </c>
      <c r="D839">
        <v>22789</v>
      </c>
      <c r="E839">
        <v>8321</v>
      </c>
      <c r="F839">
        <v>768.71</v>
      </c>
      <c r="G839">
        <v>3789</v>
      </c>
      <c r="H839">
        <v>1930</v>
      </c>
      <c r="I839" t="b">
        <f>OR(Table1[[#This Row],[Page_Views]]&lt;$U$6,Table1[[#This Row],[Page_Views]]&gt;$T$6)</f>
        <v>0</v>
      </c>
      <c r="J839" t="b">
        <f>OR(Table1[[#This Row],[Bounces]]&lt;$U$7,Table1[[#This Row],[Bounces]]&gt;$T$7)</f>
        <v>0</v>
      </c>
      <c r="K839" t="b">
        <f>OR(Table1[[#This Row],[Exits]]&lt;$U$8,Table1[[#This Row],[Exits]]&gt;$T$8)</f>
        <v>0</v>
      </c>
    </row>
    <row r="840" spans="1:11" x14ac:dyDescent="0.25">
      <c r="A840" s="1">
        <v>44304</v>
      </c>
      <c r="B840">
        <v>6287</v>
      </c>
      <c r="C840" t="s">
        <v>794</v>
      </c>
      <c r="D840">
        <v>10168</v>
      </c>
      <c r="E840">
        <v>7246</v>
      </c>
      <c r="F840">
        <v>801.25</v>
      </c>
      <c r="G840">
        <v>2929</v>
      </c>
      <c r="H840">
        <v>2546</v>
      </c>
      <c r="I840" t="b">
        <f>OR(Table1[[#This Row],[Page_Views]]&lt;$U$6,Table1[[#This Row],[Page_Views]]&gt;$T$6)</f>
        <v>0</v>
      </c>
      <c r="J840" t="b">
        <f>OR(Table1[[#This Row],[Bounces]]&lt;$U$7,Table1[[#This Row],[Bounces]]&gt;$T$7)</f>
        <v>0</v>
      </c>
      <c r="K840" t="b">
        <f>OR(Table1[[#This Row],[Exits]]&lt;$U$8,Table1[[#This Row],[Exits]]&gt;$T$8)</f>
        <v>0</v>
      </c>
    </row>
    <row r="841" spans="1:11" x14ac:dyDescent="0.25">
      <c r="A841" s="1">
        <v>44305</v>
      </c>
      <c r="B841">
        <v>3240</v>
      </c>
      <c r="C841" t="s">
        <v>795</v>
      </c>
      <c r="D841">
        <v>8002</v>
      </c>
      <c r="E841">
        <v>3361</v>
      </c>
      <c r="F841">
        <v>810.93</v>
      </c>
      <c r="G841">
        <v>1577</v>
      </c>
      <c r="H841">
        <v>1134</v>
      </c>
      <c r="I841" t="b">
        <f>OR(Table1[[#This Row],[Page_Views]]&lt;$U$6,Table1[[#This Row],[Page_Views]]&gt;$T$6)</f>
        <v>0</v>
      </c>
      <c r="J841" t="b">
        <f>OR(Table1[[#This Row],[Bounces]]&lt;$U$7,Table1[[#This Row],[Bounces]]&gt;$T$7)</f>
        <v>0</v>
      </c>
      <c r="K841" t="b">
        <f>OR(Table1[[#This Row],[Exits]]&lt;$U$8,Table1[[#This Row],[Exits]]&gt;$T$8)</f>
        <v>0</v>
      </c>
    </row>
    <row r="842" spans="1:11" x14ac:dyDescent="0.25">
      <c r="A842" s="1">
        <v>44306</v>
      </c>
      <c r="B842">
        <v>2476</v>
      </c>
      <c r="C842" t="s">
        <v>279</v>
      </c>
      <c r="D842">
        <v>4342</v>
      </c>
      <c r="E842">
        <v>2582</v>
      </c>
      <c r="F842">
        <v>687.45</v>
      </c>
      <c r="G842">
        <v>1206</v>
      </c>
      <c r="H842">
        <v>605</v>
      </c>
      <c r="I842" t="b">
        <f>OR(Table1[[#This Row],[Page_Views]]&lt;$U$6,Table1[[#This Row],[Page_Views]]&gt;$T$6)</f>
        <v>0</v>
      </c>
      <c r="J842" t="b">
        <f>OR(Table1[[#This Row],[Bounces]]&lt;$U$7,Table1[[#This Row],[Bounces]]&gt;$T$7)</f>
        <v>0</v>
      </c>
      <c r="K842" t="b">
        <f>OR(Table1[[#This Row],[Exits]]&lt;$U$8,Table1[[#This Row],[Exits]]&gt;$T$8)</f>
        <v>0</v>
      </c>
    </row>
    <row r="843" spans="1:11" x14ac:dyDescent="0.25">
      <c r="A843" s="1">
        <v>44307</v>
      </c>
      <c r="B843">
        <v>7426</v>
      </c>
      <c r="C843" t="s">
        <v>796</v>
      </c>
      <c r="D843">
        <v>12148</v>
      </c>
      <c r="E843">
        <v>7138</v>
      </c>
      <c r="F843">
        <v>741.11</v>
      </c>
      <c r="G843">
        <v>3519</v>
      </c>
      <c r="H843">
        <v>2776</v>
      </c>
      <c r="I843" t="b">
        <f>OR(Table1[[#This Row],[Page_Views]]&lt;$U$6,Table1[[#This Row],[Page_Views]]&gt;$T$6)</f>
        <v>0</v>
      </c>
      <c r="J843" t="b">
        <f>OR(Table1[[#This Row],[Bounces]]&lt;$U$7,Table1[[#This Row],[Bounces]]&gt;$T$7)</f>
        <v>0</v>
      </c>
      <c r="K843" t="b">
        <f>OR(Table1[[#This Row],[Exits]]&lt;$U$8,Table1[[#This Row],[Exits]]&gt;$T$8)</f>
        <v>0</v>
      </c>
    </row>
    <row r="844" spans="1:11" x14ac:dyDescent="0.25">
      <c r="A844" s="1">
        <v>44308</v>
      </c>
      <c r="B844">
        <v>1389</v>
      </c>
      <c r="C844" t="s">
        <v>797</v>
      </c>
      <c r="D844">
        <v>1849</v>
      </c>
      <c r="E844">
        <v>1487</v>
      </c>
      <c r="F844">
        <v>886.87</v>
      </c>
      <c r="G844">
        <v>609</v>
      </c>
      <c r="H844">
        <v>354</v>
      </c>
      <c r="I844" t="b">
        <f>OR(Table1[[#This Row],[Page_Views]]&lt;$U$6,Table1[[#This Row],[Page_Views]]&gt;$T$6)</f>
        <v>0</v>
      </c>
      <c r="J844" t="b">
        <f>OR(Table1[[#This Row],[Bounces]]&lt;$U$7,Table1[[#This Row],[Bounces]]&gt;$T$7)</f>
        <v>0</v>
      </c>
      <c r="K844" t="b">
        <f>OR(Table1[[#This Row],[Exits]]&lt;$U$8,Table1[[#This Row],[Exits]]&gt;$T$8)</f>
        <v>0</v>
      </c>
    </row>
    <row r="845" spans="1:11" x14ac:dyDescent="0.25">
      <c r="A845" s="1">
        <v>44309</v>
      </c>
      <c r="B845">
        <v>1999</v>
      </c>
      <c r="C845" t="s">
        <v>798</v>
      </c>
      <c r="D845">
        <v>5075</v>
      </c>
      <c r="E845">
        <v>1751</v>
      </c>
      <c r="F845">
        <v>830.01</v>
      </c>
      <c r="G845">
        <v>614</v>
      </c>
      <c r="H845">
        <v>1311</v>
      </c>
      <c r="I845" t="b">
        <f>OR(Table1[[#This Row],[Page_Views]]&lt;$U$6,Table1[[#This Row],[Page_Views]]&gt;$T$6)</f>
        <v>0</v>
      </c>
      <c r="J845" t="b">
        <f>OR(Table1[[#This Row],[Bounces]]&lt;$U$7,Table1[[#This Row],[Bounces]]&gt;$T$7)</f>
        <v>0</v>
      </c>
      <c r="K845" t="b">
        <f>OR(Table1[[#This Row],[Exits]]&lt;$U$8,Table1[[#This Row],[Exits]]&gt;$T$8)</f>
        <v>0</v>
      </c>
    </row>
    <row r="846" spans="1:11" x14ac:dyDescent="0.25">
      <c r="A846" s="1">
        <v>44310</v>
      </c>
      <c r="B846">
        <v>2855</v>
      </c>
      <c r="C846" t="s">
        <v>427</v>
      </c>
      <c r="D846">
        <v>7079</v>
      </c>
      <c r="E846">
        <v>3219</v>
      </c>
      <c r="F846">
        <v>890.87</v>
      </c>
      <c r="G846">
        <v>804</v>
      </c>
      <c r="H846">
        <v>742</v>
      </c>
      <c r="I846" t="b">
        <f>OR(Table1[[#This Row],[Page_Views]]&lt;$U$6,Table1[[#This Row],[Page_Views]]&gt;$T$6)</f>
        <v>0</v>
      </c>
      <c r="J846" t="b">
        <f>OR(Table1[[#This Row],[Bounces]]&lt;$U$7,Table1[[#This Row],[Bounces]]&gt;$T$7)</f>
        <v>0</v>
      </c>
      <c r="K846" t="b">
        <f>OR(Table1[[#This Row],[Exits]]&lt;$U$8,Table1[[#This Row],[Exits]]&gt;$T$8)</f>
        <v>0</v>
      </c>
    </row>
    <row r="847" spans="1:11" x14ac:dyDescent="0.25">
      <c r="A847" s="1">
        <v>44311</v>
      </c>
      <c r="B847">
        <v>9125</v>
      </c>
      <c r="C847" t="s">
        <v>799</v>
      </c>
      <c r="D847">
        <v>14801</v>
      </c>
      <c r="E847">
        <v>7725</v>
      </c>
      <c r="F847">
        <v>823.88</v>
      </c>
      <c r="G847">
        <v>3180</v>
      </c>
      <c r="H847">
        <v>3287</v>
      </c>
      <c r="I847" t="b">
        <f>OR(Table1[[#This Row],[Page_Views]]&lt;$U$6,Table1[[#This Row],[Page_Views]]&gt;$T$6)</f>
        <v>0</v>
      </c>
      <c r="J847" t="b">
        <f>OR(Table1[[#This Row],[Bounces]]&lt;$U$7,Table1[[#This Row],[Bounces]]&gt;$T$7)</f>
        <v>0</v>
      </c>
      <c r="K847" t="b">
        <f>OR(Table1[[#This Row],[Exits]]&lt;$U$8,Table1[[#This Row],[Exits]]&gt;$T$8)</f>
        <v>0</v>
      </c>
    </row>
    <row r="848" spans="1:11" x14ac:dyDescent="0.25">
      <c r="A848" s="1">
        <v>44312</v>
      </c>
      <c r="B848">
        <v>9850</v>
      </c>
      <c r="C848" t="s">
        <v>800</v>
      </c>
      <c r="D848">
        <v>25106</v>
      </c>
      <c r="E848">
        <v>10464</v>
      </c>
      <c r="F848">
        <v>652.67999999999995</v>
      </c>
      <c r="G848">
        <v>3008</v>
      </c>
      <c r="H848">
        <v>1930</v>
      </c>
      <c r="I848" t="b">
        <f>OR(Table1[[#This Row],[Page_Views]]&lt;$U$6,Table1[[#This Row],[Page_Views]]&gt;$T$6)</f>
        <v>0</v>
      </c>
      <c r="J848" t="b">
        <f>OR(Table1[[#This Row],[Bounces]]&lt;$U$7,Table1[[#This Row],[Bounces]]&gt;$T$7)</f>
        <v>0</v>
      </c>
      <c r="K848" t="b">
        <f>OR(Table1[[#This Row],[Exits]]&lt;$U$8,Table1[[#This Row],[Exits]]&gt;$T$8)</f>
        <v>0</v>
      </c>
    </row>
    <row r="849" spans="1:11" x14ac:dyDescent="0.25">
      <c r="A849" s="1">
        <v>44313</v>
      </c>
      <c r="B849">
        <v>3763</v>
      </c>
      <c r="C849" t="s">
        <v>801</v>
      </c>
      <c r="D849">
        <v>10732</v>
      </c>
      <c r="E849">
        <v>3523</v>
      </c>
      <c r="F849">
        <v>619.36</v>
      </c>
      <c r="G849">
        <v>1003</v>
      </c>
      <c r="H849">
        <v>3205</v>
      </c>
      <c r="I849" t="b">
        <f>OR(Table1[[#This Row],[Page_Views]]&lt;$U$6,Table1[[#This Row],[Page_Views]]&gt;$T$6)</f>
        <v>0</v>
      </c>
      <c r="J849" t="b">
        <f>OR(Table1[[#This Row],[Bounces]]&lt;$U$7,Table1[[#This Row],[Bounces]]&gt;$T$7)</f>
        <v>0</v>
      </c>
      <c r="K849" t="b">
        <f>OR(Table1[[#This Row],[Exits]]&lt;$U$8,Table1[[#This Row],[Exits]]&gt;$T$8)</f>
        <v>0</v>
      </c>
    </row>
    <row r="850" spans="1:11" x14ac:dyDescent="0.25">
      <c r="A850" s="1">
        <v>44314</v>
      </c>
      <c r="B850">
        <v>4663</v>
      </c>
      <c r="C850" t="s">
        <v>802</v>
      </c>
      <c r="D850">
        <v>6502</v>
      </c>
      <c r="E850">
        <v>5124</v>
      </c>
      <c r="F850">
        <v>773.3</v>
      </c>
      <c r="G850">
        <v>1391</v>
      </c>
      <c r="H850">
        <v>1532</v>
      </c>
      <c r="I850" t="b">
        <f>OR(Table1[[#This Row],[Page_Views]]&lt;$U$6,Table1[[#This Row],[Page_Views]]&gt;$T$6)</f>
        <v>0</v>
      </c>
      <c r="J850" t="b">
        <f>OR(Table1[[#This Row],[Bounces]]&lt;$U$7,Table1[[#This Row],[Bounces]]&gt;$T$7)</f>
        <v>0</v>
      </c>
      <c r="K850" t="b">
        <f>OR(Table1[[#This Row],[Exits]]&lt;$U$8,Table1[[#This Row],[Exits]]&gt;$T$8)</f>
        <v>0</v>
      </c>
    </row>
    <row r="851" spans="1:11" x14ac:dyDescent="0.25">
      <c r="A851" s="1">
        <v>44315</v>
      </c>
      <c r="B851">
        <v>5986</v>
      </c>
      <c r="C851" t="s">
        <v>398</v>
      </c>
      <c r="D851">
        <v>9689</v>
      </c>
      <c r="E851">
        <v>6105</v>
      </c>
      <c r="F851">
        <v>707.34</v>
      </c>
      <c r="G851">
        <v>2823</v>
      </c>
      <c r="H851">
        <v>1418</v>
      </c>
      <c r="I851" t="b">
        <f>OR(Table1[[#This Row],[Page_Views]]&lt;$U$6,Table1[[#This Row],[Page_Views]]&gt;$T$6)</f>
        <v>0</v>
      </c>
      <c r="J851" t="b">
        <f>OR(Table1[[#This Row],[Bounces]]&lt;$U$7,Table1[[#This Row],[Bounces]]&gt;$T$7)</f>
        <v>0</v>
      </c>
      <c r="K851" t="b">
        <f>OR(Table1[[#This Row],[Exits]]&lt;$U$8,Table1[[#This Row],[Exits]]&gt;$T$8)</f>
        <v>0</v>
      </c>
    </row>
    <row r="852" spans="1:11" x14ac:dyDescent="0.25">
      <c r="A852" s="1">
        <v>44316</v>
      </c>
      <c r="B852">
        <v>2481</v>
      </c>
      <c r="C852" t="s">
        <v>803</v>
      </c>
      <c r="D852">
        <v>6327</v>
      </c>
      <c r="E852">
        <v>2433</v>
      </c>
      <c r="F852">
        <v>682.64</v>
      </c>
      <c r="G852">
        <v>1120</v>
      </c>
      <c r="H852">
        <v>769</v>
      </c>
      <c r="I852" t="b">
        <f>OR(Table1[[#This Row],[Page_Views]]&lt;$U$6,Table1[[#This Row],[Page_Views]]&gt;$T$6)</f>
        <v>0</v>
      </c>
      <c r="J852" t="b">
        <f>OR(Table1[[#This Row],[Bounces]]&lt;$U$7,Table1[[#This Row],[Bounces]]&gt;$T$7)</f>
        <v>0</v>
      </c>
      <c r="K852" t="b">
        <f>OR(Table1[[#This Row],[Exits]]&lt;$U$8,Table1[[#This Row],[Exits]]&gt;$T$8)</f>
        <v>0</v>
      </c>
    </row>
    <row r="853" spans="1:11" x14ac:dyDescent="0.25">
      <c r="A853" s="1">
        <v>44317</v>
      </c>
      <c r="B853">
        <v>8256</v>
      </c>
      <c r="C853" t="s">
        <v>804</v>
      </c>
      <c r="D853">
        <v>13986</v>
      </c>
      <c r="E853">
        <v>7164</v>
      </c>
      <c r="F853">
        <v>842.16</v>
      </c>
      <c r="G853">
        <v>2788</v>
      </c>
      <c r="H853">
        <v>3191</v>
      </c>
      <c r="I853" t="b">
        <f>OR(Table1[[#This Row],[Page_Views]]&lt;$U$6,Table1[[#This Row],[Page_Views]]&gt;$T$6)</f>
        <v>0</v>
      </c>
      <c r="J853" t="b">
        <f>OR(Table1[[#This Row],[Bounces]]&lt;$U$7,Table1[[#This Row],[Bounces]]&gt;$T$7)</f>
        <v>0</v>
      </c>
      <c r="K853" t="b">
        <f>OR(Table1[[#This Row],[Exits]]&lt;$U$8,Table1[[#This Row],[Exits]]&gt;$T$8)</f>
        <v>0</v>
      </c>
    </row>
    <row r="854" spans="1:11" x14ac:dyDescent="0.25">
      <c r="A854" s="1">
        <v>44318</v>
      </c>
      <c r="B854">
        <v>4731</v>
      </c>
      <c r="C854" t="s">
        <v>805</v>
      </c>
      <c r="D854">
        <v>10996</v>
      </c>
      <c r="E854">
        <v>4989</v>
      </c>
      <c r="F854">
        <v>710.1</v>
      </c>
      <c r="G854">
        <v>1706</v>
      </c>
      <c r="H854">
        <v>2250</v>
      </c>
      <c r="I854" t="b">
        <f>OR(Table1[[#This Row],[Page_Views]]&lt;$U$6,Table1[[#This Row],[Page_Views]]&gt;$T$6)</f>
        <v>0</v>
      </c>
      <c r="J854" t="b">
        <f>OR(Table1[[#This Row],[Bounces]]&lt;$U$7,Table1[[#This Row],[Bounces]]&gt;$T$7)</f>
        <v>0</v>
      </c>
      <c r="K854" t="b">
        <f>OR(Table1[[#This Row],[Exits]]&lt;$U$8,Table1[[#This Row],[Exits]]&gt;$T$8)</f>
        <v>0</v>
      </c>
    </row>
    <row r="855" spans="1:11" x14ac:dyDescent="0.25">
      <c r="A855" s="1">
        <v>44319</v>
      </c>
      <c r="B855">
        <v>8262</v>
      </c>
      <c r="C855" t="s">
        <v>806</v>
      </c>
      <c r="D855">
        <v>11121</v>
      </c>
      <c r="E855">
        <v>9831</v>
      </c>
      <c r="F855">
        <v>695.1</v>
      </c>
      <c r="G855">
        <v>3948</v>
      </c>
      <c r="H855">
        <v>3112</v>
      </c>
      <c r="I855" t="b">
        <f>OR(Table1[[#This Row],[Page_Views]]&lt;$U$6,Table1[[#This Row],[Page_Views]]&gt;$T$6)</f>
        <v>0</v>
      </c>
      <c r="J855" t="b">
        <f>OR(Table1[[#This Row],[Bounces]]&lt;$U$7,Table1[[#This Row],[Bounces]]&gt;$T$7)</f>
        <v>0</v>
      </c>
      <c r="K855" t="b">
        <f>OR(Table1[[#This Row],[Exits]]&lt;$U$8,Table1[[#This Row],[Exits]]&gt;$T$8)</f>
        <v>0</v>
      </c>
    </row>
    <row r="856" spans="1:11" x14ac:dyDescent="0.25">
      <c r="A856" s="1">
        <v>44320</v>
      </c>
      <c r="B856">
        <v>1451</v>
      </c>
      <c r="C856" t="s">
        <v>807</v>
      </c>
      <c r="D856">
        <v>2922</v>
      </c>
      <c r="E856">
        <v>1639</v>
      </c>
      <c r="F856">
        <v>855</v>
      </c>
      <c r="G856">
        <v>626</v>
      </c>
      <c r="H856">
        <v>716</v>
      </c>
      <c r="I856" t="b">
        <f>OR(Table1[[#This Row],[Page_Views]]&lt;$U$6,Table1[[#This Row],[Page_Views]]&gt;$T$6)</f>
        <v>0</v>
      </c>
      <c r="J856" t="b">
        <f>OR(Table1[[#This Row],[Bounces]]&lt;$U$7,Table1[[#This Row],[Bounces]]&gt;$T$7)</f>
        <v>0</v>
      </c>
      <c r="K856" t="b">
        <f>OR(Table1[[#This Row],[Exits]]&lt;$U$8,Table1[[#This Row],[Exits]]&gt;$T$8)</f>
        <v>0</v>
      </c>
    </row>
    <row r="857" spans="1:11" x14ac:dyDescent="0.25">
      <c r="A857" s="1">
        <v>44321</v>
      </c>
      <c r="B857">
        <v>4093</v>
      </c>
      <c r="C857" t="s">
        <v>808</v>
      </c>
      <c r="D857">
        <v>10356</v>
      </c>
      <c r="E857">
        <v>3372</v>
      </c>
      <c r="F857">
        <v>853.89</v>
      </c>
      <c r="G857">
        <v>1095</v>
      </c>
      <c r="H857">
        <v>2091</v>
      </c>
      <c r="I857" t="b">
        <f>OR(Table1[[#This Row],[Page_Views]]&lt;$U$6,Table1[[#This Row],[Page_Views]]&gt;$T$6)</f>
        <v>0</v>
      </c>
      <c r="J857" t="b">
        <f>OR(Table1[[#This Row],[Bounces]]&lt;$U$7,Table1[[#This Row],[Bounces]]&gt;$T$7)</f>
        <v>0</v>
      </c>
      <c r="K857" t="b">
        <f>OR(Table1[[#This Row],[Exits]]&lt;$U$8,Table1[[#This Row],[Exits]]&gt;$T$8)</f>
        <v>0</v>
      </c>
    </row>
    <row r="858" spans="1:11" x14ac:dyDescent="0.25">
      <c r="A858" s="1">
        <v>44322</v>
      </c>
      <c r="B858">
        <v>1882</v>
      </c>
      <c r="C858" t="s">
        <v>809</v>
      </c>
      <c r="D858">
        <v>4584</v>
      </c>
      <c r="E858">
        <v>1788</v>
      </c>
      <c r="F858">
        <v>706.91</v>
      </c>
      <c r="G858">
        <v>561</v>
      </c>
      <c r="H858">
        <v>828</v>
      </c>
      <c r="I858" t="b">
        <f>OR(Table1[[#This Row],[Page_Views]]&lt;$U$6,Table1[[#This Row],[Page_Views]]&gt;$T$6)</f>
        <v>0</v>
      </c>
      <c r="J858" t="b">
        <f>OR(Table1[[#This Row],[Bounces]]&lt;$U$7,Table1[[#This Row],[Bounces]]&gt;$T$7)</f>
        <v>0</v>
      </c>
      <c r="K858" t="b">
        <f>OR(Table1[[#This Row],[Exits]]&lt;$U$8,Table1[[#This Row],[Exits]]&gt;$T$8)</f>
        <v>0</v>
      </c>
    </row>
    <row r="859" spans="1:11" x14ac:dyDescent="0.25">
      <c r="A859" s="1">
        <v>44323</v>
      </c>
      <c r="B859">
        <v>5408</v>
      </c>
      <c r="C859" t="s">
        <v>810</v>
      </c>
      <c r="D859">
        <v>14423</v>
      </c>
      <c r="E859">
        <v>6328</v>
      </c>
      <c r="F859">
        <v>849.75</v>
      </c>
      <c r="G859">
        <v>1992</v>
      </c>
      <c r="H859">
        <v>2608</v>
      </c>
      <c r="I859" t="b">
        <f>OR(Table1[[#This Row],[Page_Views]]&lt;$U$6,Table1[[#This Row],[Page_Views]]&gt;$T$6)</f>
        <v>0</v>
      </c>
      <c r="J859" t="b">
        <f>OR(Table1[[#This Row],[Bounces]]&lt;$U$7,Table1[[#This Row],[Bounces]]&gt;$T$7)</f>
        <v>0</v>
      </c>
      <c r="K859" t="b">
        <f>OR(Table1[[#This Row],[Exits]]&lt;$U$8,Table1[[#This Row],[Exits]]&gt;$T$8)</f>
        <v>0</v>
      </c>
    </row>
    <row r="860" spans="1:11" x14ac:dyDescent="0.25">
      <c r="A860" s="1">
        <v>44324</v>
      </c>
      <c r="B860">
        <v>5068</v>
      </c>
      <c r="C860" t="s">
        <v>811</v>
      </c>
      <c r="D860">
        <v>14086</v>
      </c>
      <c r="E860">
        <v>5074</v>
      </c>
      <c r="F860">
        <v>855.23</v>
      </c>
      <c r="G860">
        <v>1911</v>
      </c>
      <c r="H860">
        <v>2046</v>
      </c>
      <c r="I860" t="b">
        <f>OR(Table1[[#This Row],[Page_Views]]&lt;$U$6,Table1[[#This Row],[Page_Views]]&gt;$T$6)</f>
        <v>0</v>
      </c>
      <c r="J860" t="b">
        <f>OR(Table1[[#This Row],[Bounces]]&lt;$U$7,Table1[[#This Row],[Bounces]]&gt;$T$7)</f>
        <v>0</v>
      </c>
      <c r="K860" t="b">
        <f>OR(Table1[[#This Row],[Exits]]&lt;$U$8,Table1[[#This Row],[Exits]]&gt;$T$8)</f>
        <v>0</v>
      </c>
    </row>
    <row r="861" spans="1:11" x14ac:dyDescent="0.25">
      <c r="A861" s="1">
        <v>44325</v>
      </c>
      <c r="B861">
        <v>4277</v>
      </c>
      <c r="C861" s="2" t="s">
        <v>329</v>
      </c>
      <c r="D861">
        <v>11084</v>
      </c>
      <c r="E861">
        <v>4554</v>
      </c>
      <c r="F861">
        <v>727.18</v>
      </c>
      <c r="G861">
        <v>1795</v>
      </c>
      <c r="H861">
        <v>1146</v>
      </c>
      <c r="I861" t="b">
        <f>OR(Table1[[#This Row],[Page_Views]]&lt;$U$6,Table1[[#This Row],[Page_Views]]&gt;$T$6)</f>
        <v>0</v>
      </c>
      <c r="J861" t="b">
        <f>OR(Table1[[#This Row],[Bounces]]&lt;$U$7,Table1[[#This Row],[Bounces]]&gt;$T$7)</f>
        <v>0</v>
      </c>
      <c r="K861" t="b">
        <f>OR(Table1[[#This Row],[Exits]]&lt;$U$8,Table1[[#This Row],[Exits]]&gt;$T$8)</f>
        <v>0</v>
      </c>
    </row>
    <row r="862" spans="1:11" x14ac:dyDescent="0.25">
      <c r="A862" s="1">
        <v>44326</v>
      </c>
      <c r="B862">
        <v>9566</v>
      </c>
      <c r="C862" t="s">
        <v>812</v>
      </c>
      <c r="D862">
        <v>23043</v>
      </c>
      <c r="E862">
        <v>11144</v>
      </c>
      <c r="F862">
        <v>619.94000000000005</v>
      </c>
      <c r="G862">
        <v>3739</v>
      </c>
      <c r="H862">
        <v>4953</v>
      </c>
      <c r="I862" t="b">
        <f>OR(Table1[[#This Row],[Page_Views]]&lt;$U$6,Table1[[#This Row],[Page_Views]]&gt;$T$6)</f>
        <v>0</v>
      </c>
      <c r="J862" t="b">
        <f>OR(Table1[[#This Row],[Bounces]]&lt;$U$7,Table1[[#This Row],[Bounces]]&gt;$T$7)</f>
        <v>0</v>
      </c>
      <c r="K862" t="b">
        <f>OR(Table1[[#This Row],[Exits]]&lt;$U$8,Table1[[#This Row],[Exits]]&gt;$T$8)</f>
        <v>0</v>
      </c>
    </row>
    <row r="863" spans="1:11" x14ac:dyDescent="0.25">
      <c r="A863" s="1">
        <v>44327</v>
      </c>
      <c r="B863">
        <v>8951</v>
      </c>
      <c r="C863" t="s">
        <v>813</v>
      </c>
      <c r="D863">
        <v>11252</v>
      </c>
      <c r="E863">
        <v>10289</v>
      </c>
      <c r="F863">
        <v>600.48</v>
      </c>
      <c r="G863">
        <v>1695</v>
      </c>
      <c r="H863">
        <v>1603</v>
      </c>
      <c r="I863" t="b">
        <f>OR(Table1[[#This Row],[Page_Views]]&lt;$U$6,Table1[[#This Row],[Page_Views]]&gt;$T$6)</f>
        <v>0</v>
      </c>
      <c r="J863" t="b">
        <f>OR(Table1[[#This Row],[Bounces]]&lt;$U$7,Table1[[#This Row],[Bounces]]&gt;$T$7)</f>
        <v>0</v>
      </c>
      <c r="K863" t="b">
        <f>OR(Table1[[#This Row],[Exits]]&lt;$U$8,Table1[[#This Row],[Exits]]&gt;$T$8)</f>
        <v>0</v>
      </c>
    </row>
    <row r="864" spans="1:11" x14ac:dyDescent="0.25">
      <c r="A864" s="1">
        <v>44328</v>
      </c>
      <c r="B864">
        <v>5690</v>
      </c>
      <c r="C864" t="s">
        <v>814</v>
      </c>
      <c r="D864">
        <v>12307</v>
      </c>
      <c r="E864">
        <v>5694</v>
      </c>
      <c r="F864">
        <v>756.99</v>
      </c>
      <c r="G864">
        <v>1282</v>
      </c>
      <c r="H864">
        <v>1743</v>
      </c>
      <c r="I864" t="b">
        <f>OR(Table1[[#This Row],[Page_Views]]&lt;$U$6,Table1[[#This Row],[Page_Views]]&gt;$T$6)</f>
        <v>0</v>
      </c>
      <c r="J864" t="b">
        <f>OR(Table1[[#This Row],[Bounces]]&lt;$U$7,Table1[[#This Row],[Bounces]]&gt;$T$7)</f>
        <v>0</v>
      </c>
      <c r="K864" t="b">
        <f>OR(Table1[[#This Row],[Exits]]&lt;$U$8,Table1[[#This Row],[Exits]]&gt;$T$8)</f>
        <v>0</v>
      </c>
    </row>
    <row r="865" spans="1:11" x14ac:dyDescent="0.25">
      <c r="A865" s="1">
        <v>44329</v>
      </c>
      <c r="B865">
        <v>5595</v>
      </c>
      <c r="C865" t="s">
        <v>815</v>
      </c>
      <c r="D865">
        <v>7093</v>
      </c>
      <c r="E865">
        <v>5455</v>
      </c>
      <c r="F865">
        <v>703.22</v>
      </c>
      <c r="G865">
        <v>1659</v>
      </c>
      <c r="H865">
        <v>887</v>
      </c>
      <c r="I865" t="b">
        <f>OR(Table1[[#This Row],[Page_Views]]&lt;$U$6,Table1[[#This Row],[Page_Views]]&gt;$T$6)</f>
        <v>0</v>
      </c>
      <c r="J865" t="b">
        <f>OR(Table1[[#This Row],[Bounces]]&lt;$U$7,Table1[[#This Row],[Bounces]]&gt;$T$7)</f>
        <v>0</v>
      </c>
      <c r="K865" t="b">
        <f>OR(Table1[[#This Row],[Exits]]&lt;$U$8,Table1[[#This Row],[Exits]]&gt;$T$8)</f>
        <v>0</v>
      </c>
    </row>
    <row r="866" spans="1:11" x14ac:dyDescent="0.25">
      <c r="A866" s="1">
        <v>44330</v>
      </c>
      <c r="B866">
        <v>5559</v>
      </c>
      <c r="C866" t="s">
        <v>816</v>
      </c>
      <c r="D866">
        <v>14756</v>
      </c>
      <c r="E866">
        <v>5202</v>
      </c>
      <c r="F866">
        <v>899.14</v>
      </c>
      <c r="G866">
        <v>1694</v>
      </c>
      <c r="H866">
        <v>2035</v>
      </c>
      <c r="I866" t="b">
        <f>OR(Table1[[#This Row],[Page_Views]]&lt;$U$6,Table1[[#This Row],[Page_Views]]&gt;$T$6)</f>
        <v>0</v>
      </c>
      <c r="J866" t="b">
        <f>OR(Table1[[#This Row],[Bounces]]&lt;$U$7,Table1[[#This Row],[Bounces]]&gt;$T$7)</f>
        <v>0</v>
      </c>
      <c r="K866" t="b">
        <f>OR(Table1[[#This Row],[Exits]]&lt;$U$8,Table1[[#This Row],[Exits]]&gt;$T$8)</f>
        <v>0</v>
      </c>
    </row>
    <row r="867" spans="1:11" x14ac:dyDescent="0.25">
      <c r="A867" s="1">
        <v>44331</v>
      </c>
      <c r="B867">
        <v>8291</v>
      </c>
      <c r="C867" t="s">
        <v>817</v>
      </c>
      <c r="D867">
        <v>14735</v>
      </c>
      <c r="E867">
        <v>9017</v>
      </c>
      <c r="F867">
        <v>831.72</v>
      </c>
      <c r="G867">
        <v>1849</v>
      </c>
      <c r="H867">
        <v>1567</v>
      </c>
      <c r="I867" t="b">
        <f>OR(Table1[[#This Row],[Page_Views]]&lt;$U$6,Table1[[#This Row],[Page_Views]]&gt;$T$6)</f>
        <v>0</v>
      </c>
      <c r="J867" t="b">
        <f>OR(Table1[[#This Row],[Bounces]]&lt;$U$7,Table1[[#This Row],[Bounces]]&gt;$T$7)</f>
        <v>0</v>
      </c>
      <c r="K867" t="b">
        <f>OR(Table1[[#This Row],[Exits]]&lt;$U$8,Table1[[#This Row],[Exits]]&gt;$T$8)</f>
        <v>0</v>
      </c>
    </row>
    <row r="868" spans="1:11" x14ac:dyDescent="0.25">
      <c r="A868" s="1">
        <v>44332</v>
      </c>
      <c r="B868">
        <v>9160</v>
      </c>
      <c r="C868" t="s">
        <v>306</v>
      </c>
      <c r="D868">
        <v>20265</v>
      </c>
      <c r="E868">
        <v>8379</v>
      </c>
      <c r="F868">
        <v>828.38</v>
      </c>
      <c r="G868">
        <v>2593</v>
      </c>
      <c r="H868">
        <v>4759</v>
      </c>
      <c r="I868" t="b">
        <f>OR(Table1[[#This Row],[Page_Views]]&lt;$U$6,Table1[[#This Row],[Page_Views]]&gt;$T$6)</f>
        <v>0</v>
      </c>
      <c r="J868" t="b">
        <f>OR(Table1[[#This Row],[Bounces]]&lt;$U$7,Table1[[#This Row],[Bounces]]&gt;$T$7)</f>
        <v>0</v>
      </c>
      <c r="K868" t="b">
        <f>OR(Table1[[#This Row],[Exits]]&lt;$U$8,Table1[[#This Row],[Exits]]&gt;$T$8)</f>
        <v>0</v>
      </c>
    </row>
    <row r="869" spans="1:11" x14ac:dyDescent="0.25">
      <c r="A869" s="1">
        <v>44333</v>
      </c>
      <c r="B869">
        <v>1112</v>
      </c>
      <c r="C869" t="s">
        <v>818</v>
      </c>
      <c r="D869">
        <v>1893</v>
      </c>
      <c r="E869">
        <v>1000</v>
      </c>
      <c r="F869">
        <v>886.57</v>
      </c>
      <c r="G869">
        <v>282</v>
      </c>
      <c r="H869">
        <v>341</v>
      </c>
      <c r="I869" t="b">
        <f>OR(Table1[[#This Row],[Page_Views]]&lt;$U$6,Table1[[#This Row],[Page_Views]]&gt;$T$6)</f>
        <v>0</v>
      </c>
      <c r="J869" t="b">
        <f>OR(Table1[[#This Row],[Bounces]]&lt;$U$7,Table1[[#This Row],[Bounces]]&gt;$T$7)</f>
        <v>0</v>
      </c>
      <c r="K869" t="b">
        <f>OR(Table1[[#This Row],[Exits]]&lt;$U$8,Table1[[#This Row],[Exits]]&gt;$T$8)</f>
        <v>0</v>
      </c>
    </row>
    <row r="870" spans="1:11" x14ac:dyDescent="0.25">
      <c r="A870" s="1">
        <v>44334</v>
      </c>
      <c r="B870">
        <v>6131</v>
      </c>
      <c r="C870" t="s">
        <v>819</v>
      </c>
      <c r="D870">
        <v>15992</v>
      </c>
      <c r="E870">
        <v>5778</v>
      </c>
      <c r="F870">
        <v>866.32</v>
      </c>
      <c r="G870">
        <v>2032</v>
      </c>
      <c r="H870">
        <v>3395</v>
      </c>
      <c r="I870" t="b">
        <f>OR(Table1[[#This Row],[Page_Views]]&lt;$U$6,Table1[[#This Row],[Page_Views]]&gt;$T$6)</f>
        <v>0</v>
      </c>
      <c r="J870" t="b">
        <f>OR(Table1[[#This Row],[Bounces]]&lt;$U$7,Table1[[#This Row],[Bounces]]&gt;$T$7)</f>
        <v>0</v>
      </c>
      <c r="K870" t="b">
        <f>OR(Table1[[#This Row],[Exits]]&lt;$U$8,Table1[[#This Row],[Exits]]&gt;$T$8)</f>
        <v>0</v>
      </c>
    </row>
    <row r="871" spans="1:11" x14ac:dyDescent="0.25">
      <c r="A871" s="1">
        <v>44335</v>
      </c>
      <c r="B871">
        <v>4197</v>
      </c>
      <c r="C871" t="s">
        <v>820</v>
      </c>
      <c r="D871">
        <v>11733</v>
      </c>
      <c r="E871">
        <v>3655</v>
      </c>
      <c r="F871">
        <v>695.46</v>
      </c>
      <c r="G871">
        <v>1099</v>
      </c>
      <c r="H871">
        <v>2668</v>
      </c>
      <c r="I871" t="b">
        <f>OR(Table1[[#This Row],[Page_Views]]&lt;$U$6,Table1[[#This Row],[Page_Views]]&gt;$T$6)</f>
        <v>0</v>
      </c>
      <c r="J871" t="b">
        <f>OR(Table1[[#This Row],[Bounces]]&lt;$U$7,Table1[[#This Row],[Bounces]]&gt;$T$7)</f>
        <v>0</v>
      </c>
      <c r="K871" t="b">
        <f>OR(Table1[[#This Row],[Exits]]&lt;$U$8,Table1[[#This Row],[Exits]]&gt;$T$8)</f>
        <v>0</v>
      </c>
    </row>
    <row r="872" spans="1:11" x14ac:dyDescent="0.25">
      <c r="A872" s="1">
        <v>44336</v>
      </c>
      <c r="B872">
        <v>1139</v>
      </c>
      <c r="C872" t="s">
        <v>821</v>
      </c>
      <c r="D872">
        <v>2184</v>
      </c>
      <c r="E872">
        <v>1227</v>
      </c>
      <c r="F872">
        <v>649.79999999999995</v>
      </c>
      <c r="G872">
        <v>513</v>
      </c>
      <c r="H872">
        <v>643</v>
      </c>
      <c r="I872" t="b">
        <f>OR(Table1[[#This Row],[Page_Views]]&lt;$U$6,Table1[[#This Row],[Page_Views]]&gt;$T$6)</f>
        <v>0</v>
      </c>
      <c r="J872" t="b">
        <f>OR(Table1[[#This Row],[Bounces]]&lt;$U$7,Table1[[#This Row],[Bounces]]&gt;$T$7)</f>
        <v>0</v>
      </c>
      <c r="K872" t="b">
        <f>OR(Table1[[#This Row],[Exits]]&lt;$U$8,Table1[[#This Row],[Exits]]&gt;$T$8)</f>
        <v>0</v>
      </c>
    </row>
    <row r="873" spans="1:11" x14ac:dyDescent="0.25">
      <c r="A873" s="1">
        <v>44337</v>
      </c>
      <c r="B873">
        <v>2424</v>
      </c>
      <c r="C873" t="s">
        <v>822</v>
      </c>
      <c r="D873">
        <v>6673</v>
      </c>
      <c r="E873">
        <v>2536</v>
      </c>
      <c r="F873">
        <v>823.77</v>
      </c>
      <c r="G873">
        <v>895</v>
      </c>
      <c r="H873">
        <v>758</v>
      </c>
      <c r="I873" t="b">
        <f>OR(Table1[[#This Row],[Page_Views]]&lt;$U$6,Table1[[#This Row],[Page_Views]]&gt;$T$6)</f>
        <v>0</v>
      </c>
      <c r="J873" t="b">
        <f>OR(Table1[[#This Row],[Bounces]]&lt;$U$7,Table1[[#This Row],[Bounces]]&gt;$T$7)</f>
        <v>0</v>
      </c>
      <c r="K873" t="b">
        <f>OR(Table1[[#This Row],[Exits]]&lt;$U$8,Table1[[#This Row],[Exits]]&gt;$T$8)</f>
        <v>0</v>
      </c>
    </row>
    <row r="874" spans="1:11" x14ac:dyDescent="0.25">
      <c r="A874" s="1">
        <v>44338</v>
      </c>
      <c r="B874">
        <v>3949</v>
      </c>
      <c r="C874" t="s">
        <v>823</v>
      </c>
      <c r="D874">
        <v>6637</v>
      </c>
      <c r="E874">
        <v>3921</v>
      </c>
      <c r="F874">
        <v>713.48</v>
      </c>
      <c r="G874">
        <v>937</v>
      </c>
      <c r="H874">
        <v>1218</v>
      </c>
      <c r="I874" t="b">
        <f>OR(Table1[[#This Row],[Page_Views]]&lt;$U$6,Table1[[#This Row],[Page_Views]]&gt;$T$6)</f>
        <v>0</v>
      </c>
      <c r="J874" t="b">
        <f>OR(Table1[[#This Row],[Bounces]]&lt;$U$7,Table1[[#This Row],[Bounces]]&gt;$T$7)</f>
        <v>0</v>
      </c>
      <c r="K874" t="b">
        <f>OR(Table1[[#This Row],[Exits]]&lt;$U$8,Table1[[#This Row],[Exits]]&gt;$T$8)</f>
        <v>0</v>
      </c>
    </row>
    <row r="875" spans="1:11" x14ac:dyDescent="0.25">
      <c r="A875" s="1">
        <v>44339</v>
      </c>
      <c r="B875">
        <v>4168</v>
      </c>
      <c r="C875" t="s">
        <v>824</v>
      </c>
      <c r="D875">
        <v>9012</v>
      </c>
      <c r="E875">
        <v>3985</v>
      </c>
      <c r="F875">
        <v>741.95</v>
      </c>
      <c r="G875">
        <v>1693</v>
      </c>
      <c r="H875">
        <v>1344</v>
      </c>
      <c r="I875" t="b">
        <f>OR(Table1[[#This Row],[Page_Views]]&lt;$U$6,Table1[[#This Row],[Page_Views]]&gt;$T$6)</f>
        <v>0</v>
      </c>
      <c r="J875" t="b">
        <f>OR(Table1[[#This Row],[Bounces]]&lt;$U$7,Table1[[#This Row],[Bounces]]&gt;$T$7)</f>
        <v>0</v>
      </c>
      <c r="K875" t="b">
        <f>OR(Table1[[#This Row],[Exits]]&lt;$U$8,Table1[[#This Row],[Exits]]&gt;$T$8)</f>
        <v>0</v>
      </c>
    </row>
    <row r="876" spans="1:11" x14ac:dyDescent="0.25">
      <c r="A876" s="1">
        <v>44340</v>
      </c>
      <c r="B876">
        <v>9708</v>
      </c>
      <c r="C876" t="s">
        <v>825</v>
      </c>
      <c r="D876">
        <v>26655</v>
      </c>
      <c r="E876">
        <v>11296</v>
      </c>
      <c r="F876">
        <v>789.12</v>
      </c>
      <c r="G876">
        <v>2595</v>
      </c>
      <c r="H876">
        <v>5207</v>
      </c>
      <c r="I876" t="b">
        <f>OR(Table1[[#This Row],[Page_Views]]&lt;$U$6,Table1[[#This Row],[Page_Views]]&gt;$T$6)</f>
        <v>0</v>
      </c>
      <c r="J876" t="b">
        <f>OR(Table1[[#This Row],[Bounces]]&lt;$U$7,Table1[[#This Row],[Bounces]]&gt;$T$7)</f>
        <v>0</v>
      </c>
      <c r="K876" t="b">
        <f>OR(Table1[[#This Row],[Exits]]&lt;$U$8,Table1[[#This Row],[Exits]]&gt;$T$8)</f>
        <v>0</v>
      </c>
    </row>
    <row r="877" spans="1:11" x14ac:dyDescent="0.25">
      <c r="A877" s="1">
        <v>44341</v>
      </c>
      <c r="B877">
        <v>7043</v>
      </c>
      <c r="C877" t="s">
        <v>826</v>
      </c>
      <c r="D877">
        <v>12582</v>
      </c>
      <c r="E877">
        <v>5716</v>
      </c>
      <c r="F877">
        <v>872.36</v>
      </c>
      <c r="G877">
        <v>2582</v>
      </c>
      <c r="H877">
        <v>3574</v>
      </c>
      <c r="I877" t="b">
        <f>OR(Table1[[#This Row],[Page_Views]]&lt;$U$6,Table1[[#This Row],[Page_Views]]&gt;$T$6)</f>
        <v>0</v>
      </c>
      <c r="J877" t="b">
        <f>OR(Table1[[#This Row],[Bounces]]&lt;$U$7,Table1[[#This Row],[Bounces]]&gt;$T$7)</f>
        <v>0</v>
      </c>
      <c r="K877" t="b">
        <f>OR(Table1[[#This Row],[Exits]]&lt;$U$8,Table1[[#This Row],[Exits]]&gt;$T$8)</f>
        <v>0</v>
      </c>
    </row>
    <row r="878" spans="1:11" x14ac:dyDescent="0.25">
      <c r="A878" s="1">
        <v>44342</v>
      </c>
      <c r="B878">
        <v>7989</v>
      </c>
      <c r="C878" t="s">
        <v>827</v>
      </c>
      <c r="D878">
        <v>23306</v>
      </c>
      <c r="E878">
        <v>8848</v>
      </c>
      <c r="F878">
        <v>725.73</v>
      </c>
      <c r="G878">
        <v>4242</v>
      </c>
      <c r="H878">
        <v>1930</v>
      </c>
      <c r="I878" t="b">
        <f>OR(Table1[[#This Row],[Page_Views]]&lt;$U$6,Table1[[#This Row],[Page_Views]]&gt;$T$6)</f>
        <v>0</v>
      </c>
      <c r="J878" t="b">
        <f>OR(Table1[[#This Row],[Bounces]]&lt;$U$7,Table1[[#This Row],[Bounces]]&gt;$T$7)</f>
        <v>0</v>
      </c>
      <c r="K878" t="b">
        <f>OR(Table1[[#This Row],[Exits]]&lt;$U$8,Table1[[#This Row],[Exits]]&gt;$T$8)</f>
        <v>0</v>
      </c>
    </row>
    <row r="879" spans="1:11" x14ac:dyDescent="0.25">
      <c r="A879" s="1">
        <v>44343</v>
      </c>
      <c r="B879">
        <v>8236</v>
      </c>
      <c r="C879" t="s">
        <v>828</v>
      </c>
      <c r="D879">
        <v>11690</v>
      </c>
      <c r="E879">
        <v>9560</v>
      </c>
      <c r="F879">
        <v>835</v>
      </c>
      <c r="G879">
        <v>2836</v>
      </c>
      <c r="H879">
        <v>2716</v>
      </c>
      <c r="I879" t="b">
        <f>OR(Table1[[#This Row],[Page_Views]]&lt;$U$6,Table1[[#This Row],[Page_Views]]&gt;$T$6)</f>
        <v>0</v>
      </c>
      <c r="J879" t="b">
        <f>OR(Table1[[#This Row],[Bounces]]&lt;$U$7,Table1[[#This Row],[Bounces]]&gt;$T$7)</f>
        <v>0</v>
      </c>
      <c r="K879" t="b">
        <f>OR(Table1[[#This Row],[Exits]]&lt;$U$8,Table1[[#This Row],[Exits]]&gt;$T$8)</f>
        <v>0</v>
      </c>
    </row>
    <row r="880" spans="1:11" x14ac:dyDescent="0.25">
      <c r="A880" s="1">
        <v>44344</v>
      </c>
      <c r="B880">
        <v>7261</v>
      </c>
      <c r="C880" t="s">
        <v>829</v>
      </c>
      <c r="D880">
        <v>8952</v>
      </c>
      <c r="E880">
        <v>7105</v>
      </c>
      <c r="F880">
        <v>680.5</v>
      </c>
      <c r="G880">
        <v>3395</v>
      </c>
      <c r="H880">
        <v>1685</v>
      </c>
      <c r="I880" t="b">
        <f>OR(Table1[[#This Row],[Page_Views]]&lt;$U$6,Table1[[#This Row],[Page_Views]]&gt;$T$6)</f>
        <v>0</v>
      </c>
      <c r="J880" t="b">
        <f>OR(Table1[[#This Row],[Bounces]]&lt;$U$7,Table1[[#This Row],[Bounces]]&gt;$T$7)</f>
        <v>0</v>
      </c>
      <c r="K880" t="b">
        <f>OR(Table1[[#This Row],[Exits]]&lt;$U$8,Table1[[#This Row],[Exits]]&gt;$T$8)</f>
        <v>0</v>
      </c>
    </row>
    <row r="881" spans="1:11" x14ac:dyDescent="0.25">
      <c r="A881" s="1">
        <v>44345</v>
      </c>
      <c r="B881">
        <v>1887</v>
      </c>
      <c r="C881" t="s">
        <v>830</v>
      </c>
      <c r="D881">
        <v>5335</v>
      </c>
      <c r="E881">
        <v>1925</v>
      </c>
      <c r="F881">
        <v>809.39</v>
      </c>
      <c r="G881">
        <v>843</v>
      </c>
      <c r="H881">
        <v>1249</v>
      </c>
      <c r="I881" t="b">
        <f>OR(Table1[[#This Row],[Page_Views]]&lt;$U$6,Table1[[#This Row],[Page_Views]]&gt;$T$6)</f>
        <v>0</v>
      </c>
      <c r="J881" t="b">
        <f>OR(Table1[[#This Row],[Bounces]]&lt;$U$7,Table1[[#This Row],[Bounces]]&gt;$T$7)</f>
        <v>0</v>
      </c>
      <c r="K881" t="b">
        <f>OR(Table1[[#This Row],[Exits]]&lt;$U$8,Table1[[#This Row],[Exits]]&gt;$T$8)</f>
        <v>0</v>
      </c>
    </row>
    <row r="882" spans="1:11" x14ac:dyDescent="0.25">
      <c r="A882" s="1">
        <v>44346</v>
      </c>
      <c r="B882">
        <v>4104</v>
      </c>
      <c r="C882" t="s">
        <v>831</v>
      </c>
      <c r="D882">
        <v>5431</v>
      </c>
      <c r="E882">
        <v>4833</v>
      </c>
      <c r="F882">
        <v>600.47</v>
      </c>
      <c r="G882">
        <v>2304</v>
      </c>
      <c r="H882">
        <v>578</v>
      </c>
      <c r="I882" t="b">
        <f>OR(Table1[[#This Row],[Page_Views]]&lt;$U$6,Table1[[#This Row],[Page_Views]]&gt;$T$6)</f>
        <v>0</v>
      </c>
      <c r="J882" t="b">
        <f>OR(Table1[[#This Row],[Bounces]]&lt;$U$7,Table1[[#This Row],[Bounces]]&gt;$T$7)</f>
        <v>0</v>
      </c>
      <c r="K882" t="b">
        <f>OR(Table1[[#This Row],[Exits]]&lt;$U$8,Table1[[#This Row],[Exits]]&gt;$T$8)</f>
        <v>0</v>
      </c>
    </row>
    <row r="883" spans="1:11" x14ac:dyDescent="0.25">
      <c r="A883" s="1">
        <v>44347</v>
      </c>
      <c r="B883">
        <v>1049</v>
      </c>
      <c r="C883" t="s">
        <v>832</v>
      </c>
      <c r="D883">
        <v>3131</v>
      </c>
      <c r="E883">
        <v>928</v>
      </c>
      <c r="F883">
        <v>861.45</v>
      </c>
      <c r="G883">
        <v>371</v>
      </c>
      <c r="H883">
        <v>680</v>
      </c>
      <c r="I883" t="b">
        <f>OR(Table1[[#This Row],[Page_Views]]&lt;$U$6,Table1[[#This Row],[Page_Views]]&gt;$T$6)</f>
        <v>0</v>
      </c>
      <c r="J883" t="b">
        <f>OR(Table1[[#This Row],[Bounces]]&lt;$U$7,Table1[[#This Row],[Bounces]]&gt;$T$7)</f>
        <v>0</v>
      </c>
      <c r="K883" t="b">
        <f>OR(Table1[[#This Row],[Exits]]&lt;$U$8,Table1[[#This Row],[Exits]]&gt;$T$8)</f>
        <v>0</v>
      </c>
    </row>
    <row r="884" spans="1:11" x14ac:dyDescent="0.25">
      <c r="A884" s="1">
        <v>44348</v>
      </c>
      <c r="B884">
        <v>4951</v>
      </c>
      <c r="C884" t="s">
        <v>833</v>
      </c>
      <c r="D884">
        <v>14419</v>
      </c>
      <c r="E884">
        <v>4990</v>
      </c>
      <c r="F884">
        <v>609.11</v>
      </c>
      <c r="G884">
        <v>1350</v>
      </c>
      <c r="H884">
        <v>3039</v>
      </c>
      <c r="I884" t="b">
        <f>OR(Table1[[#This Row],[Page_Views]]&lt;$U$6,Table1[[#This Row],[Page_Views]]&gt;$T$6)</f>
        <v>0</v>
      </c>
      <c r="J884" t="b">
        <f>OR(Table1[[#This Row],[Bounces]]&lt;$U$7,Table1[[#This Row],[Bounces]]&gt;$T$7)</f>
        <v>0</v>
      </c>
      <c r="K884" t="b">
        <f>OR(Table1[[#This Row],[Exits]]&lt;$U$8,Table1[[#This Row],[Exits]]&gt;$T$8)</f>
        <v>0</v>
      </c>
    </row>
    <row r="885" spans="1:11" x14ac:dyDescent="0.25">
      <c r="A885" s="1">
        <v>44349</v>
      </c>
      <c r="B885">
        <v>4560</v>
      </c>
      <c r="C885" t="s">
        <v>834</v>
      </c>
      <c r="D885">
        <v>6596</v>
      </c>
      <c r="E885">
        <v>4513</v>
      </c>
      <c r="F885">
        <v>813.83</v>
      </c>
      <c r="G885">
        <v>2114</v>
      </c>
      <c r="H885">
        <v>1117</v>
      </c>
      <c r="I885" t="b">
        <f>OR(Table1[[#This Row],[Page_Views]]&lt;$U$6,Table1[[#This Row],[Page_Views]]&gt;$T$6)</f>
        <v>0</v>
      </c>
      <c r="J885" t="b">
        <f>OR(Table1[[#This Row],[Bounces]]&lt;$U$7,Table1[[#This Row],[Bounces]]&gt;$T$7)</f>
        <v>0</v>
      </c>
      <c r="K885" t="b">
        <f>OR(Table1[[#This Row],[Exits]]&lt;$U$8,Table1[[#This Row],[Exits]]&gt;$T$8)</f>
        <v>0</v>
      </c>
    </row>
    <row r="886" spans="1:11" x14ac:dyDescent="0.25">
      <c r="A886" s="1">
        <v>44350</v>
      </c>
      <c r="B886">
        <v>1018</v>
      </c>
      <c r="C886" t="s">
        <v>835</v>
      </c>
      <c r="D886">
        <v>2206</v>
      </c>
      <c r="E886">
        <v>919</v>
      </c>
      <c r="F886">
        <v>613.88</v>
      </c>
      <c r="G886">
        <v>234</v>
      </c>
      <c r="H886">
        <v>309</v>
      </c>
      <c r="I886" t="b">
        <f>OR(Table1[[#This Row],[Page_Views]]&lt;$U$6,Table1[[#This Row],[Page_Views]]&gt;$T$6)</f>
        <v>0</v>
      </c>
      <c r="J886" t="b">
        <f>OR(Table1[[#This Row],[Bounces]]&lt;$U$7,Table1[[#This Row],[Bounces]]&gt;$T$7)</f>
        <v>0</v>
      </c>
      <c r="K886" t="b">
        <f>OR(Table1[[#This Row],[Exits]]&lt;$U$8,Table1[[#This Row],[Exits]]&gt;$T$8)</f>
        <v>0</v>
      </c>
    </row>
    <row r="887" spans="1:11" x14ac:dyDescent="0.25">
      <c r="A887" s="1">
        <v>44351</v>
      </c>
      <c r="B887">
        <v>5821</v>
      </c>
      <c r="C887" t="s">
        <v>836</v>
      </c>
      <c r="D887">
        <v>8922</v>
      </c>
      <c r="E887">
        <v>6562</v>
      </c>
      <c r="F887">
        <v>679.87</v>
      </c>
      <c r="G887">
        <v>1732</v>
      </c>
      <c r="H887">
        <v>2333</v>
      </c>
      <c r="I887" t="b">
        <f>OR(Table1[[#This Row],[Page_Views]]&lt;$U$6,Table1[[#This Row],[Page_Views]]&gt;$T$6)</f>
        <v>0</v>
      </c>
      <c r="J887" t="b">
        <f>OR(Table1[[#This Row],[Bounces]]&lt;$U$7,Table1[[#This Row],[Bounces]]&gt;$T$7)</f>
        <v>0</v>
      </c>
      <c r="K887" t="b">
        <f>OR(Table1[[#This Row],[Exits]]&lt;$U$8,Table1[[#This Row],[Exits]]&gt;$T$8)</f>
        <v>0</v>
      </c>
    </row>
    <row r="888" spans="1:11" x14ac:dyDescent="0.25">
      <c r="A888" s="1">
        <v>44352</v>
      </c>
      <c r="B888">
        <v>7340</v>
      </c>
      <c r="C888" t="s">
        <v>837</v>
      </c>
      <c r="D888">
        <v>14464</v>
      </c>
      <c r="E888">
        <v>8513</v>
      </c>
      <c r="F888">
        <v>749.16</v>
      </c>
      <c r="G888">
        <v>2394</v>
      </c>
      <c r="H888">
        <v>1602</v>
      </c>
      <c r="I888" t="b">
        <f>OR(Table1[[#This Row],[Page_Views]]&lt;$U$6,Table1[[#This Row],[Page_Views]]&gt;$T$6)</f>
        <v>0</v>
      </c>
      <c r="J888" t="b">
        <f>OR(Table1[[#This Row],[Bounces]]&lt;$U$7,Table1[[#This Row],[Bounces]]&gt;$T$7)</f>
        <v>0</v>
      </c>
      <c r="K888" t="b">
        <f>OR(Table1[[#This Row],[Exits]]&lt;$U$8,Table1[[#This Row],[Exits]]&gt;$T$8)</f>
        <v>0</v>
      </c>
    </row>
    <row r="889" spans="1:11" x14ac:dyDescent="0.25">
      <c r="A889" s="1">
        <v>44353</v>
      </c>
      <c r="B889">
        <v>9058</v>
      </c>
      <c r="C889" t="s">
        <v>838</v>
      </c>
      <c r="D889">
        <v>11871</v>
      </c>
      <c r="E889">
        <v>10079</v>
      </c>
      <c r="F889">
        <v>725.98</v>
      </c>
      <c r="G889">
        <v>2935</v>
      </c>
      <c r="H889">
        <v>1352</v>
      </c>
      <c r="I889" t="b">
        <f>OR(Table1[[#This Row],[Page_Views]]&lt;$U$6,Table1[[#This Row],[Page_Views]]&gt;$T$6)</f>
        <v>0</v>
      </c>
      <c r="J889" t="b">
        <f>OR(Table1[[#This Row],[Bounces]]&lt;$U$7,Table1[[#This Row],[Bounces]]&gt;$T$7)</f>
        <v>0</v>
      </c>
      <c r="K889" t="b">
        <f>OR(Table1[[#This Row],[Exits]]&lt;$U$8,Table1[[#This Row],[Exits]]&gt;$T$8)</f>
        <v>0</v>
      </c>
    </row>
    <row r="890" spans="1:11" x14ac:dyDescent="0.25">
      <c r="A890" s="1">
        <v>44354</v>
      </c>
      <c r="B890">
        <v>3606</v>
      </c>
      <c r="C890" t="s">
        <v>839</v>
      </c>
      <c r="D890">
        <v>5780</v>
      </c>
      <c r="E890">
        <v>3166</v>
      </c>
      <c r="F890">
        <v>657.55</v>
      </c>
      <c r="G890">
        <v>1122</v>
      </c>
      <c r="H890">
        <v>1087</v>
      </c>
      <c r="I890" t="b">
        <f>OR(Table1[[#This Row],[Page_Views]]&lt;$U$6,Table1[[#This Row],[Page_Views]]&gt;$T$6)</f>
        <v>0</v>
      </c>
      <c r="J890" t="b">
        <f>OR(Table1[[#This Row],[Bounces]]&lt;$U$7,Table1[[#This Row],[Bounces]]&gt;$T$7)</f>
        <v>0</v>
      </c>
      <c r="K890" t="b">
        <f>OR(Table1[[#This Row],[Exits]]&lt;$U$8,Table1[[#This Row],[Exits]]&gt;$T$8)</f>
        <v>0</v>
      </c>
    </row>
    <row r="891" spans="1:11" x14ac:dyDescent="0.25">
      <c r="A891" s="1">
        <v>44355</v>
      </c>
      <c r="B891">
        <v>8846</v>
      </c>
      <c r="C891" t="s">
        <v>840</v>
      </c>
      <c r="D891">
        <v>16399</v>
      </c>
      <c r="E891">
        <v>7383</v>
      </c>
      <c r="F891">
        <v>700.14</v>
      </c>
      <c r="G891">
        <v>3057</v>
      </c>
      <c r="H891">
        <v>2468</v>
      </c>
      <c r="I891" t="b">
        <f>OR(Table1[[#This Row],[Page_Views]]&lt;$U$6,Table1[[#This Row],[Page_Views]]&gt;$T$6)</f>
        <v>0</v>
      </c>
      <c r="J891" t="b">
        <f>OR(Table1[[#This Row],[Bounces]]&lt;$U$7,Table1[[#This Row],[Bounces]]&gt;$T$7)</f>
        <v>0</v>
      </c>
      <c r="K891" t="b">
        <f>OR(Table1[[#This Row],[Exits]]&lt;$U$8,Table1[[#This Row],[Exits]]&gt;$T$8)</f>
        <v>0</v>
      </c>
    </row>
    <row r="892" spans="1:11" x14ac:dyDescent="0.25">
      <c r="A892" s="1">
        <v>44356</v>
      </c>
      <c r="B892">
        <v>9643</v>
      </c>
      <c r="C892" t="s">
        <v>841</v>
      </c>
      <c r="D892">
        <v>19185</v>
      </c>
      <c r="E892">
        <v>10049</v>
      </c>
      <c r="F892">
        <v>818.31</v>
      </c>
      <c r="G892">
        <v>1695</v>
      </c>
      <c r="H892">
        <v>4778</v>
      </c>
      <c r="I892" t="b">
        <f>OR(Table1[[#This Row],[Page_Views]]&lt;$U$6,Table1[[#This Row],[Page_Views]]&gt;$T$6)</f>
        <v>0</v>
      </c>
      <c r="J892" t="b">
        <f>OR(Table1[[#This Row],[Bounces]]&lt;$U$7,Table1[[#This Row],[Bounces]]&gt;$T$7)</f>
        <v>0</v>
      </c>
      <c r="K892" t="b">
        <f>OR(Table1[[#This Row],[Exits]]&lt;$U$8,Table1[[#This Row],[Exits]]&gt;$T$8)</f>
        <v>0</v>
      </c>
    </row>
    <row r="893" spans="1:11" x14ac:dyDescent="0.25">
      <c r="A893" s="1">
        <v>44357</v>
      </c>
      <c r="B893">
        <v>7432</v>
      </c>
      <c r="C893" t="s">
        <v>842</v>
      </c>
      <c r="D893">
        <v>21994</v>
      </c>
      <c r="E893">
        <v>6115</v>
      </c>
      <c r="F893">
        <v>800.78</v>
      </c>
      <c r="G893">
        <v>1385</v>
      </c>
      <c r="H893">
        <v>4989</v>
      </c>
      <c r="I893" t="b">
        <f>OR(Table1[[#This Row],[Page_Views]]&lt;$U$6,Table1[[#This Row],[Page_Views]]&gt;$T$6)</f>
        <v>0</v>
      </c>
      <c r="J893" t="b">
        <f>OR(Table1[[#This Row],[Bounces]]&lt;$U$7,Table1[[#This Row],[Bounces]]&gt;$T$7)</f>
        <v>0</v>
      </c>
      <c r="K893" t="b">
        <f>OR(Table1[[#This Row],[Exits]]&lt;$U$8,Table1[[#This Row],[Exits]]&gt;$T$8)</f>
        <v>0</v>
      </c>
    </row>
    <row r="894" spans="1:11" x14ac:dyDescent="0.25">
      <c r="A894" s="1">
        <v>44358</v>
      </c>
      <c r="B894">
        <v>4765</v>
      </c>
      <c r="C894" t="s">
        <v>843</v>
      </c>
      <c r="D894">
        <v>12647</v>
      </c>
      <c r="E894">
        <v>5094</v>
      </c>
      <c r="F894">
        <v>621.54</v>
      </c>
      <c r="G894">
        <v>2477</v>
      </c>
      <c r="H894">
        <v>3218</v>
      </c>
      <c r="I894" t="b">
        <f>OR(Table1[[#This Row],[Page_Views]]&lt;$U$6,Table1[[#This Row],[Page_Views]]&gt;$T$6)</f>
        <v>0</v>
      </c>
      <c r="J894" t="b">
        <f>OR(Table1[[#This Row],[Bounces]]&lt;$U$7,Table1[[#This Row],[Bounces]]&gt;$T$7)</f>
        <v>0</v>
      </c>
      <c r="K894" t="b">
        <f>OR(Table1[[#This Row],[Exits]]&lt;$U$8,Table1[[#This Row],[Exits]]&gt;$T$8)</f>
        <v>0</v>
      </c>
    </row>
    <row r="895" spans="1:11" x14ac:dyDescent="0.25">
      <c r="A895" s="1">
        <v>44359</v>
      </c>
      <c r="B895">
        <v>3438</v>
      </c>
      <c r="C895" t="s">
        <v>844</v>
      </c>
      <c r="D895">
        <v>8688</v>
      </c>
      <c r="E895">
        <v>3479</v>
      </c>
      <c r="F895">
        <v>824.19</v>
      </c>
      <c r="G895">
        <v>1657</v>
      </c>
      <c r="H895">
        <v>1433</v>
      </c>
      <c r="I895" t="b">
        <f>OR(Table1[[#This Row],[Page_Views]]&lt;$U$6,Table1[[#This Row],[Page_Views]]&gt;$T$6)</f>
        <v>0</v>
      </c>
      <c r="J895" t="b">
        <f>OR(Table1[[#This Row],[Bounces]]&lt;$U$7,Table1[[#This Row],[Bounces]]&gt;$T$7)</f>
        <v>0</v>
      </c>
      <c r="K895" t="b">
        <f>OR(Table1[[#This Row],[Exits]]&lt;$U$8,Table1[[#This Row],[Exits]]&gt;$T$8)</f>
        <v>0</v>
      </c>
    </row>
    <row r="896" spans="1:11" x14ac:dyDescent="0.25">
      <c r="A896" s="1">
        <v>44360</v>
      </c>
      <c r="B896">
        <v>7358</v>
      </c>
      <c r="C896" t="s">
        <v>845</v>
      </c>
      <c r="D896">
        <v>15942</v>
      </c>
      <c r="E896">
        <v>7837</v>
      </c>
      <c r="F896">
        <v>615.91</v>
      </c>
      <c r="G896">
        <v>1694</v>
      </c>
      <c r="H896">
        <v>3955</v>
      </c>
      <c r="I896" t="b">
        <f>OR(Table1[[#This Row],[Page_Views]]&lt;$U$6,Table1[[#This Row],[Page_Views]]&gt;$T$6)</f>
        <v>0</v>
      </c>
      <c r="J896" t="b">
        <f>OR(Table1[[#This Row],[Bounces]]&lt;$U$7,Table1[[#This Row],[Bounces]]&gt;$T$7)</f>
        <v>0</v>
      </c>
      <c r="K896" t="b">
        <f>OR(Table1[[#This Row],[Exits]]&lt;$U$8,Table1[[#This Row],[Exits]]&gt;$T$8)</f>
        <v>0</v>
      </c>
    </row>
    <row r="897" spans="1:11" x14ac:dyDescent="0.25">
      <c r="A897" s="1">
        <v>44361</v>
      </c>
      <c r="B897">
        <v>9319</v>
      </c>
      <c r="C897" t="s">
        <v>639</v>
      </c>
      <c r="D897">
        <v>25273</v>
      </c>
      <c r="E897">
        <v>9655</v>
      </c>
      <c r="F897">
        <v>762.88</v>
      </c>
      <c r="G897">
        <v>2974</v>
      </c>
      <c r="H897">
        <v>1930</v>
      </c>
      <c r="I897" t="b">
        <f>OR(Table1[[#This Row],[Page_Views]]&lt;$U$6,Table1[[#This Row],[Page_Views]]&gt;$T$6)</f>
        <v>0</v>
      </c>
      <c r="J897" t="b">
        <f>OR(Table1[[#This Row],[Bounces]]&lt;$U$7,Table1[[#This Row],[Bounces]]&gt;$T$7)</f>
        <v>0</v>
      </c>
      <c r="K897" t="b">
        <f>OR(Table1[[#This Row],[Exits]]&lt;$U$8,Table1[[#This Row],[Exits]]&gt;$T$8)</f>
        <v>0</v>
      </c>
    </row>
    <row r="898" spans="1:11" x14ac:dyDescent="0.25">
      <c r="A898" s="1">
        <v>44362</v>
      </c>
      <c r="B898">
        <v>6941</v>
      </c>
      <c r="C898" t="s">
        <v>846</v>
      </c>
      <c r="D898">
        <v>12568</v>
      </c>
      <c r="E898">
        <v>6726</v>
      </c>
      <c r="F898">
        <v>678.02</v>
      </c>
      <c r="G898">
        <v>2986</v>
      </c>
      <c r="H898">
        <v>2124</v>
      </c>
      <c r="I898" t="b">
        <f>OR(Table1[[#This Row],[Page_Views]]&lt;$U$6,Table1[[#This Row],[Page_Views]]&gt;$T$6)</f>
        <v>0</v>
      </c>
      <c r="J898" t="b">
        <f>OR(Table1[[#This Row],[Bounces]]&lt;$U$7,Table1[[#This Row],[Bounces]]&gt;$T$7)</f>
        <v>0</v>
      </c>
      <c r="K898" t="b">
        <f>OR(Table1[[#This Row],[Exits]]&lt;$U$8,Table1[[#This Row],[Exits]]&gt;$T$8)</f>
        <v>0</v>
      </c>
    </row>
    <row r="899" spans="1:11" x14ac:dyDescent="0.25">
      <c r="A899" s="1">
        <v>44363</v>
      </c>
      <c r="B899">
        <v>8644</v>
      </c>
      <c r="C899" t="s">
        <v>847</v>
      </c>
      <c r="D899">
        <v>21402</v>
      </c>
      <c r="E899">
        <v>7609</v>
      </c>
      <c r="F899">
        <v>776.31</v>
      </c>
      <c r="G899">
        <v>2918</v>
      </c>
      <c r="H899">
        <v>3595</v>
      </c>
      <c r="I899" t="b">
        <f>OR(Table1[[#This Row],[Page_Views]]&lt;$U$6,Table1[[#This Row],[Page_Views]]&gt;$T$6)</f>
        <v>0</v>
      </c>
      <c r="J899" t="b">
        <f>OR(Table1[[#This Row],[Bounces]]&lt;$U$7,Table1[[#This Row],[Bounces]]&gt;$T$7)</f>
        <v>0</v>
      </c>
      <c r="K899" t="b">
        <f>OR(Table1[[#This Row],[Exits]]&lt;$U$8,Table1[[#This Row],[Exits]]&gt;$T$8)</f>
        <v>0</v>
      </c>
    </row>
    <row r="900" spans="1:11" x14ac:dyDescent="0.25">
      <c r="A900" s="1">
        <v>44364</v>
      </c>
      <c r="B900">
        <v>5855</v>
      </c>
      <c r="C900" t="s">
        <v>848</v>
      </c>
      <c r="D900">
        <v>17499</v>
      </c>
      <c r="E900">
        <v>5399</v>
      </c>
      <c r="F900">
        <v>678.4</v>
      </c>
      <c r="G900">
        <v>2342</v>
      </c>
      <c r="H900">
        <v>4899</v>
      </c>
      <c r="I900" t="b">
        <f>OR(Table1[[#This Row],[Page_Views]]&lt;$U$6,Table1[[#This Row],[Page_Views]]&gt;$T$6)</f>
        <v>0</v>
      </c>
      <c r="J900" t="b">
        <f>OR(Table1[[#This Row],[Bounces]]&lt;$U$7,Table1[[#This Row],[Bounces]]&gt;$T$7)</f>
        <v>0</v>
      </c>
      <c r="K900" t="b">
        <f>OR(Table1[[#This Row],[Exits]]&lt;$U$8,Table1[[#This Row],[Exits]]&gt;$T$8)</f>
        <v>0</v>
      </c>
    </row>
    <row r="901" spans="1:11" x14ac:dyDescent="0.25">
      <c r="A901" s="1">
        <v>44365</v>
      </c>
      <c r="B901">
        <v>7547</v>
      </c>
      <c r="C901" t="s">
        <v>849</v>
      </c>
      <c r="D901">
        <v>13330</v>
      </c>
      <c r="E901">
        <v>7620</v>
      </c>
      <c r="F901">
        <v>895.49</v>
      </c>
      <c r="G901">
        <v>3168</v>
      </c>
      <c r="H901">
        <v>1465</v>
      </c>
      <c r="I901" t="b">
        <f>OR(Table1[[#This Row],[Page_Views]]&lt;$U$6,Table1[[#This Row],[Page_Views]]&gt;$T$6)</f>
        <v>0</v>
      </c>
      <c r="J901" t="b">
        <f>OR(Table1[[#This Row],[Bounces]]&lt;$U$7,Table1[[#This Row],[Bounces]]&gt;$T$7)</f>
        <v>0</v>
      </c>
      <c r="K901" t="b">
        <f>OR(Table1[[#This Row],[Exits]]&lt;$U$8,Table1[[#This Row],[Exits]]&gt;$T$8)</f>
        <v>0</v>
      </c>
    </row>
    <row r="902" spans="1:11" x14ac:dyDescent="0.25">
      <c r="A902" s="1">
        <v>44366</v>
      </c>
      <c r="B902">
        <v>8196</v>
      </c>
      <c r="C902" t="s">
        <v>850</v>
      </c>
      <c r="D902">
        <v>19778</v>
      </c>
      <c r="E902">
        <v>8693</v>
      </c>
      <c r="F902">
        <v>692.92</v>
      </c>
      <c r="G902">
        <v>3034</v>
      </c>
      <c r="H902">
        <v>3363</v>
      </c>
      <c r="I902" t="b">
        <f>OR(Table1[[#This Row],[Page_Views]]&lt;$U$6,Table1[[#This Row],[Page_Views]]&gt;$T$6)</f>
        <v>0</v>
      </c>
      <c r="J902" t="b">
        <f>OR(Table1[[#This Row],[Bounces]]&lt;$U$7,Table1[[#This Row],[Bounces]]&gt;$T$7)</f>
        <v>0</v>
      </c>
      <c r="K902" t="b">
        <f>OR(Table1[[#This Row],[Exits]]&lt;$U$8,Table1[[#This Row],[Exits]]&gt;$T$8)</f>
        <v>0</v>
      </c>
    </row>
    <row r="903" spans="1:11" x14ac:dyDescent="0.25">
      <c r="A903" s="1">
        <v>44367</v>
      </c>
      <c r="B903">
        <v>6911</v>
      </c>
      <c r="C903" t="s">
        <v>851</v>
      </c>
      <c r="D903">
        <v>18796</v>
      </c>
      <c r="E903">
        <v>7683</v>
      </c>
      <c r="F903">
        <v>672.59</v>
      </c>
      <c r="G903">
        <v>1631</v>
      </c>
      <c r="H903">
        <v>2325</v>
      </c>
      <c r="I903" t="b">
        <f>OR(Table1[[#This Row],[Page_Views]]&lt;$U$6,Table1[[#This Row],[Page_Views]]&gt;$T$6)</f>
        <v>0</v>
      </c>
      <c r="J903" t="b">
        <f>OR(Table1[[#This Row],[Bounces]]&lt;$U$7,Table1[[#This Row],[Bounces]]&gt;$T$7)</f>
        <v>0</v>
      </c>
      <c r="K903" t="b">
        <f>OR(Table1[[#This Row],[Exits]]&lt;$U$8,Table1[[#This Row],[Exits]]&gt;$T$8)</f>
        <v>0</v>
      </c>
    </row>
    <row r="904" spans="1:11" x14ac:dyDescent="0.25">
      <c r="A904" s="1">
        <v>44368</v>
      </c>
      <c r="B904">
        <v>7481</v>
      </c>
      <c r="C904" t="s">
        <v>852</v>
      </c>
      <c r="D904">
        <v>21309</v>
      </c>
      <c r="E904">
        <v>8280</v>
      </c>
      <c r="F904">
        <v>683.54</v>
      </c>
      <c r="G904">
        <v>3107</v>
      </c>
      <c r="H904">
        <v>2254</v>
      </c>
      <c r="I904" t="b">
        <f>OR(Table1[[#This Row],[Page_Views]]&lt;$U$6,Table1[[#This Row],[Page_Views]]&gt;$T$6)</f>
        <v>0</v>
      </c>
      <c r="J904" t="b">
        <f>OR(Table1[[#This Row],[Bounces]]&lt;$U$7,Table1[[#This Row],[Bounces]]&gt;$T$7)</f>
        <v>0</v>
      </c>
      <c r="K904" t="b">
        <f>OR(Table1[[#This Row],[Exits]]&lt;$U$8,Table1[[#This Row],[Exits]]&gt;$T$8)</f>
        <v>0</v>
      </c>
    </row>
    <row r="905" spans="1:11" x14ac:dyDescent="0.25">
      <c r="A905" s="1">
        <v>44369</v>
      </c>
      <c r="B905">
        <v>3761</v>
      </c>
      <c r="C905" t="s">
        <v>853</v>
      </c>
      <c r="D905">
        <v>9373</v>
      </c>
      <c r="E905">
        <v>4472</v>
      </c>
      <c r="F905">
        <v>868.94</v>
      </c>
      <c r="G905">
        <v>959</v>
      </c>
      <c r="H905">
        <v>1148</v>
      </c>
      <c r="I905" t="b">
        <f>OR(Table1[[#This Row],[Page_Views]]&lt;$U$6,Table1[[#This Row],[Page_Views]]&gt;$T$6)</f>
        <v>0</v>
      </c>
      <c r="J905" t="b">
        <f>OR(Table1[[#This Row],[Bounces]]&lt;$U$7,Table1[[#This Row],[Bounces]]&gt;$T$7)</f>
        <v>0</v>
      </c>
      <c r="K905" t="b">
        <f>OR(Table1[[#This Row],[Exits]]&lt;$U$8,Table1[[#This Row],[Exits]]&gt;$T$8)</f>
        <v>0</v>
      </c>
    </row>
    <row r="906" spans="1:11" x14ac:dyDescent="0.25">
      <c r="A906" s="1">
        <v>44370</v>
      </c>
      <c r="B906">
        <v>5456</v>
      </c>
      <c r="C906" t="s">
        <v>854</v>
      </c>
      <c r="D906">
        <v>9332</v>
      </c>
      <c r="E906">
        <v>4988</v>
      </c>
      <c r="F906">
        <v>790.87</v>
      </c>
      <c r="G906">
        <v>1901</v>
      </c>
      <c r="H906">
        <v>1738</v>
      </c>
      <c r="I906" t="b">
        <f>OR(Table1[[#This Row],[Page_Views]]&lt;$U$6,Table1[[#This Row],[Page_Views]]&gt;$T$6)</f>
        <v>0</v>
      </c>
      <c r="J906" t="b">
        <f>OR(Table1[[#This Row],[Bounces]]&lt;$U$7,Table1[[#This Row],[Bounces]]&gt;$T$7)</f>
        <v>0</v>
      </c>
      <c r="K906" t="b">
        <f>OR(Table1[[#This Row],[Exits]]&lt;$U$8,Table1[[#This Row],[Exits]]&gt;$T$8)</f>
        <v>0</v>
      </c>
    </row>
    <row r="907" spans="1:11" x14ac:dyDescent="0.25">
      <c r="A907" s="1">
        <v>44371</v>
      </c>
      <c r="B907">
        <v>7361</v>
      </c>
      <c r="C907" t="s">
        <v>855</v>
      </c>
      <c r="D907">
        <v>13156</v>
      </c>
      <c r="E907">
        <v>6098</v>
      </c>
      <c r="F907">
        <v>819.21</v>
      </c>
      <c r="G907">
        <v>2683</v>
      </c>
      <c r="H907">
        <v>3123</v>
      </c>
      <c r="I907" t="b">
        <f>OR(Table1[[#This Row],[Page_Views]]&lt;$U$6,Table1[[#This Row],[Page_Views]]&gt;$T$6)</f>
        <v>0</v>
      </c>
      <c r="J907" t="b">
        <f>OR(Table1[[#This Row],[Bounces]]&lt;$U$7,Table1[[#This Row],[Bounces]]&gt;$T$7)</f>
        <v>0</v>
      </c>
      <c r="K907" t="b">
        <f>OR(Table1[[#This Row],[Exits]]&lt;$U$8,Table1[[#This Row],[Exits]]&gt;$T$8)</f>
        <v>0</v>
      </c>
    </row>
    <row r="908" spans="1:11" x14ac:dyDescent="0.25">
      <c r="A908" s="1">
        <v>44372</v>
      </c>
      <c r="B908">
        <v>6693</v>
      </c>
      <c r="C908" t="s">
        <v>856</v>
      </c>
      <c r="D908">
        <v>8281</v>
      </c>
      <c r="E908">
        <v>6279</v>
      </c>
      <c r="F908">
        <v>875.4</v>
      </c>
      <c r="G908">
        <v>2358</v>
      </c>
      <c r="H908">
        <v>1307</v>
      </c>
      <c r="I908" t="b">
        <f>OR(Table1[[#This Row],[Page_Views]]&lt;$U$6,Table1[[#This Row],[Page_Views]]&gt;$T$6)</f>
        <v>0</v>
      </c>
      <c r="J908" t="b">
        <f>OR(Table1[[#This Row],[Bounces]]&lt;$U$7,Table1[[#This Row],[Bounces]]&gt;$T$7)</f>
        <v>0</v>
      </c>
      <c r="K908" t="b">
        <f>OR(Table1[[#This Row],[Exits]]&lt;$U$8,Table1[[#This Row],[Exits]]&gt;$T$8)</f>
        <v>0</v>
      </c>
    </row>
    <row r="909" spans="1:11" x14ac:dyDescent="0.25">
      <c r="A909" s="1">
        <v>44373</v>
      </c>
      <c r="B909">
        <v>6788</v>
      </c>
      <c r="C909" t="s">
        <v>857</v>
      </c>
      <c r="D909">
        <v>17442</v>
      </c>
      <c r="E909">
        <v>7448</v>
      </c>
      <c r="F909">
        <v>873.56</v>
      </c>
      <c r="G909">
        <v>3717</v>
      </c>
      <c r="H909">
        <v>4708</v>
      </c>
      <c r="I909" t="b">
        <f>OR(Table1[[#This Row],[Page_Views]]&lt;$U$6,Table1[[#This Row],[Page_Views]]&gt;$T$6)</f>
        <v>0</v>
      </c>
      <c r="J909" t="b">
        <f>OR(Table1[[#This Row],[Bounces]]&lt;$U$7,Table1[[#This Row],[Bounces]]&gt;$T$7)</f>
        <v>0</v>
      </c>
      <c r="K909" t="b">
        <f>OR(Table1[[#This Row],[Exits]]&lt;$U$8,Table1[[#This Row],[Exits]]&gt;$T$8)</f>
        <v>0</v>
      </c>
    </row>
    <row r="910" spans="1:11" x14ac:dyDescent="0.25">
      <c r="A910" s="1">
        <v>44374</v>
      </c>
      <c r="B910">
        <v>1201</v>
      </c>
      <c r="C910" t="s">
        <v>858</v>
      </c>
      <c r="D910">
        <v>1533</v>
      </c>
      <c r="E910">
        <v>1171</v>
      </c>
      <c r="F910">
        <v>821.68</v>
      </c>
      <c r="G910">
        <v>394</v>
      </c>
      <c r="H910">
        <v>287</v>
      </c>
      <c r="I910" t="b">
        <f>OR(Table1[[#This Row],[Page_Views]]&lt;$U$6,Table1[[#This Row],[Page_Views]]&gt;$T$6)</f>
        <v>0</v>
      </c>
      <c r="J910" t="b">
        <f>OR(Table1[[#This Row],[Bounces]]&lt;$U$7,Table1[[#This Row],[Bounces]]&gt;$T$7)</f>
        <v>0</v>
      </c>
      <c r="K910" t="b">
        <f>OR(Table1[[#This Row],[Exits]]&lt;$U$8,Table1[[#This Row],[Exits]]&gt;$T$8)</f>
        <v>0</v>
      </c>
    </row>
    <row r="911" spans="1:11" x14ac:dyDescent="0.25">
      <c r="A911" s="1">
        <v>44375</v>
      </c>
      <c r="B911">
        <v>7160</v>
      </c>
      <c r="C911" t="s">
        <v>859</v>
      </c>
      <c r="D911">
        <v>19735</v>
      </c>
      <c r="E911">
        <v>8070</v>
      </c>
      <c r="F911">
        <v>659.35</v>
      </c>
      <c r="G911">
        <v>3426</v>
      </c>
      <c r="H911">
        <v>1930</v>
      </c>
      <c r="I911" t="b">
        <f>OR(Table1[[#This Row],[Page_Views]]&lt;$U$6,Table1[[#This Row],[Page_Views]]&gt;$T$6)</f>
        <v>0</v>
      </c>
      <c r="J911" t="b">
        <f>OR(Table1[[#This Row],[Bounces]]&lt;$U$7,Table1[[#This Row],[Bounces]]&gt;$T$7)</f>
        <v>0</v>
      </c>
      <c r="K911" t="b">
        <f>OR(Table1[[#This Row],[Exits]]&lt;$U$8,Table1[[#This Row],[Exits]]&gt;$T$8)</f>
        <v>0</v>
      </c>
    </row>
    <row r="912" spans="1:11" x14ac:dyDescent="0.25">
      <c r="A912" s="1">
        <v>44376</v>
      </c>
      <c r="B912">
        <v>1517</v>
      </c>
      <c r="C912" t="s">
        <v>860</v>
      </c>
      <c r="D912">
        <v>2144</v>
      </c>
      <c r="E912">
        <v>1546</v>
      </c>
      <c r="F912">
        <v>853.01</v>
      </c>
      <c r="G912">
        <v>619</v>
      </c>
      <c r="H912">
        <v>623</v>
      </c>
      <c r="I912" t="b">
        <f>OR(Table1[[#This Row],[Page_Views]]&lt;$U$6,Table1[[#This Row],[Page_Views]]&gt;$T$6)</f>
        <v>0</v>
      </c>
      <c r="J912" t="b">
        <f>OR(Table1[[#This Row],[Bounces]]&lt;$U$7,Table1[[#This Row],[Bounces]]&gt;$T$7)</f>
        <v>0</v>
      </c>
      <c r="K912" t="b">
        <f>OR(Table1[[#This Row],[Exits]]&lt;$U$8,Table1[[#This Row],[Exits]]&gt;$T$8)</f>
        <v>0</v>
      </c>
    </row>
    <row r="913" spans="1:11" x14ac:dyDescent="0.25">
      <c r="A913" s="1">
        <v>44377</v>
      </c>
      <c r="B913">
        <v>8737</v>
      </c>
      <c r="C913" s="2" t="s">
        <v>861</v>
      </c>
      <c r="D913">
        <v>13187</v>
      </c>
      <c r="E913">
        <v>10239</v>
      </c>
      <c r="F913">
        <v>661.13</v>
      </c>
      <c r="G913">
        <v>1695</v>
      </c>
      <c r="H913">
        <v>3358</v>
      </c>
      <c r="I913" t="b">
        <f>OR(Table1[[#This Row],[Page_Views]]&lt;$U$6,Table1[[#This Row],[Page_Views]]&gt;$T$6)</f>
        <v>0</v>
      </c>
      <c r="J913" t="b">
        <f>OR(Table1[[#This Row],[Bounces]]&lt;$U$7,Table1[[#This Row],[Bounces]]&gt;$T$7)</f>
        <v>0</v>
      </c>
      <c r="K913" t="b">
        <f>OR(Table1[[#This Row],[Exits]]&lt;$U$8,Table1[[#This Row],[Exits]]&gt;$T$8)</f>
        <v>0</v>
      </c>
    </row>
    <row r="914" spans="1:11" x14ac:dyDescent="0.25">
      <c r="A914" s="1">
        <v>44378</v>
      </c>
      <c r="B914">
        <v>2988</v>
      </c>
      <c r="C914" t="s">
        <v>862</v>
      </c>
      <c r="D914">
        <v>6148</v>
      </c>
      <c r="E914">
        <v>3523</v>
      </c>
      <c r="F914">
        <v>822.87</v>
      </c>
      <c r="G914">
        <v>1458</v>
      </c>
      <c r="H914">
        <v>1761</v>
      </c>
      <c r="I914" t="b">
        <f>OR(Table1[[#This Row],[Page_Views]]&lt;$U$6,Table1[[#This Row],[Page_Views]]&gt;$T$6)</f>
        <v>0</v>
      </c>
      <c r="J914" t="b">
        <f>OR(Table1[[#This Row],[Bounces]]&lt;$U$7,Table1[[#This Row],[Bounces]]&gt;$T$7)</f>
        <v>0</v>
      </c>
      <c r="K914" t="b">
        <f>OR(Table1[[#This Row],[Exits]]&lt;$U$8,Table1[[#This Row],[Exits]]&gt;$T$8)</f>
        <v>0</v>
      </c>
    </row>
    <row r="915" spans="1:11" x14ac:dyDescent="0.25">
      <c r="A915" s="1">
        <v>44379</v>
      </c>
      <c r="B915">
        <v>4802</v>
      </c>
      <c r="C915" t="s">
        <v>863</v>
      </c>
      <c r="D915">
        <v>12140</v>
      </c>
      <c r="E915">
        <v>3974</v>
      </c>
      <c r="F915">
        <v>805.68</v>
      </c>
      <c r="G915">
        <v>990</v>
      </c>
      <c r="H915">
        <v>2930</v>
      </c>
      <c r="I915" t="b">
        <f>OR(Table1[[#This Row],[Page_Views]]&lt;$U$6,Table1[[#This Row],[Page_Views]]&gt;$T$6)</f>
        <v>0</v>
      </c>
      <c r="J915" t="b">
        <f>OR(Table1[[#This Row],[Bounces]]&lt;$U$7,Table1[[#This Row],[Bounces]]&gt;$T$7)</f>
        <v>0</v>
      </c>
      <c r="K915" t="b">
        <f>OR(Table1[[#This Row],[Exits]]&lt;$U$8,Table1[[#This Row],[Exits]]&gt;$T$8)</f>
        <v>0</v>
      </c>
    </row>
    <row r="916" spans="1:11" x14ac:dyDescent="0.25">
      <c r="A916" s="1">
        <v>44380</v>
      </c>
      <c r="B916">
        <v>6808</v>
      </c>
      <c r="C916" t="s">
        <v>864</v>
      </c>
      <c r="D916">
        <v>9872</v>
      </c>
      <c r="E916">
        <v>6689</v>
      </c>
      <c r="F916">
        <v>827.67</v>
      </c>
      <c r="G916">
        <v>3255</v>
      </c>
      <c r="H916">
        <v>2755</v>
      </c>
      <c r="I916" t="b">
        <f>OR(Table1[[#This Row],[Page_Views]]&lt;$U$6,Table1[[#This Row],[Page_Views]]&gt;$T$6)</f>
        <v>0</v>
      </c>
      <c r="J916" t="b">
        <f>OR(Table1[[#This Row],[Bounces]]&lt;$U$7,Table1[[#This Row],[Bounces]]&gt;$T$7)</f>
        <v>0</v>
      </c>
      <c r="K916" t="b">
        <f>OR(Table1[[#This Row],[Exits]]&lt;$U$8,Table1[[#This Row],[Exits]]&gt;$T$8)</f>
        <v>0</v>
      </c>
    </row>
    <row r="917" spans="1:11" x14ac:dyDescent="0.25">
      <c r="A917" s="1">
        <v>44381</v>
      </c>
      <c r="B917">
        <v>8162</v>
      </c>
      <c r="C917" t="s">
        <v>865</v>
      </c>
      <c r="D917">
        <v>16259</v>
      </c>
      <c r="E917">
        <v>8520</v>
      </c>
      <c r="F917">
        <v>759.81</v>
      </c>
      <c r="G917">
        <v>3410</v>
      </c>
      <c r="H917">
        <v>2394</v>
      </c>
      <c r="I917" t="b">
        <f>OR(Table1[[#This Row],[Page_Views]]&lt;$U$6,Table1[[#This Row],[Page_Views]]&gt;$T$6)</f>
        <v>0</v>
      </c>
      <c r="J917" t="b">
        <f>OR(Table1[[#This Row],[Bounces]]&lt;$U$7,Table1[[#This Row],[Bounces]]&gt;$T$7)</f>
        <v>0</v>
      </c>
      <c r="K917" t="b">
        <f>OR(Table1[[#This Row],[Exits]]&lt;$U$8,Table1[[#This Row],[Exits]]&gt;$T$8)</f>
        <v>0</v>
      </c>
    </row>
    <row r="918" spans="1:11" x14ac:dyDescent="0.25">
      <c r="A918" s="1">
        <v>44382</v>
      </c>
      <c r="B918">
        <v>7241</v>
      </c>
      <c r="C918" t="s">
        <v>866</v>
      </c>
      <c r="D918">
        <v>14982</v>
      </c>
      <c r="E918">
        <v>6533</v>
      </c>
      <c r="F918">
        <v>791.62</v>
      </c>
      <c r="G918">
        <v>1423</v>
      </c>
      <c r="H918">
        <v>2533</v>
      </c>
      <c r="I918" t="b">
        <f>OR(Table1[[#This Row],[Page_Views]]&lt;$U$6,Table1[[#This Row],[Page_Views]]&gt;$T$6)</f>
        <v>0</v>
      </c>
      <c r="J918" t="b">
        <f>OR(Table1[[#This Row],[Bounces]]&lt;$U$7,Table1[[#This Row],[Bounces]]&gt;$T$7)</f>
        <v>0</v>
      </c>
      <c r="K918" t="b">
        <f>OR(Table1[[#This Row],[Exits]]&lt;$U$8,Table1[[#This Row],[Exits]]&gt;$T$8)</f>
        <v>0</v>
      </c>
    </row>
    <row r="919" spans="1:11" x14ac:dyDescent="0.25">
      <c r="A919" s="1">
        <v>44383</v>
      </c>
      <c r="B919">
        <v>9399</v>
      </c>
      <c r="C919" t="s">
        <v>867</v>
      </c>
      <c r="D919">
        <v>14870</v>
      </c>
      <c r="E919">
        <v>9049</v>
      </c>
      <c r="F919">
        <v>886</v>
      </c>
      <c r="G919">
        <v>3595</v>
      </c>
      <c r="H919">
        <v>3726</v>
      </c>
      <c r="I919" t="b">
        <f>OR(Table1[[#This Row],[Page_Views]]&lt;$U$6,Table1[[#This Row],[Page_Views]]&gt;$T$6)</f>
        <v>0</v>
      </c>
      <c r="J919" t="b">
        <f>OR(Table1[[#This Row],[Bounces]]&lt;$U$7,Table1[[#This Row],[Bounces]]&gt;$T$7)</f>
        <v>0</v>
      </c>
      <c r="K919" t="b">
        <f>OR(Table1[[#This Row],[Exits]]&lt;$U$8,Table1[[#This Row],[Exits]]&gt;$T$8)</f>
        <v>0</v>
      </c>
    </row>
    <row r="920" spans="1:11" x14ac:dyDescent="0.25">
      <c r="A920" s="1">
        <v>44384</v>
      </c>
      <c r="B920">
        <v>6633</v>
      </c>
      <c r="C920" t="s">
        <v>868</v>
      </c>
      <c r="D920">
        <v>9339</v>
      </c>
      <c r="E920">
        <v>7104</v>
      </c>
      <c r="F920">
        <v>630.33000000000004</v>
      </c>
      <c r="G920">
        <v>3303</v>
      </c>
      <c r="H920">
        <v>1726</v>
      </c>
      <c r="I920" t="b">
        <f>OR(Table1[[#This Row],[Page_Views]]&lt;$U$6,Table1[[#This Row],[Page_Views]]&gt;$T$6)</f>
        <v>0</v>
      </c>
      <c r="J920" t="b">
        <f>OR(Table1[[#This Row],[Bounces]]&lt;$U$7,Table1[[#This Row],[Bounces]]&gt;$T$7)</f>
        <v>0</v>
      </c>
      <c r="K920" t="b">
        <f>OR(Table1[[#This Row],[Exits]]&lt;$U$8,Table1[[#This Row],[Exits]]&gt;$T$8)</f>
        <v>0</v>
      </c>
    </row>
    <row r="921" spans="1:11" x14ac:dyDescent="0.25">
      <c r="A921" s="1">
        <v>44385</v>
      </c>
      <c r="B921">
        <v>6755</v>
      </c>
      <c r="C921" t="s">
        <v>869</v>
      </c>
      <c r="D921">
        <v>18276</v>
      </c>
      <c r="E921">
        <v>6016</v>
      </c>
      <c r="F921">
        <v>692.65</v>
      </c>
      <c r="G921">
        <v>2244</v>
      </c>
      <c r="H921">
        <v>4888</v>
      </c>
      <c r="I921" t="b">
        <f>OR(Table1[[#This Row],[Page_Views]]&lt;$U$6,Table1[[#This Row],[Page_Views]]&gt;$T$6)</f>
        <v>0</v>
      </c>
      <c r="J921" t="b">
        <f>OR(Table1[[#This Row],[Bounces]]&lt;$U$7,Table1[[#This Row],[Bounces]]&gt;$T$7)</f>
        <v>0</v>
      </c>
      <c r="K921" t="b">
        <f>OR(Table1[[#This Row],[Exits]]&lt;$U$8,Table1[[#This Row],[Exits]]&gt;$T$8)</f>
        <v>0</v>
      </c>
    </row>
    <row r="922" spans="1:11" x14ac:dyDescent="0.25">
      <c r="A922" s="1">
        <v>44386</v>
      </c>
      <c r="B922">
        <v>7309</v>
      </c>
      <c r="C922" t="s">
        <v>870</v>
      </c>
      <c r="D922">
        <v>15381</v>
      </c>
      <c r="E922">
        <v>7607</v>
      </c>
      <c r="F922">
        <v>783.41</v>
      </c>
      <c r="G922">
        <v>2329</v>
      </c>
      <c r="H922">
        <v>4237</v>
      </c>
      <c r="I922" t="b">
        <f>OR(Table1[[#This Row],[Page_Views]]&lt;$U$6,Table1[[#This Row],[Page_Views]]&gt;$T$6)</f>
        <v>0</v>
      </c>
      <c r="J922" t="b">
        <f>OR(Table1[[#This Row],[Bounces]]&lt;$U$7,Table1[[#This Row],[Bounces]]&gt;$T$7)</f>
        <v>0</v>
      </c>
      <c r="K922" t="b">
        <f>OR(Table1[[#This Row],[Exits]]&lt;$U$8,Table1[[#This Row],[Exits]]&gt;$T$8)</f>
        <v>0</v>
      </c>
    </row>
    <row r="923" spans="1:11" x14ac:dyDescent="0.25">
      <c r="A923" s="1">
        <v>44387</v>
      </c>
      <c r="B923">
        <v>5117</v>
      </c>
      <c r="C923" t="s">
        <v>871</v>
      </c>
      <c r="D923">
        <v>6272</v>
      </c>
      <c r="E923">
        <v>5521</v>
      </c>
      <c r="F923">
        <v>889.22</v>
      </c>
      <c r="G923">
        <v>2463</v>
      </c>
      <c r="H923">
        <v>1003</v>
      </c>
      <c r="I923" t="b">
        <f>OR(Table1[[#This Row],[Page_Views]]&lt;$U$6,Table1[[#This Row],[Page_Views]]&gt;$T$6)</f>
        <v>0</v>
      </c>
      <c r="J923" t="b">
        <f>OR(Table1[[#This Row],[Bounces]]&lt;$U$7,Table1[[#This Row],[Bounces]]&gt;$T$7)</f>
        <v>0</v>
      </c>
      <c r="K923" t="b">
        <f>OR(Table1[[#This Row],[Exits]]&lt;$U$8,Table1[[#This Row],[Exits]]&gt;$T$8)</f>
        <v>0</v>
      </c>
    </row>
    <row r="924" spans="1:11" x14ac:dyDescent="0.25">
      <c r="A924" s="1">
        <v>44388</v>
      </c>
      <c r="B924">
        <v>9345</v>
      </c>
      <c r="C924" t="s">
        <v>673</v>
      </c>
      <c r="D924">
        <v>24720</v>
      </c>
      <c r="E924">
        <v>7814</v>
      </c>
      <c r="F924">
        <v>628.66999999999996</v>
      </c>
      <c r="G924">
        <v>3397</v>
      </c>
      <c r="H924">
        <v>1930</v>
      </c>
      <c r="I924" t="b">
        <f>OR(Table1[[#This Row],[Page_Views]]&lt;$U$6,Table1[[#This Row],[Page_Views]]&gt;$T$6)</f>
        <v>0</v>
      </c>
      <c r="J924" t="b">
        <f>OR(Table1[[#This Row],[Bounces]]&lt;$U$7,Table1[[#This Row],[Bounces]]&gt;$T$7)</f>
        <v>0</v>
      </c>
      <c r="K924" t="b">
        <f>OR(Table1[[#This Row],[Exits]]&lt;$U$8,Table1[[#This Row],[Exits]]&gt;$T$8)</f>
        <v>0</v>
      </c>
    </row>
    <row r="925" spans="1:11" x14ac:dyDescent="0.25">
      <c r="A925" s="1">
        <v>44389</v>
      </c>
      <c r="B925">
        <v>2518</v>
      </c>
      <c r="C925" t="s">
        <v>872</v>
      </c>
      <c r="D925">
        <v>7466</v>
      </c>
      <c r="E925">
        <v>2515</v>
      </c>
      <c r="F925">
        <v>606.76</v>
      </c>
      <c r="G925">
        <v>913</v>
      </c>
      <c r="H925">
        <v>977</v>
      </c>
      <c r="I925" t="b">
        <f>OR(Table1[[#This Row],[Page_Views]]&lt;$U$6,Table1[[#This Row],[Page_Views]]&gt;$T$6)</f>
        <v>0</v>
      </c>
      <c r="J925" t="b">
        <f>OR(Table1[[#This Row],[Bounces]]&lt;$U$7,Table1[[#This Row],[Bounces]]&gt;$T$7)</f>
        <v>0</v>
      </c>
      <c r="K925" t="b">
        <f>OR(Table1[[#This Row],[Exits]]&lt;$U$8,Table1[[#This Row],[Exits]]&gt;$T$8)</f>
        <v>0</v>
      </c>
    </row>
    <row r="926" spans="1:11" x14ac:dyDescent="0.25">
      <c r="A926" s="1">
        <v>44390</v>
      </c>
      <c r="B926">
        <v>7163</v>
      </c>
      <c r="C926" t="s">
        <v>873</v>
      </c>
      <c r="D926">
        <v>16408</v>
      </c>
      <c r="E926">
        <v>6484</v>
      </c>
      <c r="F926">
        <v>616.72</v>
      </c>
      <c r="G926">
        <v>1597</v>
      </c>
      <c r="H926">
        <v>2737</v>
      </c>
      <c r="I926" t="b">
        <f>OR(Table1[[#This Row],[Page_Views]]&lt;$U$6,Table1[[#This Row],[Page_Views]]&gt;$T$6)</f>
        <v>0</v>
      </c>
      <c r="J926" t="b">
        <f>OR(Table1[[#This Row],[Bounces]]&lt;$U$7,Table1[[#This Row],[Bounces]]&gt;$T$7)</f>
        <v>0</v>
      </c>
      <c r="K926" t="b">
        <f>OR(Table1[[#This Row],[Exits]]&lt;$U$8,Table1[[#This Row],[Exits]]&gt;$T$8)</f>
        <v>0</v>
      </c>
    </row>
    <row r="927" spans="1:11" x14ac:dyDescent="0.25">
      <c r="A927" s="1">
        <v>44391</v>
      </c>
      <c r="B927">
        <v>3600</v>
      </c>
      <c r="C927" t="s">
        <v>874</v>
      </c>
      <c r="D927">
        <v>7584</v>
      </c>
      <c r="E927">
        <v>3923</v>
      </c>
      <c r="F927">
        <v>615.72</v>
      </c>
      <c r="G927">
        <v>1080</v>
      </c>
      <c r="H927">
        <v>1544</v>
      </c>
      <c r="I927" t="b">
        <f>OR(Table1[[#This Row],[Page_Views]]&lt;$U$6,Table1[[#This Row],[Page_Views]]&gt;$T$6)</f>
        <v>0</v>
      </c>
      <c r="J927" t="b">
        <f>OR(Table1[[#This Row],[Bounces]]&lt;$U$7,Table1[[#This Row],[Bounces]]&gt;$T$7)</f>
        <v>0</v>
      </c>
      <c r="K927" t="b">
        <f>OR(Table1[[#This Row],[Exits]]&lt;$U$8,Table1[[#This Row],[Exits]]&gt;$T$8)</f>
        <v>0</v>
      </c>
    </row>
    <row r="928" spans="1:11" x14ac:dyDescent="0.25">
      <c r="A928" s="1">
        <v>44392</v>
      </c>
      <c r="B928">
        <v>3195</v>
      </c>
      <c r="C928" t="s">
        <v>875</v>
      </c>
      <c r="D928">
        <v>8885</v>
      </c>
      <c r="E928">
        <v>2798</v>
      </c>
      <c r="F928">
        <v>872.34</v>
      </c>
      <c r="G928">
        <v>1179</v>
      </c>
      <c r="H928">
        <v>1291</v>
      </c>
      <c r="I928" t="b">
        <f>OR(Table1[[#This Row],[Page_Views]]&lt;$U$6,Table1[[#This Row],[Page_Views]]&gt;$T$6)</f>
        <v>0</v>
      </c>
      <c r="J928" t="b">
        <f>OR(Table1[[#This Row],[Bounces]]&lt;$U$7,Table1[[#This Row],[Bounces]]&gt;$T$7)</f>
        <v>0</v>
      </c>
      <c r="K928" t="b">
        <f>OR(Table1[[#This Row],[Exits]]&lt;$U$8,Table1[[#This Row],[Exits]]&gt;$T$8)</f>
        <v>0</v>
      </c>
    </row>
    <row r="929" spans="1:11" x14ac:dyDescent="0.25">
      <c r="A929" s="1">
        <v>44393</v>
      </c>
      <c r="B929">
        <v>4554</v>
      </c>
      <c r="C929" t="s">
        <v>876</v>
      </c>
      <c r="D929">
        <v>13272</v>
      </c>
      <c r="E929">
        <v>5268</v>
      </c>
      <c r="F929">
        <v>816.38</v>
      </c>
      <c r="G929">
        <v>2327</v>
      </c>
      <c r="H929">
        <v>2864</v>
      </c>
      <c r="I929" t="b">
        <f>OR(Table1[[#This Row],[Page_Views]]&lt;$U$6,Table1[[#This Row],[Page_Views]]&gt;$T$6)</f>
        <v>0</v>
      </c>
      <c r="J929" t="b">
        <f>OR(Table1[[#This Row],[Bounces]]&lt;$U$7,Table1[[#This Row],[Bounces]]&gt;$T$7)</f>
        <v>0</v>
      </c>
      <c r="K929" t="b">
        <f>OR(Table1[[#This Row],[Exits]]&lt;$U$8,Table1[[#This Row],[Exits]]&gt;$T$8)</f>
        <v>0</v>
      </c>
    </row>
    <row r="930" spans="1:11" x14ac:dyDescent="0.25">
      <c r="A930" s="1">
        <v>44394</v>
      </c>
      <c r="B930">
        <v>3849</v>
      </c>
      <c r="C930" t="s">
        <v>877</v>
      </c>
      <c r="D930">
        <v>9846</v>
      </c>
      <c r="E930">
        <v>3742</v>
      </c>
      <c r="F930">
        <v>803.13</v>
      </c>
      <c r="G930">
        <v>1062</v>
      </c>
      <c r="H930">
        <v>2124</v>
      </c>
      <c r="I930" t="b">
        <f>OR(Table1[[#This Row],[Page_Views]]&lt;$U$6,Table1[[#This Row],[Page_Views]]&gt;$T$6)</f>
        <v>0</v>
      </c>
      <c r="J930" t="b">
        <f>OR(Table1[[#This Row],[Bounces]]&lt;$U$7,Table1[[#This Row],[Bounces]]&gt;$T$7)</f>
        <v>0</v>
      </c>
      <c r="K930" t="b">
        <f>OR(Table1[[#This Row],[Exits]]&lt;$U$8,Table1[[#This Row],[Exits]]&gt;$T$8)</f>
        <v>0</v>
      </c>
    </row>
    <row r="931" spans="1:11" x14ac:dyDescent="0.25">
      <c r="A931" s="1">
        <v>44395</v>
      </c>
      <c r="B931">
        <v>2742</v>
      </c>
      <c r="C931" t="s">
        <v>878</v>
      </c>
      <c r="D931">
        <v>5488</v>
      </c>
      <c r="E931">
        <v>2410</v>
      </c>
      <c r="F931">
        <v>756.77</v>
      </c>
      <c r="G931">
        <v>748</v>
      </c>
      <c r="H931">
        <v>776</v>
      </c>
      <c r="I931" t="b">
        <f>OR(Table1[[#This Row],[Page_Views]]&lt;$U$6,Table1[[#This Row],[Page_Views]]&gt;$T$6)</f>
        <v>0</v>
      </c>
      <c r="J931" t="b">
        <f>OR(Table1[[#This Row],[Bounces]]&lt;$U$7,Table1[[#This Row],[Bounces]]&gt;$T$7)</f>
        <v>0</v>
      </c>
      <c r="K931" t="b">
        <f>OR(Table1[[#This Row],[Exits]]&lt;$U$8,Table1[[#This Row],[Exits]]&gt;$T$8)</f>
        <v>0</v>
      </c>
    </row>
    <row r="932" spans="1:11" x14ac:dyDescent="0.25">
      <c r="A932" s="1">
        <v>44396</v>
      </c>
      <c r="B932">
        <v>2306</v>
      </c>
      <c r="C932" t="s">
        <v>879</v>
      </c>
      <c r="D932">
        <v>5225</v>
      </c>
      <c r="E932">
        <v>2248</v>
      </c>
      <c r="F932">
        <v>834.59</v>
      </c>
      <c r="G932">
        <v>502</v>
      </c>
      <c r="H932">
        <v>1354</v>
      </c>
      <c r="I932" t="b">
        <f>OR(Table1[[#This Row],[Page_Views]]&lt;$U$6,Table1[[#This Row],[Page_Views]]&gt;$T$6)</f>
        <v>0</v>
      </c>
      <c r="J932" t="b">
        <f>OR(Table1[[#This Row],[Bounces]]&lt;$U$7,Table1[[#This Row],[Bounces]]&gt;$T$7)</f>
        <v>0</v>
      </c>
      <c r="K932" t="b">
        <f>OR(Table1[[#This Row],[Exits]]&lt;$U$8,Table1[[#This Row],[Exits]]&gt;$T$8)</f>
        <v>0</v>
      </c>
    </row>
    <row r="933" spans="1:11" x14ac:dyDescent="0.25">
      <c r="A933" s="1">
        <v>44397</v>
      </c>
      <c r="B933">
        <v>4849</v>
      </c>
      <c r="C933" t="s">
        <v>387</v>
      </c>
      <c r="D933">
        <v>11936</v>
      </c>
      <c r="E933">
        <v>4671</v>
      </c>
      <c r="F933">
        <v>646.69000000000005</v>
      </c>
      <c r="G933">
        <v>1934</v>
      </c>
      <c r="H933">
        <v>2701</v>
      </c>
      <c r="I933" t="b">
        <f>OR(Table1[[#This Row],[Page_Views]]&lt;$U$6,Table1[[#This Row],[Page_Views]]&gt;$T$6)</f>
        <v>0</v>
      </c>
      <c r="J933" t="b">
        <f>OR(Table1[[#This Row],[Bounces]]&lt;$U$7,Table1[[#This Row],[Bounces]]&gt;$T$7)</f>
        <v>0</v>
      </c>
      <c r="K933" t="b">
        <f>OR(Table1[[#This Row],[Exits]]&lt;$U$8,Table1[[#This Row],[Exits]]&gt;$T$8)</f>
        <v>0</v>
      </c>
    </row>
    <row r="934" spans="1:11" x14ac:dyDescent="0.25">
      <c r="A934" s="1">
        <v>44398</v>
      </c>
      <c r="B934">
        <v>8519</v>
      </c>
      <c r="C934" t="s">
        <v>880</v>
      </c>
      <c r="D934">
        <v>13201</v>
      </c>
      <c r="E934">
        <v>8276</v>
      </c>
      <c r="F934">
        <v>717.58</v>
      </c>
      <c r="G934">
        <v>1664</v>
      </c>
      <c r="H934">
        <v>2159</v>
      </c>
      <c r="I934" t="b">
        <f>OR(Table1[[#This Row],[Page_Views]]&lt;$U$6,Table1[[#This Row],[Page_Views]]&gt;$T$6)</f>
        <v>0</v>
      </c>
      <c r="J934" t="b">
        <f>OR(Table1[[#This Row],[Bounces]]&lt;$U$7,Table1[[#This Row],[Bounces]]&gt;$T$7)</f>
        <v>0</v>
      </c>
      <c r="K934" t="b">
        <f>OR(Table1[[#This Row],[Exits]]&lt;$U$8,Table1[[#This Row],[Exits]]&gt;$T$8)</f>
        <v>0</v>
      </c>
    </row>
    <row r="935" spans="1:11" x14ac:dyDescent="0.25">
      <c r="A935" s="1">
        <v>44399</v>
      </c>
      <c r="B935">
        <v>5195</v>
      </c>
      <c r="C935" t="s">
        <v>881</v>
      </c>
      <c r="D935">
        <v>10415</v>
      </c>
      <c r="E935">
        <v>5372</v>
      </c>
      <c r="F935">
        <v>747</v>
      </c>
      <c r="G935">
        <v>1149</v>
      </c>
      <c r="H935">
        <v>1525</v>
      </c>
      <c r="I935" t="b">
        <f>OR(Table1[[#This Row],[Page_Views]]&lt;$U$6,Table1[[#This Row],[Page_Views]]&gt;$T$6)</f>
        <v>0</v>
      </c>
      <c r="J935" t="b">
        <f>OR(Table1[[#This Row],[Bounces]]&lt;$U$7,Table1[[#This Row],[Bounces]]&gt;$T$7)</f>
        <v>0</v>
      </c>
      <c r="K935" t="b">
        <f>OR(Table1[[#This Row],[Exits]]&lt;$U$8,Table1[[#This Row],[Exits]]&gt;$T$8)</f>
        <v>0</v>
      </c>
    </row>
    <row r="936" spans="1:11" x14ac:dyDescent="0.25">
      <c r="A936" s="1">
        <v>44400</v>
      </c>
      <c r="B936">
        <v>6178</v>
      </c>
      <c r="C936" t="s">
        <v>882</v>
      </c>
      <c r="D936">
        <v>16641</v>
      </c>
      <c r="E936">
        <v>6230</v>
      </c>
      <c r="F936">
        <v>633.12</v>
      </c>
      <c r="G936">
        <v>1254</v>
      </c>
      <c r="H936">
        <v>4588</v>
      </c>
      <c r="I936" t="b">
        <f>OR(Table1[[#This Row],[Page_Views]]&lt;$U$6,Table1[[#This Row],[Page_Views]]&gt;$T$6)</f>
        <v>0</v>
      </c>
      <c r="J936" t="b">
        <f>OR(Table1[[#This Row],[Bounces]]&lt;$U$7,Table1[[#This Row],[Bounces]]&gt;$T$7)</f>
        <v>0</v>
      </c>
      <c r="K936" t="b">
        <f>OR(Table1[[#This Row],[Exits]]&lt;$U$8,Table1[[#This Row],[Exits]]&gt;$T$8)</f>
        <v>0</v>
      </c>
    </row>
    <row r="937" spans="1:11" x14ac:dyDescent="0.25">
      <c r="A937" s="1">
        <v>44401</v>
      </c>
      <c r="B937">
        <v>3555</v>
      </c>
      <c r="C937" t="s">
        <v>883</v>
      </c>
      <c r="D937">
        <v>8455</v>
      </c>
      <c r="E937">
        <v>3056</v>
      </c>
      <c r="F937">
        <v>725.85</v>
      </c>
      <c r="G937">
        <v>1203</v>
      </c>
      <c r="H937">
        <v>2258</v>
      </c>
      <c r="I937" t="b">
        <f>OR(Table1[[#This Row],[Page_Views]]&lt;$U$6,Table1[[#This Row],[Page_Views]]&gt;$T$6)</f>
        <v>0</v>
      </c>
      <c r="J937" t="b">
        <f>OR(Table1[[#This Row],[Bounces]]&lt;$U$7,Table1[[#This Row],[Bounces]]&gt;$T$7)</f>
        <v>0</v>
      </c>
      <c r="K937" t="b">
        <f>OR(Table1[[#This Row],[Exits]]&lt;$U$8,Table1[[#This Row],[Exits]]&gt;$T$8)</f>
        <v>0</v>
      </c>
    </row>
    <row r="938" spans="1:11" x14ac:dyDescent="0.25">
      <c r="A938" s="1">
        <v>44402</v>
      </c>
      <c r="B938">
        <v>3305</v>
      </c>
      <c r="C938" t="s">
        <v>884</v>
      </c>
      <c r="D938">
        <v>6412</v>
      </c>
      <c r="E938">
        <v>2730</v>
      </c>
      <c r="F938">
        <v>694.95</v>
      </c>
      <c r="G938">
        <v>888</v>
      </c>
      <c r="H938">
        <v>935</v>
      </c>
      <c r="I938" t="b">
        <f>OR(Table1[[#This Row],[Page_Views]]&lt;$U$6,Table1[[#This Row],[Page_Views]]&gt;$T$6)</f>
        <v>0</v>
      </c>
      <c r="J938" t="b">
        <f>OR(Table1[[#This Row],[Bounces]]&lt;$U$7,Table1[[#This Row],[Bounces]]&gt;$T$7)</f>
        <v>0</v>
      </c>
      <c r="K938" t="b">
        <f>OR(Table1[[#This Row],[Exits]]&lt;$U$8,Table1[[#This Row],[Exits]]&gt;$T$8)</f>
        <v>0</v>
      </c>
    </row>
    <row r="939" spans="1:11" x14ac:dyDescent="0.25">
      <c r="A939" s="1">
        <v>44403</v>
      </c>
      <c r="B939">
        <v>8619</v>
      </c>
      <c r="C939" t="s">
        <v>885</v>
      </c>
      <c r="D939">
        <v>20634</v>
      </c>
      <c r="E939">
        <v>9409</v>
      </c>
      <c r="F939">
        <v>610.66999999999996</v>
      </c>
      <c r="G939">
        <v>2721</v>
      </c>
      <c r="H939">
        <v>2210</v>
      </c>
      <c r="I939" t="b">
        <f>OR(Table1[[#This Row],[Page_Views]]&lt;$U$6,Table1[[#This Row],[Page_Views]]&gt;$T$6)</f>
        <v>0</v>
      </c>
      <c r="J939" t="b">
        <f>OR(Table1[[#This Row],[Bounces]]&lt;$U$7,Table1[[#This Row],[Bounces]]&gt;$T$7)</f>
        <v>0</v>
      </c>
      <c r="K939" t="b">
        <f>OR(Table1[[#This Row],[Exits]]&lt;$U$8,Table1[[#This Row],[Exits]]&gt;$T$8)</f>
        <v>0</v>
      </c>
    </row>
    <row r="940" spans="1:11" x14ac:dyDescent="0.25">
      <c r="A940" s="1">
        <v>44404</v>
      </c>
      <c r="B940">
        <v>3642</v>
      </c>
      <c r="C940" t="s">
        <v>886</v>
      </c>
      <c r="D940">
        <v>5145</v>
      </c>
      <c r="E940">
        <v>3728</v>
      </c>
      <c r="F940">
        <v>641.02</v>
      </c>
      <c r="G940">
        <v>1766</v>
      </c>
      <c r="H940">
        <v>1342</v>
      </c>
      <c r="I940" t="b">
        <f>OR(Table1[[#This Row],[Page_Views]]&lt;$U$6,Table1[[#This Row],[Page_Views]]&gt;$T$6)</f>
        <v>0</v>
      </c>
      <c r="J940" t="b">
        <f>OR(Table1[[#This Row],[Bounces]]&lt;$U$7,Table1[[#This Row],[Bounces]]&gt;$T$7)</f>
        <v>0</v>
      </c>
      <c r="K940" t="b">
        <f>OR(Table1[[#This Row],[Exits]]&lt;$U$8,Table1[[#This Row],[Exits]]&gt;$T$8)</f>
        <v>0</v>
      </c>
    </row>
    <row r="941" spans="1:11" x14ac:dyDescent="0.25">
      <c r="A941" s="1">
        <v>44405</v>
      </c>
      <c r="B941">
        <v>7409</v>
      </c>
      <c r="C941" t="s">
        <v>887</v>
      </c>
      <c r="D941">
        <v>14245</v>
      </c>
      <c r="E941">
        <v>6991</v>
      </c>
      <c r="F941">
        <v>829.21</v>
      </c>
      <c r="G941">
        <v>1802</v>
      </c>
      <c r="H941">
        <v>3178</v>
      </c>
      <c r="I941" t="b">
        <f>OR(Table1[[#This Row],[Page_Views]]&lt;$U$6,Table1[[#This Row],[Page_Views]]&gt;$T$6)</f>
        <v>0</v>
      </c>
      <c r="J941" t="b">
        <f>OR(Table1[[#This Row],[Bounces]]&lt;$U$7,Table1[[#This Row],[Bounces]]&gt;$T$7)</f>
        <v>0</v>
      </c>
      <c r="K941" t="b">
        <f>OR(Table1[[#This Row],[Exits]]&lt;$U$8,Table1[[#This Row],[Exits]]&gt;$T$8)</f>
        <v>0</v>
      </c>
    </row>
    <row r="942" spans="1:11" x14ac:dyDescent="0.25">
      <c r="A942" s="1">
        <v>44406</v>
      </c>
      <c r="B942">
        <v>5757</v>
      </c>
      <c r="C942" t="s">
        <v>888</v>
      </c>
      <c r="D942">
        <v>15127</v>
      </c>
      <c r="E942">
        <v>6467</v>
      </c>
      <c r="F942">
        <v>605.41</v>
      </c>
      <c r="G942">
        <v>2048</v>
      </c>
      <c r="H942">
        <v>1817</v>
      </c>
      <c r="I942" t="b">
        <f>OR(Table1[[#This Row],[Page_Views]]&lt;$U$6,Table1[[#This Row],[Page_Views]]&gt;$T$6)</f>
        <v>0</v>
      </c>
      <c r="J942" t="b">
        <f>OR(Table1[[#This Row],[Bounces]]&lt;$U$7,Table1[[#This Row],[Bounces]]&gt;$T$7)</f>
        <v>0</v>
      </c>
      <c r="K942" t="b">
        <f>OR(Table1[[#This Row],[Exits]]&lt;$U$8,Table1[[#This Row],[Exits]]&gt;$T$8)</f>
        <v>0</v>
      </c>
    </row>
    <row r="943" spans="1:11" x14ac:dyDescent="0.25">
      <c r="A943" s="1">
        <v>44407</v>
      </c>
      <c r="B943">
        <v>3994</v>
      </c>
      <c r="C943" t="s">
        <v>889</v>
      </c>
      <c r="D943">
        <v>6378</v>
      </c>
      <c r="E943">
        <v>3815</v>
      </c>
      <c r="F943">
        <v>880.28</v>
      </c>
      <c r="G943">
        <v>1839</v>
      </c>
      <c r="H943">
        <v>1387</v>
      </c>
      <c r="I943" t="b">
        <f>OR(Table1[[#This Row],[Page_Views]]&lt;$U$6,Table1[[#This Row],[Page_Views]]&gt;$T$6)</f>
        <v>0</v>
      </c>
      <c r="J943" t="b">
        <f>OR(Table1[[#This Row],[Bounces]]&lt;$U$7,Table1[[#This Row],[Bounces]]&gt;$T$7)</f>
        <v>0</v>
      </c>
      <c r="K943" t="b">
        <f>OR(Table1[[#This Row],[Exits]]&lt;$U$8,Table1[[#This Row],[Exits]]&gt;$T$8)</f>
        <v>0</v>
      </c>
    </row>
    <row r="944" spans="1:11" x14ac:dyDescent="0.25">
      <c r="A944" s="1">
        <v>44408</v>
      </c>
      <c r="B944">
        <v>9751</v>
      </c>
      <c r="C944" t="s">
        <v>308</v>
      </c>
      <c r="D944">
        <v>14965</v>
      </c>
      <c r="E944">
        <v>10905</v>
      </c>
      <c r="F944">
        <v>625.92999999999995</v>
      </c>
      <c r="G944">
        <v>3578</v>
      </c>
      <c r="H944">
        <v>2849</v>
      </c>
      <c r="I944" t="b">
        <f>OR(Table1[[#This Row],[Page_Views]]&lt;$U$6,Table1[[#This Row],[Page_Views]]&gt;$T$6)</f>
        <v>0</v>
      </c>
      <c r="J944" t="b">
        <f>OR(Table1[[#This Row],[Bounces]]&lt;$U$7,Table1[[#This Row],[Bounces]]&gt;$T$7)</f>
        <v>0</v>
      </c>
      <c r="K944" t="b">
        <f>OR(Table1[[#This Row],[Exits]]&lt;$U$8,Table1[[#This Row],[Exits]]&gt;$T$8)</f>
        <v>0</v>
      </c>
    </row>
    <row r="945" spans="1:11" x14ac:dyDescent="0.25">
      <c r="A945" s="1">
        <v>44409</v>
      </c>
      <c r="B945">
        <v>2271</v>
      </c>
      <c r="C945" t="s">
        <v>890</v>
      </c>
      <c r="D945">
        <v>6611</v>
      </c>
      <c r="E945">
        <v>2094</v>
      </c>
      <c r="F945">
        <v>839.77</v>
      </c>
      <c r="G945">
        <v>767</v>
      </c>
      <c r="H945">
        <v>1685</v>
      </c>
      <c r="I945" t="b">
        <f>OR(Table1[[#This Row],[Page_Views]]&lt;$U$6,Table1[[#This Row],[Page_Views]]&gt;$T$6)</f>
        <v>0</v>
      </c>
      <c r="J945" t="b">
        <f>OR(Table1[[#This Row],[Bounces]]&lt;$U$7,Table1[[#This Row],[Bounces]]&gt;$T$7)</f>
        <v>0</v>
      </c>
      <c r="K945" t="b">
        <f>OR(Table1[[#This Row],[Exits]]&lt;$U$8,Table1[[#This Row],[Exits]]&gt;$T$8)</f>
        <v>0</v>
      </c>
    </row>
    <row r="946" spans="1:11" x14ac:dyDescent="0.25">
      <c r="A946" s="1">
        <v>44410</v>
      </c>
      <c r="B946">
        <v>2813</v>
      </c>
      <c r="C946" t="s">
        <v>891</v>
      </c>
      <c r="D946">
        <v>4438</v>
      </c>
      <c r="E946">
        <v>2332</v>
      </c>
      <c r="F946">
        <v>869.58</v>
      </c>
      <c r="G946">
        <v>522</v>
      </c>
      <c r="H946">
        <v>629</v>
      </c>
      <c r="I946" t="b">
        <f>OR(Table1[[#This Row],[Page_Views]]&lt;$U$6,Table1[[#This Row],[Page_Views]]&gt;$T$6)</f>
        <v>0</v>
      </c>
      <c r="J946" t="b">
        <f>OR(Table1[[#This Row],[Bounces]]&lt;$U$7,Table1[[#This Row],[Bounces]]&gt;$T$7)</f>
        <v>0</v>
      </c>
      <c r="K946" t="b">
        <f>OR(Table1[[#This Row],[Exits]]&lt;$U$8,Table1[[#This Row],[Exits]]&gt;$T$8)</f>
        <v>0</v>
      </c>
    </row>
    <row r="947" spans="1:11" x14ac:dyDescent="0.25">
      <c r="A947" s="1">
        <v>44411</v>
      </c>
      <c r="B947">
        <v>9801</v>
      </c>
      <c r="C947" t="s">
        <v>267</v>
      </c>
      <c r="D947">
        <v>16364</v>
      </c>
      <c r="E947">
        <v>11497</v>
      </c>
      <c r="F947">
        <v>882.34</v>
      </c>
      <c r="G947">
        <v>1695</v>
      </c>
      <c r="H947">
        <v>3119</v>
      </c>
      <c r="I947" t="b">
        <f>OR(Table1[[#This Row],[Page_Views]]&lt;$U$6,Table1[[#This Row],[Page_Views]]&gt;$T$6)</f>
        <v>0</v>
      </c>
      <c r="J947" t="b">
        <f>OR(Table1[[#This Row],[Bounces]]&lt;$U$7,Table1[[#This Row],[Bounces]]&gt;$T$7)</f>
        <v>0</v>
      </c>
      <c r="K947" t="b">
        <f>OR(Table1[[#This Row],[Exits]]&lt;$U$8,Table1[[#This Row],[Exits]]&gt;$T$8)</f>
        <v>0</v>
      </c>
    </row>
    <row r="948" spans="1:11" x14ac:dyDescent="0.25">
      <c r="A948" s="1">
        <v>44412</v>
      </c>
      <c r="B948">
        <v>3461</v>
      </c>
      <c r="C948" t="s">
        <v>892</v>
      </c>
      <c r="D948">
        <v>10193</v>
      </c>
      <c r="E948">
        <v>3315</v>
      </c>
      <c r="F948">
        <v>860.24</v>
      </c>
      <c r="G948">
        <v>1083</v>
      </c>
      <c r="H948">
        <v>1337</v>
      </c>
      <c r="I948" t="b">
        <f>OR(Table1[[#This Row],[Page_Views]]&lt;$U$6,Table1[[#This Row],[Page_Views]]&gt;$T$6)</f>
        <v>0</v>
      </c>
      <c r="J948" t="b">
        <f>OR(Table1[[#This Row],[Bounces]]&lt;$U$7,Table1[[#This Row],[Bounces]]&gt;$T$7)</f>
        <v>0</v>
      </c>
      <c r="K948" t="b">
        <f>OR(Table1[[#This Row],[Exits]]&lt;$U$8,Table1[[#This Row],[Exits]]&gt;$T$8)</f>
        <v>0</v>
      </c>
    </row>
    <row r="949" spans="1:11" x14ac:dyDescent="0.25">
      <c r="A949" s="1">
        <v>44413</v>
      </c>
      <c r="B949">
        <v>5120</v>
      </c>
      <c r="C949" t="s">
        <v>893</v>
      </c>
      <c r="D949">
        <v>12915</v>
      </c>
      <c r="E949">
        <v>5719</v>
      </c>
      <c r="F949">
        <v>686.27</v>
      </c>
      <c r="G949">
        <v>2517</v>
      </c>
      <c r="H949">
        <v>3764</v>
      </c>
      <c r="I949" t="b">
        <f>OR(Table1[[#This Row],[Page_Views]]&lt;$U$6,Table1[[#This Row],[Page_Views]]&gt;$T$6)</f>
        <v>0</v>
      </c>
      <c r="J949" t="b">
        <f>OR(Table1[[#This Row],[Bounces]]&lt;$U$7,Table1[[#This Row],[Bounces]]&gt;$T$7)</f>
        <v>0</v>
      </c>
      <c r="K949" t="b">
        <f>OR(Table1[[#This Row],[Exits]]&lt;$U$8,Table1[[#This Row],[Exits]]&gt;$T$8)</f>
        <v>0</v>
      </c>
    </row>
    <row r="950" spans="1:11" x14ac:dyDescent="0.25">
      <c r="A950" s="1">
        <v>44414</v>
      </c>
      <c r="B950">
        <v>7124</v>
      </c>
      <c r="C950" s="2" t="s">
        <v>894</v>
      </c>
      <c r="D950">
        <v>17519</v>
      </c>
      <c r="E950">
        <v>6494</v>
      </c>
      <c r="F950">
        <v>699.93</v>
      </c>
      <c r="G950">
        <v>1793</v>
      </c>
      <c r="H950">
        <v>4480</v>
      </c>
      <c r="I950" t="b">
        <f>OR(Table1[[#This Row],[Page_Views]]&lt;$U$6,Table1[[#This Row],[Page_Views]]&gt;$T$6)</f>
        <v>0</v>
      </c>
      <c r="J950" t="b">
        <f>OR(Table1[[#This Row],[Bounces]]&lt;$U$7,Table1[[#This Row],[Bounces]]&gt;$T$7)</f>
        <v>0</v>
      </c>
      <c r="K950" t="b">
        <f>OR(Table1[[#This Row],[Exits]]&lt;$U$8,Table1[[#This Row],[Exits]]&gt;$T$8)</f>
        <v>0</v>
      </c>
    </row>
    <row r="951" spans="1:11" x14ac:dyDescent="0.25">
      <c r="A951" s="1">
        <v>44415</v>
      </c>
      <c r="B951">
        <v>9475</v>
      </c>
      <c r="C951" t="s">
        <v>895</v>
      </c>
      <c r="D951">
        <v>25916</v>
      </c>
      <c r="E951">
        <v>10029</v>
      </c>
      <c r="F951">
        <v>727.96</v>
      </c>
      <c r="G951">
        <v>3277</v>
      </c>
      <c r="H951">
        <v>1930</v>
      </c>
      <c r="I951" t="b">
        <f>OR(Table1[[#This Row],[Page_Views]]&lt;$U$6,Table1[[#This Row],[Page_Views]]&gt;$T$6)</f>
        <v>0</v>
      </c>
      <c r="J951" t="b">
        <f>OR(Table1[[#This Row],[Bounces]]&lt;$U$7,Table1[[#This Row],[Bounces]]&gt;$T$7)</f>
        <v>0</v>
      </c>
      <c r="K951" t="b">
        <f>OR(Table1[[#This Row],[Exits]]&lt;$U$8,Table1[[#This Row],[Exits]]&gt;$T$8)</f>
        <v>0</v>
      </c>
    </row>
    <row r="952" spans="1:11" x14ac:dyDescent="0.25">
      <c r="A952" s="1">
        <v>44416</v>
      </c>
      <c r="B952">
        <v>5396</v>
      </c>
      <c r="C952" t="s">
        <v>896</v>
      </c>
      <c r="D952">
        <v>7600</v>
      </c>
      <c r="E952">
        <v>6201</v>
      </c>
      <c r="F952">
        <v>641.79</v>
      </c>
      <c r="G952">
        <v>2703</v>
      </c>
      <c r="H952">
        <v>1809</v>
      </c>
      <c r="I952" t="b">
        <f>OR(Table1[[#This Row],[Page_Views]]&lt;$U$6,Table1[[#This Row],[Page_Views]]&gt;$T$6)</f>
        <v>0</v>
      </c>
      <c r="J952" t="b">
        <f>OR(Table1[[#This Row],[Bounces]]&lt;$U$7,Table1[[#This Row],[Bounces]]&gt;$T$7)</f>
        <v>0</v>
      </c>
      <c r="K952" t="b">
        <f>OR(Table1[[#This Row],[Exits]]&lt;$U$8,Table1[[#This Row],[Exits]]&gt;$T$8)</f>
        <v>0</v>
      </c>
    </row>
    <row r="953" spans="1:11" x14ac:dyDescent="0.25">
      <c r="A953" s="1">
        <v>44417</v>
      </c>
      <c r="B953">
        <v>1816</v>
      </c>
      <c r="C953" s="2" t="s">
        <v>897</v>
      </c>
      <c r="D953">
        <v>4486</v>
      </c>
      <c r="E953">
        <v>1483</v>
      </c>
      <c r="F953">
        <v>606.67999999999995</v>
      </c>
      <c r="G953">
        <v>729</v>
      </c>
      <c r="H953">
        <v>828</v>
      </c>
      <c r="I953" t="b">
        <f>OR(Table1[[#This Row],[Page_Views]]&lt;$U$6,Table1[[#This Row],[Page_Views]]&gt;$T$6)</f>
        <v>0</v>
      </c>
      <c r="J953" t="b">
        <f>OR(Table1[[#This Row],[Bounces]]&lt;$U$7,Table1[[#This Row],[Bounces]]&gt;$T$7)</f>
        <v>0</v>
      </c>
      <c r="K953" t="b">
        <f>OR(Table1[[#This Row],[Exits]]&lt;$U$8,Table1[[#This Row],[Exits]]&gt;$T$8)</f>
        <v>0</v>
      </c>
    </row>
    <row r="954" spans="1:11" x14ac:dyDescent="0.25">
      <c r="A954" s="1">
        <v>44418</v>
      </c>
      <c r="B954">
        <v>8304</v>
      </c>
      <c r="C954" t="s">
        <v>898</v>
      </c>
      <c r="D954">
        <v>17493</v>
      </c>
      <c r="E954">
        <v>9402</v>
      </c>
      <c r="F954">
        <v>860.74</v>
      </c>
      <c r="G954">
        <v>2048</v>
      </c>
      <c r="H954">
        <v>4979</v>
      </c>
      <c r="I954" t="b">
        <f>OR(Table1[[#This Row],[Page_Views]]&lt;$U$6,Table1[[#This Row],[Page_Views]]&gt;$T$6)</f>
        <v>0</v>
      </c>
      <c r="J954" t="b">
        <f>OR(Table1[[#This Row],[Bounces]]&lt;$U$7,Table1[[#This Row],[Bounces]]&gt;$T$7)</f>
        <v>0</v>
      </c>
      <c r="K954" t="b">
        <f>OR(Table1[[#This Row],[Exits]]&lt;$U$8,Table1[[#This Row],[Exits]]&gt;$T$8)</f>
        <v>0</v>
      </c>
    </row>
    <row r="955" spans="1:11" x14ac:dyDescent="0.25">
      <c r="A955" s="1">
        <v>44419</v>
      </c>
      <c r="B955">
        <v>8331</v>
      </c>
      <c r="C955" t="s">
        <v>899</v>
      </c>
      <c r="D955">
        <v>22430</v>
      </c>
      <c r="E955">
        <v>8568</v>
      </c>
      <c r="F955">
        <v>766.24</v>
      </c>
      <c r="G955">
        <v>3802</v>
      </c>
      <c r="H955">
        <v>2570</v>
      </c>
      <c r="I955" t="b">
        <f>OR(Table1[[#This Row],[Page_Views]]&lt;$U$6,Table1[[#This Row],[Page_Views]]&gt;$T$6)</f>
        <v>0</v>
      </c>
      <c r="J955" t="b">
        <f>OR(Table1[[#This Row],[Bounces]]&lt;$U$7,Table1[[#This Row],[Bounces]]&gt;$T$7)</f>
        <v>0</v>
      </c>
      <c r="K955" t="b">
        <f>OR(Table1[[#This Row],[Exits]]&lt;$U$8,Table1[[#This Row],[Exits]]&gt;$T$8)</f>
        <v>0</v>
      </c>
    </row>
    <row r="956" spans="1:11" x14ac:dyDescent="0.25">
      <c r="A956" s="1">
        <v>44420</v>
      </c>
      <c r="B956">
        <v>1082</v>
      </c>
      <c r="C956" t="s">
        <v>900</v>
      </c>
      <c r="D956">
        <v>2288</v>
      </c>
      <c r="E956">
        <v>1128</v>
      </c>
      <c r="F956">
        <v>782.62</v>
      </c>
      <c r="G956">
        <v>327</v>
      </c>
      <c r="H956">
        <v>596</v>
      </c>
      <c r="I956" t="b">
        <f>OR(Table1[[#This Row],[Page_Views]]&lt;$U$6,Table1[[#This Row],[Page_Views]]&gt;$T$6)</f>
        <v>0</v>
      </c>
      <c r="J956" t="b">
        <f>OR(Table1[[#This Row],[Bounces]]&lt;$U$7,Table1[[#This Row],[Bounces]]&gt;$T$7)</f>
        <v>0</v>
      </c>
      <c r="K956" t="b">
        <f>OR(Table1[[#This Row],[Exits]]&lt;$U$8,Table1[[#This Row],[Exits]]&gt;$T$8)</f>
        <v>0</v>
      </c>
    </row>
    <row r="957" spans="1:11" x14ac:dyDescent="0.25">
      <c r="A957" s="1">
        <v>44421</v>
      </c>
      <c r="B957">
        <v>2920</v>
      </c>
      <c r="C957" t="s">
        <v>433</v>
      </c>
      <c r="D957">
        <v>6763</v>
      </c>
      <c r="E957">
        <v>2947</v>
      </c>
      <c r="F957">
        <v>878.1</v>
      </c>
      <c r="G957">
        <v>1076</v>
      </c>
      <c r="H957">
        <v>967</v>
      </c>
      <c r="I957" t="b">
        <f>OR(Table1[[#This Row],[Page_Views]]&lt;$U$6,Table1[[#This Row],[Page_Views]]&gt;$T$6)</f>
        <v>0</v>
      </c>
      <c r="J957" t="b">
        <f>OR(Table1[[#This Row],[Bounces]]&lt;$U$7,Table1[[#This Row],[Bounces]]&gt;$T$7)</f>
        <v>0</v>
      </c>
      <c r="K957" t="b">
        <f>OR(Table1[[#This Row],[Exits]]&lt;$U$8,Table1[[#This Row],[Exits]]&gt;$T$8)</f>
        <v>0</v>
      </c>
    </row>
    <row r="958" spans="1:11" x14ac:dyDescent="0.25">
      <c r="A958" s="1">
        <v>44422</v>
      </c>
      <c r="B958">
        <v>8817</v>
      </c>
      <c r="C958" t="s">
        <v>901</v>
      </c>
      <c r="D958">
        <v>18162</v>
      </c>
      <c r="E958">
        <v>10137</v>
      </c>
      <c r="F958">
        <v>799.54</v>
      </c>
      <c r="G958">
        <v>2909</v>
      </c>
      <c r="H958">
        <v>2993</v>
      </c>
      <c r="I958" t="b">
        <f>OR(Table1[[#This Row],[Page_Views]]&lt;$U$6,Table1[[#This Row],[Page_Views]]&gt;$T$6)</f>
        <v>0</v>
      </c>
      <c r="J958" t="b">
        <f>OR(Table1[[#This Row],[Bounces]]&lt;$U$7,Table1[[#This Row],[Bounces]]&gt;$T$7)</f>
        <v>0</v>
      </c>
      <c r="K958" t="b">
        <f>OR(Table1[[#This Row],[Exits]]&lt;$U$8,Table1[[#This Row],[Exits]]&gt;$T$8)</f>
        <v>0</v>
      </c>
    </row>
    <row r="959" spans="1:11" x14ac:dyDescent="0.25">
      <c r="A959" s="1">
        <v>44423</v>
      </c>
      <c r="B959">
        <v>3093</v>
      </c>
      <c r="C959" t="s">
        <v>333</v>
      </c>
      <c r="D959">
        <v>6373</v>
      </c>
      <c r="E959">
        <v>2528</v>
      </c>
      <c r="F959">
        <v>807.26</v>
      </c>
      <c r="G959">
        <v>970</v>
      </c>
      <c r="H959">
        <v>1299</v>
      </c>
      <c r="I959" t="b">
        <f>OR(Table1[[#This Row],[Page_Views]]&lt;$U$6,Table1[[#This Row],[Page_Views]]&gt;$T$6)</f>
        <v>0</v>
      </c>
      <c r="J959" t="b">
        <f>OR(Table1[[#This Row],[Bounces]]&lt;$U$7,Table1[[#This Row],[Bounces]]&gt;$T$7)</f>
        <v>0</v>
      </c>
      <c r="K959" t="b">
        <f>OR(Table1[[#This Row],[Exits]]&lt;$U$8,Table1[[#This Row],[Exits]]&gt;$T$8)</f>
        <v>0</v>
      </c>
    </row>
    <row r="960" spans="1:11" x14ac:dyDescent="0.25">
      <c r="A960" s="1">
        <v>44424</v>
      </c>
      <c r="B960">
        <v>8071</v>
      </c>
      <c r="C960" t="s">
        <v>902</v>
      </c>
      <c r="D960">
        <v>20842</v>
      </c>
      <c r="E960">
        <v>7299</v>
      </c>
      <c r="F960">
        <v>836.09</v>
      </c>
      <c r="G960">
        <v>2234</v>
      </c>
      <c r="H960">
        <v>5346</v>
      </c>
      <c r="I960" t="b">
        <f>OR(Table1[[#This Row],[Page_Views]]&lt;$U$6,Table1[[#This Row],[Page_Views]]&gt;$T$6)</f>
        <v>0</v>
      </c>
      <c r="J960" t="b">
        <f>OR(Table1[[#This Row],[Bounces]]&lt;$U$7,Table1[[#This Row],[Bounces]]&gt;$T$7)</f>
        <v>0</v>
      </c>
      <c r="K960" t="b">
        <f>OR(Table1[[#This Row],[Exits]]&lt;$U$8,Table1[[#This Row],[Exits]]&gt;$T$8)</f>
        <v>0</v>
      </c>
    </row>
    <row r="961" spans="1:11" x14ac:dyDescent="0.25">
      <c r="A961" s="1">
        <v>44425</v>
      </c>
      <c r="B961">
        <v>8967</v>
      </c>
      <c r="C961" t="s">
        <v>903</v>
      </c>
      <c r="D961">
        <v>20905</v>
      </c>
      <c r="E961">
        <v>10314</v>
      </c>
      <c r="F961">
        <v>634.9</v>
      </c>
      <c r="G961">
        <v>3095</v>
      </c>
      <c r="H961">
        <v>1930</v>
      </c>
      <c r="I961" t="b">
        <f>OR(Table1[[#This Row],[Page_Views]]&lt;$U$6,Table1[[#This Row],[Page_Views]]&gt;$T$6)</f>
        <v>0</v>
      </c>
      <c r="J961" t="b">
        <f>OR(Table1[[#This Row],[Bounces]]&lt;$U$7,Table1[[#This Row],[Bounces]]&gt;$T$7)</f>
        <v>0</v>
      </c>
      <c r="K961" t="b">
        <f>OR(Table1[[#This Row],[Exits]]&lt;$U$8,Table1[[#This Row],[Exits]]&gt;$T$8)</f>
        <v>0</v>
      </c>
    </row>
    <row r="962" spans="1:11" x14ac:dyDescent="0.25">
      <c r="A962" s="1">
        <v>44426</v>
      </c>
      <c r="B962">
        <v>9367</v>
      </c>
      <c r="C962" t="s">
        <v>904</v>
      </c>
      <c r="D962">
        <v>21917</v>
      </c>
      <c r="E962">
        <v>10312</v>
      </c>
      <c r="F962">
        <v>708.05</v>
      </c>
      <c r="G962">
        <v>2179</v>
      </c>
      <c r="H962">
        <v>4750</v>
      </c>
      <c r="I962" t="b">
        <f>OR(Table1[[#This Row],[Page_Views]]&lt;$U$6,Table1[[#This Row],[Page_Views]]&gt;$T$6)</f>
        <v>0</v>
      </c>
      <c r="J962" t="b">
        <f>OR(Table1[[#This Row],[Bounces]]&lt;$U$7,Table1[[#This Row],[Bounces]]&gt;$T$7)</f>
        <v>0</v>
      </c>
      <c r="K962" t="b">
        <f>OR(Table1[[#This Row],[Exits]]&lt;$U$8,Table1[[#This Row],[Exits]]&gt;$T$8)</f>
        <v>0</v>
      </c>
    </row>
    <row r="963" spans="1:11" x14ac:dyDescent="0.25">
      <c r="A963" s="1">
        <v>44427</v>
      </c>
      <c r="B963">
        <v>6285</v>
      </c>
      <c r="C963" t="s">
        <v>905</v>
      </c>
      <c r="D963">
        <v>12636</v>
      </c>
      <c r="E963">
        <v>5072</v>
      </c>
      <c r="F963">
        <v>890.46</v>
      </c>
      <c r="G963">
        <v>1238</v>
      </c>
      <c r="H963">
        <v>2282</v>
      </c>
      <c r="I963" t="b">
        <f>OR(Table1[[#This Row],[Page_Views]]&lt;$U$6,Table1[[#This Row],[Page_Views]]&gt;$T$6)</f>
        <v>0</v>
      </c>
      <c r="J963" t="b">
        <f>OR(Table1[[#This Row],[Bounces]]&lt;$U$7,Table1[[#This Row],[Bounces]]&gt;$T$7)</f>
        <v>0</v>
      </c>
      <c r="K963" t="b">
        <f>OR(Table1[[#This Row],[Exits]]&lt;$U$8,Table1[[#This Row],[Exits]]&gt;$T$8)</f>
        <v>0</v>
      </c>
    </row>
    <row r="964" spans="1:11" x14ac:dyDescent="0.25">
      <c r="A964" s="1">
        <v>44428</v>
      </c>
      <c r="B964">
        <v>5937</v>
      </c>
      <c r="C964" t="s">
        <v>906</v>
      </c>
      <c r="D964">
        <v>12800</v>
      </c>
      <c r="E964">
        <v>5977</v>
      </c>
      <c r="F964">
        <v>876.88</v>
      </c>
      <c r="G964">
        <v>2839</v>
      </c>
      <c r="H964">
        <v>3703</v>
      </c>
      <c r="I964" t="b">
        <f>OR(Table1[[#This Row],[Page_Views]]&lt;$U$6,Table1[[#This Row],[Page_Views]]&gt;$T$6)</f>
        <v>0</v>
      </c>
      <c r="J964" t="b">
        <f>OR(Table1[[#This Row],[Bounces]]&lt;$U$7,Table1[[#This Row],[Bounces]]&gt;$T$7)</f>
        <v>0</v>
      </c>
      <c r="K964" t="b">
        <f>OR(Table1[[#This Row],[Exits]]&lt;$U$8,Table1[[#This Row],[Exits]]&gt;$T$8)</f>
        <v>0</v>
      </c>
    </row>
    <row r="965" spans="1:11" x14ac:dyDescent="0.25">
      <c r="A965" s="1">
        <v>44429</v>
      </c>
      <c r="B965">
        <v>1369</v>
      </c>
      <c r="C965" t="s">
        <v>907</v>
      </c>
      <c r="D965">
        <v>3480</v>
      </c>
      <c r="E965">
        <v>1385</v>
      </c>
      <c r="F965">
        <v>865.22</v>
      </c>
      <c r="G965">
        <v>691</v>
      </c>
      <c r="H965">
        <v>519</v>
      </c>
      <c r="I965" t="b">
        <f>OR(Table1[[#This Row],[Page_Views]]&lt;$U$6,Table1[[#This Row],[Page_Views]]&gt;$T$6)</f>
        <v>0</v>
      </c>
      <c r="J965" t="b">
        <f>OR(Table1[[#This Row],[Bounces]]&lt;$U$7,Table1[[#This Row],[Bounces]]&gt;$T$7)</f>
        <v>0</v>
      </c>
      <c r="K965" t="b">
        <f>OR(Table1[[#This Row],[Exits]]&lt;$U$8,Table1[[#This Row],[Exits]]&gt;$T$8)</f>
        <v>0</v>
      </c>
    </row>
    <row r="966" spans="1:11" x14ac:dyDescent="0.25">
      <c r="A966" s="1">
        <v>44430</v>
      </c>
      <c r="B966">
        <v>2818</v>
      </c>
      <c r="C966" t="s">
        <v>908</v>
      </c>
      <c r="D966">
        <v>7571</v>
      </c>
      <c r="E966">
        <v>2706</v>
      </c>
      <c r="F966">
        <v>735.63</v>
      </c>
      <c r="G966">
        <v>1174</v>
      </c>
      <c r="H966">
        <v>1973</v>
      </c>
      <c r="I966" t="b">
        <f>OR(Table1[[#This Row],[Page_Views]]&lt;$U$6,Table1[[#This Row],[Page_Views]]&gt;$T$6)</f>
        <v>0</v>
      </c>
      <c r="J966" t="b">
        <f>OR(Table1[[#This Row],[Bounces]]&lt;$U$7,Table1[[#This Row],[Bounces]]&gt;$T$7)</f>
        <v>0</v>
      </c>
      <c r="K966" t="b">
        <f>OR(Table1[[#This Row],[Exits]]&lt;$U$8,Table1[[#This Row],[Exits]]&gt;$T$8)</f>
        <v>0</v>
      </c>
    </row>
    <row r="967" spans="1:11" x14ac:dyDescent="0.25">
      <c r="A967" s="1">
        <v>44431</v>
      </c>
      <c r="B967">
        <v>3101</v>
      </c>
      <c r="C967" t="s">
        <v>909</v>
      </c>
      <c r="D967">
        <v>7609</v>
      </c>
      <c r="E967">
        <v>2849</v>
      </c>
      <c r="F967">
        <v>857.16</v>
      </c>
      <c r="G967">
        <v>815</v>
      </c>
      <c r="H967">
        <v>1692</v>
      </c>
      <c r="I967" t="b">
        <f>OR(Table1[[#This Row],[Page_Views]]&lt;$U$6,Table1[[#This Row],[Page_Views]]&gt;$T$6)</f>
        <v>0</v>
      </c>
      <c r="J967" t="b">
        <f>OR(Table1[[#This Row],[Bounces]]&lt;$U$7,Table1[[#This Row],[Bounces]]&gt;$T$7)</f>
        <v>0</v>
      </c>
      <c r="K967" t="b">
        <f>OR(Table1[[#This Row],[Exits]]&lt;$U$8,Table1[[#This Row],[Exits]]&gt;$T$8)</f>
        <v>0</v>
      </c>
    </row>
    <row r="968" spans="1:11" x14ac:dyDescent="0.25">
      <c r="A968" s="1">
        <v>44432</v>
      </c>
      <c r="B968">
        <v>4490</v>
      </c>
      <c r="C968" t="s">
        <v>783</v>
      </c>
      <c r="D968">
        <v>12856</v>
      </c>
      <c r="E968">
        <v>4816</v>
      </c>
      <c r="F968">
        <v>614.52</v>
      </c>
      <c r="G968">
        <v>1544</v>
      </c>
      <c r="H968">
        <v>2254</v>
      </c>
      <c r="I968" t="b">
        <f>OR(Table1[[#This Row],[Page_Views]]&lt;$U$6,Table1[[#This Row],[Page_Views]]&gt;$T$6)</f>
        <v>0</v>
      </c>
      <c r="J968" t="b">
        <f>OR(Table1[[#This Row],[Bounces]]&lt;$U$7,Table1[[#This Row],[Bounces]]&gt;$T$7)</f>
        <v>0</v>
      </c>
      <c r="K968" t="b">
        <f>OR(Table1[[#This Row],[Exits]]&lt;$U$8,Table1[[#This Row],[Exits]]&gt;$T$8)</f>
        <v>0</v>
      </c>
    </row>
    <row r="969" spans="1:11" x14ac:dyDescent="0.25">
      <c r="A969" s="1">
        <v>44433</v>
      </c>
      <c r="B969">
        <v>2779</v>
      </c>
      <c r="C969" t="s">
        <v>910</v>
      </c>
      <c r="D969">
        <v>7438</v>
      </c>
      <c r="E969">
        <v>2454</v>
      </c>
      <c r="F969">
        <v>644.55999999999995</v>
      </c>
      <c r="G969">
        <v>1035</v>
      </c>
      <c r="H969">
        <v>745</v>
      </c>
      <c r="I969" t="b">
        <f>OR(Table1[[#This Row],[Page_Views]]&lt;$U$6,Table1[[#This Row],[Page_Views]]&gt;$T$6)</f>
        <v>0</v>
      </c>
      <c r="J969" t="b">
        <f>OR(Table1[[#This Row],[Bounces]]&lt;$U$7,Table1[[#This Row],[Bounces]]&gt;$T$7)</f>
        <v>0</v>
      </c>
      <c r="K969" t="b">
        <f>OR(Table1[[#This Row],[Exits]]&lt;$U$8,Table1[[#This Row],[Exits]]&gt;$T$8)</f>
        <v>0</v>
      </c>
    </row>
    <row r="970" spans="1:11" x14ac:dyDescent="0.25">
      <c r="A970" s="1">
        <v>44434</v>
      </c>
      <c r="B970">
        <v>8674</v>
      </c>
      <c r="C970" s="2" t="s">
        <v>38</v>
      </c>
      <c r="D970">
        <v>19181</v>
      </c>
      <c r="E970">
        <v>9711</v>
      </c>
      <c r="F970">
        <v>724.19</v>
      </c>
      <c r="G970">
        <v>4763</v>
      </c>
      <c r="H970">
        <v>3631</v>
      </c>
      <c r="I970" t="b">
        <f>OR(Table1[[#This Row],[Page_Views]]&lt;$U$6,Table1[[#This Row],[Page_Views]]&gt;$T$6)</f>
        <v>0</v>
      </c>
      <c r="J970" t="b">
        <f>OR(Table1[[#This Row],[Bounces]]&lt;$U$7,Table1[[#This Row],[Bounces]]&gt;$T$7)</f>
        <v>0</v>
      </c>
      <c r="K970" t="b">
        <f>OR(Table1[[#This Row],[Exits]]&lt;$U$8,Table1[[#This Row],[Exits]]&gt;$T$8)</f>
        <v>0</v>
      </c>
    </row>
    <row r="971" spans="1:11" x14ac:dyDescent="0.25">
      <c r="A971" s="1">
        <v>44435</v>
      </c>
      <c r="B971">
        <v>2364</v>
      </c>
      <c r="C971" t="s">
        <v>100</v>
      </c>
      <c r="D971">
        <v>5693</v>
      </c>
      <c r="E971">
        <v>2650</v>
      </c>
      <c r="F971">
        <v>745.02</v>
      </c>
      <c r="G971">
        <v>892</v>
      </c>
      <c r="H971">
        <v>884</v>
      </c>
      <c r="I971" t="b">
        <f>OR(Table1[[#This Row],[Page_Views]]&lt;$U$6,Table1[[#This Row],[Page_Views]]&gt;$T$6)</f>
        <v>0</v>
      </c>
      <c r="J971" t="b">
        <f>OR(Table1[[#This Row],[Bounces]]&lt;$U$7,Table1[[#This Row],[Bounces]]&gt;$T$7)</f>
        <v>0</v>
      </c>
      <c r="K971" t="b">
        <f>OR(Table1[[#This Row],[Exits]]&lt;$U$8,Table1[[#This Row],[Exits]]&gt;$T$8)</f>
        <v>0</v>
      </c>
    </row>
    <row r="972" spans="1:11" x14ac:dyDescent="0.25">
      <c r="A972" s="1">
        <v>44436</v>
      </c>
      <c r="B972">
        <v>8294</v>
      </c>
      <c r="C972" t="s">
        <v>911</v>
      </c>
      <c r="D972">
        <v>23781</v>
      </c>
      <c r="E972">
        <v>8012</v>
      </c>
      <c r="F972">
        <v>679.05</v>
      </c>
      <c r="G972">
        <v>3596</v>
      </c>
      <c r="H972">
        <v>2874</v>
      </c>
      <c r="I972" t="b">
        <f>OR(Table1[[#This Row],[Page_Views]]&lt;$U$6,Table1[[#This Row],[Page_Views]]&gt;$T$6)</f>
        <v>0</v>
      </c>
      <c r="J972" t="b">
        <f>OR(Table1[[#This Row],[Bounces]]&lt;$U$7,Table1[[#This Row],[Bounces]]&gt;$T$7)</f>
        <v>0</v>
      </c>
      <c r="K972" t="b">
        <f>OR(Table1[[#This Row],[Exits]]&lt;$U$8,Table1[[#This Row],[Exits]]&gt;$T$8)</f>
        <v>0</v>
      </c>
    </row>
    <row r="973" spans="1:11" x14ac:dyDescent="0.25">
      <c r="A973" s="1">
        <v>44437</v>
      </c>
      <c r="B973">
        <v>4676</v>
      </c>
      <c r="C973" t="s">
        <v>10</v>
      </c>
      <c r="D973">
        <v>10822</v>
      </c>
      <c r="E973">
        <v>4271</v>
      </c>
      <c r="F973">
        <v>706.94</v>
      </c>
      <c r="G973">
        <v>2103</v>
      </c>
      <c r="H973">
        <v>1244</v>
      </c>
      <c r="I973" t="b">
        <f>OR(Table1[[#This Row],[Page_Views]]&lt;$U$6,Table1[[#This Row],[Page_Views]]&gt;$T$6)</f>
        <v>0</v>
      </c>
      <c r="J973" t="b">
        <f>OR(Table1[[#This Row],[Bounces]]&lt;$U$7,Table1[[#This Row],[Bounces]]&gt;$T$7)</f>
        <v>0</v>
      </c>
      <c r="K973" t="b">
        <f>OR(Table1[[#This Row],[Exits]]&lt;$U$8,Table1[[#This Row],[Exits]]&gt;$T$8)</f>
        <v>0</v>
      </c>
    </row>
    <row r="974" spans="1:11" x14ac:dyDescent="0.25">
      <c r="A974" s="1">
        <v>44438</v>
      </c>
      <c r="B974">
        <v>3426</v>
      </c>
      <c r="C974" t="s">
        <v>912</v>
      </c>
      <c r="D974">
        <v>9197</v>
      </c>
      <c r="E974">
        <v>3129</v>
      </c>
      <c r="F974">
        <v>648.83000000000004</v>
      </c>
      <c r="G974">
        <v>1446</v>
      </c>
      <c r="H974">
        <v>1559</v>
      </c>
      <c r="I974" t="b">
        <f>OR(Table1[[#This Row],[Page_Views]]&lt;$U$6,Table1[[#This Row],[Page_Views]]&gt;$T$6)</f>
        <v>0</v>
      </c>
      <c r="J974" t="b">
        <f>OR(Table1[[#This Row],[Bounces]]&lt;$U$7,Table1[[#This Row],[Bounces]]&gt;$T$7)</f>
        <v>0</v>
      </c>
      <c r="K974" t="b">
        <f>OR(Table1[[#This Row],[Exits]]&lt;$U$8,Table1[[#This Row],[Exits]]&gt;$T$8)</f>
        <v>0</v>
      </c>
    </row>
    <row r="975" spans="1:11" x14ac:dyDescent="0.25">
      <c r="A975" s="1">
        <v>44439</v>
      </c>
      <c r="B975">
        <v>9264</v>
      </c>
      <c r="C975" t="s">
        <v>913</v>
      </c>
      <c r="D975">
        <v>22602</v>
      </c>
      <c r="E975">
        <v>9198</v>
      </c>
      <c r="F975">
        <v>746.74</v>
      </c>
      <c r="G975">
        <v>2466</v>
      </c>
      <c r="H975">
        <v>5039</v>
      </c>
      <c r="I975" t="b">
        <f>OR(Table1[[#This Row],[Page_Views]]&lt;$U$6,Table1[[#This Row],[Page_Views]]&gt;$T$6)</f>
        <v>0</v>
      </c>
      <c r="J975" t="b">
        <f>OR(Table1[[#This Row],[Bounces]]&lt;$U$7,Table1[[#This Row],[Bounces]]&gt;$T$7)</f>
        <v>0</v>
      </c>
      <c r="K975" t="b">
        <f>OR(Table1[[#This Row],[Exits]]&lt;$U$8,Table1[[#This Row],[Exits]]&gt;$T$8)</f>
        <v>0</v>
      </c>
    </row>
    <row r="976" spans="1:11" x14ac:dyDescent="0.25">
      <c r="A976" s="1">
        <v>44440</v>
      </c>
      <c r="B976">
        <v>9089</v>
      </c>
      <c r="C976" t="s">
        <v>914</v>
      </c>
      <c r="D976">
        <v>19936</v>
      </c>
      <c r="E976">
        <v>9887</v>
      </c>
      <c r="F976">
        <v>838.15</v>
      </c>
      <c r="G976">
        <v>2001</v>
      </c>
      <c r="H976">
        <v>5333</v>
      </c>
      <c r="I976" t="b">
        <f>OR(Table1[[#This Row],[Page_Views]]&lt;$U$6,Table1[[#This Row],[Page_Views]]&gt;$T$6)</f>
        <v>0</v>
      </c>
      <c r="J976" t="b">
        <f>OR(Table1[[#This Row],[Bounces]]&lt;$U$7,Table1[[#This Row],[Bounces]]&gt;$T$7)</f>
        <v>0</v>
      </c>
      <c r="K976" t="b">
        <f>OR(Table1[[#This Row],[Exits]]&lt;$U$8,Table1[[#This Row],[Exits]]&gt;$T$8)</f>
        <v>0</v>
      </c>
    </row>
    <row r="977" spans="1:11" x14ac:dyDescent="0.25">
      <c r="A977" s="1">
        <v>44441</v>
      </c>
      <c r="B977">
        <v>3962</v>
      </c>
      <c r="C977" t="s">
        <v>915</v>
      </c>
      <c r="D977">
        <v>6479</v>
      </c>
      <c r="E977">
        <v>3738</v>
      </c>
      <c r="F977">
        <v>798.41</v>
      </c>
      <c r="G977">
        <v>1299</v>
      </c>
      <c r="H977">
        <v>885</v>
      </c>
      <c r="I977" t="b">
        <f>OR(Table1[[#This Row],[Page_Views]]&lt;$U$6,Table1[[#This Row],[Page_Views]]&gt;$T$6)</f>
        <v>0</v>
      </c>
      <c r="J977" t="b">
        <f>OR(Table1[[#This Row],[Bounces]]&lt;$U$7,Table1[[#This Row],[Bounces]]&gt;$T$7)</f>
        <v>0</v>
      </c>
      <c r="K977" t="b">
        <f>OR(Table1[[#This Row],[Exits]]&lt;$U$8,Table1[[#This Row],[Exits]]&gt;$T$8)</f>
        <v>0</v>
      </c>
    </row>
    <row r="978" spans="1:11" x14ac:dyDescent="0.25">
      <c r="A978" s="1">
        <v>44442</v>
      </c>
      <c r="B978">
        <v>1859</v>
      </c>
      <c r="C978" t="s">
        <v>916</v>
      </c>
      <c r="D978">
        <v>3656</v>
      </c>
      <c r="E978">
        <v>1940</v>
      </c>
      <c r="F978">
        <v>632.34</v>
      </c>
      <c r="G978">
        <v>697</v>
      </c>
      <c r="H978">
        <v>676</v>
      </c>
      <c r="I978" t="b">
        <f>OR(Table1[[#This Row],[Page_Views]]&lt;$U$6,Table1[[#This Row],[Page_Views]]&gt;$T$6)</f>
        <v>0</v>
      </c>
      <c r="J978" t="b">
        <f>OR(Table1[[#This Row],[Bounces]]&lt;$U$7,Table1[[#This Row],[Bounces]]&gt;$T$7)</f>
        <v>0</v>
      </c>
      <c r="K978" t="b">
        <f>OR(Table1[[#This Row],[Exits]]&lt;$U$8,Table1[[#This Row],[Exits]]&gt;$T$8)</f>
        <v>0</v>
      </c>
    </row>
    <row r="979" spans="1:11" x14ac:dyDescent="0.25">
      <c r="A979" s="1">
        <v>44443</v>
      </c>
      <c r="B979">
        <v>5138</v>
      </c>
      <c r="C979" t="s">
        <v>917</v>
      </c>
      <c r="D979">
        <v>15115</v>
      </c>
      <c r="E979">
        <v>4896</v>
      </c>
      <c r="F979">
        <v>746.27</v>
      </c>
      <c r="G979">
        <v>1274</v>
      </c>
      <c r="H979">
        <v>2696</v>
      </c>
      <c r="I979" t="b">
        <f>OR(Table1[[#This Row],[Page_Views]]&lt;$U$6,Table1[[#This Row],[Page_Views]]&gt;$T$6)</f>
        <v>0</v>
      </c>
      <c r="J979" t="b">
        <f>OR(Table1[[#This Row],[Bounces]]&lt;$U$7,Table1[[#This Row],[Bounces]]&gt;$T$7)</f>
        <v>0</v>
      </c>
      <c r="K979" t="b">
        <f>OR(Table1[[#This Row],[Exits]]&lt;$U$8,Table1[[#This Row],[Exits]]&gt;$T$8)</f>
        <v>0</v>
      </c>
    </row>
    <row r="980" spans="1:11" x14ac:dyDescent="0.25">
      <c r="A980" s="1">
        <v>44444</v>
      </c>
      <c r="B980">
        <v>3424</v>
      </c>
      <c r="C980" t="s">
        <v>918</v>
      </c>
      <c r="D980">
        <v>8162</v>
      </c>
      <c r="E980">
        <v>3156</v>
      </c>
      <c r="F980">
        <v>809.29</v>
      </c>
      <c r="G980">
        <v>900</v>
      </c>
      <c r="H980">
        <v>1654</v>
      </c>
      <c r="I980" t="b">
        <f>OR(Table1[[#This Row],[Page_Views]]&lt;$U$6,Table1[[#This Row],[Page_Views]]&gt;$T$6)</f>
        <v>0</v>
      </c>
      <c r="J980" t="b">
        <f>OR(Table1[[#This Row],[Bounces]]&lt;$U$7,Table1[[#This Row],[Bounces]]&gt;$T$7)</f>
        <v>0</v>
      </c>
      <c r="K980" t="b">
        <f>OR(Table1[[#This Row],[Exits]]&lt;$U$8,Table1[[#This Row],[Exits]]&gt;$T$8)</f>
        <v>0</v>
      </c>
    </row>
    <row r="981" spans="1:11" x14ac:dyDescent="0.25">
      <c r="A981" s="1">
        <v>44445</v>
      </c>
      <c r="B981">
        <v>5017</v>
      </c>
      <c r="C981" t="s">
        <v>919</v>
      </c>
      <c r="D981">
        <v>11117</v>
      </c>
      <c r="E981">
        <v>4063</v>
      </c>
      <c r="F981">
        <v>758.97</v>
      </c>
      <c r="G981">
        <v>1745</v>
      </c>
      <c r="H981">
        <v>2911</v>
      </c>
      <c r="I981" t="b">
        <f>OR(Table1[[#This Row],[Page_Views]]&lt;$U$6,Table1[[#This Row],[Page_Views]]&gt;$T$6)</f>
        <v>0</v>
      </c>
      <c r="J981" t="b">
        <f>OR(Table1[[#This Row],[Bounces]]&lt;$U$7,Table1[[#This Row],[Bounces]]&gt;$T$7)</f>
        <v>0</v>
      </c>
      <c r="K981" t="b">
        <f>OR(Table1[[#This Row],[Exits]]&lt;$U$8,Table1[[#This Row],[Exits]]&gt;$T$8)</f>
        <v>0</v>
      </c>
    </row>
    <row r="982" spans="1:11" x14ac:dyDescent="0.25">
      <c r="A982" s="1">
        <v>44446</v>
      </c>
      <c r="B982">
        <v>9560</v>
      </c>
      <c r="C982" t="s">
        <v>920</v>
      </c>
      <c r="D982">
        <v>27526</v>
      </c>
      <c r="E982">
        <v>7662</v>
      </c>
      <c r="F982">
        <v>717.5</v>
      </c>
      <c r="G982">
        <v>2613</v>
      </c>
      <c r="H982">
        <v>1930</v>
      </c>
      <c r="I982" t="b">
        <f>OR(Table1[[#This Row],[Page_Views]]&lt;$U$6,Table1[[#This Row],[Page_Views]]&gt;$T$6)</f>
        <v>0</v>
      </c>
      <c r="J982" t="b">
        <f>OR(Table1[[#This Row],[Bounces]]&lt;$U$7,Table1[[#This Row],[Bounces]]&gt;$T$7)</f>
        <v>0</v>
      </c>
      <c r="K982" t="b">
        <f>OR(Table1[[#This Row],[Exits]]&lt;$U$8,Table1[[#This Row],[Exits]]&gt;$T$8)</f>
        <v>0</v>
      </c>
    </row>
    <row r="983" spans="1:11" x14ac:dyDescent="0.25">
      <c r="A983" s="1">
        <v>44447</v>
      </c>
      <c r="B983">
        <v>9342</v>
      </c>
      <c r="C983" t="s">
        <v>921</v>
      </c>
      <c r="D983">
        <v>21072</v>
      </c>
      <c r="E983">
        <v>8322</v>
      </c>
      <c r="F983">
        <v>786.57</v>
      </c>
      <c r="G983">
        <v>2456</v>
      </c>
      <c r="H983">
        <v>1930</v>
      </c>
      <c r="I983" t="b">
        <f>OR(Table1[[#This Row],[Page_Views]]&lt;$U$6,Table1[[#This Row],[Page_Views]]&gt;$T$6)</f>
        <v>0</v>
      </c>
      <c r="J983" t="b">
        <f>OR(Table1[[#This Row],[Bounces]]&lt;$U$7,Table1[[#This Row],[Bounces]]&gt;$T$7)</f>
        <v>0</v>
      </c>
      <c r="K983" t="b">
        <f>OR(Table1[[#This Row],[Exits]]&lt;$U$8,Table1[[#This Row],[Exits]]&gt;$T$8)</f>
        <v>0</v>
      </c>
    </row>
    <row r="984" spans="1:11" x14ac:dyDescent="0.25">
      <c r="A984" s="1">
        <v>44448</v>
      </c>
      <c r="B984">
        <v>2134</v>
      </c>
      <c r="C984" t="s">
        <v>922</v>
      </c>
      <c r="D984">
        <v>4581</v>
      </c>
      <c r="E984">
        <v>2054</v>
      </c>
      <c r="F984">
        <v>890.59</v>
      </c>
      <c r="G984">
        <v>794</v>
      </c>
      <c r="H984">
        <v>933</v>
      </c>
      <c r="I984" t="b">
        <f>OR(Table1[[#This Row],[Page_Views]]&lt;$U$6,Table1[[#This Row],[Page_Views]]&gt;$T$6)</f>
        <v>0</v>
      </c>
      <c r="J984" t="b">
        <f>OR(Table1[[#This Row],[Bounces]]&lt;$U$7,Table1[[#This Row],[Bounces]]&gt;$T$7)</f>
        <v>0</v>
      </c>
      <c r="K984" t="b">
        <f>OR(Table1[[#This Row],[Exits]]&lt;$U$8,Table1[[#This Row],[Exits]]&gt;$T$8)</f>
        <v>0</v>
      </c>
    </row>
    <row r="985" spans="1:11" x14ac:dyDescent="0.25">
      <c r="A985" s="1">
        <v>44449</v>
      </c>
      <c r="B985">
        <v>6166</v>
      </c>
      <c r="C985" t="s">
        <v>923</v>
      </c>
      <c r="D985">
        <v>15826</v>
      </c>
      <c r="E985">
        <v>7032</v>
      </c>
      <c r="F985">
        <v>628.47</v>
      </c>
      <c r="G985">
        <v>2783</v>
      </c>
      <c r="H985">
        <v>3494</v>
      </c>
      <c r="I985" t="b">
        <f>OR(Table1[[#This Row],[Page_Views]]&lt;$U$6,Table1[[#This Row],[Page_Views]]&gt;$T$6)</f>
        <v>0</v>
      </c>
      <c r="J985" t="b">
        <f>OR(Table1[[#This Row],[Bounces]]&lt;$U$7,Table1[[#This Row],[Bounces]]&gt;$T$7)</f>
        <v>0</v>
      </c>
      <c r="K985" t="b">
        <f>OR(Table1[[#This Row],[Exits]]&lt;$U$8,Table1[[#This Row],[Exits]]&gt;$T$8)</f>
        <v>0</v>
      </c>
    </row>
    <row r="986" spans="1:11" x14ac:dyDescent="0.25">
      <c r="A986" s="1">
        <v>44450</v>
      </c>
      <c r="B986">
        <v>6119</v>
      </c>
      <c r="C986" t="s">
        <v>924</v>
      </c>
      <c r="D986">
        <v>15192</v>
      </c>
      <c r="E986">
        <v>6849</v>
      </c>
      <c r="F986">
        <v>717</v>
      </c>
      <c r="G986">
        <v>2950</v>
      </c>
      <c r="H986">
        <v>2848</v>
      </c>
      <c r="I986" t="b">
        <f>OR(Table1[[#This Row],[Page_Views]]&lt;$U$6,Table1[[#This Row],[Page_Views]]&gt;$T$6)</f>
        <v>0</v>
      </c>
      <c r="J986" t="b">
        <f>OR(Table1[[#This Row],[Bounces]]&lt;$U$7,Table1[[#This Row],[Bounces]]&gt;$T$7)</f>
        <v>0</v>
      </c>
      <c r="K986" t="b">
        <f>OR(Table1[[#This Row],[Exits]]&lt;$U$8,Table1[[#This Row],[Exits]]&gt;$T$8)</f>
        <v>0</v>
      </c>
    </row>
    <row r="987" spans="1:11" x14ac:dyDescent="0.25">
      <c r="A987" s="1">
        <v>44451</v>
      </c>
      <c r="B987">
        <v>6694</v>
      </c>
      <c r="C987" t="s">
        <v>925</v>
      </c>
      <c r="D987">
        <v>10360</v>
      </c>
      <c r="E987">
        <v>6070</v>
      </c>
      <c r="F987">
        <v>721.98</v>
      </c>
      <c r="G987">
        <v>1499</v>
      </c>
      <c r="H987">
        <v>2741</v>
      </c>
      <c r="I987" t="b">
        <f>OR(Table1[[#This Row],[Page_Views]]&lt;$U$6,Table1[[#This Row],[Page_Views]]&gt;$T$6)</f>
        <v>0</v>
      </c>
      <c r="J987" t="b">
        <f>OR(Table1[[#This Row],[Bounces]]&lt;$U$7,Table1[[#This Row],[Bounces]]&gt;$T$7)</f>
        <v>0</v>
      </c>
      <c r="K987" t="b">
        <f>OR(Table1[[#This Row],[Exits]]&lt;$U$8,Table1[[#This Row],[Exits]]&gt;$T$8)</f>
        <v>0</v>
      </c>
    </row>
    <row r="988" spans="1:11" x14ac:dyDescent="0.25">
      <c r="A988" s="1">
        <v>44452</v>
      </c>
      <c r="B988">
        <v>7136</v>
      </c>
      <c r="C988" t="s">
        <v>926</v>
      </c>
      <c r="D988">
        <v>14617</v>
      </c>
      <c r="E988">
        <v>6406</v>
      </c>
      <c r="F988">
        <v>773.09</v>
      </c>
      <c r="G988">
        <v>2706</v>
      </c>
      <c r="H988">
        <v>4162</v>
      </c>
      <c r="I988" t="b">
        <f>OR(Table1[[#This Row],[Page_Views]]&lt;$U$6,Table1[[#This Row],[Page_Views]]&gt;$T$6)</f>
        <v>0</v>
      </c>
      <c r="J988" t="b">
        <f>OR(Table1[[#This Row],[Bounces]]&lt;$U$7,Table1[[#This Row],[Bounces]]&gt;$T$7)</f>
        <v>0</v>
      </c>
      <c r="K988" t="b">
        <f>OR(Table1[[#This Row],[Exits]]&lt;$U$8,Table1[[#This Row],[Exits]]&gt;$T$8)</f>
        <v>0</v>
      </c>
    </row>
    <row r="989" spans="1:11" x14ac:dyDescent="0.25">
      <c r="A989" s="1">
        <v>44453</v>
      </c>
      <c r="B989">
        <v>6485</v>
      </c>
      <c r="C989" t="s">
        <v>927</v>
      </c>
      <c r="D989">
        <v>13297</v>
      </c>
      <c r="E989">
        <v>5777</v>
      </c>
      <c r="F989">
        <v>645.65</v>
      </c>
      <c r="G989">
        <v>2194</v>
      </c>
      <c r="H989">
        <v>3029</v>
      </c>
      <c r="I989" t="b">
        <f>OR(Table1[[#This Row],[Page_Views]]&lt;$U$6,Table1[[#This Row],[Page_Views]]&gt;$T$6)</f>
        <v>0</v>
      </c>
      <c r="J989" t="b">
        <f>OR(Table1[[#This Row],[Bounces]]&lt;$U$7,Table1[[#This Row],[Bounces]]&gt;$T$7)</f>
        <v>0</v>
      </c>
      <c r="K989" t="b">
        <f>OR(Table1[[#This Row],[Exits]]&lt;$U$8,Table1[[#This Row],[Exits]]&gt;$T$8)</f>
        <v>0</v>
      </c>
    </row>
    <row r="990" spans="1:11" x14ac:dyDescent="0.25">
      <c r="A990" s="1">
        <v>44454</v>
      </c>
      <c r="B990">
        <v>5164</v>
      </c>
      <c r="C990" t="s">
        <v>928</v>
      </c>
      <c r="D990">
        <v>9712</v>
      </c>
      <c r="E990">
        <v>4831</v>
      </c>
      <c r="F990">
        <v>652.99</v>
      </c>
      <c r="G990">
        <v>1049</v>
      </c>
      <c r="H990">
        <v>2565</v>
      </c>
      <c r="I990" t="b">
        <f>OR(Table1[[#This Row],[Page_Views]]&lt;$U$6,Table1[[#This Row],[Page_Views]]&gt;$T$6)</f>
        <v>0</v>
      </c>
      <c r="J990" t="b">
        <f>OR(Table1[[#This Row],[Bounces]]&lt;$U$7,Table1[[#This Row],[Bounces]]&gt;$T$7)</f>
        <v>0</v>
      </c>
      <c r="K990" t="b">
        <f>OR(Table1[[#This Row],[Exits]]&lt;$U$8,Table1[[#This Row],[Exits]]&gt;$T$8)</f>
        <v>0</v>
      </c>
    </row>
    <row r="991" spans="1:11" x14ac:dyDescent="0.25">
      <c r="A991" s="1">
        <v>44455</v>
      </c>
      <c r="B991">
        <v>3346</v>
      </c>
      <c r="C991" t="s">
        <v>596</v>
      </c>
      <c r="D991">
        <v>7130</v>
      </c>
      <c r="E991">
        <v>3343</v>
      </c>
      <c r="F991">
        <v>685.61</v>
      </c>
      <c r="G991">
        <v>1448</v>
      </c>
      <c r="H991">
        <v>797</v>
      </c>
      <c r="I991" t="b">
        <f>OR(Table1[[#This Row],[Page_Views]]&lt;$U$6,Table1[[#This Row],[Page_Views]]&gt;$T$6)</f>
        <v>0</v>
      </c>
      <c r="J991" t="b">
        <f>OR(Table1[[#This Row],[Bounces]]&lt;$U$7,Table1[[#This Row],[Bounces]]&gt;$T$7)</f>
        <v>0</v>
      </c>
      <c r="K991" t="b">
        <f>OR(Table1[[#This Row],[Exits]]&lt;$U$8,Table1[[#This Row],[Exits]]&gt;$T$8)</f>
        <v>0</v>
      </c>
    </row>
    <row r="992" spans="1:11" x14ac:dyDescent="0.25">
      <c r="A992" s="1">
        <v>44456</v>
      </c>
      <c r="B992">
        <v>6039</v>
      </c>
      <c r="C992" t="s">
        <v>929</v>
      </c>
      <c r="D992">
        <v>11737</v>
      </c>
      <c r="E992">
        <v>5890</v>
      </c>
      <c r="F992">
        <v>886.76</v>
      </c>
      <c r="G992">
        <v>1855</v>
      </c>
      <c r="H992">
        <v>3300</v>
      </c>
      <c r="I992" t="b">
        <f>OR(Table1[[#This Row],[Page_Views]]&lt;$U$6,Table1[[#This Row],[Page_Views]]&gt;$T$6)</f>
        <v>0</v>
      </c>
      <c r="J992" t="b">
        <f>OR(Table1[[#This Row],[Bounces]]&lt;$U$7,Table1[[#This Row],[Bounces]]&gt;$T$7)</f>
        <v>0</v>
      </c>
      <c r="K992" t="b">
        <f>OR(Table1[[#This Row],[Exits]]&lt;$U$8,Table1[[#This Row],[Exits]]&gt;$T$8)</f>
        <v>0</v>
      </c>
    </row>
    <row r="993" spans="1:11" x14ac:dyDescent="0.25">
      <c r="A993" s="1">
        <v>44457</v>
      </c>
      <c r="B993">
        <v>5897</v>
      </c>
      <c r="C993" t="s">
        <v>930</v>
      </c>
      <c r="D993">
        <v>9192</v>
      </c>
      <c r="E993">
        <v>5232</v>
      </c>
      <c r="F993">
        <v>820.23</v>
      </c>
      <c r="G993">
        <v>1565</v>
      </c>
      <c r="H993">
        <v>1266</v>
      </c>
      <c r="I993" t="b">
        <f>OR(Table1[[#This Row],[Page_Views]]&lt;$U$6,Table1[[#This Row],[Page_Views]]&gt;$T$6)</f>
        <v>0</v>
      </c>
      <c r="J993" t="b">
        <f>OR(Table1[[#This Row],[Bounces]]&lt;$U$7,Table1[[#This Row],[Bounces]]&gt;$T$7)</f>
        <v>0</v>
      </c>
      <c r="K993" t="b">
        <f>OR(Table1[[#This Row],[Exits]]&lt;$U$8,Table1[[#This Row],[Exits]]&gt;$T$8)</f>
        <v>0</v>
      </c>
    </row>
    <row r="994" spans="1:11" x14ac:dyDescent="0.25">
      <c r="A994" s="1">
        <v>44458</v>
      </c>
      <c r="B994">
        <v>9252</v>
      </c>
      <c r="C994" t="s">
        <v>931</v>
      </c>
      <c r="D994">
        <v>17969</v>
      </c>
      <c r="E994">
        <v>7884</v>
      </c>
      <c r="F994">
        <v>798.51</v>
      </c>
      <c r="G994">
        <v>2636</v>
      </c>
      <c r="H994">
        <v>2718</v>
      </c>
      <c r="I994" t="b">
        <f>OR(Table1[[#This Row],[Page_Views]]&lt;$U$6,Table1[[#This Row],[Page_Views]]&gt;$T$6)</f>
        <v>0</v>
      </c>
      <c r="J994" t="b">
        <f>OR(Table1[[#This Row],[Bounces]]&lt;$U$7,Table1[[#This Row],[Bounces]]&gt;$T$7)</f>
        <v>0</v>
      </c>
      <c r="K994" t="b">
        <f>OR(Table1[[#This Row],[Exits]]&lt;$U$8,Table1[[#This Row],[Exits]]&gt;$T$8)</f>
        <v>0</v>
      </c>
    </row>
    <row r="995" spans="1:11" x14ac:dyDescent="0.25">
      <c r="A995" s="1">
        <v>44459</v>
      </c>
      <c r="B995">
        <v>6041</v>
      </c>
      <c r="C995" t="s">
        <v>344</v>
      </c>
      <c r="D995">
        <v>8035</v>
      </c>
      <c r="E995">
        <v>4863</v>
      </c>
      <c r="F995">
        <v>845.09</v>
      </c>
      <c r="G995">
        <v>1477</v>
      </c>
      <c r="H995">
        <v>889</v>
      </c>
      <c r="I995" t="b">
        <f>OR(Table1[[#This Row],[Page_Views]]&lt;$U$6,Table1[[#This Row],[Page_Views]]&gt;$T$6)</f>
        <v>0</v>
      </c>
      <c r="J995" t="b">
        <f>OR(Table1[[#This Row],[Bounces]]&lt;$U$7,Table1[[#This Row],[Bounces]]&gt;$T$7)</f>
        <v>0</v>
      </c>
      <c r="K995" t="b">
        <f>OR(Table1[[#This Row],[Exits]]&lt;$U$8,Table1[[#This Row],[Exits]]&gt;$T$8)</f>
        <v>0</v>
      </c>
    </row>
    <row r="996" spans="1:11" x14ac:dyDescent="0.25">
      <c r="A996" s="1">
        <v>44460</v>
      </c>
      <c r="B996">
        <v>4901</v>
      </c>
      <c r="C996" t="s">
        <v>932</v>
      </c>
      <c r="D996">
        <v>10960</v>
      </c>
      <c r="E996">
        <v>4222</v>
      </c>
      <c r="F996">
        <v>638.27</v>
      </c>
      <c r="G996">
        <v>1273</v>
      </c>
      <c r="H996">
        <v>3212</v>
      </c>
      <c r="I996" t="b">
        <f>OR(Table1[[#This Row],[Page_Views]]&lt;$U$6,Table1[[#This Row],[Page_Views]]&gt;$T$6)</f>
        <v>0</v>
      </c>
      <c r="J996" t="b">
        <f>OR(Table1[[#This Row],[Bounces]]&lt;$U$7,Table1[[#This Row],[Bounces]]&gt;$T$7)</f>
        <v>0</v>
      </c>
      <c r="K996" t="b">
        <f>OR(Table1[[#This Row],[Exits]]&lt;$U$8,Table1[[#This Row],[Exits]]&gt;$T$8)</f>
        <v>0</v>
      </c>
    </row>
    <row r="997" spans="1:11" x14ac:dyDescent="0.25">
      <c r="A997" s="1">
        <v>44461</v>
      </c>
      <c r="B997">
        <v>2337</v>
      </c>
      <c r="C997" t="s">
        <v>933</v>
      </c>
      <c r="D997">
        <v>6395</v>
      </c>
      <c r="E997">
        <v>2528</v>
      </c>
      <c r="F997">
        <v>857.8</v>
      </c>
      <c r="G997">
        <v>1118</v>
      </c>
      <c r="H997">
        <v>1729</v>
      </c>
      <c r="I997" t="b">
        <f>OR(Table1[[#This Row],[Page_Views]]&lt;$U$6,Table1[[#This Row],[Page_Views]]&gt;$T$6)</f>
        <v>0</v>
      </c>
      <c r="J997" t="b">
        <f>OR(Table1[[#This Row],[Bounces]]&lt;$U$7,Table1[[#This Row],[Bounces]]&gt;$T$7)</f>
        <v>0</v>
      </c>
      <c r="K997" t="b">
        <f>OR(Table1[[#This Row],[Exits]]&lt;$U$8,Table1[[#This Row],[Exits]]&gt;$T$8)</f>
        <v>0</v>
      </c>
    </row>
    <row r="998" spans="1:11" x14ac:dyDescent="0.25">
      <c r="A998" s="1">
        <v>44462</v>
      </c>
      <c r="B998">
        <v>2184</v>
      </c>
      <c r="C998" t="s">
        <v>934</v>
      </c>
      <c r="D998">
        <v>5472</v>
      </c>
      <c r="E998">
        <v>1960</v>
      </c>
      <c r="F998">
        <v>778.45</v>
      </c>
      <c r="G998">
        <v>465</v>
      </c>
      <c r="H998">
        <v>1546</v>
      </c>
      <c r="I998" t="b">
        <f>OR(Table1[[#This Row],[Page_Views]]&lt;$U$6,Table1[[#This Row],[Page_Views]]&gt;$T$6)</f>
        <v>0</v>
      </c>
      <c r="J998" t="b">
        <f>OR(Table1[[#This Row],[Bounces]]&lt;$U$7,Table1[[#This Row],[Bounces]]&gt;$T$7)</f>
        <v>0</v>
      </c>
      <c r="K998" t="b">
        <f>OR(Table1[[#This Row],[Exits]]&lt;$U$8,Table1[[#This Row],[Exits]]&gt;$T$8)</f>
        <v>0</v>
      </c>
    </row>
    <row r="999" spans="1:11" x14ac:dyDescent="0.25">
      <c r="A999" s="1">
        <v>44463</v>
      </c>
      <c r="B999">
        <v>5426</v>
      </c>
      <c r="C999" t="s">
        <v>496</v>
      </c>
      <c r="D999">
        <v>10031</v>
      </c>
      <c r="E999">
        <v>5357</v>
      </c>
      <c r="F999">
        <v>700.6</v>
      </c>
      <c r="G999">
        <v>2631</v>
      </c>
      <c r="H999">
        <v>2702</v>
      </c>
      <c r="I999" t="b">
        <f>OR(Table1[[#This Row],[Page_Views]]&lt;$U$6,Table1[[#This Row],[Page_Views]]&gt;$T$6)</f>
        <v>0</v>
      </c>
      <c r="J999" t="b">
        <f>OR(Table1[[#This Row],[Bounces]]&lt;$U$7,Table1[[#This Row],[Bounces]]&gt;$T$7)</f>
        <v>0</v>
      </c>
      <c r="K999" t="b">
        <f>OR(Table1[[#This Row],[Exits]]&lt;$U$8,Table1[[#This Row],[Exits]]&gt;$T$8)</f>
        <v>0</v>
      </c>
    </row>
    <row r="1000" spans="1:11" x14ac:dyDescent="0.25">
      <c r="A1000" s="1">
        <v>44464</v>
      </c>
      <c r="B1000">
        <v>2551</v>
      </c>
      <c r="C1000" t="s">
        <v>935</v>
      </c>
      <c r="D1000">
        <v>3461</v>
      </c>
      <c r="E1000">
        <v>2644</v>
      </c>
      <c r="F1000">
        <v>844.76</v>
      </c>
      <c r="G1000">
        <v>969</v>
      </c>
      <c r="H1000">
        <v>678</v>
      </c>
      <c r="I1000" t="b">
        <f>OR(Table1[[#This Row],[Page_Views]]&lt;$U$6,Table1[[#This Row],[Page_Views]]&gt;$T$6)</f>
        <v>0</v>
      </c>
      <c r="J1000" t="b">
        <f>OR(Table1[[#This Row],[Bounces]]&lt;$U$7,Table1[[#This Row],[Bounces]]&gt;$T$7)</f>
        <v>0</v>
      </c>
      <c r="K1000" t="b">
        <f>OR(Table1[[#This Row],[Exits]]&lt;$U$8,Table1[[#This Row],[Exits]]&gt;$T$8)</f>
        <v>0</v>
      </c>
    </row>
    <row r="1001" spans="1:11" x14ac:dyDescent="0.25">
      <c r="A1001" s="1">
        <v>44465</v>
      </c>
      <c r="B1001">
        <v>2629</v>
      </c>
      <c r="C1001" t="s">
        <v>936</v>
      </c>
      <c r="D1001">
        <v>4111</v>
      </c>
      <c r="E1001">
        <v>3035</v>
      </c>
      <c r="F1001">
        <v>840.77</v>
      </c>
      <c r="G1001">
        <v>773</v>
      </c>
      <c r="H1001">
        <v>1170</v>
      </c>
      <c r="I1001" t="b">
        <f>OR(Table1[[#This Row],[Page_Views]]&lt;$U$6,Table1[[#This Row],[Page_Views]]&gt;$T$6)</f>
        <v>0</v>
      </c>
      <c r="J1001" t="b">
        <f>OR(Table1[[#This Row],[Bounces]]&lt;$U$7,Table1[[#This Row],[Bounces]]&gt;$T$7)</f>
        <v>0</v>
      </c>
      <c r="K1001" t="b">
        <f>OR(Table1[[#This Row],[Exits]]&lt;$U$8,Table1[[#This Row],[Exits]]&gt;$T$8)</f>
        <v>0</v>
      </c>
    </row>
    <row r="1002" spans="1:11" x14ac:dyDescent="0.25">
      <c r="A1002" s="1">
        <v>44466</v>
      </c>
      <c r="B1002">
        <v>2526</v>
      </c>
      <c r="C1002" t="s">
        <v>25</v>
      </c>
      <c r="D1002">
        <v>5511</v>
      </c>
      <c r="E1002">
        <v>2918</v>
      </c>
      <c r="F1002">
        <v>853.71</v>
      </c>
      <c r="G1002">
        <v>698</v>
      </c>
      <c r="H1002">
        <v>1619</v>
      </c>
      <c r="I1002" t="b">
        <f>OR(Table1[[#This Row],[Page_Views]]&lt;$U$6,Table1[[#This Row],[Page_Views]]&gt;$T$6)</f>
        <v>0</v>
      </c>
      <c r="J1002" t="b">
        <f>OR(Table1[[#This Row],[Bounces]]&lt;$U$7,Table1[[#This Row],[Bounces]]&gt;$T$7)</f>
        <v>0</v>
      </c>
      <c r="K1002" t="b">
        <f>OR(Table1[[#This Row],[Exits]]&lt;$U$8,Table1[[#This Row],[Exits]]&gt;$T$8)</f>
        <v>0</v>
      </c>
    </row>
    <row r="1003" spans="1:11" x14ac:dyDescent="0.25">
      <c r="A1003" s="1">
        <v>44467</v>
      </c>
      <c r="B1003">
        <v>2361</v>
      </c>
      <c r="C1003" t="s">
        <v>937</v>
      </c>
      <c r="D1003">
        <v>3713</v>
      </c>
      <c r="E1003">
        <v>2593</v>
      </c>
      <c r="F1003">
        <v>634.66</v>
      </c>
      <c r="G1003">
        <v>978</v>
      </c>
      <c r="H1003">
        <v>744</v>
      </c>
      <c r="I1003" t="b">
        <f>OR(Table1[[#This Row],[Page_Views]]&lt;$U$6,Table1[[#This Row],[Page_Views]]&gt;$T$6)</f>
        <v>0</v>
      </c>
      <c r="J1003" t="b">
        <f>OR(Table1[[#This Row],[Bounces]]&lt;$U$7,Table1[[#This Row],[Bounces]]&gt;$T$7)</f>
        <v>0</v>
      </c>
      <c r="K1003" t="b">
        <f>OR(Table1[[#This Row],[Exits]]&lt;$U$8,Table1[[#This Row],[Exits]]&gt;$T$8)</f>
        <v>0</v>
      </c>
    </row>
    <row r="1004" spans="1:11" x14ac:dyDescent="0.25">
      <c r="A1004" s="1">
        <v>44468</v>
      </c>
      <c r="B1004">
        <v>5370</v>
      </c>
      <c r="C1004" t="s">
        <v>938</v>
      </c>
      <c r="D1004">
        <v>11702</v>
      </c>
      <c r="E1004">
        <v>4371</v>
      </c>
      <c r="F1004">
        <v>890.81</v>
      </c>
      <c r="G1004">
        <v>1704</v>
      </c>
      <c r="H1004">
        <v>1581</v>
      </c>
      <c r="I1004" t="b">
        <f>OR(Table1[[#This Row],[Page_Views]]&lt;$U$6,Table1[[#This Row],[Page_Views]]&gt;$T$6)</f>
        <v>0</v>
      </c>
      <c r="J1004" t="b">
        <f>OR(Table1[[#This Row],[Bounces]]&lt;$U$7,Table1[[#This Row],[Bounces]]&gt;$T$7)</f>
        <v>0</v>
      </c>
      <c r="K1004" t="b">
        <f>OR(Table1[[#This Row],[Exits]]&lt;$U$8,Table1[[#This Row],[Exits]]&gt;$T$8)</f>
        <v>0</v>
      </c>
    </row>
    <row r="1005" spans="1:11" x14ac:dyDescent="0.25">
      <c r="A1005" s="1">
        <v>44469</v>
      </c>
      <c r="B1005">
        <v>6283</v>
      </c>
      <c r="C1005" t="s">
        <v>939</v>
      </c>
      <c r="D1005">
        <v>10158</v>
      </c>
      <c r="E1005">
        <v>6471</v>
      </c>
      <c r="F1005">
        <v>887.89</v>
      </c>
      <c r="G1005">
        <v>1397</v>
      </c>
      <c r="H1005">
        <v>2354</v>
      </c>
      <c r="I1005" t="b">
        <f>OR(Table1[[#This Row],[Page_Views]]&lt;$U$6,Table1[[#This Row],[Page_Views]]&gt;$T$6)</f>
        <v>0</v>
      </c>
      <c r="J1005" t="b">
        <f>OR(Table1[[#This Row],[Bounces]]&lt;$U$7,Table1[[#This Row],[Bounces]]&gt;$T$7)</f>
        <v>0</v>
      </c>
      <c r="K1005" t="b">
        <f>OR(Table1[[#This Row],[Exits]]&lt;$U$8,Table1[[#This Row],[Exits]]&gt;$T$8)</f>
        <v>0</v>
      </c>
    </row>
    <row r="1006" spans="1:11" x14ac:dyDescent="0.25">
      <c r="A1006" s="1">
        <v>44470</v>
      </c>
      <c r="B1006">
        <v>8610</v>
      </c>
      <c r="C1006" t="s">
        <v>940</v>
      </c>
      <c r="D1006">
        <v>23488</v>
      </c>
      <c r="E1006">
        <v>9596</v>
      </c>
      <c r="F1006">
        <v>707.24</v>
      </c>
      <c r="G1006">
        <v>2619</v>
      </c>
      <c r="H1006">
        <v>1930</v>
      </c>
      <c r="I1006" t="b">
        <f>OR(Table1[[#This Row],[Page_Views]]&lt;$U$6,Table1[[#This Row],[Page_Views]]&gt;$T$6)</f>
        <v>0</v>
      </c>
      <c r="J1006" t="b">
        <f>OR(Table1[[#This Row],[Bounces]]&lt;$U$7,Table1[[#This Row],[Bounces]]&gt;$T$7)</f>
        <v>0</v>
      </c>
      <c r="K1006" t="b">
        <f>OR(Table1[[#This Row],[Exits]]&lt;$U$8,Table1[[#This Row],[Exits]]&gt;$T$8)</f>
        <v>0</v>
      </c>
    </row>
    <row r="1007" spans="1:11" x14ac:dyDescent="0.25">
      <c r="A1007" s="1">
        <v>44471</v>
      </c>
      <c r="B1007">
        <v>2993</v>
      </c>
      <c r="C1007" t="s">
        <v>941</v>
      </c>
      <c r="D1007">
        <v>5731</v>
      </c>
      <c r="E1007">
        <v>2415</v>
      </c>
      <c r="F1007">
        <v>619.77</v>
      </c>
      <c r="G1007">
        <v>1059</v>
      </c>
      <c r="H1007">
        <v>1572</v>
      </c>
      <c r="I1007" t="b">
        <f>OR(Table1[[#This Row],[Page_Views]]&lt;$U$6,Table1[[#This Row],[Page_Views]]&gt;$T$6)</f>
        <v>0</v>
      </c>
      <c r="J1007" t="b">
        <f>OR(Table1[[#This Row],[Bounces]]&lt;$U$7,Table1[[#This Row],[Bounces]]&gt;$T$7)</f>
        <v>0</v>
      </c>
      <c r="K1007" t="b">
        <f>OR(Table1[[#This Row],[Exits]]&lt;$U$8,Table1[[#This Row],[Exits]]&gt;$T$8)</f>
        <v>0</v>
      </c>
    </row>
    <row r="1008" spans="1:11" x14ac:dyDescent="0.25">
      <c r="A1008" s="1">
        <v>44472</v>
      </c>
      <c r="B1008">
        <v>1869</v>
      </c>
      <c r="C1008" t="s">
        <v>942</v>
      </c>
      <c r="D1008">
        <v>3068</v>
      </c>
      <c r="E1008">
        <v>1906</v>
      </c>
      <c r="F1008">
        <v>650.12</v>
      </c>
      <c r="G1008">
        <v>409</v>
      </c>
      <c r="H1008">
        <v>835</v>
      </c>
      <c r="I1008" t="b">
        <f>OR(Table1[[#This Row],[Page_Views]]&lt;$U$6,Table1[[#This Row],[Page_Views]]&gt;$T$6)</f>
        <v>0</v>
      </c>
      <c r="J1008" t="b">
        <f>OR(Table1[[#This Row],[Bounces]]&lt;$U$7,Table1[[#This Row],[Bounces]]&gt;$T$7)</f>
        <v>0</v>
      </c>
      <c r="K1008" t="b">
        <f>OR(Table1[[#This Row],[Exits]]&lt;$U$8,Table1[[#This Row],[Exits]]&gt;$T$8)</f>
        <v>0</v>
      </c>
    </row>
    <row r="1009" spans="1:11" x14ac:dyDescent="0.25">
      <c r="A1009" s="1">
        <v>44473</v>
      </c>
      <c r="B1009">
        <v>2014</v>
      </c>
      <c r="C1009" t="s">
        <v>943</v>
      </c>
      <c r="D1009">
        <v>5361</v>
      </c>
      <c r="E1009">
        <v>2302</v>
      </c>
      <c r="F1009">
        <v>897.85</v>
      </c>
      <c r="G1009">
        <v>1051</v>
      </c>
      <c r="H1009">
        <v>1537</v>
      </c>
      <c r="I1009" t="b">
        <f>OR(Table1[[#This Row],[Page_Views]]&lt;$U$6,Table1[[#This Row],[Page_Views]]&gt;$T$6)</f>
        <v>0</v>
      </c>
      <c r="J1009" t="b">
        <f>OR(Table1[[#This Row],[Bounces]]&lt;$U$7,Table1[[#This Row],[Bounces]]&gt;$T$7)</f>
        <v>0</v>
      </c>
      <c r="K1009" t="b">
        <f>OR(Table1[[#This Row],[Exits]]&lt;$U$8,Table1[[#This Row],[Exits]]&gt;$T$8)</f>
        <v>0</v>
      </c>
    </row>
    <row r="1010" spans="1:11" x14ac:dyDescent="0.25">
      <c r="A1010" s="1">
        <v>44474</v>
      </c>
      <c r="B1010">
        <v>1602</v>
      </c>
      <c r="C1010" t="s">
        <v>944</v>
      </c>
      <c r="D1010">
        <v>2911</v>
      </c>
      <c r="E1010">
        <v>1585</v>
      </c>
      <c r="F1010">
        <v>768.9</v>
      </c>
      <c r="G1010">
        <v>630</v>
      </c>
      <c r="H1010">
        <v>811</v>
      </c>
      <c r="I1010" t="b">
        <f>OR(Table1[[#This Row],[Page_Views]]&lt;$U$6,Table1[[#This Row],[Page_Views]]&gt;$T$6)</f>
        <v>0</v>
      </c>
      <c r="J1010" t="b">
        <f>OR(Table1[[#This Row],[Bounces]]&lt;$U$7,Table1[[#This Row],[Bounces]]&gt;$T$7)</f>
        <v>0</v>
      </c>
      <c r="K1010" t="b">
        <f>OR(Table1[[#This Row],[Exits]]&lt;$U$8,Table1[[#This Row],[Exits]]&gt;$T$8)</f>
        <v>0</v>
      </c>
    </row>
    <row r="1011" spans="1:11" x14ac:dyDescent="0.25">
      <c r="A1011" s="1">
        <v>44475</v>
      </c>
      <c r="B1011">
        <v>1690</v>
      </c>
      <c r="C1011" t="s">
        <v>945</v>
      </c>
      <c r="D1011">
        <v>2367</v>
      </c>
      <c r="E1011">
        <v>1354</v>
      </c>
      <c r="F1011">
        <v>706.99</v>
      </c>
      <c r="G1011">
        <v>447</v>
      </c>
      <c r="H1011">
        <v>604</v>
      </c>
      <c r="I1011" t="b">
        <f>OR(Table1[[#This Row],[Page_Views]]&lt;$U$6,Table1[[#This Row],[Page_Views]]&gt;$T$6)</f>
        <v>0</v>
      </c>
      <c r="J1011" t="b">
        <f>OR(Table1[[#This Row],[Bounces]]&lt;$U$7,Table1[[#This Row],[Bounces]]&gt;$T$7)</f>
        <v>0</v>
      </c>
      <c r="K1011" t="b">
        <f>OR(Table1[[#This Row],[Exits]]&lt;$U$8,Table1[[#This Row],[Exits]]&gt;$T$8)</f>
        <v>0</v>
      </c>
    </row>
    <row r="1012" spans="1:11" x14ac:dyDescent="0.25">
      <c r="A1012" s="1">
        <v>44476</v>
      </c>
      <c r="B1012">
        <v>9685</v>
      </c>
      <c r="C1012" t="s">
        <v>946</v>
      </c>
      <c r="D1012">
        <v>21565</v>
      </c>
      <c r="E1012">
        <v>7790</v>
      </c>
      <c r="F1012">
        <v>686.46</v>
      </c>
      <c r="G1012">
        <v>2367</v>
      </c>
      <c r="H1012">
        <v>5254</v>
      </c>
      <c r="I1012" t="b">
        <f>OR(Table1[[#This Row],[Page_Views]]&lt;$U$6,Table1[[#This Row],[Page_Views]]&gt;$T$6)</f>
        <v>0</v>
      </c>
      <c r="J1012" t="b">
        <f>OR(Table1[[#This Row],[Bounces]]&lt;$U$7,Table1[[#This Row],[Bounces]]&gt;$T$7)</f>
        <v>0</v>
      </c>
      <c r="K1012" t="b">
        <f>OR(Table1[[#This Row],[Exits]]&lt;$U$8,Table1[[#This Row],[Exits]]&gt;$T$8)</f>
        <v>0</v>
      </c>
    </row>
    <row r="1013" spans="1:11" x14ac:dyDescent="0.25">
      <c r="A1013" s="1">
        <v>44477</v>
      </c>
      <c r="B1013">
        <v>1489</v>
      </c>
      <c r="C1013" t="s">
        <v>947</v>
      </c>
      <c r="D1013">
        <v>3345</v>
      </c>
      <c r="E1013">
        <v>1439</v>
      </c>
      <c r="F1013">
        <v>677.1</v>
      </c>
      <c r="G1013">
        <v>296</v>
      </c>
      <c r="H1013">
        <v>511</v>
      </c>
      <c r="I1013" t="b">
        <f>OR(Table1[[#This Row],[Page_Views]]&lt;$U$6,Table1[[#This Row],[Page_Views]]&gt;$T$6)</f>
        <v>0</v>
      </c>
      <c r="J1013" t="b">
        <f>OR(Table1[[#This Row],[Bounces]]&lt;$U$7,Table1[[#This Row],[Bounces]]&gt;$T$7)</f>
        <v>0</v>
      </c>
      <c r="K1013" t="b">
        <f>OR(Table1[[#This Row],[Exits]]&lt;$U$8,Table1[[#This Row],[Exits]]&gt;$T$8)</f>
        <v>0</v>
      </c>
    </row>
    <row r="1014" spans="1:11" x14ac:dyDescent="0.25">
      <c r="A1014" s="1">
        <v>44478</v>
      </c>
      <c r="B1014">
        <v>7864</v>
      </c>
      <c r="C1014" t="s">
        <v>948</v>
      </c>
      <c r="D1014">
        <v>19553</v>
      </c>
      <c r="E1014">
        <v>6778</v>
      </c>
      <c r="F1014">
        <v>799.25</v>
      </c>
      <c r="G1014">
        <v>3033</v>
      </c>
      <c r="H1014">
        <v>4385</v>
      </c>
      <c r="I1014" t="b">
        <f>OR(Table1[[#This Row],[Page_Views]]&lt;$U$6,Table1[[#This Row],[Page_Views]]&gt;$T$6)</f>
        <v>0</v>
      </c>
      <c r="J1014" t="b">
        <f>OR(Table1[[#This Row],[Bounces]]&lt;$U$7,Table1[[#This Row],[Bounces]]&gt;$T$7)</f>
        <v>0</v>
      </c>
      <c r="K1014" t="b">
        <f>OR(Table1[[#This Row],[Exits]]&lt;$U$8,Table1[[#This Row],[Exits]]&gt;$T$8)</f>
        <v>0</v>
      </c>
    </row>
    <row r="1015" spans="1:11" x14ac:dyDescent="0.25">
      <c r="A1015" s="1">
        <v>44479</v>
      </c>
      <c r="B1015">
        <v>8240</v>
      </c>
      <c r="C1015" t="s">
        <v>949</v>
      </c>
      <c r="D1015">
        <v>13450</v>
      </c>
      <c r="E1015">
        <v>8782</v>
      </c>
      <c r="F1015">
        <v>725.82</v>
      </c>
      <c r="G1015">
        <v>2132</v>
      </c>
      <c r="H1015">
        <v>2747</v>
      </c>
      <c r="I1015" t="b">
        <f>OR(Table1[[#This Row],[Page_Views]]&lt;$U$6,Table1[[#This Row],[Page_Views]]&gt;$T$6)</f>
        <v>0</v>
      </c>
      <c r="J1015" t="b">
        <f>OR(Table1[[#This Row],[Bounces]]&lt;$U$7,Table1[[#This Row],[Bounces]]&gt;$T$7)</f>
        <v>0</v>
      </c>
      <c r="K1015" t="b">
        <f>OR(Table1[[#This Row],[Exits]]&lt;$U$8,Table1[[#This Row],[Exits]]&gt;$T$8)</f>
        <v>0</v>
      </c>
    </row>
    <row r="1016" spans="1:11" x14ac:dyDescent="0.25">
      <c r="A1016" s="1">
        <v>44480</v>
      </c>
      <c r="B1016">
        <v>8786</v>
      </c>
      <c r="C1016" t="s">
        <v>950</v>
      </c>
      <c r="D1016">
        <v>17561</v>
      </c>
      <c r="E1016">
        <v>9519</v>
      </c>
      <c r="F1016">
        <v>889.62</v>
      </c>
      <c r="G1016">
        <v>2787</v>
      </c>
      <c r="H1016">
        <v>4783</v>
      </c>
      <c r="I1016" t="b">
        <f>OR(Table1[[#This Row],[Page_Views]]&lt;$U$6,Table1[[#This Row],[Page_Views]]&gt;$T$6)</f>
        <v>0</v>
      </c>
      <c r="J1016" t="b">
        <f>OR(Table1[[#This Row],[Bounces]]&lt;$U$7,Table1[[#This Row],[Bounces]]&gt;$T$7)</f>
        <v>0</v>
      </c>
      <c r="K1016" t="b">
        <f>OR(Table1[[#This Row],[Exits]]&lt;$U$8,Table1[[#This Row],[Exits]]&gt;$T$8)</f>
        <v>0</v>
      </c>
    </row>
    <row r="1017" spans="1:11" x14ac:dyDescent="0.25">
      <c r="A1017" s="1">
        <v>44481</v>
      </c>
      <c r="B1017">
        <v>9024</v>
      </c>
      <c r="C1017" t="s">
        <v>951</v>
      </c>
      <c r="D1017">
        <v>15415</v>
      </c>
      <c r="E1017">
        <v>7861</v>
      </c>
      <c r="F1017">
        <v>805.15</v>
      </c>
      <c r="G1017">
        <v>2914</v>
      </c>
      <c r="H1017">
        <v>3057</v>
      </c>
      <c r="I1017" t="b">
        <f>OR(Table1[[#This Row],[Page_Views]]&lt;$U$6,Table1[[#This Row],[Page_Views]]&gt;$T$6)</f>
        <v>0</v>
      </c>
      <c r="J1017" t="b">
        <f>OR(Table1[[#This Row],[Bounces]]&lt;$U$7,Table1[[#This Row],[Bounces]]&gt;$T$7)</f>
        <v>0</v>
      </c>
      <c r="K1017" t="b">
        <f>OR(Table1[[#This Row],[Exits]]&lt;$U$8,Table1[[#This Row],[Exits]]&gt;$T$8)</f>
        <v>0</v>
      </c>
    </row>
    <row r="1018" spans="1:11" x14ac:dyDescent="0.25">
      <c r="A1018" s="1">
        <v>44482</v>
      </c>
      <c r="B1018">
        <v>1294</v>
      </c>
      <c r="C1018" t="s">
        <v>952</v>
      </c>
      <c r="D1018">
        <v>1741</v>
      </c>
      <c r="E1018">
        <v>1495</v>
      </c>
      <c r="F1018">
        <v>837.61</v>
      </c>
      <c r="G1018">
        <v>409</v>
      </c>
      <c r="H1018">
        <v>218</v>
      </c>
      <c r="I1018" t="b">
        <f>OR(Table1[[#This Row],[Page_Views]]&lt;$U$6,Table1[[#This Row],[Page_Views]]&gt;$T$6)</f>
        <v>0</v>
      </c>
      <c r="J1018" t="b">
        <f>OR(Table1[[#This Row],[Bounces]]&lt;$U$7,Table1[[#This Row],[Bounces]]&gt;$T$7)</f>
        <v>0</v>
      </c>
      <c r="K1018" t="b">
        <f>OR(Table1[[#This Row],[Exits]]&lt;$U$8,Table1[[#This Row],[Exits]]&gt;$T$8)</f>
        <v>0</v>
      </c>
    </row>
    <row r="1019" spans="1:11" x14ac:dyDescent="0.25">
      <c r="A1019" s="1">
        <v>44483</v>
      </c>
      <c r="B1019">
        <v>6488</v>
      </c>
      <c r="C1019" t="s">
        <v>953</v>
      </c>
      <c r="D1019">
        <v>18023</v>
      </c>
      <c r="E1019">
        <v>6337</v>
      </c>
      <c r="F1019">
        <v>687.82</v>
      </c>
      <c r="G1019">
        <v>2212</v>
      </c>
      <c r="H1019">
        <v>1820</v>
      </c>
      <c r="I1019" t="b">
        <f>OR(Table1[[#This Row],[Page_Views]]&lt;$U$6,Table1[[#This Row],[Page_Views]]&gt;$T$6)</f>
        <v>0</v>
      </c>
      <c r="J1019" t="b">
        <f>OR(Table1[[#This Row],[Bounces]]&lt;$U$7,Table1[[#This Row],[Bounces]]&gt;$T$7)</f>
        <v>0</v>
      </c>
      <c r="K1019" t="b">
        <f>OR(Table1[[#This Row],[Exits]]&lt;$U$8,Table1[[#This Row],[Exits]]&gt;$T$8)</f>
        <v>0</v>
      </c>
    </row>
    <row r="1020" spans="1:11" x14ac:dyDescent="0.25">
      <c r="A1020" s="1">
        <v>44484</v>
      </c>
      <c r="B1020">
        <v>5027</v>
      </c>
      <c r="C1020" t="s">
        <v>954</v>
      </c>
      <c r="D1020">
        <v>12627</v>
      </c>
      <c r="E1020">
        <v>4308</v>
      </c>
      <c r="F1020">
        <v>623.76</v>
      </c>
      <c r="G1020">
        <v>1907</v>
      </c>
      <c r="H1020">
        <v>2974</v>
      </c>
      <c r="I1020" t="b">
        <f>OR(Table1[[#This Row],[Page_Views]]&lt;$U$6,Table1[[#This Row],[Page_Views]]&gt;$T$6)</f>
        <v>0</v>
      </c>
      <c r="J1020" t="b">
        <f>OR(Table1[[#This Row],[Bounces]]&lt;$U$7,Table1[[#This Row],[Bounces]]&gt;$T$7)</f>
        <v>0</v>
      </c>
      <c r="K1020" t="b">
        <f>OR(Table1[[#This Row],[Exits]]&lt;$U$8,Table1[[#This Row],[Exits]]&gt;$T$8)</f>
        <v>0</v>
      </c>
    </row>
    <row r="1021" spans="1:11" x14ac:dyDescent="0.25">
      <c r="A1021" s="1">
        <v>44485</v>
      </c>
      <c r="B1021">
        <v>3912</v>
      </c>
      <c r="C1021" t="s">
        <v>955</v>
      </c>
      <c r="D1021">
        <v>6817</v>
      </c>
      <c r="E1021">
        <v>4325</v>
      </c>
      <c r="F1021">
        <v>746.35</v>
      </c>
      <c r="G1021">
        <v>1475</v>
      </c>
      <c r="H1021">
        <v>1431</v>
      </c>
      <c r="I1021" t="b">
        <f>OR(Table1[[#This Row],[Page_Views]]&lt;$U$6,Table1[[#This Row],[Page_Views]]&gt;$T$6)</f>
        <v>0</v>
      </c>
      <c r="J1021" t="b">
        <f>OR(Table1[[#This Row],[Bounces]]&lt;$U$7,Table1[[#This Row],[Bounces]]&gt;$T$7)</f>
        <v>0</v>
      </c>
      <c r="K1021" t="b">
        <f>OR(Table1[[#This Row],[Exits]]&lt;$U$8,Table1[[#This Row],[Exits]]&gt;$T$8)</f>
        <v>0</v>
      </c>
    </row>
    <row r="1022" spans="1:11" x14ac:dyDescent="0.25">
      <c r="A1022" s="1">
        <v>44486</v>
      </c>
      <c r="B1022">
        <v>5744</v>
      </c>
      <c r="C1022" t="s">
        <v>188</v>
      </c>
      <c r="D1022">
        <v>13089</v>
      </c>
      <c r="E1022">
        <v>6410</v>
      </c>
      <c r="F1022">
        <v>694.37</v>
      </c>
      <c r="G1022">
        <v>3107</v>
      </c>
      <c r="H1022">
        <v>2175</v>
      </c>
      <c r="I1022" t="b">
        <f>OR(Table1[[#This Row],[Page_Views]]&lt;$U$6,Table1[[#This Row],[Page_Views]]&gt;$T$6)</f>
        <v>0</v>
      </c>
      <c r="J1022" t="b">
        <f>OR(Table1[[#This Row],[Bounces]]&lt;$U$7,Table1[[#This Row],[Bounces]]&gt;$T$7)</f>
        <v>0</v>
      </c>
      <c r="K1022" t="b">
        <f>OR(Table1[[#This Row],[Exits]]&lt;$U$8,Table1[[#This Row],[Exits]]&gt;$T$8)</f>
        <v>0</v>
      </c>
    </row>
    <row r="1023" spans="1:11" x14ac:dyDescent="0.25">
      <c r="A1023" s="1">
        <v>44487</v>
      </c>
      <c r="B1023">
        <v>2873</v>
      </c>
      <c r="C1023" t="s">
        <v>956</v>
      </c>
      <c r="D1023">
        <v>4488</v>
      </c>
      <c r="E1023">
        <v>3033</v>
      </c>
      <c r="F1023">
        <v>660.62</v>
      </c>
      <c r="G1023">
        <v>1377</v>
      </c>
      <c r="H1023">
        <v>600</v>
      </c>
      <c r="I1023" t="b">
        <f>OR(Table1[[#This Row],[Page_Views]]&lt;$U$6,Table1[[#This Row],[Page_Views]]&gt;$T$6)</f>
        <v>0</v>
      </c>
      <c r="J1023" t="b">
        <f>OR(Table1[[#This Row],[Bounces]]&lt;$U$7,Table1[[#This Row],[Bounces]]&gt;$T$7)</f>
        <v>0</v>
      </c>
      <c r="K1023" t="b">
        <f>OR(Table1[[#This Row],[Exits]]&lt;$U$8,Table1[[#This Row],[Exits]]&gt;$T$8)</f>
        <v>0</v>
      </c>
    </row>
    <row r="1024" spans="1:11" x14ac:dyDescent="0.25">
      <c r="A1024" s="1">
        <v>44488</v>
      </c>
      <c r="B1024">
        <v>4258</v>
      </c>
      <c r="C1024" t="s">
        <v>957</v>
      </c>
      <c r="D1024">
        <v>11932</v>
      </c>
      <c r="E1024">
        <v>4860</v>
      </c>
      <c r="F1024">
        <v>885.79</v>
      </c>
      <c r="G1024">
        <v>1457</v>
      </c>
      <c r="H1024">
        <v>2307</v>
      </c>
      <c r="I1024" t="b">
        <f>OR(Table1[[#This Row],[Page_Views]]&lt;$U$6,Table1[[#This Row],[Page_Views]]&gt;$T$6)</f>
        <v>0</v>
      </c>
      <c r="J1024" t="b">
        <f>OR(Table1[[#This Row],[Bounces]]&lt;$U$7,Table1[[#This Row],[Bounces]]&gt;$T$7)</f>
        <v>0</v>
      </c>
      <c r="K1024" t="b">
        <f>OR(Table1[[#This Row],[Exits]]&lt;$U$8,Table1[[#This Row],[Exits]]&gt;$T$8)</f>
        <v>0</v>
      </c>
    </row>
    <row r="1025" spans="1:11" x14ac:dyDescent="0.25">
      <c r="A1025" s="1">
        <v>44489</v>
      </c>
      <c r="B1025">
        <v>3817</v>
      </c>
      <c r="C1025" t="s">
        <v>958</v>
      </c>
      <c r="D1025">
        <v>5369</v>
      </c>
      <c r="E1025">
        <v>4179</v>
      </c>
      <c r="F1025">
        <v>733.2</v>
      </c>
      <c r="G1025">
        <v>1337</v>
      </c>
      <c r="H1025">
        <v>644</v>
      </c>
      <c r="I1025" t="b">
        <f>OR(Table1[[#This Row],[Page_Views]]&lt;$U$6,Table1[[#This Row],[Page_Views]]&gt;$T$6)</f>
        <v>0</v>
      </c>
      <c r="J1025" t="b">
        <f>OR(Table1[[#This Row],[Bounces]]&lt;$U$7,Table1[[#This Row],[Bounces]]&gt;$T$7)</f>
        <v>0</v>
      </c>
      <c r="K1025" t="b">
        <f>OR(Table1[[#This Row],[Exits]]&lt;$U$8,Table1[[#This Row],[Exits]]&gt;$T$8)</f>
        <v>0</v>
      </c>
    </row>
    <row r="1026" spans="1:11" x14ac:dyDescent="0.25">
      <c r="A1026" s="1">
        <v>44490</v>
      </c>
      <c r="B1026">
        <v>9636</v>
      </c>
      <c r="C1026" t="s">
        <v>959</v>
      </c>
      <c r="D1026">
        <v>11629</v>
      </c>
      <c r="E1026">
        <v>11109</v>
      </c>
      <c r="F1026">
        <v>652.41</v>
      </c>
      <c r="G1026">
        <v>3632</v>
      </c>
      <c r="H1026">
        <v>1944</v>
      </c>
      <c r="I1026" t="b">
        <f>OR(Table1[[#This Row],[Page_Views]]&lt;$U$6,Table1[[#This Row],[Page_Views]]&gt;$T$6)</f>
        <v>0</v>
      </c>
      <c r="J1026" t="b">
        <f>OR(Table1[[#This Row],[Bounces]]&lt;$U$7,Table1[[#This Row],[Bounces]]&gt;$T$7)</f>
        <v>0</v>
      </c>
      <c r="K1026" t="b">
        <f>OR(Table1[[#This Row],[Exits]]&lt;$U$8,Table1[[#This Row],[Exits]]&gt;$T$8)</f>
        <v>0</v>
      </c>
    </row>
    <row r="1027" spans="1:11" x14ac:dyDescent="0.25">
      <c r="A1027" s="1">
        <v>44491</v>
      </c>
      <c r="B1027">
        <v>4641</v>
      </c>
      <c r="C1027" t="s">
        <v>960</v>
      </c>
      <c r="D1027">
        <v>9762</v>
      </c>
      <c r="E1027">
        <v>4518</v>
      </c>
      <c r="F1027">
        <v>659.6</v>
      </c>
      <c r="G1027">
        <v>1752</v>
      </c>
      <c r="H1027">
        <v>1716</v>
      </c>
      <c r="I1027" t="b">
        <f>OR(Table1[[#This Row],[Page_Views]]&lt;$U$6,Table1[[#This Row],[Page_Views]]&gt;$T$6)</f>
        <v>0</v>
      </c>
      <c r="J1027" t="b">
        <f>OR(Table1[[#This Row],[Bounces]]&lt;$U$7,Table1[[#This Row],[Bounces]]&gt;$T$7)</f>
        <v>0</v>
      </c>
      <c r="K1027" t="b">
        <f>OR(Table1[[#This Row],[Exits]]&lt;$U$8,Table1[[#This Row],[Exits]]&gt;$T$8)</f>
        <v>0</v>
      </c>
    </row>
    <row r="1028" spans="1:11" x14ac:dyDescent="0.25">
      <c r="A1028" s="1">
        <v>44492</v>
      </c>
      <c r="B1028">
        <v>5458</v>
      </c>
      <c r="C1028" t="s">
        <v>961</v>
      </c>
      <c r="D1028">
        <v>12278</v>
      </c>
      <c r="E1028">
        <v>5998</v>
      </c>
      <c r="F1028">
        <v>684.21</v>
      </c>
      <c r="G1028">
        <v>1715</v>
      </c>
      <c r="H1028">
        <v>2371</v>
      </c>
      <c r="I1028" t="b">
        <f>OR(Table1[[#This Row],[Page_Views]]&lt;$U$6,Table1[[#This Row],[Page_Views]]&gt;$T$6)</f>
        <v>0</v>
      </c>
      <c r="J1028" t="b">
        <f>OR(Table1[[#This Row],[Bounces]]&lt;$U$7,Table1[[#This Row],[Bounces]]&gt;$T$7)</f>
        <v>0</v>
      </c>
      <c r="K1028" t="b">
        <f>OR(Table1[[#This Row],[Exits]]&lt;$U$8,Table1[[#This Row],[Exits]]&gt;$T$8)</f>
        <v>0</v>
      </c>
    </row>
    <row r="1029" spans="1:11" x14ac:dyDescent="0.25">
      <c r="A1029" s="1">
        <v>44493</v>
      </c>
      <c r="B1029">
        <v>6307</v>
      </c>
      <c r="C1029" t="s">
        <v>962</v>
      </c>
      <c r="D1029">
        <v>14141</v>
      </c>
      <c r="E1029">
        <v>7567</v>
      </c>
      <c r="F1029">
        <v>899.79</v>
      </c>
      <c r="G1029">
        <v>3714</v>
      </c>
      <c r="H1029">
        <v>2733</v>
      </c>
      <c r="I1029" t="b">
        <f>OR(Table1[[#This Row],[Page_Views]]&lt;$U$6,Table1[[#This Row],[Page_Views]]&gt;$T$6)</f>
        <v>0</v>
      </c>
      <c r="J1029" t="b">
        <f>OR(Table1[[#This Row],[Bounces]]&lt;$U$7,Table1[[#This Row],[Bounces]]&gt;$T$7)</f>
        <v>0</v>
      </c>
      <c r="K1029" t="b">
        <f>OR(Table1[[#This Row],[Exits]]&lt;$U$8,Table1[[#This Row],[Exits]]&gt;$T$8)</f>
        <v>0</v>
      </c>
    </row>
    <row r="1030" spans="1:11" x14ac:dyDescent="0.25">
      <c r="A1030" s="1">
        <v>44494</v>
      </c>
      <c r="B1030">
        <v>9933</v>
      </c>
      <c r="C1030" t="s">
        <v>963</v>
      </c>
      <c r="D1030">
        <v>12894</v>
      </c>
      <c r="E1030">
        <v>10826</v>
      </c>
      <c r="F1030">
        <v>680.4</v>
      </c>
      <c r="G1030">
        <v>4142</v>
      </c>
      <c r="H1030">
        <v>1952</v>
      </c>
      <c r="I1030" t="b">
        <f>OR(Table1[[#This Row],[Page_Views]]&lt;$U$6,Table1[[#This Row],[Page_Views]]&gt;$T$6)</f>
        <v>0</v>
      </c>
      <c r="J1030" t="b">
        <f>OR(Table1[[#This Row],[Bounces]]&lt;$U$7,Table1[[#This Row],[Bounces]]&gt;$T$7)</f>
        <v>0</v>
      </c>
      <c r="K1030" t="b">
        <f>OR(Table1[[#This Row],[Exits]]&lt;$U$8,Table1[[#This Row],[Exits]]&gt;$T$8)</f>
        <v>0</v>
      </c>
    </row>
    <row r="1031" spans="1:11" x14ac:dyDescent="0.25">
      <c r="A1031" s="1">
        <v>44495</v>
      </c>
      <c r="B1031">
        <v>3041</v>
      </c>
      <c r="C1031" t="s">
        <v>330</v>
      </c>
      <c r="D1031">
        <v>5368</v>
      </c>
      <c r="E1031">
        <v>2571</v>
      </c>
      <c r="F1031">
        <v>698.64</v>
      </c>
      <c r="G1031">
        <v>822</v>
      </c>
      <c r="H1031">
        <v>1449</v>
      </c>
      <c r="I1031" t="b">
        <f>OR(Table1[[#This Row],[Page_Views]]&lt;$U$6,Table1[[#This Row],[Page_Views]]&gt;$T$6)</f>
        <v>0</v>
      </c>
      <c r="J1031" t="b">
        <f>OR(Table1[[#This Row],[Bounces]]&lt;$U$7,Table1[[#This Row],[Bounces]]&gt;$T$7)</f>
        <v>0</v>
      </c>
      <c r="K1031" t="b">
        <f>OR(Table1[[#This Row],[Exits]]&lt;$U$8,Table1[[#This Row],[Exits]]&gt;$T$8)</f>
        <v>0</v>
      </c>
    </row>
    <row r="1032" spans="1:11" x14ac:dyDescent="0.25">
      <c r="A1032" s="1">
        <v>44496</v>
      </c>
      <c r="B1032">
        <v>1679</v>
      </c>
      <c r="C1032" t="s">
        <v>964</v>
      </c>
      <c r="D1032">
        <v>3523</v>
      </c>
      <c r="E1032">
        <v>1691</v>
      </c>
      <c r="F1032">
        <v>797.8</v>
      </c>
      <c r="G1032">
        <v>665</v>
      </c>
      <c r="H1032">
        <v>602</v>
      </c>
      <c r="I1032" t="b">
        <f>OR(Table1[[#This Row],[Page_Views]]&lt;$U$6,Table1[[#This Row],[Page_Views]]&gt;$T$6)</f>
        <v>0</v>
      </c>
      <c r="J1032" t="b">
        <f>OR(Table1[[#This Row],[Bounces]]&lt;$U$7,Table1[[#This Row],[Bounces]]&gt;$T$7)</f>
        <v>0</v>
      </c>
      <c r="K1032" t="b">
        <f>OR(Table1[[#This Row],[Exits]]&lt;$U$8,Table1[[#This Row],[Exits]]&gt;$T$8)</f>
        <v>0</v>
      </c>
    </row>
    <row r="1033" spans="1:11" x14ac:dyDescent="0.25">
      <c r="A1033" s="1">
        <v>44497</v>
      </c>
      <c r="B1033">
        <v>6738</v>
      </c>
      <c r="C1033" t="s">
        <v>965</v>
      </c>
      <c r="D1033">
        <v>10712</v>
      </c>
      <c r="E1033">
        <v>6973</v>
      </c>
      <c r="F1033">
        <v>688.19</v>
      </c>
      <c r="G1033">
        <v>2221</v>
      </c>
      <c r="H1033">
        <v>1563</v>
      </c>
      <c r="I1033" t="b">
        <f>OR(Table1[[#This Row],[Page_Views]]&lt;$U$6,Table1[[#This Row],[Page_Views]]&gt;$T$6)</f>
        <v>0</v>
      </c>
      <c r="J1033" t="b">
        <f>OR(Table1[[#This Row],[Bounces]]&lt;$U$7,Table1[[#This Row],[Bounces]]&gt;$T$7)</f>
        <v>0</v>
      </c>
      <c r="K1033" t="b">
        <f>OR(Table1[[#This Row],[Exits]]&lt;$U$8,Table1[[#This Row],[Exits]]&gt;$T$8)</f>
        <v>0</v>
      </c>
    </row>
    <row r="1034" spans="1:11" x14ac:dyDescent="0.25">
      <c r="A1034" s="1">
        <v>44498</v>
      </c>
      <c r="B1034">
        <v>6668</v>
      </c>
      <c r="C1034" t="s">
        <v>942</v>
      </c>
      <c r="D1034">
        <v>18475</v>
      </c>
      <c r="E1034">
        <v>5799</v>
      </c>
      <c r="F1034">
        <v>664.74</v>
      </c>
      <c r="G1034">
        <v>2582</v>
      </c>
      <c r="H1034">
        <v>2497</v>
      </c>
      <c r="I1034" t="b">
        <f>OR(Table1[[#This Row],[Page_Views]]&lt;$U$6,Table1[[#This Row],[Page_Views]]&gt;$T$6)</f>
        <v>0</v>
      </c>
      <c r="J1034" t="b">
        <f>OR(Table1[[#This Row],[Bounces]]&lt;$U$7,Table1[[#This Row],[Bounces]]&gt;$T$7)</f>
        <v>0</v>
      </c>
      <c r="K1034" t="b">
        <f>OR(Table1[[#This Row],[Exits]]&lt;$U$8,Table1[[#This Row],[Exits]]&gt;$T$8)</f>
        <v>0</v>
      </c>
    </row>
    <row r="1035" spans="1:11" x14ac:dyDescent="0.25">
      <c r="A1035" s="1">
        <v>44499</v>
      </c>
      <c r="B1035">
        <v>8697</v>
      </c>
      <c r="C1035" t="s">
        <v>966</v>
      </c>
      <c r="D1035">
        <v>11800</v>
      </c>
      <c r="E1035">
        <v>10307</v>
      </c>
      <c r="F1035">
        <v>647.59</v>
      </c>
      <c r="G1035">
        <v>3817</v>
      </c>
      <c r="H1035">
        <v>1941</v>
      </c>
      <c r="I1035" t="b">
        <f>OR(Table1[[#This Row],[Page_Views]]&lt;$U$6,Table1[[#This Row],[Page_Views]]&gt;$T$6)</f>
        <v>0</v>
      </c>
      <c r="J1035" t="b">
        <f>OR(Table1[[#This Row],[Bounces]]&lt;$U$7,Table1[[#This Row],[Bounces]]&gt;$T$7)</f>
        <v>0</v>
      </c>
      <c r="K1035" t="b">
        <f>OR(Table1[[#This Row],[Exits]]&lt;$U$8,Table1[[#This Row],[Exits]]&gt;$T$8)</f>
        <v>0</v>
      </c>
    </row>
    <row r="1036" spans="1:11" x14ac:dyDescent="0.25">
      <c r="A1036" s="1">
        <v>44500</v>
      </c>
      <c r="B1036">
        <v>9033</v>
      </c>
      <c r="C1036" t="s">
        <v>967</v>
      </c>
      <c r="D1036">
        <v>18764</v>
      </c>
      <c r="E1036">
        <v>7860</v>
      </c>
      <c r="F1036">
        <v>693.8</v>
      </c>
      <c r="G1036">
        <v>1671</v>
      </c>
      <c r="H1036">
        <v>2129</v>
      </c>
      <c r="I1036" t="b">
        <f>OR(Table1[[#This Row],[Page_Views]]&lt;$U$6,Table1[[#This Row],[Page_Views]]&gt;$T$6)</f>
        <v>0</v>
      </c>
      <c r="J1036" t="b">
        <f>OR(Table1[[#This Row],[Bounces]]&lt;$U$7,Table1[[#This Row],[Bounces]]&gt;$T$7)</f>
        <v>0</v>
      </c>
      <c r="K1036" t="b">
        <f>OR(Table1[[#This Row],[Exits]]&lt;$U$8,Table1[[#This Row],[Exits]]&gt;$T$8)</f>
        <v>0</v>
      </c>
    </row>
    <row r="1037" spans="1:11" x14ac:dyDescent="0.25">
      <c r="A1037" s="1">
        <v>44501</v>
      </c>
      <c r="B1037">
        <v>1062</v>
      </c>
      <c r="C1037" t="s">
        <v>968</v>
      </c>
      <c r="D1037">
        <v>2596</v>
      </c>
      <c r="E1037">
        <v>925</v>
      </c>
      <c r="F1037">
        <v>631.77</v>
      </c>
      <c r="G1037">
        <v>234</v>
      </c>
      <c r="H1037">
        <v>276</v>
      </c>
      <c r="I1037" t="b">
        <f>OR(Table1[[#This Row],[Page_Views]]&lt;$U$6,Table1[[#This Row],[Page_Views]]&gt;$T$6)</f>
        <v>0</v>
      </c>
      <c r="J1037" t="b">
        <f>OR(Table1[[#This Row],[Bounces]]&lt;$U$7,Table1[[#This Row],[Bounces]]&gt;$T$7)</f>
        <v>0</v>
      </c>
      <c r="K1037" t="b">
        <f>OR(Table1[[#This Row],[Exits]]&lt;$U$8,Table1[[#This Row],[Exits]]&gt;$T$8)</f>
        <v>0</v>
      </c>
    </row>
    <row r="1038" spans="1:11" x14ac:dyDescent="0.25">
      <c r="A1038" s="1">
        <v>44502</v>
      </c>
      <c r="B1038">
        <v>8829</v>
      </c>
      <c r="C1038" t="s">
        <v>969</v>
      </c>
      <c r="D1038">
        <v>14754</v>
      </c>
      <c r="E1038">
        <v>10295</v>
      </c>
      <c r="F1038">
        <v>605.59</v>
      </c>
      <c r="G1038">
        <v>4730</v>
      </c>
      <c r="H1038">
        <v>3261</v>
      </c>
      <c r="I1038" t="b">
        <f>OR(Table1[[#This Row],[Page_Views]]&lt;$U$6,Table1[[#This Row],[Page_Views]]&gt;$T$6)</f>
        <v>0</v>
      </c>
      <c r="J1038" t="b">
        <f>OR(Table1[[#This Row],[Bounces]]&lt;$U$7,Table1[[#This Row],[Bounces]]&gt;$T$7)</f>
        <v>0</v>
      </c>
      <c r="K1038" t="b">
        <f>OR(Table1[[#This Row],[Exits]]&lt;$U$8,Table1[[#This Row],[Exits]]&gt;$T$8)</f>
        <v>0</v>
      </c>
    </row>
    <row r="1039" spans="1:11" x14ac:dyDescent="0.25">
      <c r="A1039" s="1">
        <v>44503</v>
      </c>
      <c r="B1039">
        <v>8352</v>
      </c>
      <c r="C1039" t="s">
        <v>134</v>
      </c>
      <c r="D1039">
        <v>19406</v>
      </c>
      <c r="E1039">
        <v>8235</v>
      </c>
      <c r="F1039">
        <v>841.39</v>
      </c>
      <c r="G1039">
        <v>3037</v>
      </c>
      <c r="H1039">
        <v>4343</v>
      </c>
      <c r="I1039" t="b">
        <f>OR(Table1[[#This Row],[Page_Views]]&lt;$U$6,Table1[[#This Row],[Page_Views]]&gt;$T$6)</f>
        <v>0</v>
      </c>
      <c r="J1039" t="b">
        <f>OR(Table1[[#This Row],[Bounces]]&lt;$U$7,Table1[[#This Row],[Bounces]]&gt;$T$7)</f>
        <v>0</v>
      </c>
      <c r="K1039" t="b">
        <f>OR(Table1[[#This Row],[Exits]]&lt;$U$8,Table1[[#This Row],[Exits]]&gt;$T$8)</f>
        <v>0</v>
      </c>
    </row>
    <row r="1040" spans="1:11" x14ac:dyDescent="0.25">
      <c r="A1040" s="1">
        <v>44504</v>
      </c>
      <c r="B1040">
        <v>7915</v>
      </c>
      <c r="C1040" t="s">
        <v>970</v>
      </c>
      <c r="D1040">
        <v>21314</v>
      </c>
      <c r="E1040">
        <v>6532</v>
      </c>
      <c r="F1040">
        <v>641.37</v>
      </c>
      <c r="G1040">
        <v>3168</v>
      </c>
      <c r="H1040">
        <v>4388</v>
      </c>
      <c r="I1040" t="b">
        <f>OR(Table1[[#This Row],[Page_Views]]&lt;$U$6,Table1[[#This Row],[Page_Views]]&gt;$T$6)</f>
        <v>0</v>
      </c>
      <c r="J1040" t="b">
        <f>OR(Table1[[#This Row],[Bounces]]&lt;$U$7,Table1[[#This Row],[Bounces]]&gt;$T$7)</f>
        <v>0</v>
      </c>
      <c r="K1040" t="b">
        <f>OR(Table1[[#This Row],[Exits]]&lt;$U$8,Table1[[#This Row],[Exits]]&gt;$T$8)</f>
        <v>0</v>
      </c>
    </row>
    <row r="1041" spans="1:11" x14ac:dyDescent="0.25">
      <c r="A1041" s="1">
        <v>44505</v>
      </c>
      <c r="B1041">
        <v>9326</v>
      </c>
      <c r="C1041" t="s">
        <v>971</v>
      </c>
      <c r="D1041">
        <v>14386</v>
      </c>
      <c r="E1041">
        <v>9692</v>
      </c>
      <c r="F1041">
        <v>832.79</v>
      </c>
      <c r="G1041">
        <v>2149</v>
      </c>
      <c r="H1041">
        <v>3631</v>
      </c>
      <c r="I1041" t="b">
        <f>OR(Table1[[#This Row],[Page_Views]]&lt;$U$6,Table1[[#This Row],[Page_Views]]&gt;$T$6)</f>
        <v>0</v>
      </c>
      <c r="J1041" t="b">
        <f>OR(Table1[[#This Row],[Bounces]]&lt;$U$7,Table1[[#This Row],[Bounces]]&gt;$T$7)</f>
        <v>0</v>
      </c>
      <c r="K1041" t="b">
        <f>OR(Table1[[#This Row],[Exits]]&lt;$U$8,Table1[[#This Row],[Exits]]&gt;$T$8)</f>
        <v>0</v>
      </c>
    </row>
    <row r="1042" spans="1:11" x14ac:dyDescent="0.25">
      <c r="A1042" s="1">
        <v>44506</v>
      </c>
      <c r="B1042">
        <v>4644</v>
      </c>
      <c r="C1042" t="s">
        <v>972</v>
      </c>
      <c r="D1042">
        <v>13240</v>
      </c>
      <c r="E1042">
        <v>4833</v>
      </c>
      <c r="F1042">
        <v>839.26</v>
      </c>
      <c r="G1042">
        <v>1394</v>
      </c>
      <c r="H1042">
        <v>1427</v>
      </c>
      <c r="I1042" t="b">
        <f>OR(Table1[[#This Row],[Page_Views]]&lt;$U$6,Table1[[#This Row],[Page_Views]]&gt;$T$6)</f>
        <v>0</v>
      </c>
      <c r="J1042" t="b">
        <f>OR(Table1[[#This Row],[Bounces]]&lt;$U$7,Table1[[#This Row],[Bounces]]&gt;$T$7)</f>
        <v>0</v>
      </c>
      <c r="K1042" t="b">
        <f>OR(Table1[[#This Row],[Exits]]&lt;$U$8,Table1[[#This Row],[Exits]]&gt;$T$8)</f>
        <v>0</v>
      </c>
    </row>
    <row r="1043" spans="1:11" x14ac:dyDescent="0.25">
      <c r="A1043" s="1">
        <v>44507</v>
      </c>
      <c r="B1043">
        <v>5970</v>
      </c>
      <c r="C1043" t="s">
        <v>973</v>
      </c>
      <c r="D1043">
        <v>13112</v>
      </c>
      <c r="E1043">
        <v>4930</v>
      </c>
      <c r="F1043">
        <v>761.38</v>
      </c>
      <c r="G1043">
        <v>1272</v>
      </c>
      <c r="H1043">
        <v>3765</v>
      </c>
      <c r="I1043" t="b">
        <f>OR(Table1[[#This Row],[Page_Views]]&lt;$U$6,Table1[[#This Row],[Page_Views]]&gt;$T$6)</f>
        <v>0</v>
      </c>
      <c r="J1043" t="b">
        <f>OR(Table1[[#This Row],[Bounces]]&lt;$U$7,Table1[[#This Row],[Bounces]]&gt;$T$7)</f>
        <v>0</v>
      </c>
      <c r="K1043" t="b">
        <f>OR(Table1[[#This Row],[Exits]]&lt;$U$8,Table1[[#This Row],[Exits]]&gt;$T$8)</f>
        <v>0</v>
      </c>
    </row>
    <row r="1044" spans="1:11" x14ac:dyDescent="0.25">
      <c r="A1044" s="1">
        <v>44508</v>
      </c>
      <c r="B1044">
        <v>9003</v>
      </c>
      <c r="C1044" t="s">
        <v>974</v>
      </c>
      <c r="D1044">
        <v>15652</v>
      </c>
      <c r="E1044">
        <v>10704</v>
      </c>
      <c r="F1044">
        <v>692.9</v>
      </c>
      <c r="G1044">
        <v>3919</v>
      </c>
      <c r="H1044">
        <v>1862</v>
      </c>
      <c r="I1044" t="b">
        <f>OR(Table1[[#This Row],[Page_Views]]&lt;$U$6,Table1[[#This Row],[Page_Views]]&gt;$T$6)</f>
        <v>0</v>
      </c>
      <c r="J1044" t="b">
        <f>OR(Table1[[#This Row],[Bounces]]&lt;$U$7,Table1[[#This Row],[Bounces]]&gt;$T$7)</f>
        <v>0</v>
      </c>
      <c r="K1044" t="b">
        <f>OR(Table1[[#This Row],[Exits]]&lt;$U$8,Table1[[#This Row],[Exits]]&gt;$T$8)</f>
        <v>0</v>
      </c>
    </row>
    <row r="1045" spans="1:11" x14ac:dyDescent="0.25">
      <c r="A1045" s="1">
        <v>44509</v>
      </c>
      <c r="B1045">
        <v>4278</v>
      </c>
      <c r="C1045" t="s">
        <v>975</v>
      </c>
      <c r="D1045">
        <v>8451</v>
      </c>
      <c r="E1045">
        <v>4353</v>
      </c>
      <c r="F1045">
        <v>643.51</v>
      </c>
      <c r="G1045">
        <v>1370</v>
      </c>
      <c r="H1045">
        <v>1984</v>
      </c>
      <c r="I1045" t="b">
        <f>OR(Table1[[#This Row],[Page_Views]]&lt;$U$6,Table1[[#This Row],[Page_Views]]&gt;$T$6)</f>
        <v>0</v>
      </c>
      <c r="J1045" t="b">
        <f>OR(Table1[[#This Row],[Bounces]]&lt;$U$7,Table1[[#This Row],[Bounces]]&gt;$T$7)</f>
        <v>0</v>
      </c>
      <c r="K1045" t="b">
        <f>OR(Table1[[#This Row],[Exits]]&lt;$U$8,Table1[[#This Row],[Exits]]&gt;$T$8)</f>
        <v>0</v>
      </c>
    </row>
    <row r="1046" spans="1:11" x14ac:dyDescent="0.25">
      <c r="A1046" s="1">
        <v>44510</v>
      </c>
      <c r="B1046">
        <v>8296</v>
      </c>
      <c r="C1046" t="s">
        <v>976</v>
      </c>
      <c r="D1046">
        <v>14617</v>
      </c>
      <c r="E1046">
        <v>8494</v>
      </c>
      <c r="F1046">
        <v>821.04</v>
      </c>
      <c r="G1046">
        <v>2099</v>
      </c>
      <c r="H1046">
        <v>1851</v>
      </c>
      <c r="I1046" t="b">
        <f>OR(Table1[[#This Row],[Page_Views]]&lt;$U$6,Table1[[#This Row],[Page_Views]]&gt;$T$6)</f>
        <v>0</v>
      </c>
      <c r="J1046" t="b">
        <f>OR(Table1[[#This Row],[Bounces]]&lt;$U$7,Table1[[#This Row],[Bounces]]&gt;$T$7)</f>
        <v>0</v>
      </c>
      <c r="K1046" t="b">
        <f>OR(Table1[[#This Row],[Exits]]&lt;$U$8,Table1[[#This Row],[Exits]]&gt;$T$8)</f>
        <v>0</v>
      </c>
    </row>
    <row r="1047" spans="1:11" x14ac:dyDescent="0.25">
      <c r="A1047" s="1">
        <v>44511</v>
      </c>
      <c r="B1047">
        <v>4074</v>
      </c>
      <c r="C1047" t="s">
        <v>977</v>
      </c>
      <c r="D1047">
        <v>10206</v>
      </c>
      <c r="E1047">
        <v>4106</v>
      </c>
      <c r="F1047">
        <v>780.42</v>
      </c>
      <c r="G1047">
        <v>1613</v>
      </c>
      <c r="H1047">
        <v>2816</v>
      </c>
      <c r="I1047" t="b">
        <f>OR(Table1[[#This Row],[Page_Views]]&lt;$U$6,Table1[[#This Row],[Page_Views]]&gt;$T$6)</f>
        <v>0</v>
      </c>
      <c r="J1047" t="b">
        <f>OR(Table1[[#This Row],[Bounces]]&lt;$U$7,Table1[[#This Row],[Bounces]]&gt;$T$7)</f>
        <v>0</v>
      </c>
      <c r="K1047" t="b">
        <f>OR(Table1[[#This Row],[Exits]]&lt;$U$8,Table1[[#This Row],[Exits]]&gt;$T$8)</f>
        <v>0</v>
      </c>
    </row>
    <row r="1048" spans="1:11" x14ac:dyDescent="0.25">
      <c r="A1048" s="1">
        <v>44512</v>
      </c>
      <c r="B1048">
        <v>9312</v>
      </c>
      <c r="C1048" t="s">
        <v>978</v>
      </c>
      <c r="D1048">
        <v>24521</v>
      </c>
      <c r="E1048">
        <v>9724</v>
      </c>
      <c r="F1048">
        <v>796.64</v>
      </c>
      <c r="G1048">
        <v>3509</v>
      </c>
      <c r="H1048">
        <v>4956</v>
      </c>
      <c r="I1048" t="b">
        <f>OR(Table1[[#This Row],[Page_Views]]&lt;$U$6,Table1[[#This Row],[Page_Views]]&gt;$T$6)</f>
        <v>0</v>
      </c>
      <c r="J1048" t="b">
        <f>OR(Table1[[#This Row],[Bounces]]&lt;$U$7,Table1[[#This Row],[Bounces]]&gt;$T$7)</f>
        <v>0</v>
      </c>
      <c r="K1048" t="b">
        <f>OR(Table1[[#This Row],[Exits]]&lt;$U$8,Table1[[#This Row],[Exits]]&gt;$T$8)</f>
        <v>0</v>
      </c>
    </row>
    <row r="1049" spans="1:11" x14ac:dyDescent="0.25">
      <c r="A1049" s="1">
        <v>44513</v>
      </c>
      <c r="B1049">
        <v>8552</v>
      </c>
      <c r="C1049" t="s">
        <v>979</v>
      </c>
      <c r="D1049">
        <v>23084</v>
      </c>
      <c r="E1049">
        <v>7745</v>
      </c>
      <c r="F1049">
        <v>602.6</v>
      </c>
      <c r="G1049">
        <v>2187</v>
      </c>
      <c r="H1049">
        <v>2688</v>
      </c>
      <c r="I1049" t="b">
        <f>OR(Table1[[#This Row],[Page_Views]]&lt;$U$6,Table1[[#This Row],[Page_Views]]&gt;$T$6)</f>
        <v>0</v>
      </c>
      <c r="J1049" t="b">
        <f>OR(Table1[[#This Row],[Bounces]]&lt;$U$7,Table1[[#This Row],[Bounces]]&gt;$T$7)</f>
        <v>0</v>
      </c>
      <c r="K1049" t="b">
        <f>OR(Table1[[#This Row],[Exits]]&lt;$U$8,Table1[[#This Row],[Exits]]&gt;$T$8)</f>
        <v>0</v>
      </c>
    </row>
    <row r="1050" spans="1:11" x14ac:dyDescent="0.25">
      <c r="A1050" s="1">
        <v>44514</v>
      </c>
      <c r="B1050">
        <v>2637</v>
      </c>
      <c r="C1050" s="2" t="s">
        <v>980</v>
      </c>
      <c r="D1050">
        <v>7843</v>
      </c>
      <c r="E1050">
        <v>2412</v>
      </c>
      <c r="F1050">
        <v>878.26</v>
      </c>
      <c r="G1050">
        <v>829</v>
      </c>
      <c r="H1050">
        <v>1751</v>
      </c>
      <c r="I1050" t="b">
        <f>OR(Table1[[#This Row],[Page_Views]]&lt;$U$6,Table1[[#This Row],[Page_Views]]&gt;$T$6)</f>
        <v>0</v>
      </c>
      <c r="J1050" t="b">
        <f>OR(Table1[[#This Row],[Bounces]]&lt;$U$7,Table1[[#This Row],[Bounces]]&gt;$T$7)</f>
        <v>0</v>
      </c>
      <c r="K1050" t="b">
        <f>OR(Table1[[#This Row],[Exits]]&lt;$U$8,Table1[[#This Row],[Exits]]&gt;$T$8)</f>
        <v>0</v>
      </c>
    </row>
    <row r="1051" spans="1:11" x14ac:dyDescent="0.25">
      <c r="A1051" s="1">
        <v>44515</v>
      </c>
      <c r="B1051">
        <v>6103</v>
      </c>
      <c r="C1051" t="s">
        <v>981</v>
      </c>
      <c r="D1051">
        <v>16016</v>
      </c>
      <c r="E1051">
        <v>6130</v>
      </c>
      <c r="F1051">
        <v>619.89</v>
      </c>
      <c r="G1051">
        <v>2597</v>
      </c>
      <c r="H1051">
        <v>1630</v>
      </c>
      <c r="I1051" t="b">
        <f>OR(Table1[[#This Row],[Page_Views]]&lt;$U$6,Table1[[#This Row],[Page_Views]]&gt;$T$6)</f>
        <v>0</v>
      </c>
      <c r="J1051" t="b">
        <f>OR(Table1[[#This Row],[Bounces]]&lt;$U$7,Table1[[#This Row],[Bounces]]&gt;$T$7)</f>
        <v>0</v>
      </c>
      <c r="K1051" t="b">
        <f>OR(Table1[[#This Row],[Exits]]&lt;$U$8,Table1[[#This Row],[Exits]]&gt;$T$8)</f>
        <v>0</v>
      </c>
    </row>
    <row r="1052" spans="1:11" x14ac:dyDescent="0.25">
      <c r="A1052" s="1">
        <v>44516</v>
      </c>
      <c r="B1052">
        <v>1644</v>
      </c>
      <c r="C1052" t="s">
        <v>982</v>
      </c>
      <c r="D1052">
        <v>3752</v>
      </c>
      <c r="E1052">
        <v>1845</v>
      </c>
      <c r="F1052">
        <v>710.04</v>
      </c>
      <c r="G1052">
        <v>482</v>
      </c>
      <c r="H1052">
        <v>957</v>
      </c>
      <c r="I1052" t="b">
        <f>OR(Table1[[#This Row],[Page_Views]]&lt;$U$6,Table1[[#This Row],[Page_Views]]&gt;$T$6)</f>
        <v>0</v>
      </c>
      <c r="J1052" t="b">
        <f>OR(Table1[[#This Row],[Bounces]]&lt;$U$7,Table1[[#This Row],[Bounces]]&gt;$T$7)</f>
        <v>0</v>
      </c>
      <c r="K1052" t="b">
        <f>OR(Table1[[#This Row],[Exits]]&lt;$U$8,Table1[[#This Row],[Exits]]&gt;$T$8)</f>
        <v>0</v>
      </c>
    </row>
    <row r="1053" spans="1:11" x14ac:dyDescent="0.25">
      <c r="A1053" s="1">
        <v>44517</v>
      </c>
      <c r="B1053">
        <v>3032</v>
      </c>
      <c r="C1053" t="s">
        <v>983</v>
      </c>
      <c r="D1053">
        <v>5489</v>
      </c>
      <c r="E1053">
        <v>2486</v>
      </c>
      <c r="F1053">
        <v>720.81</v>
      </c>
      <c r="G1053">
        <v>715</v>
      </c>
      <c r="H1053">
        <v>1263</v>
      </c>
      <c r="I1053" t="b">
        <f>OR(Table1[[#This Row],[Page_Views]]&lt;$U$6,Table1[[#This Row],[Page_Views]]&gt;$T$6)</f>
        <v>0</v>
      </c>
      <c r="J1053" t="b">
        <f>OR(Table1[[#This Row],[Bounces]]&lt;$U$7,Table1[[#This Row],[Bounces]]&gt;$T$7)</f>
        <v>0</v>
      </c>
      <c r="K1053" t="b">
        <f>OR(Table1[[#This Row],[Exits]]&lt;$U$8,Table1[[#This Row],[Exits]]&gt;$T$8)</f>
        <v>0</v>
      </c>
    </row>
    <row r="1054" spans="1:11" x14ac:dyDescent="0.25">
      <c r="A1054" s="1">
        <v>44518</v>
      </c>
      <c r="B1054">
        <v>3761</v>
      </c>
      <c r="C1054" t="s">
        <v>984</v>
      </c>
      <c r="D1054">
        <v>8200</v>
      </c>
      <c r="E1054">
        <v>3916</v>
      </c>
      <c r="F1054">
        <v>600.41</v>
      </c>
      <c r="G1054">
        <v>1189</v>
      </c>
      <c r="H1054">
        <v>1168</v>
      </c>
      <c r="I1054" t="b">
        <f>OR(Table1[[#This Row],[Page_Views]]&lt;$U$6,Table1[[#This Row],[Page_Views]]&gt;$T$6)</f>
        <v>0</v>
      </c>
      <c r="J1054" t="b">
        <f>OR(Table1[[#This Row],[Bounces]]&lt;$U$7,Table1[[#This Row],[Bounces]]&gt;$T$7)</f>
        <v>0</v>
      </c>
      <c r="K1054" t="b">
        <f>OR(Table1[[#This Row],[Exits]]&lt;$U$8,Table1[[#This Row],[Exits]]&gt;$T$8)</f>
        <v>0</v>
      </c>
    </row>
    <row r="1055" spans="1:11" x14ac:dyDescent="0.25">
      <c r="A1055" s="1">
        <v>44519</v>
      </c>
      <c r="B1055">
        <v>3068</v>
      </c>
      <c r="C1055" t="s">
        <v>985</v>
      </c>
      <c r="D1055">
        <v>3908</v>
      </c>
      <c r="E1055">
        <v>3444</v>
      </c>
      <c r="F1055">
        <v>749.13</v>
      </c>
      <c r="G1055">
        <v>1460</v>
      </c>
      <c r="H1055">
        <v>683</v>
      </c>
      <c r="I1055" t="b">
        <f>OR(Table1[[#This Row],[Page_Views]]&lt;$U$6,Table1[[#This Row],[Page_Views]]&gt;$T$6)</f>
        <v>0</v>
      </c>
      <c r="J1055" t="b">
        <f>OR(Table1[[#This Row],[Bounces]]&lt;$U$7,Table1[[#This Row],[Bounces]]&gt;$T$7)</f>
        <v>0</v>
      </c>
      <c r="K1055" t="b">
        <f>OR(Table1[[#This Row],[Exits]]&lt;$U$8,Table1[[#This Row],[Exits]]&gt;$T$8)</f>
        <v>0</v>
      </c>
    </row>
    <row r="1056" spans="1:11" x14ac:dyDescent="0.25">
      <c r="A1056" s="1">
        <v>44520</v>
      </c>
      <c r="B1056">
        <v>1241</v>
      </c>
      <c r="C1056" t="s">
        <v>774</v>
      </c>
      <c r="D1056">
        <v>3152</v>
      </c>
      <c r="E1056">
        <v>1070</v>
      </c>
      <c r="F1056">
        <v>825.84</v>
      </c>
      <c r="G1056">
        <v>486</v>
      </c>
      <c r="H1056">
        <v>320</v>
      </c>
      <c r="I1056" t="b">
        <f>OR(Table1[[#This Row],[Page_Views]]&lt;$U$6,Table1[[#This Row],[Page_Views]]&gt;$T$6)</f>
        <v>0</v>
      </c>
      <c r="J1056" t="b">
        <f>OR(Table1[[#This Row],[Bounces]]&lt;$U$7,Table1[[#This Row],[Bounces]]&gt;$T$7)</f>
        <v>0</v>
      </c>
      <c r="K1056" t="b">
        <f>OR(Table1[[#This Row],[Exits]]&lt;$U$8,Table1[[#This Row],[Exits]]&gt;$T$8)</f>
        <v>0</v>
      </c>
    </row>
    <row r="1057" spans="1:11" x14ac:dyDescent="0.25">
      <c r="A1057" s="1">
        <v>44521</v>
      </c>
      <c r="B1057">
        <v>3668</v>
      </c>
      <c r="C1057" t="s">
        <v>986</v>
      </c>
      <c r="D1057">
        <v>7345</v>
      </c>
      <c r="E1057">
        <v>2956</v>
      </c>
      <c r="F1057">
        <v>846.98</v>
      </c>
      <c r="G1057">
        <v>925</v>
      </c>
      <c r="H1057">
        <v>1753</v>
      </c>
      <c r="I1057" t="b">
        <f>OR(Table1[[#This Row],[Page_Views]]&lt;$U$6,Table1[[#This Row],[Page_Views]]&gt;$T$6)</f>
        <v>0</v>
      </c>
      <c r="J1057" t="b">
        <f>OR(Table1[[#This Row],[Bounces]]&lt;$U$7,Table1[[#This Row],[Bounces]]&gt;$T$7)</f>
        <v>0</v>
      </c>
      <c r="K1057" t="b">
        <f>OR(Table1[[#This Row],[Exits]]&lt;$U$8,Table1[[#This Row],[Exits]]&gt;$T$8)</f>
        <v>0</v>
      </c>
    </row>
    <row r="1058" spans="1:11" x14ac:dyDescent="0.25">
      <c r="A1058" s="1">
        <v>44522</v>
      </c>
      <c r="B1058">
        <v>1802</v>
      </c>
      <c r="C1058" t="s">
        <v>987</v>
      </c>
      <c r="D1058">
        <v>2227</v>
      </c>
      <c r="E1058">
        <v>1667</v>
      </c>
      <c r="F1058">
        <v>863.82</v>
      </c>
      <c r="G1058">
        <v>481</v>
      </c>
      <c r="H1058">
        <v>366</v>
      </c>
      <c r="I1058" t="b">
        <f>OR(Table1[[#This Row],[Page_Views]]&lt;$U$6,Table1[[#This Row],[Page_Views]]&gt;$T$6)</f>
        <v>0</v>
      </c>
      <c r="J1058" t="b">
        <f>OR(Table1[[#This Row],[Bounces]]&lt;$U$7,Table1[[#This Row],[Bounces]]&gt;$T$7)</f>
        <v>0</v>
      </c>
      <c r="K1058" t="b">
        <f>OR(Table1[[#This Row],[Exits]]&lt;$U$8,Table1[[#This Row],[Exits]]&gt;$T$8)</f>
        <v>0</v>
      </c>
    </row>
    <row r="1059" spans="1:11" x14ac:dyDescent="0.25">
      <c r="A1059" s="1">
        <v>44523</v>
      </c>
      <c r="B1059">
        <v>6059</v>
      </c>
      <c r="C1059" t="s">
        <v>988</v>
      </c>
      <c r="D1059">
        <v>7952</v>
      </c>
      <c r="E1059">
        <v>6272</v>
      </c>
      <c r="F1059">
        <v>746.32</v>
      </c>
      <c r="G1059">
        <v>2928</v>
      </c>
      <c r="H1059">
        <v>1704</v>
      </c>
      <c r="I1059" t="b">
        <f>OR(Table1[[#This Row],[Page_Views]]&lt;$U$6,Table1[[#This Row],[Page_Views]]&gt;$T$6)</f>
        <v>0</v>
      </c>
      <c r="J1059" t="b">
        <f>OR(Table1[[#This Row],[Bounces]]&lt;$U$7,Table1[[#This Row],[Bounces]]&gt;$T$7)</f>
        <v>0</v>
      </c>
      <c r="K1059" t="b">
        <f>OR(Table1[[#This Row],[Exits]]&lt;$U$8,Table1[[#This Row],[Exits]]&gt;$T$8)</f>
        <v>0</v>
      </c>
    </row>
    <row r="1060" spans="1:11" x14ac:dyDescent="0.25">
      <c r="A1060" s="1">
        <v>44524</v>
      </c>
      <c r="B1060">
        <v>1195</v>
      </c>
      <c r="C1060" t="s">
        <v>989</v>
      </c>
      <c r="D1060">
        <v>2267</v>
      </c>
      <c r="E1060">
        <v>1022</v>
      </c>
      <c r="F1060">
        <v>789.19</v>
      </c>
      <c r="G1060">
        <v>510</v>
      </c>
      <c r="H1060">
        <v>660</v>
      </c>
      <c r="I1060" t="b">
        <f>OR(Table1[[#This Row],[Page_Views]]&lt;$U$6,Table1[[#This Row],[Page_Views]]&gt;$T$6)</f>
        <v>0</v>
      </c>
      <c r="J1060" t="b">
        <f>OR(Table1[[#This Row],[Bounces]]&lt;$U$7,Table1[[#This Row],[Bounces]]&gt;$T$7)</f>
        <v>0</v>
      </c>
      <c r="K1060" t="b">
        <f>OR(Table1[[#This Row],[Exits]]&lt;$U$8,Table1[[#This Row],[Exits]]&gt;$T$8)</f>
        <v>0</v>
      </c>
    </row>
    <row r="1061" spans="1:11" x14ac:dyDescent="0.25">
      <c r="A1061" s="1">
        <v>44525</v>
      </c>
      <c r="B1061">
        <v>3187</v>
      </c>
      <c r="C1061" t="s">
        <v>990</v>
      </c>
      <c r="D1061">
        <v>7171</v>
      </c>
      <c r="E1061">
        <v>3092</v>
      </c>
      <c r="F1061">
        <v>623.86</v>
      </c>
      <c r="G1061">
        <v>1240</v>
      </c>
      <c r="H1061">
        <v>1146</v>
      </c>
      <c r="I1061" t="b">
        <f>OR(Table1[[#This Row],[Page_Views]]&lt;$U$6,Table1[[#This Row],[Page_Views]]&gt;$T$6)</f>
        <v>0</v>
      </c>
      <c r="J1061" t="b">
        <f>OR(Table1[[#This Row],[Bounces]]&lt;$U$7,Table1[[#This Row],[Bounces]]&gt;$T$7)</f>
        <v>0</v>
      </c>
      <c r="K1061" t="b">
        <f>OR(Table1[[#This Row],[Exits]]&lt;$U$8,Table1[[#This Row],[Exits]]&gt;$T$8)</f>
        <v>0</v>
      </c>
    </row>
    <row r="1062" spans="1:11" x14ac:dyDescent="0.25">
      <c r="A1062" s="1">
        <v>44526</v>
      </c>
      <c r="B1062">
        <v>3330</v>
      </c>
      <c r="C1062" t="s">
        <v>62</v>
      </c>
      <c r="D1062">
        <v>6778</v>
      </c>
      <c r="E1062">
        <v>3399</v>
      </c>
      <c r="F1062">
        <v>746.41</v>
      </c>
      <c r="G1062">
        <v>1689</v>
      </c>
      <c r="H1062">
        <v>2020</v>
      </c>
      <c r="I1062" t="b">
        <f>OR(Table1[[#This Row],[Page_Views]]&lt;$U$6,Table1[[#This Row],[Page_Views]]&gt;$T$6)</f>
        <v>0</v>
      </c>
      <c r="J1062" t="b">
        <f>OR(Table1[[#This Row],[Bounces]]&lt;$U$7,Table1[[#This Row],[Bounces]]&gt;$T$7)</f>
        <v>0</v>
      </c>
      <c r="K1062" t="b">
        <f>OR(Table1[[#This Row],[Exits]]&lt;$U$8,Table1[[#This Row],[Exits]]&gt;$T$8)</f>
        <v>0</v>
      </c>
    </row>
    <row r="1063" spans="1:11" x14ac:dyDescent="0.25">
      <c r="A1063" s="1">
        <v>44527</v>
      </c>
      <c r="B1063">
        <v>5841</v>
      </c>
      <c r="C1063" t="s">
        <v>991</v>
      </c>
      <c r="D1063">
        <v>13519</v>
      </c>
      <c r="E1063">
        <v>6072</v>
      </c>
      <c r="F1063">
        <v>646.44000000000005</v>
      </c>
      <c r="G1063">
        <v>2416</v>
      </c>
      <c r="H1063">
        <v>3062</v>
      </c>
      <c r="I1063" t="b">
        <f>OR(Table1[[#This Row],[Page_Views]]&lt;$U$6,Table1[[#This Row],[Page_Views]]&gt;$T$6)</f>
        <v>0</v>
      </c>
      <c r="J1063" t="b">
        <f>OR(Table1[[#This Row],[Bounces]]&lt;$U$7,Table1[[#This Row],[Bounces]]&gt;$T$7)</f>
        <v>0</v>
      </c>
      <c r="K1063" t="b">
        <f>OR(Table1[[#This Row],[Exits]]&lt;$U$8,Table1[[#This Row],[Exits]]&gt;$T$8)</f>
        <v>0</v>
      </c>
    </row>
    <row r="1064" spans="1:11" x14ac:dyDescent="0.25">
      <c r="A1064" s="1">
        <v>44528</v>
      </c>
      <c r="B1064">
        <v>4606</v>
      </c>
      <c r="C1064" t="s">
        <v>992</v>
      </c>
      <c r="D1064">
        <v>9509</v>
      </c>
      <c r="E1064">
        <v>4190</v>
      </c>
      <c r="F1064">
        <v>710.89</v>
      </c>
      <c r="G1064">
        <v>1760</v>
      </c>
      <c r="H1064">
        <v>1411</v>
      </c>
      <c r="I1064" t="b">
        <f>OR(Table1[[#This Row],[Page_Views]]&lt;$U$6,Table1[[#This Row],[Page_Views]]&gt;$T$6)</f>
        <v>0</v>
      </c>
      <c r="J1064" t="b">
        <f>OR(Table1[[#This Row],[Bounces]]&lt;$U$7,Table1[[#This Row],[Bounces]]&gt;$T$7)</f>
        <v>0</v>
      </c>
      <c r="K1064" t="b">
        <f>OR(Table1[[#This Row],[Exits]]&lt;$U$8,Table1[[#This Row],[Exits]]&gt;$T$8)</f>
        <v>0</v>
      </c>
    </row>
    <row r="1065" spans="1:11" x14ac:dyDescent="0.25">
      <c r="A1065" s="1">
        <v>44529</v>
      </c>
      <c r="B1065">
        <v>9468</v>
      </c>
      <c r="C1065" t="s">
        <v>993</v>
      </c>
      <c r="D1065">
        <v>22638</v>
      </c>
      <c r="E1065">
        <v>9089</v>
      </c>
      <c r="F1065">
        <v>698.79</v>
      </c>
      <c r="G1065">
        <v>2877</v>
      </c>
      <c r="H1065">
        <v>4241</v>
      </c>
      <c r="I1065" t="b">
        <f>OR(Table1[[#This Row],[Page_Views]]&lt;$U$6,Table1[[#This Row],[Page_Views]]&gt;$T$6)</f>
        <v>0</v>
      </c>
      <c r="J1065" t="b">
        <f>OR(Table1[[#This Row],[Bounces]]&lt;$U$7,Table1[[#This Row],[Bounces]]&gt;$T$7)</f>
        <v>0</v>
      </c>
      <c r="K1065" t="b">
        <f>OR(Table1[[#This Row],[Exits]]&lt;$U$8,Table1[[#This Row],[Exits]]&gt;$T$8)</f>
        <v>0</v>
      </c>
    </row>
    <row r="1066" spans="1:11" x14ac:dyDescent="0.25">
      <c r="A1066" s="1">
        <v>44530</v>
      </c>
      <c r="B1066">
        <v>1060</v>
      </c>
      <c r="C1066" t="s">
        <v>994</v>
      </c>
      <c r="D1066">
        <v>1690</v>
      </c>
      <c r="E1066">
        <v>1178</v>
      </c>
      <c r="F1066">
        <v>727.06</v>
      </c>
      <c r="G1066">
        <v>388</v>
      </c>
      <c r="H1066">
        <v>419</v>
      </c>
      <c r="I1066" t="b">
        <f>OR(Table1[[#This Row],[Page_Views]]&lt;$U$6,Table1[[#This Row],[Page_Views]]&gt;$T$6)</f>
        <v>0</v>
      </c>
      <c r="J1066" t="b">
        <f>OR(Table1[[#This Row],[Bounces]]&lt;$U$7,Table1[[#This Row],[Bounces]]&gt;$T$7)</f>
        <v>0</v>
      </c>
      <c r="K1066" t="b">
        <f>OR(Table1[[#This Row],[Exits]]&lt;$U$8,Table1[[#This Row],[Exits]]&gt;$T$8)</f>
        <v>0</v>
      </c>
    </row>
    <row r="1067" spans="1:11" x14ac:dyDescent="0.25">
      <c r="A1067" s="1">
        <v>44531</v>
      </c>
      <c r="B1067">
        <v>4927</v>
      </c>
      <c r="C1067" t="s">
        <v>995</v>
      </c>
      <c r="D1067">
        <v>6913</v>
      </c>
      <c r="E1067">
        <v>5796</v>
      </c>
      <c r="F1067">
        <v>771.49</v>
      </c>
      <c r="G1067">
        <v>1409</v>
      </c>
      <c r="H1067">
        <v>1308</v>
      </c>
      <c r="I1067" t="b">
        <f>OR(Table1[[#This Row],[Page_Views]]&lt;$U$6,Table1[[#This Row],[Page_Views]]&gt;$T$6)</f>
        <v>0</v>
      </c>
      <c r="J1067" t="b">
        <f>OR(Table1[[#This Row],[Bounces]]&lt;$U$7,Table1[[#This Row],[Bounces]]&gt;$T$7)</f>
        <v>0</v>
      </c>
      <c r="K1067" t="b">
        <f>OR(Table1[[#This Row],[Exits]]&lt;$U$8,Table1[[#This Row],[Exits]]&gt;$T$8)</f>
        <v>0</v>
      </c>
    </row>
    <row r="1068" spans="1:11" x14ac:dyDescent="0.25">
      <c r="A1068" s="1">
        <v>44532</v>
      </c>
      <c r="B1068">
        <v>7296</v>
      </c>
      <c r="C1068" t="s">
        <v>996</v>
      </c>
      <c r="D1068">
        <v>16588</v>
      </c>
      <c r="E1068">
        <v>8352</v>
      </c>
      <c r="F1068">
        <v>870.86</v>
      </c>
      <c r="G1068">
        <v>3731</v>
      </c>
      <c r="H1068">
        <v>1886</v>
      </c>
      <c r="I1068" t="b">
        <f>OR(Table1[[#This Row],[Page_Views]]&lt;$U$6,Table1[[#This Row],[Page_Views]]&gt;$T$6)</f>
        <v>0</v>
      </c>
      <c r="J1068" t="b">
        <f>OR(Table1[[#This Row],[Bounces]]&lt;$U$7,Table1[[#This Row],[Bounces]]&gt;$T$7)</f>
        <v>0</v>
      </c>
      <c r="K1068" t="b">
        <f>OR(Table1[[#This Row],[Exits]]&lt;$U$8,Table1[[#This Row],[Exits]]&gt;$T$8)</f>
        <v>0</v>
      </c>
    </row>
    <row r="1069" spans="1:11" x14ac:dyDescent="0.25">
      <c r="A1069" s="1">
        <v>44533</v>
      </c>
      <c r="B1069">
        <v>3591</v>
      </c>
      <c r="C1069" t="s">
        <v>997</v>
      </c>
      <c r="D1069">
        <v>7442</v>
      </c>
      <c r="E1069">
        <v>3683</v>
      </c>
      <c r="F1069">
        <v>718.35</v>
      </c>
      <c r="G1069">
        <v>1765</v>
      </c>
      <c r="H1069">
        <v>995</v>
      </c>
      <c r="I1069" t="b">
        <f>OR(Table1[[#This Row],[Page_Views]]&lt;$U$6,Table1[[#This Row],[Page_Views]]&gt;$T$6)</f>
        <v>0</v>
      </c>
      <c r="J1069" t="b">
        <f>OR(Table1[[#This Row],[Bounces]]&lt;$U$7,Table1[[#This Row],[Bounces]]&gt;$T$7)</f>
        <v>0</v>
      </c>
      <c r="K1069" t="b">
        <f>OR(Table1[[#This Row],[Exits]]&lt;$U$8,Table1[[#This Row],[Exits]]&gt;$T$8)</f>
        <v>0</v>
      </c>
    </row>
    <row r="1070" spans="1:11" x14ac:dyDescent="0.25">
      <c r="A1070" s="1">
        <v>44534</v>
      </c>
      <c r="B1070">
        <v>9758</v>
      </c>
      <c r="C1070" t="s">
        <v>998</v>
      </c>
      <c r="D1070">
        <v>12181</v>
      </c>
      <c r="E1070">
        <v>9407</v>
      </c>
      <c r="F1070">
        <v>894.34</v>
      </c>
      <c r="G1070">
        <v>3641</v>
      </c>
      <c r="H1070">
        <v>3145</v>
      </c>
      <c r="I1070" t="b">
        <f>OR(Table1[[#This Row],[Page_Views]]&lt;$U$6,Table1[[#This Row],[Page_Views]]&gt;$T$6)</f>
        <v>0</v>
      </c>
      <c r="J1070" t="b">
        <f>OR(Table1[[#This Row],[Bounces]]&lt;$U$7,Table1[[#This Row],[Bounces]]&gt;$T$7)</f>
        <v>0</v>
      </c>
      <c r="K1070" t="b">
        <f>OR(Table1[[#This Row],[Exits]]&lt;$U$8,Table1[[#This Row],[Exits]]&gt;$T$8)</f>
        <v>0</v>
      </c>
    </row>
    <row r="1071" spans="1:11" x14ac:dyDescent="0.25">
      <c r="A1071" s="1">
        <v>44535</v>
      </c>
      <c r="B1071">
        <v>7121</v>
      </c>
      <c r="C1071" t="s">
        <v>999</v>
      </c>
      <c r="D1071">
        <v>13422</v>
      </c>
      <c r="E1071">
        <v>6645</v>
      </c>
      <c r="F1071">
        <v>827.71</v>
      </c>
      <c r="G1071">
        <v>2014</v>
      </c>
      <c r="H1071">
        <v>3082</v>
      </c>
      <c r="I1071" t="b">
        <f>OR(Table1[[#This Row],[Page_Views]]&lt;$U$6,Table1[[#This Row],[Page_Views]]&gt;$T$6)</f>
        <v>0</v>
      </c>
      <c r="J1071" t="b">
        <f>OR(Table1[[#This Row],[Bounces]]&lt;$U$7,Table1[[#This Row],[Bounces]]&gt;$T$7)</f>
        <v>0</v>
      </c>
      <c r="K1071" t="b">
        <f>OR(Table1[[#This Row],[Exits]]&lt;$U$8,Table1[[#This Row],[Exits]]&gt;$T$8)</f>
        <v>0</v>
      </c>
    </row>
    <row r="1072" spans="1:11" x14ac:dyDescent="0.25">
      <c r="A1072" s="1">
        <v>44536</v>
      </c>
      <c r="B1072">
        <v>2200</v>
      </c>
      <c r="C1072" t="s">
        <v>1000</v>
      </c>
      <c r="D1072">
        <v>3060</v>
      </c>
      <c r="E1072">
        <v>1869</v>
      </c>
      <c r="F1072">
        <v>753.44</v>
      </c>
      <c r="G1072">
        <v>460</v>
      </c>
      <c r="H1072">
        <v>654</v>
      </c>
      <c r="I1072" t="b">
        <f>OR(Table1[[#This Row],[Page_Views]]&lt;$U$6,Table1[[#This Row],[Page_Views]]&gt;$T$6)</f>
        <v>0</v>
      </c>
      <c r="J1072" t="b">
        <f>OR(Table1[[#This Row],[Bounces]]&lt;$U$7,Table1[[#This Row],[Bounces]]&gt;$T$7)</f>
        <v>0</v>
      </c>
      <c r="K1072" t="b">
        <f>OR(Table1[[#This Row],[Exits]]&lt;$U$8,Table1[[#This Row],[Exits]]&gt;$T$8)</f>
        <v>0</v>
      </c>
    </row>
    <row r="1073" spans="1:11" x14ac:dyDescent="0.25">
      <c r="A1073" s="1">
        <v>44537</v>
      </c>
      <c r="B1073">
        <v>3854</v>
      </c>
      <c r="C1073" t="s">
        <v>1001</v>
      </c>
      <c r="D1073">
        <v>8310</v>
      </c>
      <c r="E1073">
        <v>3247</v>
      </c>
      <c r="F1073">
        <v>793.21</v>
      </c>
      <c r="G1073">
        <v>907</v>
      </c>
      <c r="H1073">
        <v>1109</v>
      </c>
      <c r="I1073" t="b">
        <f>OR(Table1[[#This Row],[Page_Views]]&lt;$U$6,Table1[[#This Row],[Page_Views]]&gt;$T$6)</f>
        <v>0</v>
      </c>
      <c r="J1073" t="b">
        <f>OR(Table1[[#This Row],[Bounces]]&lt;$U$7,Table1[[#This Row],[Bounces]]&gt;$T$7)</f>
        <v>0</v>
      </c>
      <c r="K1073" t="b">
        <f>OR(Table1[[#This Row],[Exits]]&lt;$U$8,Table1[[#This Row],[Exits]]&gt;$T$8)</f>
        <v>0</v>
      </c>
    </row>
    <row r="1074" spans="1:11" x14ac:dyDescent="0.25">
      <c r="A1074" s="1">
        <v>44538</v>
      </c>
      <c r="B1074">
        <v>8024</v>
      </c>
      <c r="C1074" t="s">
        <v>1002</v>
      </c>
      <c r="D1074">
        <v>15345</v>
      </c>
      <c r="E1074">
        <v>8628</v>
      </c>
      <c r="F1074">
        <v>630.66999999999996</v>
      </c>
      <c r="G1074">
        <v>2386</v>
      </c>
      <c r="H1074">
        <v>4105</v>
      </c>
      <c r="I1074" t="b">
        <f>OR(Table1[[#This Row],[Page_Views]]&lt;$U$6,Table1[[#This Row],[Page_Views]]&gt;$T$6)</f>
        <v>0</v>
      </c>
      <c r="J1074" t="b">
        <f>OR(Table1[[#This Row],[Bounces]]&lt;$U$7,Table1[[#This Row],[Bounces]]&gt;$T$7)</f>
        <v>0</v>
      </c>
      <c r="K1074" t="b">
        <f>OR(Table1[[#This Row],[Exits]]&lt;$U$8,Table1[[#This Row],[Exits]]&gt;$T$8)</f>
        <v>0</v>
      </c>
    </row>
    <row r="1075" spans="1:11" x14ac:dyDescent="0.25">
      <c r="A1075" s="1">
        <v>44539</v>
      </c>
      <c r="B1075">
        <v>7972</v>
      </c>
      <c r="C1075" t="s">
        <v>1003</v>
      </c>
      <c r="D1075">
        <v>18364</v>
      </c>
      <c r="E1075">
        <v>7206</v>
      </c>
      <c r="F1075">
        <v>853.36</v>
      </c>
      <c r="G1075">
        <v>2767</v>
      </c>
      <c r="H1075">
        <v>5365</v>
      </c>
      <c r="I1075" t="b">
        <f>OR(Table1[[#This Row],[Page_Views]]&lt;$U$6,Table1[[#This Row],[Page_Views]]&gt;$T$6)</f>
        <v>0</v>
      </c>
      <c r="J1075" t="b">
        <f>OR(Table1[[#This Row],[Bounces]]&lt;$U$7,Table1[[#This Row],[Bounces]]&gt;$T$7)</f>
        <v>0</v>
      </c>
      <c r="K1075" t="b">
        <f>OR(Table1[[#This Row],[Exits]]&lt;$U$8,Table1[[#This Row],[Exits]]&gt;$T$8)</f>
        <v>0</v>
      </c>
    </row>
    <row r="1076" spans="1:11" x14ac:dyDescent="0.25">
      <c r="A1076" s="1">
        <v>44540</v>
      </c>
      <c r="B1076">
        <v>1136</v>
      </c>
      <c r="C1076" t="s">
        <v>1004</v>
      </c>
      <c r="D1076">
        <v>3010</v>
      </c>
      <c r="E1076">
        <v>1024</v>
      </c>
      <c r="F1076">
        <v>774.71</v>
      </c>
      <c r="G1076">
        <v>495</v>
      </c>
      <c r="H1076">
        <v>325</v>
      </c>
      <c r="I1076" t="b">
        <f>OR(Table1[[#This Row],[Page_Views]]&lt;$U$6,Table1[[#This Row],[Page_Views]]&gt;$T$6)</f>
        <v>0</v>
      </c>
      <c r="J1076" t="b">
        <f>OR(Table1[[#This Row],[Bounces]]&lt;$U$7,Table1[[#This Row],[Bounces]]&gt;$T$7)</f>
        <v>0</v>
      </c>
      <c r="K1076" t="b">
        <f>OR(Table1[[#This Row],[Exits]]&lt;$U$8,Table1[[#This Row],[Exits]]&gt;$T$8)</f>
        <v>0</v>
      </c>
    </row>
    <row r="1077" spans="1:11" x14ac:dyDescent="0.25">
      <c r="A1077" s="1">
        <v>44541</v>
      </c>
      <c r="B1077">
        <v>2029</v>
      </c>
      <c r="C1077" t="s">
        <v>1005</v>
      </c>
      <c r="D1077">
        <v>3529</v>
      </c>
      <c r="E1077">
        <v>2433</v>
      </c>
      <c r="F1077">
        <v>895.82</v>
      </c>
      <c r="G1077">
        <v>521</v>
      </c>
      <c r="H1077">
        <v>408</v>
      </c>
      <c r="I1077" t="b">
        <f>OR(Table1[[#This Row],[Page_Views]]&lt;$U$6,Table1[[#This Row],[Page_Views]]&gt;$T$6)</f>
        <v>0</v>
      </c>
      <c r="J1077" t="b">
        <f>OR(Table1[[#This Row],[Bounces]]&lt;$U$7,Table1[[#This Row],[Bounces]]&gt;$T$7)</f>
        <v>0</v>
      </c>
      <c r="K1077" t="b">
        <f>OR(Table1[[#This Row],[Exits]]&lt;$U$8,Table1[[#This Row],[Exits]]&gt;$T$8)</f>
        <v>0</v>
      </c>
    </row>
    <row r="1078" spans="1:11" x14ac:dyDescent="0.25">
      <c r="A1078" s="1">
        <v>44542</v>
      </c>
      <c r="B1078">
        <v>3594</v>
      </c>
      <c r="C1078" t="s">
        <v>1006</v>
      </c>
      <c r="D1078">
        <v>10536</v>
      </c>
      <c r="E1078">
        <v>3145</v>
      </c>
      <c r="F1078">
        <v>790.93</v>
      </c>
      <c r="G1078">
        <v>630</v>
      </c>
      <c r="H1078">
        <v>2918</v>
      </c>
      <c r="I1078" t="b">
        <f>OR(Table1[[#This Row],[Page_Views]]&lt;$U$6,Table1[[#This Row],[Page_Views]]&gt;$T$6)</f>
        <v>0</v>
      </c>
      <c r="J1078" t="b">
        <f>OR(Table1[[#This Row],[Bounces]]&lt;$U$7,Table1[[#This Row],[Bounces]]&gt;$T$7)</f>
        <v>0</v>
      </c>
      <c r="K1078" t="b">
        <f>OR(Table1[[#This Row],[Exits]]&lt;$U$8,Table1[[#This Row],[Exits]]&gt;$T$8)</f>
        <v>0</v>
      </c>
    </row>
    <row r="1079" spans="1:11" x14ac:dyDescent="0.25">
      <c r="A1079" s="1">
        <v>44543</v>
      </c>
      <c r="B1079">
        <v>8206</v>
      </c>
      <c r="C1079" t="s">
        <v>1007</v>
      </c>
      <c r="D1079">
        <v>17758</v>
      </c>
      <c r="E1079">
        <v>7050</v>
      </c>
      <c r="F1079">
        <v>850.23</v>
      </c>
      <c r="G1079">
        <v>2679</v>
      </c>
      <c r="H1079">
        <v>4672</v>
      </c>
      <c r="I1079" t="b">
        <f>OR(Table1[[#This Row],[Page_Views]]&lt;$U$6,Table1[[#This Row],[Page_Views]]&gt;$T$6)</f>
        <v>0</v>
      </c>
      <c r="J1079" t="b">
        <f>OR(Table1[[#This Row],[Bounces]]&lt;$U$7,Table1[[#This Row],[Bounces]]&gt;$T$7)</f>
        <v>0</v>
      </c>
      <c r="K1079" t="b">
        <f>OR(Table1[[#This Row],[Exits]]&lt;$U$8,Table1[[#This Row],[Exits]]&gt;$T$8)</f>
        <v>0</v>
      </c>
    </row>
    <row r="1080" spans="1:11" x14ac:dyDescent="0.25">
      <c r="A1080" s="1">
        <v>44544</v>
      </c>
      <c r="B1080">
        <v>1661</v>
      </c>
      <c r="C1080" t="s">
        <v>506</v>
      </c>
      <c r="D1080">
        <v>3841</v>
      </c>
      <c r="E1080">
        <v>1394</v>
      </c>
      <c r="F1080">
        <v>839.93</v>
      </c>
      <c r="G1080">
        <v>397</v>
      </c>
      <c r="H1080">
        <v>858</v>
      </c>
      <c r="I1080" t="b">
        <f>OR(Table1[[#This Row],[Page_Views]]&lt;$U$6,Table1[[#This Row],[Page_Views]]&gt;$T$6)</f>
        <v>0</v>
      </c>
      <c r="J1080" t="b">
        <f>OR(Table1[[#This Row],[Bounces]]&lt;$U$7,Table1[[#This Row],[Bounces]]&gt;$T$7)</f>
        <v>0</v>
      </c>
      <c r="K1080" t="b">
        <f>OR(Table1[[#This Row],[Exits]]&lt;$U$8,Table1[[#This Row],[Exits]]&gt;$T$8)</f>
        <v>0</v>
      </c>
    </row>
    <row r="1081" spans="1:11" x14ac:dyDescent="0.25">
      <c r="A1081" s="1">
        <v>44545</v>
      </c>
      <c r="B1081">
        <v>3472</v>
      </c>
      <c r="C1081" t="s">
        <v>27</v>
      </c>
      <c r="D1081">
        <v>8420</v>
      </c>
      <c r="E1081">
        <v>3582</v>
      </c>
      <c r="F1081">
        <v>703.64</v>
      </c>
      <c r="G1081">
        <v>1663</v>
      </c>
      <c r="H1081">
        <v>2433</v>
      </c>
      <c r="I1081" t="b">
        <f>OR(Table1[[#This Row],[Page_Views]]&lt;$U$6,Table1[[#This Row],[Page_Views]]&gt;$T$6)</f>
        <v>0</v>
      </c>
      <c r="J1081" t="b">
        <f>OR(Table1[[#This Row],[Bounces]]&lt;$U$7,Table1[[#This Row],[Bounces]]&gt;$T$7)</f>
        <v>0</v>
      </c>
      <c r="K1081" t="b">
        <f>OR(Table1[[#This Row],[Exits]]&lt;$U$8,Table1[[#This Row],[Exits]]&gt;$T$8)</f>
        <v>0</v>
      </c>
    </row>
    <row r="1082" spans="1:11" x14ac:dyDescent="0.25">
      <c r="A1082" s="1">
        <v>44546</v>
      </c>
      <c r="B1082">
        <v>1086</v>
      </c>
      <c r="C1082" t="s">
        <v>1008</v>
      </c>
      <c r="D1082">
        <v>2606</v>
      </c>
      <c r="E1082">
        <v>1141</v>
      </c>
      <c r="F1082">
        <v>677.88</v>
      </c>
      <c r="G1082">
        <v>340</v>
      </c>
      <c r="H1082">
        <v>597</v>
      </c>
      <c r="I1082" t="b">
        <f>OR(Table1[[#This Row],[Page_Views]]&lt;$U$6,Table1[[#This Row],[Page_Views]]&gt;$T$6)</f>
        <v>0</v>
      </c>
      <c r="J1082" t="b">
        <f>OR(Table1[[#This Row],[Bounces]]&lt;$U$7,Table1[[#This Row],[Bounces]]&gt;$T$7)</f>
        <v>0</v>
      </c>
      <c r="K1082" t="b">
        <f>OR(Table1[[#This Row],[Exits]]&lt;$U$8,Table1[[#This Row],[Exits]]&gt;$T$8)</f>
        <v>0</v>
      </c>
    </row>
    <row r="1083" spans="1:11" x14ac:dyDescent="0.25">
      <c r="A1083" s="1">
        <v>44547</v>
      </c>
      <c r="B1083">
        <v>7219</v>
      </c>
      <c r="C1083" t="s">
        <v>1009</v>
      </c>
      <c r="D1083">
        <v>15302</v>
      </c>
      <c r="E1083">
        <v>6829</v>
      </c>
      <c r="F1083">
        <v>729.15</v>
      </c>
      <c r="G1083">
        <v>1959</v>
      </c>
      <c r="H1083">
        <v>2191</v>
      </c>
      <c r="I1083" t="b">
        <f>OR(Table1[[#This Row],[Page_Views]]&lt;$U$6,Table1[[#This Row],[Page_Views]]&gt;$T$6)</f>
        <v>0</v>
      </c>
      <c r="J1083" t="b">
        <f>OR(Table1[[#This Row],[Bounces]]&lt;$U$7,Table1[[#This Row],[Bounces]]&gt;$T$7)</f>
        <v>0</v>
      </c>
      <c r="K1083" t="b">
        <f>OR(Table1[[#This Row],[Exits]]&lt;$U$8,Table1[[#This Row],[Exits]]&gt;$T$8)</f>
        <v>0</v>
      </c>
    </row>
    <row r="1084" spans="1:11" x14ac:dyDescent="0.25">
      <c r="A1084" s="1">
        <v>44548</v>
      </c>
      <c r="B1084">
        <v>9143</v>
      </c>
      <c r="C1084" t="s">
        <v>1010</v>
      </c>
      <c r="D1084">
        <v>18027</v>
      </c>
      <c r="E1084">
        <v>9272</v>
      </c>
      <c r="F1084">
        <v>740.17</v>
      </c>
      <c r="G1084">
        <v>2604</v>
      </c>
      <c r="H1084">
        <v>4429</v>
      </c>
      <c r="I1084" t="b">
        <f>OR(Table1[[#This Row],[Page_Views]]&lt;$U$6,Table1[[#This Row],[Page_Views]]&gt;$T$6)</f>
        <v>0</v>
      </c>
      <c r="J1084" t="b">
        <f>OR(Table1[[#This Row],[Bounces]]&lt;$U$7,Table1[[#This Row],[Bounces]]&gt;$T$7)</f>
        <v>0</v>
      </c>
      <c r="K1084" t="b">
        <f>OR(Table1[[#This Row],[Exits]]&lt;$U$8,Table1[[#This Row],[Exits]]&gt;$T$8)</f>
        <v>0</v>
      </c>
    </row>
    <row r="1085" spans="1:11" x14ac:dyDescent="0.25">
      <c r="A1085" s="1">
        <v>44549</v>
      </c>
      <c r="B1085">
        <v>7968</v>
      </c>
      <c r="C1085" t="s">
        <v>924</v>
      </c>
      <c r="D1085">
        <v>10332</v>
      </c>
      <c r="E1085">
        <v>8887</v>
      </c>
      <c r="F1085">
        <v>672.03</v>
      </c>
      <c r="G1085">
        <v>2163</v>
      </c>
      <c r="H1085">
        <v>2367</v>
      </c>
      <c r="I1085" t="b">
        <f>OR(Table1[[#This Row],[Page_Views]]&lt;$U$6,Table1[[#This Row],[Page_Views]]&gt;$T$6)</f>
        <v>0</v>
      </c>
      <c r="J1085" t="b">
        <f>OR(Table1[[#This Row],[Bounces]]&lt;$U$7,Table1[[#This Row],[Bounces]]&gt;$T$7)</f>
        <v>0</v>
      </c>
      <c r="K1085" t="b">
        <f>OR(Table1[[#This Row],[Exits]]&lt;$U$8,Table1[[#This Row],[Exits]]&gt;$T$8)</f>
        <v>0</v>
      </c>
    </row>
    <row r="1086" spans="1:11" x14ac:dyDescent="0.25">
      <c r="A1086" s="1">
        <v>44550</v>
      </c>
      <c r="B1086">
        <v>3773</v>
      </c>
      <c r="C1086" t="s">
        <v>594</v>
      </c>
      <c r="D1086">
        <v>4677</v>
      </c>
      <c r="E1086">
        <v>4253</v>
      </c>
      <c r="F1086">
        <v>868.38</v>
      </c>
      <c r="G1086">
        <v>1592</v>
      </c>
      <c r="H1086">
        <v>1389</v>
      </c>
      <c r="I1086" t="b">
        <f>OR(Table1[[#This Row],[Page_Views]]&lt;$U$6,Table1[[#This Row],[Page_Views]]&gt;$T$6)</f>
        <v>0</v>
      </c>
      <c r="J1086" t="b">
        <f>OR(Table1[[#This Row],[Bounces]]&lt;$U$7,Table1[[#This Row],[Bounces]]&gt;$T$7)</f>
        <v>0</v>
      </c>
      <c r="K1086" t="b">
        <f>OR(Table1[[#This Row],[Exits]]&lt;$U$8,Table1[[#This Row],[Exits]]&gt;$T$8)</f>
        <v>0</v>
      </c>
    </row>
    <row r="1087" spans="1:11" x14ac:dyDescent="0.25">
      <c r="A1087" s="1">
        <v>44551</v>
      </c>
      <c r="B1087">
        <v>2700</v>
      </c>
      <c r="C1087" t="s">
        <v>1011</v>
      </c>
      <c r="D1087">
        <v>4979</v>
      </c>
      <c r="E1087">
        <v>3194</v>
      </c>
      <c r="F1087">
        <v>762.76</v>
      </c>
      <c r="G1087">
        <v>800</v>
      </c>
      <c r="H1087">
        <v>710</v>
      </c>
      <c r="I1087" t="b">
        <f>OR(Table1[[#This Row],[Page_Views]]&lt;$U$6,Table1[[#This Row],[Page_Views]]&gt;$T$6)</f>
        <v>0</v>
      </c>
      <c r="J1087" t="b">
        <f>OR(Table1[[#This Row],[Bounces]]&lt;$U$7,Table1[[#This Row],[Bounces]]&gt;$T$7)</f>
        <v>0</v>
      </c>
      <c r="K1087" t="b">
        <f>OR(Table1[[#This Row],[Exits]]&lt;$U$8,Table1[[#This Row],[Exits]]&gt;$T$8)</f>
        <v>0</v>
      </c>
    </row>
    <row r="1088" spans="1:11" x14ac:dyDescent="0.25">
      <c r="A1088" s="1">
        <v>44552</v>
      </c>
      <c r="B1088">
        <v>3700</v>
      </c>
      <c r="C1088" t="s">
        <v>946</v>
      </c>
      <c r="D1088">
        <v>6662</v>
      </c>
      <c r="E1088">
        <v>4179</v>
      </c>
      <c r="F1088">
        <v>893.53</v>
      </c>
      <c r="G1088">
        <v>1368</v>
      </c>
      <c r="H1088">
        <v>1462</v>
      </c>
      <c r="I1088" t="b">
        <f>OR(Table1[[#This Row],[Page_Views]]&lt;$U$6,Table1[[#This Row],[Page_Views]]&gt;$T$6)</f>
        <v>0</v>
      </c>
      <c r="J1088" t="b">
        <f>OR(Table1[[#This Row],[Bounces]]&lt;$U$7,Table1[[#This Row],[Bounces]]&gt;$T$7)</f>
        <v>0</v>
      </c>
      <c r="K1088" t="b">
        <f>OR(Table1[[#This Row],[Exits]]&lt;$U$8,Table1[[#This Row],[Exits]]&gt;$T$8)</f>
        <v>0</v>
      </c>
    </row>
    <row r="1089" spans="1:11" x14ac:dyDescent="0.25">
      <c r="A1089" s="1">
        <v>44553</v>
      </c>
      <c r="B1089">
        <v>7815</v>
      </c>
      <c r="C1089" t="s">
        <v>1012</v>
      </c>
      <c r="D1089">
        <v>14831</v>
      </c>
      <c r="E1089">
        <v>8017</v>
      </c>
      <c r="F1089">
        <v>843.01</v>
      </c>
      <c r="G1089">
        <v>2712</v>
      </c>
      <c r="H1089">
        <v>3797</v>
      </c>
      <c r="I1089" t="b">
        <f>OR(Table1[[#This Row],[Page_Views]]&lt;$U$6,Table1[[#This Row],[Page_Views]]&gt;$T$6)</f>
        <v>0</v>
      </c>
      <c r="J1089" t="b">
        <f>OR(Table1[[#This Row],[Bounces]]&lt;$U$7,Table1[[#This Row],[Bounces]]&gt;$T$7)</f>
        <v>0</v>
      </c>
      <c r="K1089" t="b">
        <f>OR(Table1[[#This Row],[Exits]]&lt;$U$8,Table1[[#This Row],[Exits]]&gt;$T$8)</f>
        <v>0</v>
      </c>
    </row>
    <row r="1090" spans="1:11" x14ac:dyDescent="0.25">
      <c r="A1090" s="1">
        <v>44554</v>
      </c>
      <c r="B1090">
        <v>2647</v>
      </c>
      <c r="C1090" t="s">
        <v>1013</v>
      </c>
      <c r="D1090">
        <v>3835</v>
      </c>
      <c r="E1090">
        <v>2307</v>
      </c>
      <c r="F1090">
        <v>766.71</v>
      </c>
      <c r="G1090">
        <v>475</v>
      </c>
      <c r="H1090">
        <v>643</v>
      </c>
      <c r="I1090" t="b">
        <f>OR(Table1[[#This Row],[Page_Views]]&lt;$U$6,Table1[[#This Row],[Page_Views]]&gt;$T$6)</f>
        <v>0</v>
      </c>
      <c r="J1090" t="b">
        <f>OR(Table1[[#This Row],[Bounces]]&lt;$U$7,Table1[[#This Row],[Bounces]]&gt;$T$7)</f>
        <v>0</v>
      </c>
      <c r="K1090" t="b">
        <f>OR(Table1[[#This Row],[Exits]]&lt;$U$8,Table1[[#This Row],[Exits]]&gt;$T$8)</f>
        <v>0</v>
      </c>
    </row>
    <row r="1091" spans="1:11" x14ac:dyDescent="0.25">
      <c r="A1091" s="1">
        <v>44555</v>
      </c>
      <c r="B1091">
        <v>7038</v>
      </c>
      <c r="C1091" t="s">
        <v>1014</v>
      </c>
      <c r="D1091">
        <v>17797</v>
      </c>
      <c r="E1091">
        <v>5911</v>
      </c>
      <c r="F1091">
        <v>884.11</v>
      </c>
      <c r="G1091">
        <v>1212</v>
      </c>
      <c r="H1091">
        <v>3131</v>
      </c>
      <c r="I1091" t="b">
        <f>OR(Table1[[#This Row],[Page_Views]]&lt;$U$6,Table1[[#This Row],[Page_Views]]&gt;$T$6)</f>
        <v>0</v>
      </c>
      <c r="J1091" t="b">
        <f>OR(Table1[[#This Row],[Bounces]]&lt;$U$7,Table1[[#This Row],[Bounces]]&gt;$T$7)</f>
        <v>0</v>
      </c>
      <c r="K1091" t="b">
        <f>OR(Table1[[#This Row],[Exits]]&lt;$U$8,Table1[[#This Row],[Exits]]&gt;$T$8)</f>
        <v>0</v>
      </c>
    </row>
    <row r="1092" spans="1:11" x14ac:dyDescent="0.25">
      <c r="A1092" s="1">
        <v>44556</v>
      </c>
      <c r="B1092">
        <v>6164</v>
      </c>
      <c r="C1092" t="s">
        <v>1015</v>
      </c>
      <c r="D1092">
        <v>16904</v>
      </c>
      <c r="E1092">
        <v>5065</v>
      </c>
      <c r="F1092">
        <v>751.46</v>
      </c>
      <c r="G1092">
        <v>1803</v>
      </c>
      <c r="H1092">
        <v>4692</v>
      </c>
      <c r="I1092" t="b">
        <f>OR(Table1[[#This Row],[Page_Views]]&lt;$U$6,Table1[[#This Row],[Page_Views]]&gt;$T$6)</f>
        <v>0</v>
      </c>
      <c r="J1092" t="b">
        <f>OR(Table1[[#This Row],[Bounces]]&lt;$U$7,Table1[[#This Row],[Bounces]]&gt;$T$7)</f>
        <v>0</v>
      </c>
      <c r="K1092" t="b">
        <f>OR(Table1[[#This Row],[Exits]]&lt;$U$8,Table1[[#This Row],[Exits]]&gt;$T$8)</f>
        <v>0</v>
      </c>
    </row>
    <row r="1093" spans="1:11" x14ac:dyDescent="0.25">
      <c r="A1093" s="1">
        <v>44557</v>
      </c>
      <c r="B1093">
        <v>6520</v>
      </c>
      <c r="C1093" t="s">
        <v>1016</v>
      </c>
      <c r="D1093">
        <v>18840</v>
      </c>
      <c r="E1093">
        <v>6954</v>
      </c>
      <c r="F1093">
        <v>866.13</v>
      </c>
      <c r="G1093">
        <v>2842</v>
      </c>
      <c r="H1093">
        <v>3407</v>
      </c>
      <c r="I1093" t="b">
        <f>OR(Table1[[#This Row],[Page_Views]]&lt;$U$6,Table1[[#This Row],[Page_Views]]&gt;$T$6)</f>
        <v>0</v>
      </c>
      <c r="J1093" t="b">
        <f>OR(Table1[[#This Row],[Bounces]]&lt;$U$7,Table1[[#This Row],[Bounces]]&gt;$T$7)</f>
        <v>0</v>
      </c>
      <c r="K1093" t="b">
        <f>OR(Table1[[#This Row],[Exits]]&lt;$U$8,Table1[[#This Row],[Exits]]&gt;$T$8)</f>
        <v>0</v>
      </c>
    </row>
    <row r="1094" spans="1:11" x14ac:dyDescent="0.25">
      <c r="A1094" s="1">
        <v>44558</v>
      </c>
      <c r="B1094">
        <v>4687</v>
      </c>
      <c r="C1094" t="s">
        <v>1017</v>
      </c>
      <c r="D1094">
        <v>9778</v>
      </c>
      <c r="E1094">
        <v>5263</v>
      </c>
      <c r="F1094">
        <v>707.44</v>
      </c>
      <c r="G1094">
        <v>2540</v>
      </c>
      <c r="H1094">
        <v>2199</v>
      </c>
      <c r="I1094" t="b">
        <f>OR(Table1[[#This Row],[Page_Views]]&lt;$U$6,Table1[[#This Row],[Page_Views]]&gt;$T$6)</f>
        <v>0</v>
      </c>
      <c r="J1094" t="b">
        <f>OR(Table1[[#This Row],[Bounces]]&lt;$U$7,Table1[[#This Row],[Bounces]]&gt;$T$7)</f>
        <v>0</v>
      </c>
      <c r="K1094" t="b">
        <f>OR(Table1[[#This Row],[Exits]]&lt;$U$8,Table1[[#This Row],[Exits]]&gt;$T$8)</f>
        <v>0</v>
      </c>
    </row>
    <row r="1095" spans="1:11" x14ac:dyDescent="0.25">
      <c r="A1095" s="1">
        <v>44559</v>
      </c>
      <c r="B1095">
        <v>1596</v>
      </c>
      <c r="C1095" t="s">
        <v>1018</v>
      </c>
      <c r="D1095">
        <v>3928</v>
      </c>
      <c r="E1095">
        <v>1601</v>
      </c>
      <c r="F1095">
        <v>713.59</v>
      </c>
      <c r="G1095">
        <v>406</v>
      </c>
      <c r="H1095">
        <v>1091</v>
      </c>
      <c r="I1095" t="b">
        <f>OR(Table1[[#This Row],[Page_Views]]&lt;$U$6,Table1[[#This Row],[Page_Views]]&gt;$T$6)</f>
        <v>0</v>
      </c>
      <c r="J1095" t="b">
        <f>OR(Table1[[#This Row],[Bounces]]&lt;$U$7,Table1[[#This Row],[Bounces]]&gt;$T$7)</f>
        <v>0</v>
      </c>
      <c r="K1095" t="b">
        <f>OR(Table1[[#This Row],[Exits]]&lt;$U$8,Table1[[#This Row],[Exits]]&gt;$T$8)</f>
        <v>0</v>
      </c>
    </row>
    <row r="1096" spans="1:11" x14ac:dyDescent="0.25">
      <c r="A1096" s="1">
        <v>44560</v>
      </c>
      <c r="B1096">
        <v>5545</v>
      </c>
      <c r="C1096" t="s">
        <v>171</v>
      </c>
      <c r="D1096">
        <v>15193</v>
      </c>
      <c r="E1096">
        <v>4557</v>
      </c>
      <c r="F1096">
        <v>725.44</v>
      </c>
      <c r="G1096">
        <v>1052</v>
      </c>
      <c r="H1096">
        <v>2156</v>
      </c>
      <c r="I1096" t="b">
        <f>OR(Table1[[#This Row],[Page_Views]]&lt;$U$6,Table1[[#This Row],[Page_Views]]&gt;$T$6)</f>
        <v>0</v>
      </c>
      <c r="J1096" t="b">
        <f>OR(Table1[[#This Row],[Bounces]]&lt;$U$7,Table1[[#This Row],[Bounces]]&gt;$T$7)</f>
        <v>0</v>
      </c>
      <c r="K1096" t="b">
        <f>OR(Table1[[#This Row],[Exits]]&lt;$U$8,Table1[[#This Row],[Exits]]&gt;$T$8)</f>
        <v>0</v>
      </c>
    </row>
    <row r="1097" spans="1:11" x14ac:dyDescent="0.25">
      <c r="A1097" s="1">
        <v>44561</v>
      </c>
      <c r="B1097">
        <v>9676</v>
      </c>
      <c r="C1097" t="s">
        <v>1019</v>
      </c>
      <c r="D1097">
        <v>18896</v>
      </c>
      <c r="E1097">
        <v>9813</v>
      </c>
      <c r="F1097">
        <v>763.99</v>
      </c>
      <c r="G1097">
        <v>2116</v>
      </c>
      <c r="H1097">
        <v>1930</v>
      </c>
      <c r="I1097" t="b">
        <f>OR(Table1[[#This Row],[Page_Views]]&lt;$U$6,Table1[[#This Row],[Page_Views]]&gt;$T$6)</f>
        <v>0</v>
      </c>
      <c r="J1097" t="b">
        <f>OR(Table1[[#This Row],[Bounces]]&lt;$U$7,Table1[[#This Row],[Bounces]]&gt;$T$7)</f>
        <v>0</v>
      </c>
      <c r="K1097" t="b">
        <f>OR(Table1[[#This Row],[Exits]]&lt;$U$8,Table1[[#This Row],[Exits]]&gt;$T$8)</f>
        <v>0</v>
      </c>
    </row>
    <row r="1098" spans="1:11" x14ac:dyDescent="0.25">
      <c r="A1098" s="1">
        <v>44562</v>
      </c>
      <c r="B1098">
        <v>9837</v>
      </c>
      <c r="C1098" t="s">
        <v>1020</v>
      </c>
      <c r="D1098">
        <v>17283</v>
      </c>
      <c r="E1098">
        <v>11551</v>
      </c>
      <c r="F1098">
        <v>766.05</v>
      </c>
      <c r="G1098">
        <v>3821</v>
      </c>
      <c r="H1098">
        <v>4154</v>
      </c>
      <c r="I1098" t="b">
        <f>OR(Table1[[#This Row],[Page_Views]]&lt;$U$6,Table1[[#This Row],[Page_Views]]&gt;$T$6)</f>
        <v>0</v>
      </c>
      <c r="J1098" t="b">
        <f>OR(Table1[[#This Row],[Bounces]]&lt;$U$7,Table1[[#This Row],[Bounces]]&gt;$T$7)</f>
        <v>0</v>
      </c>
      <c r="K1098" t="b">
        <f>OR(Table1[[#This Row],[Exits]]&lt;$U$8,Table1[[#This Row],[Exits]]&gt;$T$8)</f>
        <v>0</v>
      </c>
    </row>
    <row r="1099" spans="1:11" x14ac:dyDescent="0.25">
      <c r="A1099" s="1">
        <v>44563</v>
      </c>
      <c r="B1099">
        <v>5757</v>
      </c>
      <c r="C1099" t="s">
        <v>1021</v>
      </c>
      <c r="D1099">
        <v>16615</v>
      </c>
      <c r="E1099">
        <v>5981</v>
      </c>
      <c r="F1099">
        <v>748.92</v>
      </c>
      <c r="G1099">
        <v>2314</v>
      </c>
      <c r="H1099">
        <v>3310</v>
      </c>
      <c r="I1099" t="b">
        <f>OR(Table1[[#This Row],[Page_Views]]&lt;$U$6,Table1[[#This Row],[Page_Views]]&gt;$T$6)</f>
        <v>0</v>
      </c>
      <c r="J1099" t="b">
        <f>OR(Table1[[#This Row],[Bounces]]&lt;$U$7,Table1[[#This Row],[Bounces]]&gt;$T$7)</f>
        <v>0</v>
      </c>
      <c r="K1099" t="b">
        <f>OR(Table1[[#This Row],[Exits]]&lt;$U$8,Table1[[#This Row],[Exits]]&gt;$T$8)</f>
        <v>0</v>
      </c>
    </row>
    <row r="1100" spans="1:11" x14ac:dyDescent="0.25">
      <c r="A1100" s="1">
        <v>44564</v>
      </c>
      <c r="B1100">
        <v>5384</v>
      </c>
      <c r="C1100" t="s">
        <v>1022</v>
      </c>
      <c r="D1100">
        <v>11458</v>
      </c>
      <c r="E1100">
        <v>6050</v>
      </c>
      <c r="F1100">
        <v>691.8</v>
      </c>
      <c r="G1100">
        <v>2735</v>
      </c>
      <c r="H1100">
        <v>2133</v>
      </c>
      <c r="I1100" t="b">
        <f>OR(Table1[[#This Row],[Page_Views]]&lt;$U$6,Table1[[#This Row],[Page_Views]]&gt;$T$6)</f>
        <v>0</v>
      </c>
      <c r="J1100" t="b">
        <f>OR(Table1[[#This Row],[Bounces]]&lt;$U$7,Table1[[#This Row],[Bounces]]&gt;$T$7)</f>
        <v>0</v>
      </c>
      <c r="K1100" t="b">
        <f>OR(Table1[[#This Row],[Exits]]&lt;$U$8,Table1[[#This Row],[Exits]]&gt;$T$8)</f>
        <v>0</v>
      </c>
    </row>
    <row r="1101" spans="1:11" x14ac:dyDescent="0.25">
      <c r="A1101" s="1">
        <v>44565</v>
      </c>
      <c r="B1101">
        <v>9912</v>
      </c>
      <c r="C1101" t="s">
        <v>1023</v>
      </c>
      <c r="D1101">
        <v>20766</v>
      </c>
      <c r="E1101">
        <v>11102</v>
      </c>
      <c r="F1101">
        <v>878.16</v>
      </c>
      <c r="G1101">
        <v>4494</v>
      </c>
      <c r="H1101">
        <v>1930</v>
      </c>
      <c r="I1101" t="b">
        <f>OR(Table1[[#This Row],[Page_Views]]&lt;$U$6,Table1[[#This Row],[Page_Views]]&gt;$T$6)</f>
        <v>0</v>
      </c>
      <c r="J1101" t="b">
        <f>OR(Table1[[#This Row],[Bounces]]&lt;$U$7,Table1[[#This Row],[Bounces]]&gt;$T$7)</f>
        <v>0</v>
      </c>
      <c r="K1101" t="b">
        <f>OR(Table1[[#This Row],[Exits]]&lt;$U$8,Table1[[#This Row],[Exits]]&gt;$T$8)</f>
        <v>0</v>
      </c>
    </row>
    <row r="1102" spans="1:11" x14ac:dyDescent="0.25">
      <c r="A1102" s="1">
        <v>44566</v>
      </c>
      <c r="B1102">
        <v>5733</v>
      </c>
      <c r="C1102" t="s">
        <v>1024</v>
      </c>
      <c r="D1102">
        <v>8720</v>
      </c>
      <c r="E1102">
        <v>6723</v>
      </c>
      <c r="F1102">
        <v>776.58</v>
      </c>
      <c r="G1102">
        <v>1765</v>
      </c>
      <c r="H1102">
        <v>1230</v>
      </c>
      <c r="I1102" t="b">
        <f>OR(Table1[[#This Row],[Page_Views]]&lt;$U$6,Table1[[#This Row],[Page_Views]]&gt;$T$6)</f>
        <v>0</v>
      </c>
      <c r="J1102" t="b">
        <f>OR(Table1[[#This Row],[Bounces]]&lt;$U$7,Table1[[#This Row],[Bounces]]&gt;$T$7)</f>
        <v>0</v>
      </c>
      <c r="K1102" t="b">
        <f>OR(Table1[[#This Row],[Exits]]&lt;$U$8,Table1[[#This Row],[Exits]]&gt;$T$8)</f>
        <v>0</v>
      </c>
    </row>
    <row r="1103" spans="1:11" x14ac:dyDescent="0.25">
      <c r="A1103" s="1">
        <v>44567</v>
      </c>
      <c r="B1103">
        <v>8081</v>
      </c>
      <c r="C1103" t="s">
        <v>1025</v>
      </c>
      <c r="D1103">
        <v>11270</v>
      </c>
      <c r="E1103">
        <v>8954</v>
      </c>
      <c r="F1103">
        <v>722.32</v>
      </c>
      <c r="G1103">
        <v>3031</v>
      </c>
      <c r="H1103">
        <v>1829</v>
      </c>
      <c r="I1103" t="b">
        <f>OR(Table1[[#This Row],[Page_Views]]&lt;$U$6,Table1[[#This Row],[Page_Views]]&gt;$T$6)</f>
        <v>0</v>
      </c>
      <c r="J1103" t="b">
        <f>OR(Table1[[#This Row],[Bounces]]&lt;$U$7,Table1[[#This Row],[Bounces]]&gt;$T$7)</f>
        <v>0</v>
      </c>
      <c r="K1103" t="b">
        <f>OR(Table1[[#This Row],[Exits]]&lt;$U$8,Table1[[#This Row],[Exits]]&gt;$T$8)</f>
        <v>0</v>
      </c>
    </row>
    <row r="1104" spans="1:11" x14ac:dyDescent="0.25">
      <c r="A1104" s="1">
        <v>44568</v>
      </c>
      <c r="B1104">
        <v>9690</v>
      </c>
      <c r="C1104" t="s">
        <v>1026</v>
      </c>
      <c r="D1104">
        <v>26316</v>
      </c>
      <c r="E1104">
        <v>10650</v>
      </c>
      <c r="F1104">
        <v>795.35</v>
      </c>
      <c r="G1104">
        <v>1695</v>
      </c>
      <c r="H1104">
        <v>4251</v>
      </c>
      <c r="I1104" t="b">
        <f>OR(Table1[[#This Row],[Page_Views]]&lt;$U$6,Table1[[#This Row],[Page_Views]]&gt;$T$6)</f>
        <v>0</v>
      </c>
      <c r="J1104" t="b">
        <f>OR(Table1[[#This Row],[Bounces]]&lt;$U$7,Table1[[#This Row],[Bounces]]&gt;$T$7)</f>
        <v>0</v>
      </c>
      <c r="K1104" t="b">
        <f>OR(Table1[[#This Row],[Exits]]&lt;$U$8,Table1[[#This Row],[Exits]]&gt;$T$8)</f>
        <v>0</v>
      </c>
    </row>
    <row r="1105" spans="1:11" x14ac:dyDescent="0.25">
      <c r="A1105" s="1">
        <v>44569</v>
      </c>
      <c r="B1105">
        <v>8117</v>
      </c>
      <c r="C1105" t="s">
        <v>1027</v>
      </c>
      <c r="D1105">
        <v>18713</v>
      </c>
      <c r="E1105">
        <v>7253</v>
      </c>
      <c r="F1105">
        <v>830.39</v>
      </c>
      <c r="G1105">
        <v>2161</v>
      </c>
      <c r="H1105">
        <v>2952</v>
      </c>
      <c r="I1105" t="b">
        <f>OR(Table1[[#This Row],[Page_Views]]&lt;$U$6,Table1[[#This Row],[Page_Views]]&gt;$T$6)</f>
        <v>0</v>
      </c>
      <c r="J1105" t="b">
        <f>OR(Table1[[#This Row],[Bounces]]&lt;$U$7,Table1[[#This Row],[Bounces]]&gt;$T$7)</f>
        <v>0</v>
      </c>
      <c r="K1105" t="b">
        <f>OR(Table1[[#This Row],[Exits]]&lt;$U$8,Table1[[#This Row],[Exits]]&gt;$T$8)</f>
        <v>0</v>
      </c>
    </row>
    <row r="1106" spans="1:11" x14ac:dyDescent="0.25">
      <c r="A1106" s="1">
        <v>44570</v>
      </c>
      <c r="B1106">
        <v>5729</v>
      </c>
      <c r="C1106" t="s">
        <v>1028</v>
      </c>
      <c r="D1106">
        <v>10234</v>
      </c>
      <c r="E1106">
        <v>4720</v>
      </c>
      <c r="F1106">
        <v>888.22</v>
      </c>
      <c r="G1106">
        <v>1650</v>
      </c>
      <c r="H1106">
        <v>1982</v>
      </c>
      <c r="I1106" t="b">
        <f>OR(Table1[[#This Row],[Page_Views]]&lt;$U$6,Table1[[#This Row],[Page_Views]]&gt;$T$6)</f>
        <v>0</v>
      </c>
      <c r="J1106" t="b">
        <f>OR(Table1[[#This Row],[Bounces]]&lt;$U$7,Table1[[#This Row],[Bounces]]&gt;$T$7)</f>
        <v>0</v>
      </c>
      <c r="K1106" t="b">
        <f>OR(Table1[[#This Row],[Exits]]&lt;$U$8,Table1[[#This Row],[Exits]]&gt;$T$8)</f>
        <v>0</v>
      </c>
    </row>
    <row r="1107" spans="1:11" x14ac:dyDescent="0.25">
      <c r="A1107" s="1">
        <v>44571</v>
      </c>
      <c r="B1107">
        <v>2673</v>
      </c>
      <c r="C1107" t="s">
        <v>1029</v>
      </c>
      <c r="D1107">
        <v>4130</v>
      </c>
      <c r="E1107">
        <v>2691</v>
      </c>
      <c r="F1107">
        <v>749.86</v>
      </c>
      <c r="G1107">
        <v>1312</v>
      </c>
      <c r="H1107">
        <v>1230</v>
      </c>
      <c r="I1107" t="b">
        <f>OR(Table1[[#This Row],[Page_Views]]&lt;$U$6,Table1[[#This Row],[Page_Views]]&gt;$T$6)</f>
        <v>0</v>
      </c>
      <c r="J1107" t="b">
        <f>OR(Table1[[#This Row],[Bounces]]&lt;$U$7,Table1[[#This Row],[Bounces]]&gt;$T$7)</f>
        <v>0</v>
      </c>
      <c r="K1107" t="b">
        <f>OR(Table1[[#This Row],[Exits]]&lt;$U$8,Table1[[#This Row],[Exits]]&gt;$T$8)</f>
        <v>0</v>
      </c>
    </row>
    <row r="1108" spans="1:11" x14ac:dyDescent="0.25">
      <c r="A1108" s="1">
        <v>44572</v>
      </c>
      <c r="B1108">
        <v>9306</v>
      </c>
      <c r="C1108" t="s">
        <v>1030</v>
      </c>
      <c r="D1108">
        <v>20472</v>
      </c>
      <c r="E1108">
        <v>7907</v>
      </c>
      <c r="F1108">
        <v>633.63</v>
      </c>
      <c r="G1108">
        <v>3324</v>
      </c>
      <c r="H1108">
        <v>1930</v>
      </c>
      <c r="I1108" t="b">
        <f>OR(Table1[[#This Row],[Page_Views]]&lt;$U$6,Table1[[#This Row],[Page_Views]]&gt;$T$6)</f>
        <v>0</v>
      </c>
      <c r="J1108" t="b">
        <f>OR(Table1[[#This Row],[Bounces]]&lt;$U$7,Table1[[#This Row],[Bounces]]&gt;$T$7)</f>
        <v>0</v>
      </c>
      <c r="K1108" t="b">
        <f>OR(Table1[[#This Row],[Exits]]&lt;$U$8,Table1[[#This Row],[Exits]]&gt;$T$8)</f>
        <v>0</v>
      </c>
    </row>
    <row r="1109" spans="1:11" x14ac:dyDescent="0.25">
      <c r="A1109" s="1">
        <v>44573</v>
      </c>
      <c r="B1109">
        <v>8178</v>
      </c>
      <c r="C1109" t="s">
        <v>1031</v>
      </c>
      <c r="D1109">
        <v>18409</v>
      </c>
      <c r="E1109">
        <v>9689</v>
      </c>
      <c r="F1109">
        <v>732.23</v>
      </c>
      <c r="G1109">
        <v>4111</v>
      </c>
      <c r="H1109">
        <v>3048</v>
      </c>
      <c r="I1109" t="b">
        <f>OR(Table1[[#This Row],[Page_Views]]&lt;$U$6,Table1[[#This Row],[Page_Views]]&gt;$T$6)</f>
        <v>0</v>
      </c>
      <c r="J1109" t="b">
        <f>OR(Table1[[#This Row],[Bounces]]&lt;$U$7,Table1[[#This Row],[Bounces]]&gt;$T$7)</f>
        <v>0</v>
      </c>
      <c r="K1109" t="b">
        <f>OR(Table1[[#This Row],[Exits]]&lt;$U$8,Table1[[#This Row],[Exits]]&gt;$T$8)</f>
        <v>0</v>
      </c>
    </row>
    <row r="1110" spans="1:11" x14ac:dyDescent="0.25">
      <c r="A1110" s="1">
        <v>44574</v>
      </c>
      <c r="B1110">
        <v>3294</v>
      </c>
      <c r="C1110" t="s">
        <v>1032</v>
      </c>
      <c r="D1110">
        <v>5180</v>
      </c>
      <c r="E1110">
        <v>3017</v>
      </c>
      <c r="F1110">
        <v>743.69</v>
      </c>
      <c r="G1110">
        <v>831</v>
      </c>
      <c r="H1110">
        <v>956</v>
      </c>
      <c r="I1110" t="b">
        <f>OR(Table1[[#This Row],[Page_Views]]&lt;$U$6,Table1[[#This Row],[Page_Views]]&gt;$T$6)</f>
        <v>0</v>
      </c>
      <c r="J1110" t="b">
        <f>OR(Table1[[#This Row],[Bounces]]&lt;$U$7,Table1[[#This Row],[Bounces]]&gt;$T$7)</f>
        <v>0</v>
      </c>
      <c r="K1110" t="b">
        <f>OR(Table1[[#This Row],[Exits]]&lt;$U$8,Table1[[#This Row],[Exits]]&gt;$T$8)</f>
        <v>0</v>
      </c>
    </row>
    <row r="1111" spans="1:11" x14ac:dyDescent="0.25">
      <c r="A1111" s="1">
        <v>44575</v>
      </c>
      <c r="B1111">
        <v>4630</v>
      </c>
      <c r="C1111" t="s">
        <v>1033</v>
      </c>
      <c r="D1111">
        <v>12651</v>
      </c>
      <c r="E1111">
        <v>5283</v>
      </c>
      <c r="F1111">
        <v>869.1</v>
      </c>
      <c r="G1111">
        <v>1714</v>
      </c>
      <c r="H1111">
        <v>2959</v>
      </c>
      <c r="I1111" t="b">
        <f>OR(Table1[[#This Row],[Page_Views]]&lt;$U$6,Table1[[#This Row],[Page_Views]]&gt;$T$6)</f>
        <v>0</v>
      </c>
      <c r="J1111" t="b">
        <f>OR(Table1[[#This Row],[Bounces]]&lt;$U$7,Table1[[#This Row],[Bounces]]&gt;$T$7)</f>
        <v>0</v>
      </c>
      <c r="K1111" t="b">
        <f>OR(Table1[[#This Row],[Exits]]&lt;$U$8,Table1[[#This Row],[Exits]]&gt;$T$8)</f>
        <v>0</v>
      </c>
    </row>
    <row r="1112" spans="1:11" x14ac:dyDescent="0.25">
      <c r="A1112" s="1">
        <v>44576</v>
      </c>
      <c r="B1112">
        <v>1146</v>
      </c>
      <c r="C1112" t="s">
        <v>1034</v>
      </c>
      <c r="D1112">
        <v>1549</v>
      </c>
      <c r="E1112">
        <v>1094</v>
      </c>
      <c r="F1112">
        <v>718.44</v>
      </c>
      <c r="G1112">
        <v>245</v>
      </c>
      <c r="H1112">
        <v>160</v>
      </c>
      <c r="I1112" t="b">
        <f>OR(Table1[[#This Row],[Page_Views]]&lt;$U$6,Table1[[#This Row],[Page_Views]]&gt;$T$6)</f>
        <v>0</v>
      </c>
      <c r="J1112" t="b">
        <f>OR(Table1[[#This Row],[Bounces]]&lt;$U$7,Table1[[#This Row],[Bounces]]&gt;$T$7)</f>
        <v>0</v>
      </c>
      <c r="K1112" t="b">
        <f>OR(Table1[[#This Row],[Exits]]&lt;$U$8,Table1[[#This Row],[Exits]]&gt;$T$8)</f>
        <v>0</v>
      </c>
    </row>
    <row r="1113" spans="1:11" x14ac:dyDescent="0.25">
      <c r="A1113" s="1">
        <v>44577</v>
      </c>
      <c r="B1113">
        <v>4453</v>
      </c>
      <c r="C1113" t="s">
        <v>1035</v>
      </c>
      <c r="D1113">
        <v>8197</v>
      </c>
      <c r="E1113">
        <v>4138</v>
      </c>
      <c r="F1113">
        <v>886</v>
      </c>
      <c r="G1113">
        <v>1580</v>
      </c>
      <c r="H1113">
        <v>2164</v>
      </c>
      <c r="I1113" t="b">
        <f>OR(Table1[[#This Row],[Page_Views]]&lt;$U$6,Table1[[#This Row],[Page_Views]]&gt;$T$6)</f>
        <v>0</v>
      </c>
      <c r="J1113" t="b">
        <f>OR(Table1[[#This Row],[Bounces]]&lt;$U$7,Table1[[#This Row],[Bounces]]&gt;$T$7)</f>
        <v>0</v>
      </c>
      <c r="K1113" t="b">
        <f>OR(Table1[[#This Row],[Exits]]&lt;$U$8,Table1[[#This Row],[Exits]]&gt;$T$8)</f>
        <v>0</v>
      </c>
    </row>
    <row r="1114" spans="1:11" x14ac:dyDescent="0.25">
      <c r="A1114" s="1">
        <v>44578</v>
      </c>
      <c r="B1114">
        <v>5507</v>
      </c>
      <c r="C1114" t="s">
        <v>1036</v>
      </c>
      <c r="D1114">
        <v>13352</v>
      </c>
      <c r="E1114">
        <v>6465</v>
      </c>
      <c r="F1114">
        <v>745.54</v>
      </c>
      <c r="G1114">
        <v>1494</v>
      </c>
      <c r="H1114">
        <v>3684</v>
      </c>
      <c r="I1114" t="b">
        <f>OR(Table1[[#This Row],[Page_Views]]&lt;$U$6,Table1[[#This Row],[Page_Views]]&gt;$T$6)</f>
        <v>0</v>
      </c>
      <c r="J1114" t="b">
        <f>OR(Table1[[#This Row],[Bounces]]&lt;$U$7,Table1[[#This Row],[Bounces]]&gt;$T$7)</f>
        <v>0</v>
      </c>
      <c r="K1114" t="b">
        <f>OR(Table1[[#This Row],[Exits]]&lt;$U$8,Table1[[#This Row],[Exits]]&gt;$T$8)</f>
        <v>0</v>
      </c>
    </row>
    <row r="1115" spans="1:11" x14ac:dyDescent="0.25">
      <c r="A1115" s="1">
        <v>44579</v>
      </c>
      <c r="B1115">
        <v>6783</v>
      </c>
      <c r="C1115" t="s">
        <v>1037</v>
      </c>
      <c r="D1115">
        <v>11486</v>
      </c>
      <c r="E1115">
        <v>6412</v>
      </c>
      <c r="F1115">
        <v>892.13</v>
      </c>
      <c r="G1115">
        <v>2890</v>
      </c>
      <c r="H1115">
        <v>3117</v>
      </c>
      <c r="I1115" t="b">
        <f>OR(Table1[[#This Row],[Page_Views]]&lt;$U$6,Table1[[#This Row],[Page_Views]]&gt;$T$6)</f>
        <v>0</v>
      </c>
      <c r="J1115" t="b">
        <f>OR(Table1[[#This Row],[Bounces]]&lt;$U$7,Table1[[#This Row],[Bounces]]&gt;$T$7)</f>
        <v>0</v>
      </c>
      <c r="K1115" t="b">
        <f>OR(Table1[[#This Row],[Exits]]&lt;$U$8,Table1[[#This Row],[Exits]]&gt;$T$8)</f>
        <v>0</v>
      </c>
    </row>
    <row r="1116" spans="1:11" x14ac:dyDescent="0.25">
      <c r="A1116" s="1">
        <v>44580</v>
      </c>
      <c r="B1116">
        <v>8751</v>
      </c>
      <c r="C1116" t="s">
        <v>1038</v>
      </c>
      <c r="D1116">
        <v>23538</v>
      </c>
      <c r="E1116">
        <v>8366</v>
      </c>
      <c r="F1116">
        <v>602.46</v>
      </c>
      <c r="G1116">
        <v>3717</v>
      </c>
      <c r="H1116">
        <v>4119</v>
      </c>
      <c r="I1116" t="b">
        <f>OR(Table1[[#This Row],[Page_Views]]&lt;$U$6,Table1[[#This Row],[Page_Views]]&gt;$T$6)</f>
        <v>0</v>
      </c>
      <c r="J1116" t="b">
        <f>OR(Table1[[#This Row],[Bounces]]&lt;$U$7,Table1[[#This Row],[Bounces]]&gt;$T$7)</f>
        <v>0</v>
      </c>
      <c r="K1116" t="b">
        <f>OR(Table1[[#This Row],[Exits]]&lt;$U$8,Table1[[#This Row],[Exits]]&gt;$T$8)</f>
        <v>0</v>
      </c>
    </row>
    <row r="1117" spans="1:11" x14ac:dyDescent="0.25">
      <c r="A1117" s="1">
        <v>44581</v>
      </c>
      <c r="B1117">
        <v>6628</v>
      </c>
      <c r="C1117" t="s">
        <v>1039</v>
      </c>
      <c r="D1117">
        <v>16780</v>
      </c>
      <c r="E1117">
        <v>5583</v>
      </c>
      <c r="F1117">
        <v>869.64</v>
      </c>
      <c r="G1117">
        <v>2010</v>
      </c>
      <c r="H1117">
        <v>3228</v>
      </c>
      <c r="I1117" t="b">
        <f>OR(Table1[[#This Row],[Page_Views]]&lt;$U$6,Table1[[#This Row],[Page_Views]]&gt;$T$6)</f>
        <v>0</v>
      </c>
      <c r="J1117" t="b">
        <f>OR(Table1[[#This Row],[Bounces]]&lt;$U$7,Table1[[#This Row],[Bounces]]&gt;$T$7)</f>
        <v>0</v>
      </c>
      <c r="K1117" t="b">
        <f>OR(Table1[[#This Row],[Exits]]&lt;$U$8,Table1[[#This Row],[Exits]]&gt;$T$8)</f>
        <v>0</v>
      </c>
    </row>
    <row r="1118" spans="1:11" x14ac:dyDescent="0.25">
      <c r="A1118" s="1">
        <v>44582</v>
      </c>
      <c r="B1118">
        <v>9328</v>
      </c>
      <c r="C1118" t="s">
        <v>1040</v>
      </c>
      <c r="D1118">
        <v>24441</v>
      </c>
      <c r="E1118">
        <v>9963</v>
      </c>
      <c r="F1118">
        <v>879.34</v>
      </c>
      <c r="G1118">
        <v>2414</v>
      </c>
      <c r="H1118">
        <v>2504</v>
      </c>
      <c r="I1118" t="b">
        <f>OR(Table1[[#This Row],[Page_Views]]&lt;$U$6,Table1[[#This Row],[Page_Views]]&gt;$T$6)</f>
        <v>0</v>
      </c>
      <c r="J1118" t="b">
        <f>OR(Table1[[#This Row],[Bounces]]&lt;$U$7,Table1[[#This Row],[Bounces]]&gt;$T$7)</f>
        <v>0</v>
      </c>
      <c r="K1118" t="b">
        <f>OR(Table1[[#This Row],[Exits]]&lt;$U$8,Table1[[#This Row],[Exits]]&gt;$T$8)</f>
        <v>0</v>
      </c>
    </row>
    <row r="1119" spans="1:11" x14ac:dyDescent="0.25">
      <c r="A1119" s="1">
        <v>44583</v>
      </c>
      <c r="B1119">
        <v>4360</v>
      </c>
      <c r="C1119" t="s">
        <v>1041</v>
      </c>
      <c r="D1119">
        <v>6166</v>
      </c>
      <c r="E1119">
        <v>3991</v>
      </c>
      <c r="F1119">
        <v>888.31</v>
      </c>
      <c r="G1119">
        <v>828</v>
      </c>
      <c r="H1119">
        <v>1109</v>
      </c>
      <c r="I1119" t="b">
        <f>OR(Table1[[#This Row],[Page_Views]]&lt;$U$6,Table1[[#This Row],[Page_Views]]&gt;$T$6)</f>
        <v>0</v>
      </c>
      <c r="J1119" t="b">
        <f>OR(Table1[[#This Row],[Bounces]]&lt;$U$7,Table1[[#This Row],[Bounces]]&gt;$T$7)</f>
        <v>0</v>
      </c>
      <c r="K1119" t="b">
        <f>OR(Table1[[#This Row],[Exits]]&lt;$U$8,Table1[[#This Row],[Exits]]&gt;$T$8)</f>
        <v>0</v>
      </c>
    </row>
    <row r="1120" spans="1:11" x14ac:dyDescent="0.25">
      <c r="A1120" s="1">
        <v>44584</v>
      </c>
      <c r="B1120">
        <v>4005</v>
      </c>
      <c r="C1120" t="s">
        <v>1042</v>
      </c>
      <c r="D1120">
        <v>5819</v>
      </c>
      <c r="E1120">
        <v>4142</v>
      </c>
      <c r="F1120">
        <v>603.91999999999996</v>
      </c>
      <c r="G1120">
        <v>1818</v>
      </c>
      <c r="H1120">
        <v>1117</v>
      </c>
      <c r="I1120" t="b">
        <f>OR(Table1[[#This Row],[Page_Views]]&lt;$U$6,Table1[[#This Row],[Page_Views]]&gt;$T$6)</f>
        <v>0</v>
      </c>
      <c r="J1120" t="b">
        <f>OR(Table1[[#This Row],[Bounces]]&lt;$U$7,Table1[[#This Row],[Bounces]]&gt;$T$7)</f>
        <v>0</v>
      </c>
      <c r="K1120" t="b">
        <f>OR(Table1[[#This Row],[Exits]]&lt;$U$8,Table1[[#This Row],[Exits]]&gt;$T$8)</f>
        <v>0</v>
      </c>
    </row>
    <row r="1121" spans="1:11" x14ac:dyDescent="0.25">
      <c r="A1121" s="1">
        <v>44585</v>
      </c>
      <c r="B1121">
        <v>4552</v>
      </c>
      <c r="C1121" t="s">
        <v>857</v>
      </c>
      <c r="D1121">
        <v>7809</v>
      </c>
      <c r="E1121">
        <v>4718</v>
      </c>
      <c r="F1121">
        <v>651.51</v>
      </c>
      <c r="G1121">
        <v>1793</v>
      </c>
      <c r="H1121">
        <v>2197</v>
      </c>
      <c r="I1121" t="b">
        <f>OR(Table1[[#This Row],[Page_Views]]&lt;$U$6,Table1[[#This Row],[Page_Views]]&gt;$T$6)</f>
        <v>0</v>
      </c>
      <c r="J1121" t="b">
        <f>OR(Table1[[#This Row],[Bounces]]&lt;$U$7,Table1[[#This Row],[Bounces]]&gt;$T$7)</f>
        <v>0</v>
      </c>
      <c r="K1121" t="b">
        <f>OR(Table1[[#This Row],[Exits]]&lt;$U$8,Table1[[#This Row],[Exits]]&gt;$T$8)</f>
        <v>0</v>
      </c>
    </row>
    <row r="1122" spans="1:11" x14ac:dyDescent="0.25">
      <c r="A1122" s="1">
        <v>44586</v>
      </c>
      <c r="B1122">
        <v>1018</v>
      </c>
      <c r="C1122" t="s">
        <v>1043</v>
      </c>
      <c r="D1122">
        <v>2170</v>
      </c>
      <c r="E1122">
        <v>1107</v>
      </c>
      <c r="F1122">
        <v>796.13</v>
      </c>
      <c r="G1122">
        <v>457</v>
      </c>
      <c r="H1122">
        <v>605</v>
      </c>
      <c r="I1122" t="b">
        <f>OR(Table1[[#This Row],[Page_Views]]&lt;$U$6,Table1[[#This Row],[Page_Views]]&gt;$T$6)</f>
        <v>0</v>
      </c>
      <c r="J1122" t="b">
        <f>OR(Table1[[#This Row],[Bounces]]&lt;$U$7,Table1[[#This Row],[Bounces]]&gt;$T$7)</f>
        <v>0</v>
      </c>
      <c r="K1122" t="b">
        <f>OR(Table1[[#This Row],[Exits]]&lt;$U$8,Table1[[#This Row],[Exits]]&gt;$T$8)</f>
        <v>0</v>
      </c>
    </row>
    <row r="1123" spans="1:11" x14ac:dyDescent="0.25">
      <c r="A1123" s="1">
        <v>44587</v>
      </c>
      <c r="B1123">
        <v>3242</v>
      </c>
      <c r="C1123" t="s">
        <v>1044</v>
      </c>
      <c r="D1123">
        <v>8255</v>
      </c>
      <c r="E1123">
        <v>3560</v>
      </c>
      <c r="F1123">
        <v>607.64</v>
      </c>
      <c r="G1123">
        <v>1036</v>
      </c>
      <c r="H1123">
        <v>2420</v>
      </c>
      <c r="I1123" t="b">
        <f>OR(Table1[[#This Row],[Page_Views]]&lt;$U$6,Table1[[#This Row],[Page_Views]]&gt;$T$6)</f>
        <v>0</v>
      </c>
      <c r="J1123" t="b">
        <f>OR(Table1[[#This Row],[Bounces]]&lt;$U$7,Table1[[#This Row],[Bounces]]&gt;$T$7)</f>
        <v>0</v>
      </c>
      <c r="K1123" t="b">
        <f>OR(Table1[[#This Row],[Exits]]&lt;$U$8,Table1[[#This Row],[Exits]]&gt;$T$8)</f>
        <v>0</v>
      </c>
    </row>
    <row r="1124" spans="1:11" x14ac:dyDescent="0.25">
      <c r="A1124" s="1">
        <v>44588</v>
      </c>
      <c r="B1124">
        <v>7318</v>
      </c>
      <c r="C1124" t="s">
        <v>1045</v>
      </c>
      <c r="D1124">
        <v>19800</v>
      </c>
      <c r="E1124">
        <v>7360</v>
      </c>
      <c r="F1124">
        <v>619.08000000000004</v>
      </c>
      <c r="G1124">
        <v>2597</v>
      </c>
      <c r="H1124">
        <v>5485</v>
      </c>
      <c r="I1124" t="b">
        <f>OR(Table1[[#This Row],[Page_Views]]&lt;$U$6,Table1[[#This Row],[Page_Views]]&gt;$T$6)</f>
        <v>0</v>
      </c>
      <c r="J1124" t="b">
        <f>OR(Table1[[#This Row],[Bounces]]&lt;$U$7,Table1[[#This Row],[Bounces]]&gt;$T$7)</f>
        <v>0</v>
      </c>
      <c r="K1124" t="b">
        <f>OR(Table1[[#This Row],[Exits]]&lt;$U$8,Table1[[#This Row],[Exits]]&gt;$T$8)</f>
        <v>0</v>
      </c>
    </row>
    <row r="1125" spans="1:11" x14ac:dyDescent="0.25">
      <c r="A1125" s="1">
        <v>44589</v>
      </c>
      <c r="B1125">
        <v>6097</v>
      </c>
      <c r="C1125" t="s">
        <v>1046</v>
      </c>
      <c r="D1125">
        <v>15046</v>
      </c>
      <c r="E1125">
        <v>5684</v>
      </c>
      <c r="F1125">
        <v>666.32</v>
      </c>
      <c r="G1125">
        <v>2411</v>
      </c>
      <c r="H1125">
        <v>1529</v>
      </c>
      <c r="I1125" t="b">
        <f>OR(Table1[[#This Row],[Page_Views]]&lt;$U$6,Table1[[#This Row],[Page_Views]]&gt;$T$6)</f>
        <v>0</v>
      </c>
      <c r="J1125" t="b">
        <f>OR(Table1[[#This Row],[Bounces]]&lt;$U$7,Table1[[#This Row],[Bounces]]&gt;$T$7)</f>
        <v>0</v>
      </c>
      <c r="K1125" t="b">
        <f>OR(Table1[[#This Row],[Exits]]&lt;$U$8,Table1[[#This Row],[Exits]]&gt;$T$8)</f>
        <v>0</v>
      </c>
    </row>
    <row r="1126" spans="1:11" x14ac:dyDescent="0.25">
      <c r="A1126" s="1">
        <v>44590</v>
      </c>
      <c r="B1126">
        <v>9640</v>
      </c>
      <c r="C1126" t="s">
        <v>1047</v>
      </c>
      <c r="D1126">
        <v>27681</v>
      </c>
      <c r="E1126">
        <v>10941</v>
      </c>
      <c r="F1126">
        <v>753.73</v>
      </c>
      <c r="G1126">
        <v>3706</v>
      </c>
      <c r="H1126">
        <v>1930</v>
      </c>
      <c r="I1126" t="b">
        <f>OR(Table1[[#This Row],[Page_Views]]&lt;$U$6,Table1[[#This Row],[Page_Views]]&gt;$T$6)</f>
        <v>0</v>
      </c>
      <c r="J1126" t="b">
        <f>OR(Table1[[#This Row],[Bounces]]&lt;$U$7,Table1[[#This Row],[Bounces]]&gt;$T$7)</f>
        <v>0</v>
      </c>
      <c r="K1126" t="b">
        <f>OR(Table1[[#This Row],[Exits]]&lt;$U$8,Table1[[#This Row],[Exits]]&gt;$T$8)</f>
        <v>0</v>
      </c>
    </row>
    <row r="1127" spans="1:11" x14ac:dyDescent="0.25">
      <c r="A1127" s="1">
        <v>44591</v>
      </c>
      <c r="B1127">
        <v>2948</v>
      </c>
      <c r="C1127" t="s">
        <v>850</v>
      </c>
      <c r="D1127">
        <v>7457</v>
      </c>
      <c r="E1127">
        <v>2723</v>
      </c>
      <c r="F1127">
        <v>763.77</v>
      </c>
      <c r="G1127">
        <v>1036</v>
      </c>
      <c r="H1127">
        <v>847</v>
      </c>
      <c r="I1127" t="b">
        <f>OR(Table1[[#This Row],[Page_Views]]&lt;$U$6,Table1[[#This Row],[Page_Views]]&gt;$T$6)</f>
        <v>0</v>
      </c>
      <c r="J1127" t="b">
        <f>OR(Table1[[#This Row],[Bounces]]&lt;$U$7,Table1[[#This Row],[Bounces]]&gt;$T$7)</f>
        <v>0</v>
      </c>
      <c r="K1127" t="b">
        <f>OR(Table1[[#This Row],[Exits]]&lt;$U$8,Table1[[#This Row],[Exits]]&gt;$T$8)</f>
        <v>0</v>
      </c>
    </row>
    <row r="1128" spans="1:11" x14ac:dyDescent="0.25">
      <c r="A1128" s="1">
        <v>44592</v>
      </c>
      <c r="B1128">
        <v>6618</v>
      </c>
      <c r="C1128" t="s">
        <v>1048</v>
      </c>
      <c r="D1128">
        <v>11589</v>
      </c>
      <c r="E1128">
        <v>6637</v>
      </c>
      <c r="F1128">
        <v>610.28</v>
      </c>
      <c r="G1128">
        <v>2900</v>
      </c>
      <c r="H1128">
        <v>1790</v>
      </c>
      <c r="I1128" t="b">
        <f>OR(Table1[[#This Row],[Page_Views]]&lt;$U$6,Table1[[#This Row],[Page_Views]]&gt;$T$6)</f>
        <v>0</v>
      </c>
      <c r="J1128" t="b">
        <f>OR(Table1[[#This Row],[Bounces]]&lt;$U$7,Table1[[#This Row],[Bounces]]&gt;$T$7)</f>
        <v>0</v>
      </c>
      <c r="K1128" t="b">
        <f>OR(Table1[[#This Row],[Exits]]&lt;$U$8,Table1[[#This Row],[Exits]]&gt;$T$8)</f>
        <v>0</v>
      </c>
    </row>
    <row r="1129" spans="1:11" x14ac:dyDescent="0.25">
      <c r="A1129" s="1">
        <v>44593</v>
      </c>
      <c r="B1129">
        <v>5236</v>
      </c>
      <c r="C1129" t="s">
        <v>1049</v>
      </c>
      <c r="D1129">
        <v>8781</v>
      </c>
      <c r="E1129">
        <v>5029</v>
      </c>
      <c r="F1129">
        <v>651.11</v>
      </c>
      <c r="G1129">
        <v>1330</v>
      </c>
      <c r="H1129">
        <v>1893</v>
      </c>
      <c r="I1129" t="b">
        <f>OR(Table1[[#This Row],[Page_Views]]&lt;$U$6,Table1[[#This Row],[Page_Views]]&gt;$T$6)</f>
        <v>0</v>
      </c>
      <c r="J1129" t="b">
        <f>OR(Table1[[#This Row],[Bounces]]&lt;$U$7,Table1[[#This Row],[Bounces]]&gt;$T$7)</f>
        <v>0</v>
      </c>
      <c r="K1129" t="b">
        <f>OR(Table1[[#This Row],[Exits]]&lt;$U$8,Table1[[#This Row],[Exits]]&gt;$T$8)</f>
        <v>0</v>
      </c>
    </row>
    <row r="1130" spans="1:11" x14ac:dyDescent="0.25">
      <c r="A1130" s="1">
        <v>44594</v>
      </c>
      <c r="B1130">
        <v>7901</v>
      </c>
      <c r="C1130" t="s">
        <v>1050</v>
      </c>
      <c r="D1130">
        <v>19382</v>
      </c>
      <c r="E1130">
        <v>9023</v>
      </c>
      <c r="F1130">
        <v>749.91</v>
      </c>
      <c r="G1130">
        <v>1983</v>
      </c>
      <c r="H1130">
        <v>4654</v>
      </c>
      <c r="I1130" t="b">
        <f>OR(Table1[[#This Row],[Page_Views]]&lt;$U$6,Table1[[#This Row],[Page_Views]]&gt;$T$6)</f>
        <v>0</v>
      </c>
      <c r="J1130" t="b">
        <f>OR(Table1[[#This Row],[Bounces]]&lt;$U$7,Table1[[#This Row],[Bounces]]&gt;$T$7)</f>
        <v>0</v>
      </c>
      <c r="K1130" t="b">
        <f>OR(Table1[[#This Row],[Exits]]&lt;$U$8,Table1[[#This Row],[Exits]]&gt;$T$8)</f>
        <v>0</v>
      </c>
    </row>
    <row r="1131" spans="1:11" x14ac:dyDescent="0.25">
      <c r="A1131" s="1">
        <v>44595</v>
      </c>
      <c r="B1131">
        <v>2920</v>
      </c>
      <c r="C1131" t="s">
        <v>1051</v>
      </c>
      <c r="D1131">
        <v>4517</v>
      </c>
      <c r="E1131">
        <v>2840</v>
      </c>
      <c r="F1131">
        <v>778.18</v>
      </c>
      <c r="G1131">
        <v>1021</v>
      </c>
      <c r="H1131">
        <v>1043</v>
      </c>
      <c r="I1131" t="b">
        <f>OR(Table1[[#This Row],[Page_Views]]&lt;$U$6,Table1[[#This Row],[Page_Views]]&gt;$T$6)</f>
        <v>0</v>
      </c>
      <c r="J1131" t="b">
        <f>OR(Table1[[#This Row],[Bounces]]&lt;$U$7,Table1[[#This Row],[Bounces]]&gt;$T$7)</f>
        <v>0</v>
      </c>
      <c r="K1131" t="b">
        <f>OR(Table1[[#This Row],[Exits]]&lt;$U$8,Table1[[#This Row],[Exits]]&gt;$T$8)</f>
        <v>0</v>
      </c>
    </row>
    <row r="1132" spans="1:11" x14ac:dyDescent="0.25">
      <c r="A1132" s="1">
        <v>44596</v>
      </c>
      <c r="B1132">
        <v>5188</v>
      </c>
      <c r="C1132" t="s">
        <v>1052</v>
      </c>
      <c r="D1132">
        <v>7091</v>
      </c>
      <c r="E1132">
        <v>4951</v>
      </c>
      <c r="F1132">
        <v>644.52</v>
      </c>
      <c r="G1132">
        <v>1082</v>
      </c>
      <c r="H1132">
        <v>778</v>
      </c>
      <c r="I1132" t="b">
        <f>OR(Table1[[#This Row],[Page_Views]]&lt;$U$6,Table1[[#This Row],[Page_Views]]&gt;$T$6)</f>
        <v>0</v>
      </c>
      <c r="J1132" t="b">
        <f>OR(Table1[[#This Row],[Bounces]]&lt;$U$7,Table1[[#This Row],[Bounces]]&gt;$T$7)</f>
        <v>0</v>
      </c>
      <c r="K1132" t="b">
        <f>OR(Table1[[#This Row],[Exits]]&lt;$U$8,Table1[[#This Row],[Exits]]&gt;$T$8)</f>
        <v>0</v>
      </c>
    </row>
    <row r="1133" spans="1:11" x14ac:dyDescent="0.25">
      <c r="A1133" s="1">
        <v>44597</v>
      </c>
      <c r="B1133">
        <v>1238</v>
      </c>
      <c r="C1133" t="s">
        <v>1053</v>
      </c>
      <c r="D1133">
        <v>2671</v>
      </c>
      <c r="E1133">
        <v>1332</v>
      </c>
      <c r="F1133">
        <v>719.65</v>
      </c>
      <c r="G1133">
        <v>572</v>
      </c>
      <c r="H1133">
        <v>322</v>
      </c>
      <c r="I1133" t="b">
        <f>OR(Table1[[#This Row],[Page_Views]]&lt;$U$6,Table1[[#This Row],[Page_Views]]&gt;$T$6)</f>
        <v>0</v>
      </c>
      <c r="J1133" t="b">
        <f>OR(Table1[[#This Row],[Bounces]]&lt;$U$7,Table1[[#This Row],[Bounces]]&gt;$T$7)</f>
        <v>0</v>
      </c>
      <c r="K1133" t="b">
        <f>OR(Table1[[#This Row],[Exits]]&lt;$U$8,Table1[[#This Row],[Exits]]&gt;$T$8)</f>
        <v>0</v>
      </c>
    </row>
    <row r="1134" spans="1:11" x14ac:dyDescent="0.25">
      <c r="A1134" s="1">
        <v>44598</v>
      </c>
      <c r="B1134">
        <v>1204</v>
      </c>
      <c r="C1134" t="s">
        <v>1054</v>
      </c>
      <c r="D1134">
        <v>3225</v>
      </c>
      <c r="E1134">
        <v>1253</v>
      </c>
      <c r="F1134">
        <v>871.32</v>
      </c>
      <c r="G1134">
        <v>521</v>
      </c>
      <c r="H1134">
        <v>405</v>
      </c>
      <c r="I1134" t="b">
        <f>OR(Table1[[#This Row],[Page_Views]]&lt;$U$6,Table1[[#This Row],[Page_Views]]&gt;$T$6)</f>
        <v>0</v>
      </c>
      <c r="J1134" t="b">
        <f>OR(Table1[[#This Row],[Bounces]]&lt;$U$7,Table1[[#This Row],[Bounces]]&gt;$T$7)</f>
        <v>0</v>
      </c>
      <c r="K1134" t="b">
        <f>OR(Table1[[#This Row],[Exits]]&lt;$U$8,Table1[[#This Row],[Exits]]&gt;$T$8)</f>
        <v>0</v>
      </c>
    </row>
    <row r="1135" spans="1:11" x14ac:dyDescent="0.25">
      <c r="A1135" s="1">
        <v>44599</v>
      </c>
      <c r="B1135">
        <v>6552</v>
      </c>
      <c r="C1135" t="s">
        <v>1055</v>
      </c>
      <c r="D1135">
        <v>9058</v>
      </c>
      <c r="E1135">
        <v>5522</v>
      </c>
      <c r="F1135">
        <v>899.67</v>
      </c>
      <c r="G1135">
        <v>2565</v>
      </c>
      <c r="H1135">
        <v>1071</v>
      </c>
      <c r="I1135" t="b">
        <f>OR(Table1[[#This Row],[Page_Views]]&lt;$U$6,Table1[[#This Row],[Page_Views]]&gt;$T$6)</f>
        <v>0</v>
      </c>
      <c r="J1135" t="b">
        <f>OR(Table1[[#This Row],[Bounces]]&lt;$U$7,Table1[[#This Row],[Bounces]]&gt;$T$7)</f>
        <v>0</v>
      </c>
      <c r="K1135" t="b">
        <f>OR(Table1[[#This Row],[Exits]]&lt;$U$8,Table1[[#This Row],[Exits]]&gt;$T$8)</f>
        <v>0</v>
      </c>
    </row>
    <row r="1136" spans="1:11" x14ac:dyDescent="0.25">
      <c r="A1136" s="1">
        <v>44600</v>
      </c>
      <c r="B1136">
        <v>5927</v>
      </c>
      <c r="C1136" t="s">
        <v>1056</v>
      </c>
      <c r="D1136">
        <v>15560</v>
      </c>
      <c r="E1136">
        <v>5946</v>
      </c>
      <c r="F1136">
        <v>896.16</v>
      </c>
      <c r="G1136">
        <v>2330</v>
      </c>
      <c r="H1136">
        <v>2110</v>
      </c>
      <c r="I1136" t="b">
        <f>OR(Table1[[#This Row],[Page_Views]]&lt;$U$6,Table1[[#This Row],[Page_Views]]&gt;$T$6)</f>
        <v>0</v>
      </c>
      <c r="J1136" t="b">
        <f>OR(Table1[[#This Row],[Bounces]]&lt;$U$7,Table1[[#This Row],[Bounces]]&gt;$T$7)</f>
        <v>0</v>
      </c>
      <c r="K1136" t="b">
        <f>OR(Table1[[#This Row],[Exits]]&lt;$U$8,Table1[[#This Row],[Exits]]&gt;$T$8)</f>
        <v>0</v>
      </c>
    </row>
    <row r="1137" spans="1:11" x14ac:dyDescent="0.25">
      <c r="A1137" s="1">
        <v>44601</v>
      </c>
      <c r="B1137">
        <v>5390</v>
      </c>
      <c r="C1137" t="s">
        <v>525</v>
      </c>
      <c r="D1137">
        <v>14341</v>
      </c>
      <c r="E1137">
        <v>5897</v>
      </c>
      <c r="F1137">
        <v>864.5</v>
      </c>
      <c r="G1137">
        <v>1298</v>
      </c>
      <c r="H1137">
        <v>3409</v>
      </c>
      <c r="I1137" t="b">
        <f>OR(Table1[[#This Row],[Page_Views]]&lt;$U$6,Table1[[#This Row],[Page_Views]]&gt;$T$6)</f>
        <v>0</v>
      </c>
      <c r="J1137" t="b">
        <f>OR(Table1[[#This Row],[Bounces]]&lt;$U$7,Table1[[#This Row],[Bounces]]&gt;$T$7)</f>
        <v>0</v>
      </c>
      <c r="K1137" t="b">
        <f>OR(Table1[[#This Row],[Exits]]&lt;$U$8,Table1[[#This Row],[Exits]]&gt;$T$8)</f>
        <v>0</v>
      </c>
    </row>
    <row r="1138" spans="1:11" x14ac:dyDescent="0.25">
      <c r="A1138" s="1">
        <v>44602</v>
      </c>
      <c r="B1138">
        <v>3687</v>
      </c>
      <c r="C1138" t="s">
        <v>1057</v>
      </c>
      <c r="D1138">
        <v>7625</v>
      </c>
      <c r="E1138">
        <v>4412</v>
      </c>
      <c r="F1138">
        <v>718.4</v>
      </c>
      <c r="G1138">
        <v>1217</v>
      </c>
      <c r="H1138">
        <v>2029</v>
      </c>
      <c r="I1138" t="b">
        <f>OR(Table1[[#This Row],[Page_Views]]&lt;$U$6,Table1[[#This Row],[Page_Views]]&gt;$T$6)</f>
        <v>0</v>
      </c>
      <c r="J1138" t="b">
        <f>OR(Table1[[#This Row],[Bounces]]&lt;$U$7,Table1[[#This Row],[Bounces]]&gt;$T$7)</f>
        <v>0</v>
      </c>
      <c r="K1138" t="b">
        <f>OR(Table1[[#This Row],[Exits]]&lt;$U$8,Table1[[#This Row],[Exits]]&gt;$T$8)</f>
        <v>0</v>
      </c>
    </row>
    <row r="1139" spans="1:11" x14ac:dyDescent="0.25">
      <c r="A1139" s="1">
        <v>44603</v>
      </c>
      <c r="B1139">
        <v>5951</v>
      </c>
      <c r="C1139" t="s">
        <v>1058</v>
      </c>
      <c r="D1139">
        <v>7755</v>
      </c>
      <c r="E1139">
        <v>6258</v>
      </c>
      <c r="F1139">
        <v>805.97</v>
      </c>
      <c r="G1139">
        <v>2768</v>
      </c>
      <c r="H1139">
        <v>1409</v>
      </c>
      <c r="I1139" t="b">
        <f>OR(Table1[[#This Row],[Page_Views]]&lt;$U$6,Table1[[#This Row],[Page_Views]]&gt;$T$6)</f>
        <v>0</v>
      </c>
      <c r="J1139" t="b">
        <f>OR(Table1[[#This Row],[Bounces]]&lt;$U$7,Table1[[#This Row],[Bounces]]&gt;$T$7)</f>
        <v>0</v>
      </c>
      <c r="K1139" t="b">
        <f>OR(Table1[[#This Row],[Exits]]&lt;$U$8,Table1[[#This Row],[Exits]]&gt;$T$8)</f>
        <v>0</v>
      </c>
    </row>
    <row r="1140" spans="1:11" x14ac:dyDescent="0.25">
      <c r="A1140" s="1">
        <v>44604</v>
      </c>
      <c r="B1140">
        <v>7160</v>
      </c>
      <c r="C1140" t="s">
        <v>297</v>
      </c>
      <c r="D1140">
        <v>10842</v>
      </c>
      <c r="E1140">
        <v>6788</v>
      </c>
      <c r="F1140">
        <v>724.98</v>
      </c>
      <c r="G1140">
        <v>1698</v>
      </c>
      <c r="H1140">
        <v>2586</v>
      </c>
      <c r="I1140" t="b">
        <f>OR(Table1[[#This Row],[Page_Views]]&lt;$U$6,Table1[[#This Row],[Page_Views]]&gt;$T$6)</f>
        <v>0</v>
      </c>
      <c r="J1140" t="b">
        <f>OR(Table1[[#This Row],[Bounces]]&lt;$U$7,Table1[[#This Row],[Bounces]]&gt;$T$7)</f>
        <v>0</v>
      </c>
      <c r="K1140" t="b">
        <f>OR(Table1[[#This Row],[Exits]]&lt;$U$8,Table1[[#This Row],[Exits]]&gt;$T$8)</f>
        <v>0</v>
      </c>
    </row>
    <row r="1141" spans="1:11" x14ac:dyDescent="0.25">
      <c r="A1141" s="1">
        <v>44605</v>
      </c>
      <c r="B1141">
        <v>6388</v>
      </c>
      <c r="C1141" t="s">
        <v>1059</v>
      </c>
      <c r="D1141">
        <v>15799</v>
      </c>
      <c r="E1141">
        <v>5688</v>
      </c>
      <c r="F1141">
        <v>794.56</v>
      </c>
      <c r="G1141">
        <v>2329</v>
      </c>
      <c r="H1141">
        <v>2212</v>
      </c>
      <c r="I1141" t="b">
        <f>OR(Table1[[#This Row],[Page_Views]]&lt;$U$6,Table1[[#This Row],[Page_Views]]&gt;$T$6)</f>
        <v>0</v>
      </c>
      <c r="J1141" t="b">
        <f>OR(Table1[[#This Row],[Bounces]]&lt;$U$7,Table1[[#This Row],[Bounces]]&gt;$T$7)</f>
        <v>0</v>
      </c>
      <c r="K1141" t="b">
        <f>OR(Table1[[#This Row],[Exits]]&lt;$U$8,Table1[[#This Row],[Exits]]&gt;$T$8)</f>
        <v>0</v>
      </c>
    </row>
    <row r="1142" spans="1:11" x14ac:dyDescent="0.25">
      <c r="A1142" s="1">
        <v>44606</v>
      </c>
      <c r="B1142">
        <v>6126</v>
      </c>
      <c r="C1142" t="s">
        <v>1060</v>
      </c>
      <c r="D1142">
        <v>15199</v>
      </c>
      <c r="E1142">
        <v>7039</v>
      </c>
      <c r="F1142">
        <v>692.83</v>
      </c>
      <c r="G1142">
        <v>3055</v>
      </c>
      <c r="H1142">
        <v>4478</v>
      </c>
      <c r="I1142" t="b">
        <f>OR(Table1[[#This Row],[Page_Views]]&lt;$U$6,Table1[[#This Row],[Page_Views]]&gt;$T$6)</f>
        <v>0</v>
      </c>
      <c r="J1142" t="b">
        <f>OR(Table1[[#This Row],[Bounces]]&lt;$U$7,Table1[[#This Row],[Bounces]]&gt;$T$7)</f>
        <v>0</v>
      </c>
      <c r="K1142" t="b">
        <f>OR(Table1[[#This Row],[Exits]]&lt;$U$8,Table1[[#This Row],[Exits]]&gt;$T$8)</f>
        <v>0</v>
      </c>
    </row>
    <row r="1143" spans="1:11" x14ac:dyDescent="0.25">
      <c r="A1143" s="1">
        <v>44607</v>
      </c>
      <c r="B1143">
        <v>1816</v>
      </c>
      <c r="C1143" t="s">
        <v>1061</v>
      </c>
      <c r="D1143">
        <v>5115</v>
      </c>
      <c r="E1143">
        <v>2044</v>
      </c>
      <c r="F1143">
        <v>781.86</v>
      </c>
      <c r="G1143">
        <v>611</v>
      </c>
      <c r="H1143">
        <v>869</v>
      </c>
      <c r="I1143" t="b">
        <f>OR(Table1[[#This Row],[Page_Views]]&lt;$U$6,Table1[[#This Row],[Page_Views]]&gt;$T$6)</f>
        <v>0</v>
      </c>
      <c r="J1143" t="b">
        <f>OR(Table1[[#This Row],[Bounces]]&lt;$U$7,Table1[[#This Row],[Bounces]]&gt;$T$7)</f>
        <v>0</v>
      </c>
      <c r="K1143" t="b">
        <f>OR(Table1[[#This Row],[Exits]]&lt;$U$8,Table1[[#This Row],[Exits]]&gt;$T$8)</f>
        <v>0</v>
      </c>
    </row>
    <row r="1144" spans="1:11" x14ac:dyDescent="0.25">
      <c r="A1144" s="1">
        <v>44608</v>
      </c>
      <c r="B1144">
        <v>1192</v>
      </c>
      <c r="C1144" t="s">
        <v>1062</v>
      </c>
      <c r="D1144">
        <v>2680</v>
      </c>
      <c r="E1144">
        <v>1065</v>
      </c>
      <c r="F1144">
        <v>757.13</v>
      </c>
      <c r="G1144">
        <v>316</v>
      </c>
      <c r="H1144">
        <v>721</v>
      </c>
      <c r="I1144" t="b">
        <f>OR(Table1[[#This Row],[Page_Views]]&lt;$U$6,Table1[[#This Row],[Page_Views]]&gt;$T$6)</f>
        <v>0</v>
      </c>
      <c r="J1144" t="b">
        <f>OR(Table1[[#This Row],[Bounces]]&lt;$U$7,Table1[[#This Row],[Bounces]]&gt;$T$7)</f>
        <v>0</v>
      </c>
      <c r="K1144" t="b">
        <f>OR(Table1[[#This Row],[Exits]]&lt;$U$8,Table1[[#This Row],[Exits]]&gt;$T$8)</f>
        <v>0</v>
      </c>
    </row>
    <row r="1145" spans="1:11" x14ac:dyDescent="0.25">
      <c r="A1145" s="1">
        <v>44609</v>
      </c>
      <c r="B1145">
        <v>2776</v>
      </c>
      <c r="C1145" t="s">
        <v>1063</v>
      </c>
      <c r="D1145">
        <v>3951</v>
      </c>
      <c r="E1145">
        <v>2443</v>
      </c>
      <c r="F1145">
        <v>607.34</v>
      </c>
      <c r="G1145">
        <v>897</v>
      </c>
      <c r="H1145">
        <v>1142</v>
      </c>
      <c r="I1145" t="b">
        <f>OR(Table1[[#This Row],[Page_Views]]&lt;$U$6,Table1[[#This Row],[Page_Views]]&gt;$T$6)</f>
        <v>0</v>
      </c>
      <c r="J1145" t="b">
        <f>OR(Table1[[#This Row],[Bounces]]&lt;$U$7,Table1[[#This Row],[Bounces]]&gt;$T$7)</f>
        <v>0</v>
      </c>
      <c r="K1145" t="b">
        <f>OR(Table1[[#This Row],[Exits]]&lt;$U$8,Table1[[#This Row],[Exits]]&gt;$T$8)</f>
        <v>0</v>
      </c>
    </row>
    <row r="1146" spans="1:11" x14ac:dyDescent="0.25">
      <c r="A1146" s="1">
        <v>44610</v>
      </c>
      <c r="B1146">
        <v>4645</v>
      </c>
      <c r="C1146" t="s">
        <v>1064</v>
      </c>
      <c r="D1146">
        <v>6589</v>
      </c>
      <c r="E1146">
        <v>5044</v>
      </c>
      <c r="F1146">
        <v>837.21</v>
      </c>
      <c r="G1146">
        <v>2312</v>
      </c>
      <c r="H1146">
        <v>1798</v>
      </c>
      <c r="I1146" t="b">
        <f>OR(Table1[[#This Row],[Page_Views]]&lt;$U$6,Table1[[#This Row],[Page_Views]]&gt;$T$6)</f>
        <v>0</v>
      </c>
      <c r="J1146" t="b">
        <f>OR(Table1[[#This Row],[Bounces]]&lt;$U$7,Table1[[#This Row],[Bounces]]&gt;$T$7)</f>
        <v>0</v>
      </c>
      <c r="K1146" t="b">
        <f>OR(Table1[[#This Row],[Exits]]&lt;$U$8,Table1[[#This Row],[Exits]]&gt;$T$8)</f>
        <v>0</v>
      </c>
    </row>
    <row r="1147" spans="1:11" x14ac:dyDescent="0.25">
      <c r="A1147" s="1">
        <v>44611</v>
      </c>
      <c r="B1147">
        <v>7314</v>
      </c>
      <c r="C1147" t="s">
        <v>1065</v>
      </c>
      <c r="D1147">
        <v>18270</v>
      </c>
      <c r="E1147">
        <v>6772</v>
      </c>
      <c r="F1147">
        <v>603.57000000000005</v>
      </c>
      <c r="G1147">
        <v>1809</v>
      </c>
      <c r="H1147">
        <v>2072</v>
      </c>
      <c r="I1147" t="b">
        <f>OR(Table1[[#This Row],[Page_Views]]&lt;$U$6,Table1[[#This Row],[Page_Views]]&gt;$T$6)</f>
        <v>0</v>
      </c>
      <c r="J1147" t="b">
        <f>OR(Table1[[#This Row],[Bounces]]&lt;$U$7,Table1[[#This Row],[Bounces]]&gt;$T$7)</f>
        <v>0</v>
      </c>
      <c r="K1147" t="b">
        <f>OR(Table1[[#This Row],[Exits]]&lt;$U$8,Table1[[#This Row],[Exits]]&gt;$T$8)</f>
        <v>0</v>
      </c>
    </row>
    <row r="1148" spans="1:11" x14ac:dyDescent="0.25">
      <c r="A1148" s="1">
        <v>44612</v>
      </c>
      <c r="B1148">
        <v>9442</v>
      </c>
      <c r="C1148" t="s">
        <v>1066</v>
      </c>
      <c r="D1148">
        <v>14453</v>
      </c>
      <c r="E1148">
        <v>8710</v>
      </c>
      <c r="F1148">
        <v>687.95</v>
      </c>
      <c r="G1148">
        <v>4201</v>
      </c>
      <c r="H1148">
        <v>3325</v>
      </c>
      <c r="I1148" t="b">
        <f>OR(Table1[[#This Row],[Page_Views]]&lt;$U$6,Table1[[#This Row],[Page_Views]]&gt;$T$6)</f>
        <v>0</v>
      </c>
      <c r="J1148" t="b">
        <f>OR(Table1[[#This Row],[Bounces]]&lt;$U$7,Table1[[#This Row],[Bounces]]&gt;$T$7)</f>
        <v>0</v>
      </c>
      <c r="K1148" t="b">
        <f>OR(Table1[[#This Row],[Exits]]&lt;$U$8,Table1[[#This Row],[Exits]]&gt;$T$8)</f>
        <v>0</v>
      </c>
    </row>
    <row r="1149" spans="1:11" x14ac:dyDescent="0.25">
      <c r="A1149" s="1">
        <v>44613</v>
      </c>
      <c r="B1149">
        <v>2788</v>
      </c>
      <c r="C1149" t="s">
        <v>1067</v>
      </c>
      <c r="D1149">
        <v>4993</v>
      </c>
      <c r="E1149">
        <v>2400</v>
      </c>
      <c r="F1149">
        <v>601.78</v>
      </c>
      <c r="G1149">
        <v>911</v>
      </c>
      <c r="H1149">
        <v>619</v>
      </c>
      <c r="I1149" t="b">
        <f>OR(Table1[[#This Row],[Page_Views]]&lt;$U$6,Table1[[#This Row],[Page_Views]]&gt;$T$6)</f>
        <v>0</v>
      </c>
      <c r="J1149" t="b">
        <f>OR(Table1[[#This Row],[Bounces]]&lt;$U$7,Table1[[#This Row],[Bounces]]&gt;$T$7)</f>
        <v>0</v>
      </c>
      <c r="K1149" t="b">
        <f>OR(Table1[[#This Row],[Exits]]&lt;$U$8,Table1[[#This Row],[Exits]]&gt;$T$8)</f>
        <v>0</v>
      </c>
    </row>
    <row r="1150" spans="1:11" x14ac:dyDescent="0.25">
      <c r="A1150" s="1">
        <v>44614</v>
      </c>
      <c r="B1150">
        <v>8374</v>
      </c>
      <c r="C1150" t="s">
        <v>1068</v>
      </c>
      <c r="D1150">
        <v>17392</v>
      </c>
      <c r="E1150">
        <v>7583</v>
      </c>
      <c r="F1150">
        <v>712.86</v>
      </c>
      <c r="G1150">
        <v>3773</v>
      </c>
      <c r="H1150">
        <v>1758</v>
      </c>
      <c r="I1150" t="b">
        <f>OR(Table1[[#This Row],[Page_Views]]&lt;$U$6,Table1[[#This Row],[Page_Views]]&gt;$T$6)</f>
        <v>0</v>
      </c>
      <c r="J1150" t="b">
        <f>OR(Table1[[#This Row],[Bounces]]&lt;$U$7,Table1[[#This Row],[Bounces]]&gt;$T$7)</f>
        <v>0</v>
      </c>
      <c r="K1150" t="b">
        <f>OR(Table1[[#This Row],[Exits]]&lt;$U$8,Table1[[#This Row],[Exits]]&gt;$T$8)</f>
        <v>0</v>
      </c>
    </row>
    <row r="1151" spans="1:11" x14ac:dyDescent="0.25">
      <c r="A1151" s="1">
        <v>44615</v>
      </c>
      <c r="B1151">
        <v>4700</v>
      </c>
      <c r="C1151" t="s">
        <v>1069</v>
      </c>
      <c r="D1151">
        <v>5849</v>
      </c>
      <c r="E1151">
        <v>4563</v>
      </c>
      <c r="F1151">
        <v>618.95000000000005</v>
      </c>
      <c r="G1151">
        <v>1035</v>
      </c>
      <c r="H1151">
        <v>645</v>
      </c>
      <c r="I1151" t="b">
        <f>OR(Table1[[#This Row],[Page_Views]]&lt;$U$6,Table1[[#This Row],[Page_Views]]&gt;$T$6)</f>
        <v>0</v>
      </c>
      <c r="J1151" t="b">
        <f>OR(Table1[[#This Row],[Bounces]]&lt;$U$7,Table1[[#This Row],[Bounces]]&gt;$T$7)</f>
        <v>0</v>
      </c>
      <c r="K1151" t="b">
        <f>OR(Table1[[#This Row],[Exits]]&lt;$U$8,Table1[[#This Row],[Exits]]&gt;$T$8)</f>
        <v>0</v>
      </c>
    </row>
    <row r="1152" spans="1:11" x14ac:dyDescent="0.25">
      <c r="A1152" s="1">
        <v>44616</v>
      </c>
      <c r="B1152">
        <v>4893</v>
      </c>
      <c r="C1152" t="s">
        <v>1070</v>
      </c>
      <c r="D1152">
        <v>8063</v>
      </c>
      <c r="E1152">
        <v>5348</v>
      </c>
      <c r="F1152">
        <v>874.05</v>
      </c>
      <c r="G1152">
        <v>1272</v>
      </c>
      <c r="H1152">
        <v>2283</v>
      </c>
      <c r="I1152" t="b">
        <f>OR(Table1[[#This Row],[Page_Views]]&lt;$U$6,Table1[[#This Row],[Page_Views]]&gt;$T$6)</f>
        <v>0</v>
      </c>
      <c r="J1152" t="b">
        <f>OR(Table1[[#This Row],[Bounces]]&lt;$U$7,Table1[[#This Row],[Bounces]]&gt;$T$7)</f>
        <v>0</v>
      </c>
      <c r="K1152" t="b">
        <f>OR(Table1[[#This Row],[Exits]]&lt;$U$8,Table1[[#This Row],[Exits]]&gt;$T$8)</f>
        <v>0</v>
      </c>
    </row>
    <row r="1153" spans="1:11" x14ac:dyDescent="0.25">
      <c r="A1153" s="1">
        <v>44617</v>
      </c>
      <c r="B1153">
        <v>7811</v>
      </c>
      <c r="C1153" t="s">
        <v>1071</v>
      </c>
      <c r="D1153">
        <v>15108</v>
      </c>
      <c r="E1153">
        <v>7299</v>
      </c>
      <c r="F1153">
        <v>724.7</v>
      </c>
      <c r="G1153">
        <v>3270</v>
      </c>
      <c r="H1153">
        <v>4255</v>
      </c>
      <c r="I1153" t="b">
        <f>OR(Table1[[#This Row],[Page_Views]]&lt;$U$6,Table1[[#This Row],[Page_Views]]&gt;$T$6)</f>
        <v>0</v>
      </c>
      <c r="J1153" t="b">
        <f>OR(Table1[[#This Row],[Bounces]]&lt;$U$7,Table1[[#This Row],[Bounces]]&gt;$T$7)</f>
        <v>0</v>
      </c>
      <c r="K1153" t="b">
        <f>OR(Table1[[#This Row],[Exits]]&lt;$U$8,Table1[[#This Row],[Exits]]&gt;$T$8)</f>
        <v>0</v>
      </c>
    </row>
    <row r="1154" spans="1:11" x14ac:dyDescent="0.25">
      <c r="A1154" s="1">
        <v>44618</v>
      </c>
      <c r="B1154">
        <v>3679</v>
      </c>
      <c r="C1154" t="s">
        <v>1072</v>
      </c>
      <c r="D1154">
        <v>6266</v>
      </c>
      <c r="E1154">
        <v>3426</v>
      </c>
      <c r="F1154">
        <v>737.85</v>
      </c>
      <c r="G1154">
        <v>1574</v>
      </c>
      <c r="H1154">
        <v>909</v>
      </c>
      <c r="I1154" t="b">
        <f>OR(Table1[[#This Row],[Page_Views]]&lt;$U$6,Table1[[#This Row],[Page_Views]]&gt;$T$6)</f>
        <v>0</v>
      </c>
      <c r="J1154" t="b">
        <f>OR(Table1[[#This Row],[Bounces]]&lt;$U$7,Table1[[#This Row],[Bounces]]&gt;$T$7)</f>
        <v>0</v>
      </c>
      <c r="K1154" t="b">
        <f>OR(Table1[[#This Row],[Exits]]&lt;$U$8,Table1[[#This Row],[Exits]]&gt;$T$8)</f>
        <v>0</v>
      </c>
    </row>
    <row r="1155" spans="1:11" x14ac:dyDescent="0.25">
      <c r="A1155" s="1">
        <v>44619</v>
      </c>
      <c r="B1155">
        <v>4904</v>
      </c>
      <c r="C1155" t="s">
        <v>1073</v>
      </c>
      <c r="D1155">
        <v>7088</v>
      </c>
      <c r="E1155">
        <v>4482</v>
      </c>
      <c r="F1155">
        <v>704.96</v>
      </c>
      <c r="G1155">
        <v>1495</v>
      </c>
      <c r="H1155">
        <v>1484</v>
      </c>
      <c r="I1155" t="b">
        <f>OR(Table1[[#This Row],[Page_Views]]&lt;$U$6,Table1[[#This Row],[Page_Views]]&gt;$T$6)</f>
        <v>0</v>
      </c>
      <c r="J1155" t="b">
        <f>OR(Table1[[#This Row],[Bounces]]&lt;$U$7,Table1[[#This Row],[Bounces]]&gt;$T$7)</f>
        <v>0</v>
      </c>
      <c r="K1155" t="b">
        <f>OR(Table1[[#This Row],[Exits]]&lt;$U$8,Table1[[#This Row],[Exits]]&gt;$T$8)</f>
        <v>0</v>
      </c>
    </row>
    <row r="1156" spans="1:11" x14ac:dyDescent="0.25">
      <c r="A1156" s="1">
        <v>44620</v>
      </c>
      <c r="B1156">
        <v>8260</v>
      </c>
      <c r="C1156" t="s">
        <v>1074</v>
      </c>
      <c r="D1156">
        <v>20736</v>
      </c>
      <c r="E1156">
        <v>8188</v>
      </c>
      <c r="F1156">
        <v>788.25</v>
      </c>
      <c r="G1156">
        <v>3391</v>
      </c>
      <c r="H1156">
        <v>1930</v>
      </c>
      <c r="I1156" t="b">
        <f>OR(Table1[[#This Row],[Page_Views]]&lt;$U$6,Table1[[#This Row],[Page_Views]]&gt;$T$6)</f>
        <v>0</v>
      </c>
      <c r="J1156" t="b">
        <f>OR(Table1[[#This Row],[Bounces]]&lt;$U$7,Table1[[#This Row],[Bounces]]&gt;$T$7)</f>
        <v>0</v>
      </c>
      <c r="K1156" t="b">
        <f>OR(Table1[[#This Row],[Exits]]&lt;$U$8,Table1[[#This Row],[Exits]]&gt;$T$8)</f>
        <v>0</v>
      </c>
    </row>
    <row r="1157" spans="1:11" x14ac:dyDescent="0.25">
      <c r="A1157" s="1">
        <v>44621</v>
      </c>
      <c r="B1157">
        <v>1504</v>
      </c>
      <c r="C1157" t="s">
        <v>1075</v>
      </c>
      <c r="D1157">
        <v>4006</v>
      </c>
      <c r="E1157">
        <v>1311</v>
      </c>
      <c r="F1157">
        <v>835.32</v>
      </c>
      <c r="G1157">
        <v>603</v>
      </c>
      <c r="H1157">
        <v>798</v>
      </c>
      <c r="I1157" t="b">
        <f>OR(Table1[[#This Row],[Page_Views]]&lt;$U$6,Table1[[#This Row],[Page_Views]]&gt;$T$6)</f>
        <v>0</v>
      </c>
      <c r="J1157" t="b">
        <f>OR(Table1[[#This Row],[Bounces]]&lt;$U$7,Table1[[#This Row],[Bounces]]&gt;$T$7)</f>
        <v>0</v>
      </c>
      <c r="K1157" t="b">
        <f>OR(Table1[[#This Row],[Exits]]&lt;$U$8,Table1[[#This Row],[Exits]]&gt;$T$8)</f>
        <v>0</v>
      </c>
    </row>
    <row r="1158" spans="1:11" x14ac:dyDescent="0.25">
      <c r="A1158" s="1">
        <v>44622</v>
      </c>
      <c r="B1158">
        <v>7773</v>
      </c>
      <c r="C1158" t="s">
        <v>1076</v>
      </c>
      <c r="D1158">
        <v>12930</v>
      </c>
      <c r="E1158">
        <v>7728</v>
      </c>
      <c r="F1158">
        <v>794.44</v>
      </c>
      <c r="G1158">
        <v>1645</v>
      </c>
      <c r="H1158">
        <v>2310</v>
      </c>
      <c r="I1158" t="b">
        <f>OR(Table1[[#This Row],[Page_Views]]&lt;$U$6,Table1[[#This Row],[Page_Views]]&gt;$T$6)</f>
        <v>0</v>
      </c>
      <c r="J1158" t="b">
        <f>OR(Table1[[#This Row],[Bounces]]&lt;$U$7,Table1[[#This Row],[Bounces]]&gt;$T$7)</f>
        <v>0</v>
      </c>
      <c r="K1158" t="b">
        <f>OR(Table1[[#This Row],[Exits]]&lt;$U$8,Table1[[#This Row],[Exits]]&gt;$T$8)</f>
        <v>0</v>
      </c>
    </row>
    <row r="1159" spans="1:11" x14ac:dyDescent="0.25">
      <c r="A1159" s="1">
        <v>44623</v>
      </c>
      <c r="B1159">
        <v>4816</v>
      </c>
      <c r="C1159" t="s">
        <v>699</v>
      </c>
      <c r="D1159">
        <v>12492</v>
      </c>
      <c r="E1159">
        <v>5209</v>
      </c>
      <c r="F1159">
        <v>824.46</v>
      </c>
      <c r="G1159">
        <v>1938</v>
      </c>
      <c r="H1159">
        <v>2456</v>
      </c>
      <c r="I1159" t="b">
        <f>OR(Table1[[#This Row],[Page_Views]]&lt;$U$6,Table1[[#This Row],[Page_Views]]&gt;$T$6)</f>
        <v>0</v>
      </c>
      <c r="J1159" t="b">
        <f>OR(Table1[[#This Row],[Bounces]]&lt;$U$7,Table1[[#This Row],[Bounces]]&gt;$T$7)</f>
        <v>0</v>
      </c>
      <c r="K1159" t="b">
        <f>OR(Table1[[#This Row],[Exits]]&lt;$U$8,Table1[[#This Row],[Exits]]&gt;$T$8)</f>
        <v>0</v>
      </c>
    </row>
    <row r="1160" spans="1:11" x14ac:dyDescent="0.25">
      <c r="A1160" s="1">
        <v>44624</v>
      </c>
      <c r="B1160">
        <v>1717</v>
      </c>
      <c r="C1160" t="s">
        <v>1077</v>
      </c>
      <c r="D1160">
        <v>3251</v>
      </c>
      <c r="E1160">
        <v>1394</v>
      </c>
      <c r="F1160">
        <v>871.79</v>
      </c>
      <c r="G1160">
        <v>635</v>
      </c>
      <c r="H1160">
        <v>839</v>
      </c>
      <c r="I1160" t="b">
        <f>OR(Table1[[#This Row],[Page_Views]]&lt;$U$6,Table1[[#This Row],[Page_Views]]&gt;$T$6)</f>
        <v>0</v>
      </c>
      <c r="J1160" t="b">
        <f>OR(Table1[[#This Row],[Bounces]]&lt;$U$7,Table1[[#This Row],[Bounces]]&gt;$T$7)</f>
        <v>0</v>
      </c>
      <c r="K1160" t="b">
        <f>OR(Table1[[#This Row],[Exits]]&lt;$U$8,Table1[[#This Row],[Exits]]&gt;$T$8)</f>
        <v>0</v>
      </c>
    </row>
    <row r="1161" spans="1:11" x14ac:dyDescent="0.25">
      <c r="A1161" s="1">
        <v>44625</v>
      </c>
      <c r="B1161">
        <v>5434</v>
      </c>
      <c r="C1161" t="s">
        <v>1078</v>
      </c>
      <c r="D1161">
        <v>11476</v>
      </c>
      <c r="E1161">
        <v>4368</v>
      </c>
      <c r="F1161">
        <v>859.06</v>
      </c>
      <c r="G1161">
        <v>1395</v>
      </c>
      <c r="H1161">
        <v>2243</v>
      </c>
      <c r="I1161" t="b">
        <f>OR(Table1[[#This Row],[Page_Views]]&lt;$U$6,Table1[[#This Row],[Page_Views]]&gt;$T$6)</f>
        <v>0</v>
      </c>
      <c r="J1161" t="b">
        <f>OR(Table1[[#This Row],[Bounces]]&lt;$U$7,Table1[[#This Row],[Bounces]]&gt;$T$7)</f>
        <v>0</v>
      </c>
      <c r="K1161" t="b">
        <f>OR(Table1[[#This Row],[Exits]]&lt;$U$8,Table1[[#This Row],[Exits]]&gt;$T$8)</f>
        <v>0</v>
      </c>
    </row>
    <row r="1162" spans="1:11" x14ac:dyDescent="0.25">
      <c r="A1162" s="1">
        <v>44626</v>
      </c>
      <c r="B1162">
        <v>1658</v>
      </c>
      <c r="C1162" t="s">
        <v>1079</v>
      </c>
      <c r="D1162">
        <v>4544</v>
      </c>
      <c r="E1162">
        <v>1376</v>
      </c>
      <c r="F1162">
        <v>802.22</v>
      </c>
      <c r="G1162">
        <v>400</v>
      </c>
      <c r="H1162">
        <v>1166</v>
      </c>
      <c r="I1162" t="b">
        <f>OR(Table1[[#This Row],[Page_Views]]&lt;$U$6,Table1[[#This Row],[Page_Views]]&gt;$T$6)</f>
        <v>0</v>
      </c>
      <c r="J1162" t="b">
        <f>OR(Table1[[#This Row],[Bounces]]&lt;$U$7,Table1[[#This Row],[Bounces]]&gt;$T$7)</f>
        <v>0</v>
      </c>
      <c r="K1162" t="b">
        <f>OR(Table1[[#This Row],[Exits]]&lt;$U$8,Table1[[#This Row],[Exits]]&gt;$T$8)</f>
        <v>0</v>
      </c>
    </row>
    <row r="1163" spans="1:11" x14ac:dyDescent="0.25">
      <c r="A1163" s="1">
        <v>44627</v>
      </c>
      <c r="B1163">
        <v>6057</v>
      </c>
      <c r="C1163" t="s">
        <v>1080</v>
      </c>
      <c r="D1163">
        <v>15444</v>
      </c>
      <c r="E1163">
        <v>6143</v>
      </c>
      <c r="F1163">
        <v>664.39</v>
      </c>
      <c r="G1163">
        <v>2695</v>
      </c>
      <c r="H1163">
        <v>2877</v>
      </c>
      <c r="I1163" t="b">
        <f>OR(Table1[[#This Row],[Page_Views]]&lt;$U$6,Table1[[#This Row],[Page_Views]]&gt;$T$6)</f>
        <v>0</v>
      </c>
      <c r="J1163" t="b">
        <f>OR(Table1[[#This Row],[Bounces]]&lt;$U$7,Table1[[#This Row],[Bounces]]&gt;$T$7)</f>
        <v>0</v>
      </c>
      <c r="K1163" t="b">
        <f>OR(Table1[[#This Row],[Exits]]&lt;$U$8,Table1[[#This Row],[Exits]]&gt;$T$8)</f>
        <v>0</v>
      </c>
    </row>
    <row r="1164" spans="1:11" x14ac:dyDescent="0.25">
      <c r="A1164" s="1">
        <v>44628</v>
      </c>
      <c r="B1164">
        <v>5008</v>
      </c>
      <c r="C1164" t="s">
        <v>920</v>
      </c>
      <c r="D1164">
        <v>13267</v>
      </c>
      <c r="E1164">
        <v>5718</v>
      </c>
      <c r="F1164">
        <v>791.31</v>
      </c>
      <c r="G1164">
        <v>1719</v>
      </c>
      <c r="H1164">
        <v>1995</v>
      </c>
      <c r="I1164" t="b">
        <f>OR(Table1[[#This Row],[Page_Views]]&lt;$U$6,Table1[[#This Row],[Page_Views]]&gt;$T$6)</f>
        <v>0</v>
      </c>
      <c r="J1164" t="b">
        <f>OR(Table1[[#This Row],[Bounces]]&lt;$U$7,Table1[[#This Row],[Bounces]]&gt;$T$7)</f>
        <v>0</v>
      </c>
      <c r="K1164" t="b">
        <f>OR(Table1[[#This Row],[Exits]]&lt;$U$8,Table1[[#This Row],[Exits]]&gt;$T$8)</f>
        <v>0</v>
      </c>
    </row>
    <row r="1165" spans="1:11" x14ac:dyDescent="0.25">
      <c r="A1165" s="1">
        <v>44629</v>
      </c>
      <c r="B1165">
        <v>5994</v>
      </c>
      <c r="C1165" t="s">
        <v>1081</v>
      </c>
      <c r="D1165">
        <v>8669</v>
      </c>
      <c r="E1165">
        <v>4806</v>
      </c>
      <c r="F1165">
        <v>751.82</v>
      </c>
      <c r="G1165">
        <v>965</v>
      </c>
      <c r="H1165">
        <v>1432</v>
      </c>
      <c r="I1165" t="b">
        <f>OR(Table1[[#This Row],[Page_Views]]&lt;$U$6,Table1[[#This Row],[Page_Views]]&gt;$T$6)</f>
        <v>0</v>
      </c>
      <c r="J1165" t="b">
        <f>OR(Table1[[#This Row],[Bounces]]&lt;$U$7,Table1[[#This Row],[Bounces]]&gt;$T$7)</f>
        <v>0</v>
      </c>
      <c r="K1165" t="b">
        <f>OR(Table1[[#This Row],[Exits]]&lt;$U$8,Table1[[#This Row],[Exits]]&gt;$T$8)</f>
        <v>0</v>
      </c>
    </row>
    <row r="1166" spans="1:11" x14ac:dyDescent="0.25">
      <c r="A1166" s="1">
        <v>44630</v>
      </c>
      <c r="B1166">
        <v>5234</v>
      </c>
      <c r="C1166" t="s">
        <v>1082</v>
      </c>
      <c r="D1166">
        <v>6937</v>
      </c>
      <c r="E1166">
        <v>6148</v>
      </c>
      <c r="F1166">
        <v>815.17</v>
      </c>
      <c r="G1166">
        <v>2999</v>
      </c>
      <c r="H1166">
        <v>801</v>
      </c>
      <c r="I1166" t="b">
        <f>OR(Table1[[#This Row],[Page_Views]]&lt;$U$6,Table1[[#This Row],[Page_Views]]&gt;$T$6)</f>
        <v>0</v>
      </c>
      <c r="J1166" t="b">
        <f>OR(Table1[[#This Row],[Bounces]]&lt;$U$7,Table1[[#This Row],[Bounces]]&gt;$T$7)</f>
        <v>0</v>
      </c>
      <c r="K1166" t="b">
        <f>OR(Table1[[#This Row],[Exits]]&lt;$U$8,Table1[[#This Row],[Exits]]&gt;$T$8)</f>
        <v>0</v>
      </c>
    </row>
    <row r="1167" spans="1:11" x14ac:dyDescent="0.25">
      <c r="A1167" s="1">
        <v>44631</v>
      </c>
      <c r="B1167">
        <v>4764</v>
      </c>
      <c r="C1167" t="s">
        <v>215</v>
      </c>
      <c r="D1167">
        <v>13377</v>
      </c>
      <c r="E1167">
        <v>4013</v>
      </c>
      <c r="F1167">
        <v>849.88</v>
      </c>
      <c r="G1167">
        <v>1515</v>
      </c>
      <c r="H1167">
        <v>2668</v>
      </c>
      <c r="I1167" t="b">
        <f>OR(Table1[[#This Row],[Page_Views]]&lt;$U$6,Table1[[#This Row],[Page_Views]]&gt;$T$6)</f>
        <v>0</v>
      </c>
      <c r="J1167" t="b">
        <f>OR(Table1[[#This Row],[Bounces]]&lt;$U$7,Table1[[#This Row],[Bounces]]&gt;$T$7)</f>
        <v>0</v>
      </c>
      <c r="K1167" t="b">
        <f>OR(Table1[[#This Row],[Exits]]&lt;$U$8,Table1[[#This Row],[Exits]]&gt;$T$8)</f>
        <v>0</v>
      </c>
    </row>
    <row r="1168" spans="1:11" x14ac:dyDescent="0.25">
      <c r="A1168" s="1">
        <v>44632</v>
      </c>
      <c r="B1168">
        <v>5637</v>
      </c>
      <c r="C1168" t="s">
        <v>1083</v>
      </c>
      <c r="D1168">
        <v>10699</v>
      </c>
      <c r="E1168">
        <v>6408</v>
      </c>
      <c r="F1168">
        <v>822.82</v>
      </c>
      <c r="G1168">
        <v>2857</v>
      </c>
      <c r="H1168">
        <v>1386</v>
      </c>
      <c r="I1168" t="b">
        <f>OR(Table1[[#This Row],[Page_Views]]&lt;$U$6,Table1[[#This Row],[Page_Views]]&gt;$T$6)</f>
        <v>0</v>
      </c>
      <c r="J1168" t="b">
        <f>OR(Table1[[#This Row],[Bounces]]&lt;$U$7,Table1[[#This Row],[Bounces]]&gt;$T$7)</f>
        <v>0</v>
      </c>
      <c r="K1168" t="b">
        <f>OR(Table1[[#This Row],[Exits]]&lt;$U$8,Table1[[#This Row],[Exits]]&gt;$T$8)</f>
        <v>0</v>
      </c>
    </row>
    <row r="1169" spans="1:11" x14ac:dyDescent="0.25">
      <c r="A1169" s="1">
        <v>44633</v>
      </c>
      <c r="B1169">
        <v>3104</v>
      </c>
      <c r="C1169" t="s">
        <v>1084</v>
      </c>
      <c r="D1169">
        <v>5333</v>
      </c>
      <c r="E1169">
        <v>3082</v>
      </c>
      <c r="F1169">
        <v>853.97</v>
      </c>
      <c r="G1169">
        <v>1379</v>
      </c>
      <c r="H1169">
        <v>1398</v>
      </c>
      <c r="I1169" t="b">
        <f>OR(Table1[[#This Row],[Page_Views]]&lt;$U$6,Table1[[#This Row],[Page_Views]]&gt;$T$6)</f>
        <v>0</v>
      </c>
      <c r="J1169" t="b">
        <f>OR(Table1[[#This Row],[Bounces]]&lt;$U$7,Table1[[#This Row],[Bounces]]&gt;$T$7)</f>
        <v>0</v>
      </c>
      <c r="K1169" t="b">
        <f>OR(Table1[[#This Row],[Exits]]&lt;$U$8,Table1[[#This Row],[Exits]]&gt;$T$8)</f>
        <v>0</v>
      </c>
    </row>
    <row r="1170" spans="1:11" x14ac:dyDescent="0.25">
      <c r="A1170" s="1">
        <v>44634</v>
      </c>
      <c r="B1170">
        <v>7801</v>
      </c>
      <c r="C1170" t="s">
        <v>1085</v>
      </c>
      <c r="D1170">
        <v>19537</v>
      </c>
      <c r="E1170">
        <v>8298</v>
      </c>
      <c r="F1170">
        <v>619.16</v>
      </c>
      <c r="G1170">
        <v>1824</v>
      </c>
      <c r="H1170">
        <v>3597</v>
      </c>
      <c r="I1170" t="b">
        <f>OR(Table1[[#This Row],[Page_Views]]&lt;$U$6,Table1[[#This Row],[Page_Views]]&gt;$T$6)</f>
        <v>0</v>
      </c>
      <c r="J1170" t="b">
        <f>OR(Table1[[#This Row],[Bounces]]&lt;$U$7,Table1[[#This Row],[Bounces]]&gt;$T$7)</f>
        <v>0</v>
      </c>
      <c r="K1170" t="b">
        <f>OR(Table1[[#This Row],[Exits]]&lt;$U$8,Table1[[#This Row],[Exits]]&gt;$T$8)</f>
        <v>0</v>
      </c>
    </row>
    <row r="1171" spans="1:11" x14ac:dyDescent="0.25">
      <c r="A1171" s="1">
        <v>44635</v>
      </c>
      <c r="B1171">
        <v>9575</v>
      </c>
      <c r="C1171" t="s">
        <v>862</v>
      </c>
      <c r="D1171">
        <v>25905</v>
      </c>
      <c r="E1171">
        <v>9615</v>
      </c>
      <c r="F1171">
        <v>609.49</v>
      </c>
      <c r="G1171">
        <v>2416</v>
      </c>
      <c r="H1171">
        <v>1930</v>
      </c>
      <c r="I1171" t="b">
        <f>OR(Table1[[#This Row],[Page_Views]]&lt;$U$6,Table1[[#This Row],[Page_Views]]&gt;$T$6)</f>
        <v>0</v>
      </c>
      <c r="J1171" t="b">
        <f>OR(Table1[[#This Row],[Bounces]]&lt;$U$7,Table1[[#This Row],[Bounces]]&gt;$T$7)</f>
        <v>0</v>
      </c>
      <c r="K1171" t="b">
        <f>OR(Table1[[#This Row],[Exits]]&lt;$U$8,Table1[[#This Row],[Exits]]&gt;$T$8)</f>
        <v>0</v>
      </c>
    </row>
    <row r="1172" spans="1:11" x14ac:dyDescent="0.25">
      <c r="A1172" s="1">
        <v>44636</v>
      </c>
      <c r="B1172">
        <v>3607</v>
      </c>
      <c r="C1172" t="s">
        <v>1086</v>
      </c>
      <c r="D1172">
        <v>9928</v>
      </c>
      <c r="E1172">
        <v>3573</v>
      </c>
      <c r="F1172">
        <v>677.55</v>
      </c>
      <c r="G1172">
        <v>1048</v>
      </c>
      <c r="H1172">
        <v>2888</v>
      </c>
      <c r="I1172" t="b">
        <f>OR(Table1[[#This Row],[Page_Views]]&lt;$U$6,Table1[[#This Row],[Page_Views]]&gt;$T$6)</f>
        <v>0</v>
      </c>
      <c r="J1172" t="b">
        <f>OR(Table1[[#This Row],[Bounces]]&lt;$U$7,Table1[[#This Row],[Bounces]]&gt;$T$7)</f>
        <v>0</v>
      </c>
      <c r="K1172" t="b">
        <f>OR(Table1[[#This Row],[Exits]]&lt;$U$8,Table1[[#This Row],[Exits]]&gt;$T$8)</f>
        <v>0</v>
      </c>
    </row>
    <row r="1173" spans="1:11" x14ac:dyDescent="0.25">
      <c r="A1173" s="1">
        <v>44637</v>
      </c>
      <c r="B1173">
        <v>9385</v>
      </c>
      <c r="C1173" t="s">
        <v>1087</v>
      </c>
      <c r="D1173">
        <v>16600</v>
      </c>
      <c r="E1173">
        <v>10642</v>
      </c>
      <c r="F1173">
        <v>870.2</v>
      </c>
      <c r="G1173">
        <v>3152</v>
      </c>
      <c r="H1173">
        <v>4480</v>
      </c>
      <c r="I1173" t="b">
        <f>OR(Table1[[#This Row],[Page_Views]]&lt;$U$6,Table1[[#This Row],[Page_Views]]&gt;$T$6)</f>
        <v>0</v>
      </c>
      <c r="J1173" t="b">
        <f>OR(Table1[[#This Row],[Bounces]]&lt;$U$7,Table1[[#This Row],[Bounces]]&gt;$T$7)</f>
        <v>0</v>
      </c>
      <c r="K1173" t="b">
        <f>OR(Table1[[#This Row],[Exits]]&lt;$U$8,Table1[[#This Row],[Exits]]&gt;$T$8)</f>
        <v>0</v>
      </c>
    </row>
    <row r="1174" spans="1:11" x14ac:dyDescent="0.25">
      <c r="A1174" s="1">
        <v>44638</v>
      </c>
      <c r="B1174">
        <v>4719</v>
      </c>
      <c r="C1174" t="s">
        <v>629</v>
      </c>
      <c r="D1174">
        <v>12901</v>
      </c>
      <c r="E1174">
        <v>5202</v>
      </c>
      <c r="F1174">
        <v>847.1</v>
      </c>
      <c r="G1174">
        <v>2068</v>
      </c>
      <c r="H1174">
        <v>3745</v>
      </c>
      <c r="I1174" t="b">
        <f>OR(Table1[[#This Row],[Page_Views]]&lt;$U$6,Table1[[#This Row],[Page_Views]]&gt;$T$6)</f>
        <v>0</v>
      </c>
      <c r="J1174" t="b">
        <f>OR(Table1[[#This Row],[Bounces]]&lt;$U$7,Table1[[#This Row],[Bounces]]&gt;$T$7)</f>
        <v>0</v>
      </c>
      <c r="K1174" t="b">
        <f>OR(Table1[[#This Row],[Exits]]&lt;$U$8,Table1[[#This Row],[Exits]]&gt;$T$8)</f>
        <v>0</v>
      </c>
    </row>
    <row r="1175" spans="1:11" x14ac:dyDescent="0.25">
      <c r="A1175" s="1">
        <v>44639</v>
      </c>
      <c r="B1175">
        <v>3581</v>
      </c>
      <c r="C1175" t="s">
        <v>1088</v>
      </c>
      <c r="D1175">
        <v>4561</v>
      </c>
      <c r="E1175">
        <v>3557</v>
      </c>
      <c r="F1175">
        <v>804.82</v>
      </c>
      <c r="G1175">
        <v>1376</v>
      </c>
      <c r="H1175">
        <v>974</v>
      </c>
      <c r="I1175" t="b">
        <f>OR(Table1[[#This Row],[Page_Views]]&lt;$U$6,Table1[[#This Row],[Page_Views]]&gt;$T$6)</f>
        <v>0</v>
      </c>
      <c r="J1175" t="b">
        <f>OR(Table1[[#This Row],[Bounces]]&lt;$U$7,Table1[[#This Row],[Bounces]]&gt;$T$7)</f>
        <v>0</v>
      </c>
      <c r="K1175" t="b">
        <f>OR(Table1[[#This Row],[Exits]]&lt;$U$8,Table1[[#This Row],[Exits]]&gt;$T$8)</f>
        <v>0</v>
      </c>
    </row>
    <row r="1176" spans="1:11" x14ac:dyDescent="0.25">
      <c r="A1176" s="1">
        <v>44640</v>
      </c>
      <c r="B1176">
        <v>3565</v>
      </c>
      <c r="C1176" t="s">
        <v>1089</v>
      </c>
      <c r="D1176">
        <v>4596</v>
      </c>
      <c r="E1176">
        <v>3011</v>
      </c>
      <c r="F1176">
        <v>810.23</v>
      </c>
      <c r="G1176">
        <v>1049</v>
      </c>
      <c r="H1176">
        <v>611</v>
      </c>
      <c r="I1176" t="b">
        <f>OR(Table1[[#This Row],[Page_Views]]&lt;$U$6,Table1[[#This Row],[Page_Views]]&gt;$T$6)</f>
        <v>0</v>
      </c>
      <c r="J1176" t="b">
        <f>OR(Table1[[#This Row],[Bounces]]&lt;$U$7,Table1[[#This Row],[Bounces]]&gt;$T$7)</f>
        <v>0</v>
      </c>
      <c r="K1176" t="b">
        <f>OR(Table1[[#This Row],[Exits]]&lt;$U$8,Table1[[#This Row],[Exits]]&gt;$T$8)</f>
        <v>0</v>
      </c>
    </row>
    <row r="1177" spans="1:11" x14ac:dyDescent="0.25">
      <c r="A1177" s="1">
        <v>44641</v>
      </c>
      <c r="B1177">
        <v>3763</v>
      </c>
      <c r="C1177" t="s">
        <v>874</v>
      </c>
      <c r="D1177">
        <v>8738</v>
      </c>
      <c r="E1177">
        <v>3184</v>
      </c>
      <c r="F1177">
        <v>818</v>
      </c>
      <c r="G1177">
        <v>838</v>
      </c>
      <c r="H1177">
        <v>2508</v>
      </c>
      <c r="I1177" t="b">
        <f>OR(Table1[[#This Row],[Page_Views]]&lt;$U$6,Table1[[#This Row],[Page_Views]]&gt;$T$6)</f>
        <v>0</v>
      </c>
      <c r="J1177" t="b">
        <f>OR(Table1[[#This Row],[Bounces]]&lt;$U$7,Table1[[#This Row],[Bounces]]&gt;$T$7)</f>
        <v>0</v>
      </c>
      <c r="K1177" t="b">
        <f>OR(Table1[[#This Row],[Exits]]&lt;$U$8,Table1[[#This Row],[Exits]]&gt;$T$8)</f>
        <v>0</v>
      </c>
    </row>
    <row r="1178" spans="1:11" x14ac:dyDescent="0.25">
      <c r="A1178" s="1">
        <v>44642</v>
      </c>
      <c r="B1178">
        <v>7328</v>
      </c>
      <c r="C1178" t="s">
        <v>1090</v>
      </c>
      <c r="D1178">
        <v>9625</v>
      </c>
      <c r="E1178">
        <v>8211</v>
      </c>
      <c r="F1178">
        <v>882.78</v>
      </c>
      <c r="G1178">
        <v>2583</v>
      </c>
      <c r="H1178">
        <v>2634</v>
      </c>
      <c r="I1178" t="b">
        <f>OR(Table1[[#This Row],[Page_Views]]&lt;$U$6,Table1[[#This Row],[Page_Views]]&gt;$T$6)</f>
        <v>0</v>
      </c>
      <c r="J1178" t="b">
        <f>OR(Table1[[#This Row],[Bounces]]&lt;$U$7,Table1[[#This Row],[Bounces]]&gt;$T$7)</f>
        <v>0</v>
      </c>
      <c r="K1178" t="b">
        <f>OR(Table1[[#This Row],[Exits]]&lt;$U$8,Table1[[#This Row],[Exits]]&gt;$T$8)</f>
        <v>0</v>
      </c>
    </row>
    <row r="1179" spans="1:11" x14ac:dyDescent="0.25">
      <c r="A1179" s="1">
        <v>44643</v>
      </c>
      <c r="B1179">
        <v>6991</v>
      </c>
      <c r="C1179" t="s">
        <v>1091</v>
      </c>
      <c r="D1179">
        <v>12474</v>
      </c>
      <c r="E1179">
        <v>7073</v>
      </c>
      <c r="F1179">
        <v>849.66</v>
      </c>
      <c r="G1179">
        <v>2568</v>
      </c>
      <c r="H1179">
        <v>3403</v>
      </c>
      <c r="I1179" t="b">
        <f>OR(Table1[[#This Row],[Page_Views]]&lt;$U$6,Table1[[#This Row],[Page_Views]]&gt;$T$6)</f>
        <v>0</v>
      </c>
      <c r="J1179" t="b">
        <f>OR(Table1[[#This Row],[Bounces]]&lt;$U$7,Table1[[#This Row],[Bounces]]&gt;$T$7)</f>
        <v>0</v>
      </c>
      <c r="K1179" t="b">
        <f>OR(Table1[[#This Row],[Exits]]&lt;$U$8,Table1[[#This Row],[Exits]]&gt;$T$8)</f>
        <v>0</v>
      </c>
    </row>
    <row r="1180" spans="1:11" x14ac:dyDescent="0.25">
      <c r="A1180" s="1">
        <v>44644</v>
      </c>
      <c r="B1180">
        <v>4406</v>
      </c>
      <c r="C1180" t="s">
        <v>1092</v>
      </c>
      <c r="D1180">
        <v>10622</v>
      </c>
      <c r="E1180">
        <v>4373</v>
      </c>
      <c r="F1180">
        <v>787.02</v>
      </c>
      <c r="G1180">
        <v>1488</v>
      </c>
      <c r="H1180">
        <v>2535</v>
      </c>
      <c r="I1180" t="b">
        <f>OR(Table1[[#This Row],[Page_Views]]&lt;$U$6,Table1[[#This Row],[Page_Views]]&gt;$T$6)</f>
        <v>0</v>
      </c>
      <c r="J1180" t="b">
        <f>OR(Table1[[#This Row],[Bounces]]&lt;$U$7,Table1[[#This Row],[Bounces]]&gt;$T$7)</f>
        <v>0</v>
      </c>
      <c r="K1180" t="b">
        <f>OR(Table1[[#This Row],[Exits]]&lt;$U$8,Table1[[#This Row],[Exits]]&gt;$T$8)</f>
        <v>0</v>
      </c>
    </row>
    <row r="1181" spans="1:11" x14ac:dyDescent="0.25">
      <c r="A1181" s="1">
        <v>44645</v>
      </c>
      <c r="B1181">
        <v>9923</v>
      </c>
      <c r="C1181" t="s">
        <v>1093</v>
      </c>
      <c r="D1181">
        <v>17931</v>
      </c>
      <c r="E1181">
        <v>10639</v>
      </c>
      <c r="F1181">
        <v>799.71</v>
      </c>
      <c r="G1181">
        <v>2534</v>
      </c>
      <c r="H1181">
        <v>4034</v>
      </c>
      <c r="I1181" t="b">
        <f>OR(Table1[[#This Row],[Page_Views]]&lt;$U$6,Table1[[#This Row],[Page_Views]]&gt;$T$6)</f>
        <v>0</v>
      </c>
      <c r="J1181" t="b">
        <f>OR(Table1[[#This Row],[Bounces]]&lt;$U$7,Table1[[#This Row],[Bounces]]&gt;$T$7)</f>
        <v>0</v>
      </c>
      <c r="K1181" t="b">
        <f>OR(Table1[[#This Row],[Exits]]&lt;$U$8,Table1[[#This Row],[Exits]]&gt;$T$8)</f>
        <v>0</v>
      </c>
    </row>
    <row r="1182" spans="1:11" x14ac:dyDescent="0.25">
      <c r="A1182" s="1">
        <v>44646</v>
      </c>
      <c r="B1182">
        <v>5780</v>
      </c>
      <c r="C1182" t="s">
        <v>1094</v>
      </c>
      <c r="D1182">
        <v>8804</v>
      </c>
      <c r="E1182">
        <v>6609</v>
      </c>
      <c r="F1182">
        <v>664.12</v>
      </c>
      <c r="G1182">
        <v>2609</v>
      </c>
      <c r="H1182">
        <v>906</v>
      </c>
      <c r="I1182" t="b">
        <f>OR(Table1[[#This Row],[Page_Views]]&lt;$U$6,Table1[[#This Row],[Page_Views]]&gt;$T$6)</f>
        <v>0</v>
      </c>
      <c r="J1182" t="b">
        <f>OR(Table1[[#This Row],[Bounces]]&lt;$U$7,Table1[[#This Row],[Bounces]]&gt;$T$7)</f>
        <v>0</v>
      </c>
      <c r="K1182" t="b">
        <f>OR(Table1[[#This Row],[Exits]]&lt;$U$8,Table1[[#This Row],[Exits]]&gt;$T$8)</f>
        <v>0</v>
      </c>
    </row>
    <row r="1183" spans="1:11" x14ac:dyDescent="0.25">
      <c r="A1183" s="1">
        <v>44647</v>
      </c>
      <c r="B1183">
        <v>5177</v>
      </c>
      <c r="C1183" t="s">
        <v>1095</v>
      </c>
      <c r="D1183">
        <v>8834</v>
      </c>
      <c r="E1183">
        <v>5443</v>
      </c>
      <c r="F1183">
        <v>797.2</v>
      </c>
      <c r="G1183">
        <v>1208</v>
      </c>
      <c r="H1183">
        <v>2205</v>
      </c>
      <c r="I1183" t="b">
        <f>OR(Table1[[#This Row],[Page_Views]]&lt;$U$6,Table1[[#This Row],[Page_Views]]&gt;$T$6)</f>
        <v>0</v>
      </c>
      <c r="J1183" t="b">
        <f>OR(Table1[[#This Row],[Bounces]]&lt;$U$7,Table1[[#This Row],[Bounces]]&gt;$T$7)</f>
        <v>0</v>
      </c>
      <c r="K1183" t="b">
        <f>OR(Table1[[#This Row],[Exits]]&lt;$U$8,Table1[[#This Row],[Exits]]&gt;$T$8)</f>
        <v>0</v>
      </c>
    </row>
    <row r="1184" spans="1:11" x14ac:dyDescent="0.25">
      <c r="A1184" s="1">
        <v>44648</v>
      </c>
      <c r="B1184">
        <v>7476</v>
      </c>
      <c r="C1184" t="s">
        <v>1096</v>
      </c>
      <c r="D1184">
        <v>15128</v>
      </c>
      <c r="E1184">
        <v>8262</v>
      </c>
      <c r="F1184">
        <v>727.4</v>
      </c>
      <c r="G1184">
        <v>2589</v>
      </c>
      <c r="H1184">
        <v>1789</v>
      </c>
      <c r="I1184" t="b">
        <f>OR(Table1[[#This Row],[Page_Views]]&lt;$U$6,Table1[[#This Row],[Page_Views]]&gt;$T$6)</f>
        <v>0</v>
      </c>
      <c r="J1184" t="b">
        <f>OR(Table1[[#This Row],[Bounces]]&lt;$U$7,Table1[[#This Row],[Bounces]]&gt;$T$7)</f>
        <v>0</v>
      </c>
      <c r="K1184" t="b">
        <f>OR(Table1[[#This Row],[Exits]]&lt;$U$8,Table1[[#This Row],[Exits]]&gt;$T$8)</f>
        <v>0</v>
      </c>
    </row>
    <row r="1185" spans="1:11" x14ac:dyDescent="0.25">
      <c r="A1185" s="1">
        <v>44649</v>
      </c>
      <c r="B1185">
        <v>3604</v>
      </c>
      <c r="C1185" t="s">
        <v>1097</v>
      </c>
      <c r="D1185">
        <v>7408</v>
      </c>
      <c r="E1185">
        <v>3986</v>
      </c>
      <c r="F1185">
        <v>645.89</v>
      </c>
      <c r="G1185">
        <v>1646</v>
      </c>
      <c r="H1185">
        <v>1125</v>
      </c>
      <c r="I1185" t="b">
        <f>OR(Table1[[#This Row],[Page_Views]]&lt;$U$6,Table1[[#This Row],[Page_Views]]&gt;$T$6)</f>
        <v>0</v>
      </c>
      <c r="J1185" t="b">
        <f>OR(Table1[[#This Row],[Bounces]]&lt;$U$7,Table1[[#This Row],[Bounces]]&gt;$T$7)</f>
        <v>0</v>
      </c>
      <c r="K1185" t="b">
        <f>OR(Table1[[#This Row],[Exits]]&lt;$U$8,Table1[[#This Row],[Exits]]&gt;$T$8)</f>
        <v>0</v>
      </c>
    </row>
    <row r="1186" spans="1:11" x14ac:dyDescent="0.25">
      <c r="A1186" s="1">
        <v>44650</v>
      </c>
      <c r="B1186">
        <v>9181</v>
      </c>
      <c r="C1186" s="2" t="s">
        <v>1098</v>
      </c>
      <c r="D1186">
        <v>23956</v>
      </c>
      <c r="E1186">
        <v>8653</v>
      </c>
      <c r="F1186">
        <v>841.92</v>
      </c>
      <c r="G1186">
        <v>1782</v>
      </c>
      <c r="H1186">
        <v>5038</v>
      </c>
      <c r="I1186" t="b">
        <f>OR(Table1[[#This Row],[Page_Views]]&lt;$U$6,Table1[[#This Row],[Page_Views]]&gt;$T$6)</f>
        <v>0</v>
      </c>
      <c r="J1186" t="b">
        <f>OR(Table1[[#This Row],[Bounces]]&lt;$U$7,Table1[[#This Row],[Bounces]]&gt;$T$7)</f>
        <v>0</v>
      </c>
      <c r="K1186" t="b">
        <f>OR(Table1[[#This Row],[Exits]]&lt;$U$8,Table1[[#This Row],[Exits]]&gt;$T$8)</f>
        <v>0</v>
      </c>
    </row>
    <row r="1187" spans="1:11" x14ac:dyDescent="0.25">
      <c r="A1187" s="1">
        <v>44651</v>
      </c>
      <c r="B1187">
        <v>3382</v>
      </c>
      <c r="C1187" t="s">
        <v>1099</v>
      </c>
      <c r="D1187">
        <v>8625</v>
      </c>
      <c r="E1187">
        <v>3076</v>
      </c>
      <c r="F1187">
        <v>753.07</v>
      </c>
      <c r="G1187">
        <v>1141</v>
      </c>
      <c r="H1187">
        <v>1641</v>
      </c>
      <c r="I1187" t="b">
        <f>OR(Table1[[#This Row],[Page_Views]]&lt;$U$6,Table1[[#This Row],[Page_Views]]&gt;$T$6)</f>
        <v>0</v>
      </c>
      <c r="J1187" t="b">
        <f>OR(Table1[[#This Row],[Bounces]]&lt;$U$7,Table1[[#This Row],[Bounces]]&gt;$T$7)</f>
        <v>0</v>
      </c>
      <c r="K1187" t="b">
        <f>OR(Table1[[#This Row],[Exits]]&lt;$U$8,Table1[[#This Row],[Exits]]&gt;$T$8)</f>
        <v>0</v>
      </c>
    </row>
    <row r="1188" spans="1:11" x14ac:dyDescent="0.25">
      <c r="A1188" s="1">
        <v>44652</v>
      </c>
      <c r="B1188">
        <v>1531</v>
      </c>
      <c r="C1188" t="s">
        <v>1100</v>
      </c>
      <c r="D1188">
        <v>3096</v>
      </c>
      <c r="E1188">
        <v>1715</v>
      </c>
      <c r="F1188">
        <v>893.23</v>
      </c>
      <c r="G1188">
        <v>515</v>
      </c>
      <c r="H1188">
        <v>319</v>
      </c>
      <c r="I1188" t="b">
        <f>OR(Table1[[#This Row],[Page_Views]]&lt;$U$6,Table1[[#This Row],[Page_Views]]&gt;$T$6)</f>
        <v>0</v>
      </c>
      <c r="J1188" t="b">
        <f>OR(Table1[[#This Row],[Bounces]]&lt;$U$7,Table1[[#This Row],[Bounces]]&gt;$T$7)</f>
        <v>0</v>
      </c>
      <c r="K1188" t="b">
        <f>OR(Table1[[#This Row],[Exits]]&lt;$U$8,Table1[[#This Row],[Exits]]&gt;$T$8)</f>
        <v>0</v>
      </c>
    </row>
    <row r="1189" spans="1:11" x14ac:dyDescent="0.25">
      <c r="A1189" s="1">
        <v>44653</v>
      </c>
      <c r="B1189">
        <v>7079</v>
      </c>
      <c r="C1189" t="s">
        <v>1101</v>
      </c>
      <c r="D1189">
        <v>19270</v>
      </c>
      <c r="E1189">
        <v>6731</v>
      </c>
      <c r="F1189">
        <v>684.5</v>
      </c>
      <c r="G1189">
        <v>1364</v>
      </c>
      <c r="H1189">
        <v>5102</v>
      </c>
      <c r="I1189" t="b">
        <f>OR(Table1[[#This Row],[Page_Views]]&lt;$U$6,Table1[[#This Row],[Page_Views]]&gt;$T$6)</f>
        <v>0</v>
      </c>
      <c r="J1189" t="b">
        <f>OR(Table1[[#This Row],[Bounces]]&lt;$U$7,Table1[[#This Row],[Bounces]]&gt;$T$7)</f>
        <v>0</v>
      </c>
      <c r="K1189" t="b">
        <f>OR(Table1[[#This Row],[Exits]]&lt;$U$8,Table1[[#This Row],[Exits]]&gt;$T$8)</f>
        <v>0</v>
      </c>
    </row>
    <row r="1190" spans="1:11" x14ac:dyDescent="0.25">
      <c r="A1190" s="1">
        <v>44654</v>
      </c>
      <c r="B1190">
        <v>1634</v>
      </c>
      <c r="C1190" t="s">
        <v>1102</v>
      </c>
      <c r="D1190">
        <v>2296</v>
      </c>
      <c r="E1190">
        <v>1897</v>
      </c>
      <c r="F1190">
        <v>744.2</v>
      </c>
      <c r="G1190">
        <v>487</v>
      </c>
      <c r="H1190">
        <v>633</v>
      </c>
      <c r="I1190" t="b">
        <f>OR(Table1[[#This Row],[Page_Views]]&lt;$U$6,Table1[[#This Row],[Page_Views]]&gt;$T$6)</f>
        <v>0</v>
      </c>
      <c r="J1190" t="b">
        <f>OR(Table1[[#This Row],[Bounces]]&lt;$U$7,Table1[[#This Row],[Bounces]]&gt;$T$7)</f>
        <v>0</v>
      </c>
      <c r="K1190" t="b">
        <f>OR(Table1[[#This Row],[Exits]]&lt;$U$8,Table1[[#This Row],[Exits]]&gt;$T$8)</f>
        <v>0</v>
      </c>
    </row>
    <row r="1191" spans="1:11" x14ac:dyDescent="0.25">
      <c r="A1191" s="1">
        <v>44655</v>
      </c>
      <c r="B1191">
        <v>1002</v>
      </c>
      <c r="C1191" t="s">
        <v>1074</v>
      </c>
      <c r="D1191">
        <v>1662</v>
      </c>
      <c r="E1191">
        <v>829</v>
      </c>
      <c r="F1191">
        <v>734.4</v>
      </c>
      <c r="G1191">
        <v>400</v>
      </c>
      <c r="H1191">
        <v>393</v>
      </c>
      <c r="I1191" t="b">
        <f>OR(Table1[[#This Row],[Page_Views]]&lt;$U$6,Table1[[#This Row],[Page_Views]]&gt;$T$6)</f>
        <v>0</v>
      </c>
      <c r="J1191" t="b">
        <f>OR(Table1[[#This Row],[Bounces]]&lt;$U$7,Table1[[#This Row],[Bounces]]&gt;$T$7)</f>
        <v>0</v>
      </c>
      <c r="K1191" t="b">
        <f>OR(Table1[[#This Row],[Exits]]&lt;$U$8,Table1[[#This Row],[Exits]]&gt;$T$8)</f>
        <v>0</v>
      </c>
    </row>
    <row r="1192" spans="1:11" x14ac:dyDescent="0.25">
      <c r="A1192" s="1">
        <v>44656</v>
      </c>
      <c r="B1192">
        <v>9397</v>
      </c>
      <c r="C1192" t="s">
        <v>1103</v>
      </c>
      <c r="D1192">
        <v>25281</v>
      </c>
      <c r="E1192">
        <v>7736</v>
      </c>
      <c r="F1192">
        <v>636.23</v>
      </c>
      <c r="G1192">
        <v>2756</v>
      </c>
      <c r="H1192">
        <v>5263</v>
      </c>
      <c r="I1192" t="b">
        <f>OR(Table1[[#This Row],[Page_Views]]&lt;$U$6,Table1[[#This Row],[Page_Views]]&gt;$T$6)</f>
        <v>0</v>
      </c>
      <c r="J1192" t="b">
        <f>OR(Table1[[#This Row],[Bounces]]&lt;$U$7,Table1[[#This Row],[Bounces]]&gt;$T$7)</f>
        <v>0</v>
      </c>
      <c r="K1192" t="b">
        <f>OR(Table1[[#This Row],[Exits]]&lt;$U$8,Table1[[#This Row],[Exits]]&gt;$T$8)</f>
        <v>0</v>
      </c>
    </row>
    <row r="1193" spans="1:11" x14ac:dyDescent="0.25">
      <c r="A1193" s="1">
        <v>44657</v>
      </c>
      <c r="B1193">
        <v>6951</v>
      </c>
      <c r="C1193" t="s">
        <v>1104</v>
      </c>
      <c r="D1193">
        <v>13070</v>
      </c>
      <c r="E1193">
        <v>8138</v>
      </c>
      <c r="F1193">
        <v>727.83</v>
      </c>
      <c r="G1193">
        <v>4062</v>
      </c>
      <c r="H1193">
        <v>3818</v>
      </c>
      <c r="I1193" t="b">
        <f>OR(Table1[[#This Row],[Page_Views]]&lt;$U$6,Table1[[#This Row],[Page_Views]]&gt;$T$6)</f>
        <v>0</v>
      </c>
      <c r="J1193" t="b">
        <f>OR(Table1[[#This Row],[Bounces]]&lt;$U$7,Table1[[#This Row],[Bounces]]&gt;$T$7)</f>
        <v>0</v>
      </c>
      <c r="K1193" t="b">
        <f>OR(Table1[[#This Row],[Exits]]&lt;$U$8,Table1[[#This Row],[Exits]]&gt;$T$8)</f>
        <v>0</v>
      </c>
    </row>
    <row r="1194" spans="1:11" x14ac:dyDescent="0.25">
      <c r="A1194" s="1">
        <v>44658</v>
      </c>
      <c r="B1194">
        <v>6626</v>
      </c>
      <c r="C1194" t="s">
        <v>1105</v>
      </c>
      <c r="D1194">
        <v>19653</v>
      </c>
      <c r="E1194">
        <v>7019</v>
      </c>
      <c r="F1194">
        <v>686.27</v>
      </c>
      <c r="G1194">
        <v>2509</v>
      </c>
      <c r="H1194">
        <v>2436</v>
      </c>
      <c r="I1194" t="b">
        <f>OR(Table1[[#This Row],[Page_Views]]&lt;$U$6,Table1[[#This Row],[Page_Views]]&gt;$T$6)</f>
        <v>0</v>
      </c>
      <c r="J1194" t="b">
        <f>OR(Table1[[#This Row],[Bounces]]&lt;$U$7,Table1[[#This Row],[Bounces]]&gt;$T$7)</f>
        <v>0</v>
      </c>
      <c r="K1194" t="b">
        <f>OR(Table1[[#This Row],[Exits]]&lt;$U$8,Table1[[#This Row],[Exits]]&gt;$T$8)</f>
        <v>0</v>
      </c>
    </row>
    <row r="1195" spans="1:11" x14ac:dyDescent="0.25">
      <c r="A1195" s="1">
        <v>44659</v>
      </c>
      <c r="B1195">
        <v>8739</v>
      </c>
      <c r="C1195" t="s">
        <v>213</v>
      </c>
      <c r="D1195">
        <v>17821</v>
      </c>
      <c r="E1195">
        <v>8318</v>
      </c>
      <c r="F1195">
        <v>648.1</v>
      </c>
      <c r="G1195">
        <v>3020</v>
      </c>
      <c r="H1195">
        <v>4412</v>
      </c>
      <c r="I1195" t="b">
        <f>OR(Table1[[#This Row],[Page_Views]]&lt;$U$6,Table1[[#This Row],[Page_Views]]&gt;$T$6)</f>
        <v>0</v>
      </c>
      <c r="J1195" t="b">
        <f>OR(Table1[[#This Row],[Bounces]]&lt;$U$7,Table1[[#This Row],[Bounces]]&gt;$T$7)</f>
        <v>0</v>
      </c>
      <c r="K1195" t="b">
        <f>OR(Table1[[#This Row],[Exits]]&lt;$U$8,Table1[[#This Row],[Exits]]&gt;$T$8)</f>
        <v>0</v>
      </c>
    </row>
    <row r="1196" spans="1:11" x14ac:dyDescent="0.25">
      <c r="A1196" s="1">
        <v>44660</v>
      </c>
      <c r="B1196">
        <v>7003</v>
      </c>
      <c r="C1196" t="s">
        <v>1106</v>
      </c>
      <c r="D1196">
        <v>18386</v>
      </c>
      <c r="E1196">
        <v>7717</v>
      </c>
      <c r="F1196">
        <v>684.65</v>
      </c>
      <c r="G1196">
        <v>2450</v>
      </c>
      <c r="H1196">
        <v>2310</v>
      </c>
      <c r="I1196" t="b">
        <f>OR(Table1[[#This Row],[Page_Views]]&lt;$U$6,Table1[[#This Row],[Page_Views]]&gt;$T$6)</f>
        <v>0</v>
      </c>
      <c r="J1196" t="b">
        <f>OR(Table1[[#This Row],[Bounces]]&lt;$U$7,Table1[[#This Row],[Bounces]]&gt;$T$7)</f>
        <v>0</v>
      </c>
      <c r="K1196" t="b">
        <f>OR(Table1[[#This Row],[Exits]]&lt;$U$8,Table1[[#This Row],[Exits]]&gt;$T$8)</f>
        <v>0</v>
      </c>
    </row>
    <row r="1197" spans="1:11" x14ac:dyDescent="0.25">
      <c r="A1197" s="1">
        <v>44661</v>
      </c>
      <c r="B1197">
        <v>3890</v>
      </c>
      <c r="C1197" t="s">
        <v>1107</v>
      </c>
      <c r="D1197">
        <v>7484</v>
      </c>
      <c r="E1197">
        <v>4158</v>
      </c>
      <c r="F1197">
        <v>669.98</v>
      </c>
      <c r="G1197">
        <v>1218</v>
      </c>
      <c r="H1197">
        <v>1320</v>
      </c>
      <c r="I1197" t="b">
        <f>OR(Table1[[#This Row],[Page_Views]]&lt;$U$6,Table1[[#This Row],[Page_Views]]&gt;$T$6)</f>
        <v>0</v>
      </c>
      <c r="J1197" t="b">
        <f>OR(Table1[[#This Row],[Bounces]]&lt;$U$7,Table1[[#This Row],[Bounces]]&gt;$T$7)</f>
        <v>0</v>
      </c>
      <c r="K1197" t="b">
        <f>OR(Table1[[#This Row],[Exits]]&lt;$U$8,Table1[[#This Row],[Exits]]&gt;$T$8)</f>
        <v>0</v>
      </c>
    </row>
    <row r="1198" spans="1:11" x14ac:dyDescent="0.25">
      <c r="A1198" s="1">
        <v>44662</v>
      </c>
      <c r="B1198">
        <v>7239</v>
      </c>
      <c r="C1198" t="s">
        <v>1108</v>
      </c>
      <c r="D1198">
        <v>14224</v>
      </c>
      <c r="E1198">
        <v>7329</v>
      </c>
      <c r="F1198">
        <v>820.22</v>
      </c>
      <c r="G1198">
        <v>2018</v>
      </c>
      <c r="H1198">
        <v>3087</v>
      </c>
      <c r="I1198" t="b">
        <f>OR(Table1[[#This Row],[Page_Views]]&lt;$U$6,Table1[[#This Row],[Page_Views]]&gt;$T$6)</f>
        <v>0</v>
      </c>
      <c r="J1198" t="b">
        <f>OR(Table1[[#This Row],[Bounces]]&lt;$U$7,Table1[[#This Row],[Bounces]]&gt;$T$7)</f>
        <v>0</v>
      </c>
      <c r="K1198" t="b">
        <f>OR(Table1[[#This Row],[Exits]]&lt;$U$8,Table1[[#This Row],[Exits]]&gt;$T$8)</f>
        <v>0</v>
      </c>
    </row>
    <row r="1199" spans="1:11" x14ac:dyDescent="0.25">
      <c r="A1199" s="1">
        <v>44663</v>
      </c>
      <c r="B1199">
        <v>9026</v>
      </c>
      <c r="C1199" t="s">
        <v>1109</v>
      </c>
      <c r="D1199">
        <v>17051</v>
      </c>
      <c r="E1199">
        <v>7577</v>
      </c>
      <c r="F1199">
        <v>609.23</v>
      </c>
      <c r="G1199">
        <v>2296</v>
      </c>
      <c r="H1199">
        <v>4218</v>
      </c>
      <c r="I1199" t="b">
        <f>OR(Table1[[#This Row],[Page_Views]]&lt;$U$6,Table1[[#This Row],[Page_Views]]&gt;$T$6)</f>
        <v>0</v>
      </c>
      <c r="J1199" t="b">
        <f>OR(Table1[[#This Row],[Bounces]]&lt;$U$7,Table1[[#This Row],[Bounces]]&gt;$T$7)</f>
        <v>0</v>
      </c>
      <c r="K1199" t="b">
        <f>OR(Table1[[#This Row],[Exits]]&lt;$U$8,Table1[[#This Row],[Exits]]&gt;$T$8)</f>
        <v>0</v>
      </c>
    </row>
    <row r="1200" spans="1:11" x14ac:dyDescent="0.25">
      <c r="A1200" s="1">
        <v>44664</v>
      </c>
      <c r="B1200">
        <v>4306</v>
      </c>
      <c r="C1200" t="s">
        <v>1110</v>
      </c>
      <c r="D1200">
        <v>10740</v>
      </c>
      <c r="E1200">
        <v>4843</v>
      </c>
      <c r="F1200">
        <v>785.24</v>
      </c>
      <c r="G1200">
        <v>1636</v>
      </c>
      <c r="H1200">
        <v>1082</v>
      </c>
      <c r="I1200" t="b">
        <f>OR(Table1[[#This Row],[Page_Views]]&lt;$U$6,Table1[[#This Row],[Page_Views]]&gt;$T$6)</f>
        <v>0</v>
      </c>
      <c r="J1200" t="b">
        <f>OR(Table1[[#This Row],[Bounces]]&lt;$U$7,Table1[[#This Row],[Bounces]]&gt;$T$7)</f>
        <v>0</v>
      </c>
      <c r="K1200" t="b">
        <f>OR(Table1[[#This Row],[Exits]]&lt;$U$8,Table1[[#This Row],[Exits]]&gt;$T$8)</f>
        <v>0</v>
      </c>
    </row>
    <row r="1201" spans="1:11" x14ac:dyDescent="0.25">
      <c r="A1201" s="1">
        <v>44665</v>
      </c>
      <c r="B1201">
        <v>1897</v>
      </c>
      <c r="C1201" t="s">
        <v>1111</v>
      </c>
      <c r="D1201">
        <v>4145</v>
      </c>
      <c r="E1201">
        <v>2174</v>
      </c>
      <c r="F1201">
        <v>828.2</v>
      </c>
      <c r="G1201">
        <v>560</v>
      </c>
      <c r="H1201">
        <v>630</v>
      </c>
      <c r="I1201" t="b">
        <f>OR(Table1[[#This Row],[Page_Views]]&lt;$U$6,Table1[[#This Row],[Page_Views]]&gt;$T$6)</f>
        <v>0</v>
      </c>
      <c r="J1201" t="b">
        <f>OR(Table1[[#This Row],[Bounces]]&lt;$U$7,Table1[[#This Row],[Bounces]]&gt;$T$7)</f>
        <v>0</v>
      </c>
      <c r="K1201" t="b">
        <f>OR(Table1[[#This Row],[Exits]]&lt;$U$8,Table1[[#This Row],[Exits]]&gt;$T$8)</f>
        <v>0</v>
      </c>
    </row>
    <row r="1202" spans="1:11" x14ac:dyDescent="0.25">
      <c r="A1202" s="1">
        <v>44666</v>
      </c>
      <c r="B1202">
        <v>1670</v>
      </c>
      <c r="C1202" t="s">
        <v>1112</v>
      </c>
      <c r="D1202">
        <v>4840</v>
      </c>
      <c r="E1202">
        <v>1451</v>
      </c>
      <c r="F1202">
        <v>744.22</v>
      </c>
      <c r="G1202">
        <v>388</v>
      </c>
      <c r="H1202">
        <v>1005</v>
      </c>
      <c r="I1202" t="b">
        <f>OR(Table1[[#This Row],[Page_Views]]&lt;$U$6,Table1[[#This Row],[Page_Views]]&gt;$T$6)</f>
        <v>0</v>
      </c>
      <c r="J1202" t="b">
        <f>OR(Table1[[#This Row],[Bounces]]&lt;$U$7,Table1[[#This Row],[Bounces]]&gt;$T$7)</f>
        <v>0</v>
      </c>
      <c r="K1202" t="b">
        <f>OR(Table1[[#This Row],[Exits]]&lt;$U$8,Table1[[#This Row],[Exits]]&gt;$T$8)</f>
        <v>0</v>
      </c>
    </row>
    <row r="1203" spans="1:11" x14ac:dyDescent="0.25">
      <c r="A1203" s="1">
        <v>44667</v>
      </c>
      <c r="B1203">
        <v>8291</v>
      </c>
      <c r="C1203" t="s">
        <v>1113</v>
      </c>
      <c r="D1203">
        <v>13693</v>
      </c>
      <c r="E1203">
        <v>9453</v>
      </c>
      <c r="F1203">
        <v>879.47</v>
      </c>
      <c r="G1203">
        <v>2660</v>
      </c>
      <c r="H1203">
        <v>2828</v>
      </c>
      <c r="I1203" t="b">
        <f>OR(Table1[[#This Row],[Page_Views]]&lt;$U$6,Table1[[#This Row],[Page_Views]]&gt;$T$6)</f>
        <v>0</v>
      </c>
      <c r="J1203" t="b">
        <f>OR(Table1[[#This Row],[Bounces]]&lt;$U$7,Table1[[#This Row],[Bounces]]&gt;$T$7)</f>
        <v>0</v>
      </c>
      <c r="K1203" t="b">
        <f>OR(Table1[[#This Row],[Exits]]&lt;$U$8,Table1[[#This Row],[Exits]]&gt;$T$8)</f>
        <v>0</v>
      </c>
    </row>
    <row r="1204" spans="1:11" x14ac:dyDescent="0.25">
      <c r="A1204" s="1">
        <v>44668</v>
      </c>
      <c r="B1204">
        <v>2505</v>
      </c>
      <c r="C1204" t="s">
        <v>1114</v>
      </c>
      <c r="D1204">
        <v>3459</v>
      </c>
      <c r="E1204">
        <v>2883</v>
      </c>
      <c r="F1204">
        <v>812.36</v>
      </c>
      <c r="G1204">
        <v>965</v>
      </c>
      <c r="H1204">
        <v>787</v>
      </c>
      <c r="I1204" t="b">
        <f>OR(Table1[[#This Row],[Page_Views]]&lt;$U$6,Table1[[#This Row],[Page_Views]]&gt;$T$6)</f>
        <v>0</v>
      </c>
      <c r="J1204" t="b">
        <f>OR(Table1[[#This Row],[Bounces]]&lt;$U$7,Table1[[#This Row],[Bounces]]&gt;$T$7)</f>
        <v>0</v>
      </c>
      <c r="K1204" t="b">
        <f>OR(Table1[[#This Row],[Exits]]&lt;$U$8,Table1[[#This Row],[Exits]]&gt;$T$8)</f>
        <v>0</v>
      </c>
    </row>
    <row r="1205" spans="1:11" x14ac:dyDescent="0.25">
      <c r="A1205" s="1">
        <v>44669</v>
      </c>
      <c r="B1205">
        <v>7460</v>
      </c>
      <c r="C1205" t="s">
        <v>1115</v>
      </c>
      <c r="D1205">
        <v>14232</v>
      </c>
      <c r="E1205">
        <v>7607</v>
      </c>
      <c r="F1205">
        <v>824.38</v>
      </c>
      <c r="G1205">
        <v>3011</v>
      </c>
      <c r="H1205">
        <v>2288</v>
      </c>
      <c r="I1205" t="b">
        <f>OR(Table1[[#This Row],[Page_Views]]&lt;$U$6,Table1[[#This Row],[Page_Views]]&gt;$T$6)</f>
        <v>0</v>
      </c>
      <c r="J1205" t="b">
        <f>OR(Table1[[#This Row],[Bounces]]&lt;$U$7,Table1[[#This Row],[Bounces]]&gt;$T$7)</f>
        <v>0</v>
      </c>
      <c r="K1205" t="b">
        <f>OR(Table1[[#This Row],[Exits]]&lt;$U$8,Table1[[#This Row],[Exits]]&gt;$T$8)</f>
        <v>0</v>
      </c>
    </row>
    <row r="1206" spans="1:11" x14ac:dyDescent="0.25">
      <c r="A1206" s="1">
        <v>44670</v>
      </c>
      <c r="B1206">
        <v>6167</v>
      </c>
      <c r="C1206" t="s">
        <v>460</v>
      </c>
      <c r="D1206">
        <v>14246</v>
      </c>
      <c r="E1206">
        <v>6552</v>
      </c>
      <c r="F1206">
        <v>659.08</v>
      </c>
      <c r="G1206">
        <v>2993</v>
      </c>
      <c r="H1206">
        <v>2964</v>
      </c>
      <c r="I1206" t="b">
        <f>OR(Table1[[#This Row],[Page_Views]]&lt;$U$6,Table1[[#This Row],[Page_Views]]&gt;$T$6)</f>
        <v>0</v>
      </c>
      <c r="J1206" t="b">
        <f>OR(Table1[[#This Row],[Bounces]]&lt;$U$7,Table1[[#This Row],[Bounces]]&gt;$T$7)</f>
        <v>0</v>
      </c>
      <c r="K1206" t="b">
        <f>OR(Table1[[#This Row],[Exits]]&lt;$U$8,Table1[[#This Row],[Exits]]&gt;$T$8)</f>
        <v>0</v>
      </c>
    </row>
    <row r="1207" spans="1:11" x14ac:dyDescent="0.25">
      <c r="A1207" s="1">
        <v>44671</v>
      </c>
      <c r="B1207">
        <v>6255</v>
      </c>
      <c r="C1207" t="s">
        <v>1116</v>
      </c>
      <c r="D1207">
        <v>17197</v>
      </c>
      <c r="E1207">
        <v>5960</v>
      </c>
      <c r="F1207">
        <v>833.19</v>
      </c>
      <c r="G1207">
        <v>1705</v>
      </c>
      <c r="H1207">
        <v>2372</v>
      </c>
      <c r="I1207" t="b">
        <f>OR(Table1[[#This Row],[Page_Views]]&lt;$U$6,Table1[[#This Row],[Page_Views]]&gt;$T$6)</f>
        <v>0</v>
      </c>
      <c r="J1207" t="b">
        <f>OR(Table1[[#This Row],[Bounces]]&lt;$U$7,Table1[[#This Row],[Bounces]]&gt;$T$7)</f>
        <v>0</v>
      </c>
      <c r="K1207" t="b">
        <f>OR(Table1[[#This Row],[Exits]]&lt;$U$8,Table1[[#This Row],[Exits]]&gt;$T$8)</f>
        <v>0</v>
      </c>
    </row>
    <row r="1208" spans="1:11" x14ac:dyDescent="0.25">
      <c r="A1208" s="1">
        <v>44672</v>
      </c>
      <c r="B1208">
        <v>1249</v>
      </c>
      <c r="C1208" t="s">
        <v>1117</v>
      </c>
      <c r="D1208">
        <v>2277</v>
      </c>
      <c r="E1208">
        <v>1139</v>
      </c>
      <c r="F1208">
        <v>849.63</v>
      </c>
      <c r="G1208">
        <v>290</v>
      </c>
      <c r="H1208">
        <v>312</v>
      </c>
      <c r="I1208" t="b">
        <f>OR(Table1[[#This Row],[Page_Views]]&lt;$U$6,Table1[[#This Row],[Page_Views]]&gt;$T$6)</f>
        <v>0</v>
      </c>
      <c r="J1208" t="b">
        <f>OR(Table1[[#This Row],[Bounces]]&lt;$U$7,Table1[[#This Row],[Bounces]]&gt;$T$7)</f>
        <v>0</v>
      </c>
      <c r="K1208" t="b">
        <f>OR(Table1[[#This Row],[Exits]]&lt;$U$8,Table1[[#This Row],[Exits]]&gt;$T$8)</f>
        <v>0</v>
      </c>
    </row>
    <row r="1209" spans="1:11" x14ac:dyDescent="0.25">
      <c r="A1209" s="1">
        <v>44673</v>
      </c>
      <c r="B1209">
        <v>7457</v>
      </c>
      <c r="C1209" t="s">
        <v>1118</v>
      </c>
      <c r="D1209">
        <v>17723</v>
      </c>
      <c r="E1209">
        <v>8119</v>
      </c>
      <c r="F1209">
        <v>708.38</v>
      </c>
      <c r="G1209">
        <v>2546</v>
      </c>
      <c r="H1209">
        <v>3816</v>
      </c>
      <c r="I1209" t="b">
        <f>OR(Table1[[#This Row],[Page_Views]]&lt;$U$6,Table1[[#This Row],[Page_Views]]&gt;$T$6)</f>
        <v>0</v>
      </c>
      <c r="J1209" t="b">
        <f>OR(Table1[[#This Row],[Bounces]]&lt;$U$7,Table1[[#This Row],[Bounces]]&gt;$T$7)</f>
        <v>0</v>
      </c>
      <c r="K1209" t="b">
        <f>OR(Table1[[#This Row],[Exits]]&lt;$U$8,Table1[[#This Row],[Exits]]&gt;$T$8)</f>
        <v>0</v>
      </c>
    </row>
    <row r="1210" spans="1:11" x14ac:dyDescent="0.25">
      <c r="A1210" s="1">
        <v>44674</v>
      </c>
      <c r="B1210">
        <v>2892</v>
      </c>
      <c r="C1210" t="s">
        <v>70</v>
      </c>
      <c r="D1210">
        <v>5293</v>
      </c>
      <c r="E1210">
        <v>3310</v>
      </c>
      <c r="F1210">
        <v>664.01</v>
      </c>
      <c r="G1210">
        <v>1550</v>
      </c>
      <c r="H1210">
        <v>1255</v>
      </c>
      <c r="I1210" t="b">
        <f>OR(Table1[[#This Row],[Page_Views]]&lt;$U$6,Table1[[#This Row],[Page_Views]]&gt;$T$6)</f>
        <v>0</v>
      </c>
      <c r="J1210" t="b">
        <f>OR(Table1[[#This Row],[Bounces]]&lt;$U$7,Table1[[#This Row],[Bounces]]&gt;$T$7)</f>
        <v>0</v>
      </c>
      <c r="K1210" t="b">
        <f>OR(Table1[[#This Row],[Exits]]&lt;$U$8,Table1[[#This Row],[Exits]]&gt;$T$8)</f>
        <v>0</v>
      </c>
    </row>
    <row r="1211" spans="1:11" x14ac:dyDescent="0.25">
      <c r="A1211" s="1">
        <v>44675</v>
      </c>
      <c r="B1211">
        <v>4439</v>
      </c>
      <c r="C1211" t="s">
        <v>629</v>
      </c>
      <c r="D1211">
        <v>10258</v>
      </c>
      <c r="E1211">
        <v>4712</v>
      </c>
      <c r="F1211">
        <v>715.52</v>
      </c>
      <c r="G1211">
        <v>956</v>
      </c>
      <c r="H1211">
        <v>1272</v>
      </c>
      <c r="I1211" t="b">
        <f>OR(Table1[[#This Row],[Page_Views]]&lt;$U$6,Table1[[#This Row],[Page_Views]]&gt;$T$6)</f>
        <v>0</v>
      </c>
      <c r="J1211" t="b">
        <f>OR(Table1[[#This Row],[Bounces]]&lt;$U$7,Table1[[#This Row],[Bounces]]&gt;$T$7)</f>
        <v>0</v>
      </c>
      <c r="K1211" t="b">
        <f>OR(Table1[[#This Row],[Exits]]&lt;$U$8,Table1[[#This Row],[Exits]]&gt;$T$8)</f>
        <v>0</v>
      </c>
    </row>
    <row r="1212" spans="1:11" x14ac:dyDescent="0.25">
      <c r="A1212" s="1">
        <v>44676</v>
      </c>
      <c r="B1212">
        <v>3854</v>
      </c>
      <c r="C1212" s="2" t="s">
        <v>90</v>
      </c>
      <c r="D1212">
        <v>10762</v>
      </c>
      <c r="E1212">
        <v>3871</v>
      </c>
      <c r="F1212">
        <v>821.88</v>
      </c>
      <c r="G1212">
        <v>1561</v>
      </c>
      <c r="H1212">
        <v>1340</v>
      </c>
      <c r="I1212" t="b">
        <f>OR(Table1[[#This Row],[Page_Views]]&lt;$U$6,Table1[[#This Row],[Page_Views]]&gt;$T$6)</f>
        <v>0</v>
      </c>
      <c r="J1212" t="b">
        <f>OR(Table1[[#This Row],[Bounces]]&lt;$U$7,Table1[[#This Row],[Bounces]]&gt;$T$7)</f>
        <v>0</v>
      </c>
      <c r="K1212" t="b">
        <f>OR(Table1[[#This Row],[Exits]]&lt;$U$8,Table1[[#This Row],[Exits]]&gt;$T$8)</f>
        <v>0</v>
      </c>
    </row>
    <row r="1213" spans="1:11" x14ac:dyDescent="0.25">
      <c r="A1213" s="1">
        <v>44677</v>
      </c>
      <c r="B1213">
        <v>4792</v>
      </c>
      <c r="C1213" t="s">
        <v>1119</v>
      </c>
      <c r="D1213">
        <v>7745</v>
      </c>
      <c r="E1213">
        <v>4138</v>
      </c>
      <c r="F1213">
        <v>725.29</v>
      </c>
      <c r="G1213">
        <v>1420</v>
      </c>
      <c r="H1213">
        <v>1650</v>
      </c>
      <c r="I1213" t="b">
        <f>OR(Table1[[#This Row],[Page_Views]]&lt;$U$6,Table1[[#This Row],[Page_Views]]&gt;$T$6)</f>
        <v>0</v>
      </c>
      <c r="J1213" t="b">
        <f>OR(Table1[[#This Row],[Bounces]]&lt;$U$7,Table1[[#This Row],[Bounces]]&gt;$T$7)</f>
        <v>0</v>
      </c>
      <c r="K1213" t="b">
        <f>OR(Table1[[#This Row],[Exits]]&lt;$U$8,Table1[[#This Row],[Exits]]&gt;$T$8)</f>
        <v>0</v>
      </c>
    </row>
    <row r="1214" spans="1:11" x14ac:dyDescent="0.25">
      <c r="A1214" s="1">
        <v>44678</v>
      </c>
      <c r="B1214">
        <v>6330</v>
      </c>
      <c r="C1214" t="s">
        <v>419</v>
      </c>
      <c r="D1214">
        <v>12201</v>
      </c>
      <c r="E1214">
        <v>5199</v>
      </c>
      <c r="F1214">
        <v>821</v>
      </c>
      <c r="G1214">
        <v>1291</v>
      </c>
      <c r="H1214">
        <v>1879</v>
      </c>
      <c r="I1214" t="b">
        <f>OR(Table1[[#This Row],[Page_Views]]&lt;$U$6,Table1[[#This Row],[Page_Views]]&gt;$T$6)</f>
        <v>0</v>
      </c>
      <c r="J1214" t="b">
        <f>OR(Table1[[#This Row],[Bounces]]&lt;$U$7,Table1[[#This Row],[Bounces]]&gt;$T$7)</f>
        <v>0</v>
      </c>
      <c r="K1214" t="b">
        <f>OR(Table1[[#This Row],[Exits]]&lt;$U$8,Table1[[#This Row],[Exits]]&gt;$T$8)</f>
        <v>0</v>
      </c>
    </row>
    <row r="1215" spans="1:11" x14ac:dyDescent="0.25">
      <c r="A1215" s="1">
        <v>44679</v>
      </c>
      <c r="B1215">
        <v>8871</v>
      </c>
      <c r="C1215" t="s">
        <v>1120</v>
      </c>
      <c r="D1215">
        <v>26505</v>
      </c>
      <c r="E1215">
        <v>8678</v>
      </c>
      <c r="F1215">
        <v>634.07000000000005</v>
      </c>
      <c r="G1215">
        <v>2571</v>
      </c>
      <c r="H1215">
        <v>4730</v>
      </c>
      <c r="I1215" t="b">
        <f>OR(Table1[[#This Row],[Page_Views]]&lt;$U$6,Table1[[#This Row],[Page_Views]]&gt;$T$6)</f>
        <v>0</v>
      </c>
      <c r="J1215" t="b">
        <f>OR(Table1[[#This Row],[Bounces]]&lt;$U$7,Table1[[#This Row],[Bounces]]&gt;$T$7)</f>
        <v>0</v>
      </c>
      <c r="K1215" t="b">
        <f>OR(Table1[[#This Row],[Exits]]&lt;$U$8,Table1[[#This Row],[Exits]]&gt;$T$8)</f>
        <v>0</v>
      </c>
    </row>
    <row r="1216" spans="1:11" x14ac:dyDescent="0.25">
      <c r="A1216" s="1">
        <v>44680</v>
      </c>
      <c r="B1216">
        <v>9235</v>
      </c>
      <c r="C1216" t="s">
        <v>1121</v>
      </c>
      <c r="D1216">
        <v>25520</v>
      </c>
      <c r="E1216">
        <v>7570</v>
      </c>
      <c r="F1216">
        <v>841.8</v>
      </c>
      <c r="G1216">
        <v>2024</v>
      </c>
      <c r="H1216">
        <v>4597</v>
      </c>
      <c r="I1216" t="b">
        <f>OR(Table1[[#This Row],[Page_Views]]&lt;$U$6,Table1[[#This Row],[Page_Views]]&gt;$T$6)</f>
        <v>0</v>
      </c>
      <c r="J1216" t="b">
        <f>OR(Table1[[#This Row],[Bounces]]&lt;$U$7,Table1[[#This Row],[Bounces]]&gt;$T$7)</f>
        <v>0</v>
      </c>
      <c r="K1216" t="b">
        <f>OR(Table1[[#This Row],[Exits]]&lt;$U$8,Table1[[#This Row],[Exits]]&gt;$T$8)</f>
        <v>0</v>
      </c>
    </row>
    <row r="1217" spans="1:11" x14ac:dyDescent="0.25">
      <c r="A1217" s="1">
        <v>44681</v>
      </c>
      <c r="B1217">
        <v>4612</v>
      </c>
      <c r="C1217" t="s">
        <v>1122</v>
      </c>
      <c r="D1217">
        <v>10221</v>
      </c>
      <c r="E1217">
        <v>4739</v>
      </c>
      <c r="F1217">
        <v>675.96</v>
      </c>
      <c r="G1217">
        <v>2196</v>
      </c>
      <c r="H1217">
        <v>1387</v>
      </c>
      <c r="I1217" t="b">
        <f>OR(Table1[[#This Row],[Page_Views]]&lt;$U$6,Table1[[#This Row],[Page_Views]]&gt;$T$6)</f>
        <v>0</v>
      </c>
      <c r="J1217" t="b">
        <f>OR(Table1[[#This Row],[Bounces]]&lt;$U$7,Table1[[#This Row],[Bounces]]&gt;$T$7)</f>
        <v>0</v>
      </c>
      <c r="K1217" t="b">
        <f>OR(Table1[[#This Row],[Exits]]&lt;$U$8,Table1[[#This Row],[Exits]]&gt;$T$8)</f>
        <v>0</v>
      </c>
    </row>
    <row r="1218" spans="1:11" x14ac:dyDescent="0.25">
      <c r="A1218" s="1">
        <v>44682</v>
      </c>
      <c r="B1218">
        <v>3618</v>
      </c>
      <c r="C1218" t="s">
        <v>1123</v>
      </c>
      <c r="D1218">
        <v>7706</v>
      </c>
      <c r="E1218">
        <v>3448</v>
      </c>
      <c r="F1218">
        <v>674.68</v>
      </c>
      <c r="G1218">
        <v>1188</v>
      </c>
      <c r="H1218">
        <v>772</v>
      </c>
      <c r="I1218" t="b">
        <f>OR(Table1[[#This Row],[Page_Views]]&lt;$U$6,Table1[[#This Row],[Page_Views]]&gt;$T$6)</f>
        <v>0</v>
      </c>
      <c r="J1218" t="b">
        <f>OR(Table1[[#This Row],[Bounces]]&lt;$U$7,Table1[[#This Row],[Bounces]]&gt;$T$7)</f>
        <v>0</v>
      </c>
      <c r="K1218" t="b">
        <f>OR(Table1[[#This Row],[Exits]]&lt;$U$8,Table1[[#This Row],[Exits]]&gt;$T$8)</f>
        <v>0</v>
      </c>
    </row>
    <row r="1219" spans="1:11" x14ac:dyDescent="0.25">
      <c r="A1219" s="1">
        <v>44683</v>
      </c>
      <c r="B1219">
        <v>5678</v>
      </c>
      <c r="C1219" t="s">
        <v>1124</v>
      </c>
      <c r="D1219">
        <v>9722</v>
      </c>
      <c r="E1219">
        <v>6262</v>
      </c>
      <c r="F1219">
        <v>777.11</v>
      </c>
      <c r="G1219">
        <v>2310</v>
      </c>
      <c r="H1219">
        <v>2631</v>
      </c>
      <c r="I1219" t="b">
        <f>OR(Table1[[#This Row],[Page_Views]]&lt;$U$6,Table1[[#This Row],[Page_Views]]&gt;$T$6)</f>
        <v>0</v>
      </c>
      <c r="J1219" t="b">
        <f>OR(Table1[[#This Row],[Bounces]]&lt;$U$7,Table1[[#This Row],[Bounces]]&gt;$T$7)</f>
        <v>0</v>
      </c>
      <c r="K1219" t="b">
        <f>OR(Table1[[#This Row],[Exits]]&lt;$U$8,Table1[[#This Row],[Exits]]&gt;$T$8)</f>
        <v>0</v>
      </c>
    </row>
    <row r="1220" spans="1:11" x14ac:dyDescent="0.25">
      <c r="A1220" s="1">
        <v>44684</v>
      </c>
      <c r="B1220">
        <v>4163</v>
      </c>
      <c r="C1220" t="s">
        <v>1125</v>
      </c>
      <c r="D1220">
        <v>8871</v>
      </c>
      <c r="E1220">
        <v>3839</v>
      </c>
      <c r="F1220">
        <v>621.04</v>
      </c>
      <c r="G1220">
        <v>1451</v>
      </c>
      <c r="H1220">
        <v>2155</v>
      </c>
      <c r="I1220" t="b">
        <f>OR(Table1[[#This Row],[Page_Views]]&lt;$U$6,Table1[[#This Row],[Page_Views]]&gt;$T$6)</f>
        <v>0</v>
      </c>
      <c r="J1220" t="b">
        <f>OR(Table1[[#This Row],[Bounces]]&lt;$U$7,Table1[[#This Row],[Bounces]]&gt;$T$7)</f>
        <v>0</v>
      </c>
      <c r="K1220" t="b">
        <f>OR(Table1[[#This Row],[Exits]]&lt;$U$8,Table1[[#This Row],[Exits]]&gt;$T$8)</f>
        <v>0</v>
      </c>
    </row>
    <row r="1221" spans="1:11" x14ac:dyDescent="0.25">
      <c r="A1221" s="1">
        <v>44685</v>
      </c>
      <c r="B1221">
        <v>3942</v>
      </c>
      <c r="C1221" t="s">
        <v>713</v>
      </c>
      <c r="D1221">
        <v>10748</v>
      </c>
      <c r="E1221">
        <v>4088</v>
      </c>
      <c r="F1221">
        <v>607.89</v>
      </c>
      <c r="G1221">
        <v>1602</v>
      </c>
      <c r="H1221">
        <v>2559</v>
      </c>
      <c r="I1221" t="b">
        <f>OR(Table1[[#This Row],[Page_Views]]&lt;$U$6,Table1[[#This Row],[Page_Views]]&gt;$T$6)</f>
        <v>0</v>
      </c>
      <c r="J1221" t="b">
        <f>OR(Table1[[#This Row],[Bounces]]&lt;$U$7,Table1[[#This Row],[Bounces]]&gt;$T$7)</f>
        <v>0</v>
      </c>
      <c r="K1221" t="b">
        <f>OR(Table1[[#This Row],[Exits]]&lt;$U$8,Table1[[#This Row],[Exits]]&gt;$T$8)</f>
        <v>0</v>
      </c>
    </row>
    <row r="1222" spans="1:11" x14ac:dyDescent="0.25">
      <c r="A1222" s="1">
        <v>44686</v>
      </c>
      <c r="B1222">
        <v>9411</v>
      </c>
      <c r="C1222" t="s">
        <v>1126</v>
      </c>
      <c r="D1222">
        <v>22899</v>
      </c>
      <c r="E1222">
        <v>9552</v>
      </c>
      <c r="F1222">
        <v>678.31</v>
      </c>
      <c r="G1222">
        <v>3330</v>
      </c>
      <c r="H1222">
        <v>4792</v>
      </c>
      <c r="I1222" t="b">
        <f>OR(Table1[[#This Row],[Page_Views]]&lt;$U$6,Table1[[#This Row],[Page_Views]]&gt;$T$6)</f>
        <v>0</v>
      </c>
      <c r="J1222" t="b">
        <f>OR(Table1[[#This Row],[Bounces]]&lt;$U$7,Table1[[#This Row],[Bounces]]&gt;$T$7)</f>
        <v>0</v>
      </c>
      <c r="K1222" t="b">
        <f>OR(Table1[[#This Row],[Exits]]&lt;$U$8,Table1[[#This Row],[Exits]]&gt;$T$8)</f>
        <v>0</v>
      </c>
    </row>
    <row r="1223" spans="1:11" x14ac:dyDescent="0.25">
      <c r="A1223" s="1">
        <v>44687</v>
      </c>
      <c r="B1223">
        <v>2925</v>
      </c>
      <c r="C1223" t="s">
        <v>1127</v>
      </c>
      <c r="D1223">
        <v>5037</v>
      </c>
      <c r="E1223">
        <v>2345</v>
      </c>
      <c r="F1223">
        <v>761.42</v>
      </c>
      <c r="G1223">
        <v>481</v>
      </c>
      <c r="H1223">
        <v>1209</v>
      </c>
      <c r="I1223" t="b">
        <f>OR(Table1[[#This Row],[Page_Views]]&lt;$U$6,Table1[[#This Row],[Page_Views]]&gt;$T$6)</f>
        <v>0</v>
      </c>
      <c r="J1223" t="b">
        <f>OR(Table1[[#This Row],[Bounces]]&lt;$U$7,Table1[[#This Row],[Bounces]]&gt;$T$7)</f>
        <v>0</v>
      </c>
      <c r="K1223" t="b">
        <f>OR(Table1[[#This Row],[Exits]]&lt;$U$8,Table1[[#This Row],[Exits]]&gt;$T$8)</f>
        <v>0</v>
      </c>
    </row>
    <row r="1224" spans="1:11" x14ac:dyDescent="0.25">
      <c r="A1224" s="1">
        <v>44688</v>
      </c>
      <c r="B1224">
        <v>3972</v>
      </c>
      <c r="C1224" t="s">
        <v>1128</v>
      </c>
      <c r="D1224">
        <v>6206</v>
      </c>
      <c r="E1224">
        <v>3292</v>
      </c>
      <c r="F1224">
        <v>872.28</v>
      </c>
      <c r="G1224">
        <v>989</v>
      </c>
      <c r="H1224">
        <v>1782</v>
      </c>
      <c r="I1224" t="b">
        <f>OR(Table1[[#This Row],[Page_Views]]&lt;$U$6,Table1[[#This Row],[Page_Views]]&gt;$T$6)</f>
        <v>0</v>
      </c>
      <c r="J1224" t="b">
        <f>OR(Table1[[#This Row],[Bounces]]&lt;$U$7,Table1[[#This Row],[Bounces]]&gt;$T$7)</f>
        <v>0</v>
      </c>
      <c r="K1224" t="b">
        <f>OR(Table1[[#This Row],[Exits]]&lt;$U$8,Table1[[#This Row],[Exits]]&gt;$T$8)</f>
        <v>0</v>
      </c>
    </row>
    <row r="1225" spans="1:11" x14ac:dyDescent="0.25">
      <c r="A1225" s="1">
        <v>44689</v>
      </c>
      <c r="B1225">
        <v>1990</v>
      </c>
      <c r="C1225" t="s">
        <v>1129</v>
      </c>
      <c r="D1225">
        <v>3337</v>
      </c>
      <c r="E1225">
        <v>1823</v>
      </c>
      <c r="F1225">
        <v>853.93</v>
      </c>
      <c r="G1225">
        <v>465</v>
      </c>
      <c r="H1225">
        <v>778</v>
      </c>
      <c r="I1225" t="b">
        <f>OR(Table1[[#This Row],[Page_Views]]&lt;$U$6,Table1[[#This Row],[Page_Views]]&gt;$T$6)</f>
        <v>0</v>
      </c>
      <c r="J1225" t="b">
        <f>OR(Table1[[#This Row],[Bounces]]&lt;$U$7,Table1[[#This Row],[Bounces]]&gt;$T$7)</f>
        <v>0</v>
      </c>
      <c r="K1225" t="b">
        <f>OR(Table1[[#This Row],[Exits]]&lt;$U$8,Table1[[#This Row],[Exits]]&gt;$T$8)</f>
        <v>0</v>
      </c>
    </row>
    <row r="1226" spans="1:11" x14ac:dyDescent="0.25">
      <c r="A1226" s="1">
        <v>44690</v>
      </c>
      <c r="B1226">
        <v>2812</v>
      </c>
      <c r="C1226" t="s">
        <v>1130</v>
      </c>
      <c r="D1226">
        <v>4233</v>
      </c>
      <c r="E1226">
        <v>3241</v>
      </c>
      <c r="F1226">
        <v>747.13</v>
      </c>
      <c r="G1226">
        <v>1309</v>
      </c>
      <c r="H1226">
        <v>647</v>
      </c>
      <c r="I1226" t="b">
        <f>OR(Table1[[#This Row],[Page_Views]]&lt;$U$6,Table1[[#This Row],[Page_Views]]&gt;$T$6)</f>
        <v>0</v>
      </c>
      <c r="J1226" t="b">
        <f>OR(Table1[[#This Row],[Bounces]]&lt;$U$7,Table1[[#This Row],[Bounces]]&gt;$T$7)</f>
        <v>0</v>
      </c>
      <c r="K1226" t="b">
        <f>OR(Table1[[#This Row],[Exits]]&lt;$U$8,Table1[[#This Row],[Exits]]&gt;$T$8)</f>
        <v>0</v>
      </c>
    </row>
    <row r="1227" spans="1:11" x14ac:dyDescent="0.25">
      <c r="A1227" s="1">
        <v>44691</v>
      </c>
      <c r="B1227">
        <v>9995</v>
      </c>
      <c r="C1227" t="s">
        <v>1131</v>
      </c>
      <c r="D1227">
        <v>13714</v>
      </c>
      <c r="E1227">
        <v>8583</v>
      </c>
      <c r="F1227">
        <v>611.12</v>
      </c>
      <c r="G1227">
        <v>1862</v>
      </c>
      <c r="H1227">
        <v>2936</v>
      </c>
      <c r="I1227" t="b">
        <f>OR(Table1[[#This Row],[Page_Views]]&lt;$U$6,Table1[[#This Row],[Page_Views]]&gt;$T$6)</f>
        <v>0</v>
      </c>
      <c r="J1227" t="b">
        <f>OR(Table1[[#This Row],[Bounces]]&lt;$U$7,Table1[[#This Row],[Bounces]]&gt;$T$7)</f>
        <v>0</v>
      </c>
      <c r="K1227" t="b">
        <f>OR(Table1[[#This Row],[Exits]]&lt;$U$8,Table1[[#This Row],[Exits]]&gt;$T$8)</f>
        <v>0</v>
      </c>
    </row>
    <row r="1228" spans="1:11" x14ac:dyDescent="0.25">
      <c r="A1228" s="1">
        <v>44692</v>
      </c>
      <c r="B1228">
        <v>1489</v>
      </c>
      <c r="C1228" t="s">
        <v>1132</v>
      </c>
      <c r="D1228">
        <v>2910</v>
      </c>
      <c r="E1228">
        <v>1614</v>
      </c>
      <c r="F1228">
        <v>760.58</v>
      </c>
      <c r="G1228">
        <v>596</v>
      </c>
      <c r="H1228">
        <v>548</v>
      </c>
      <c r="I1228" t="b">
        <f>OR(Table1[[#This Row],[Page_Views]]&lt;$U$6,Table1[[#This Row],[Page_Views]]&gt;$T$6)</f>
        <v>0</v>
      </c>
      <c r="J1228" t="b">
        <f>OR(Table1[[#This Row],[Bounces]]&lt;$U$7,Table1[[#This Row],[Bounces]]&gt;$T$7)</f>
        <v>0</v>
      </c>
      <c r="K1228" t="b">
        <f>OR(Table1[[#This Row],[Exits]]&lt;$U$8,Table1[[#This Row],[Exits]]&gt;$T$8)</f>
        <v>0</v>
      </c>
    </row>
    <row r="1229" spans="1:11" x14ac:dyDescent="0.25">
      <c r="A1229" s="1">
        <v>44693</v>
      </c>
      <c r="B1229">
        <v>6876</v>
      </c>
      <c r="C1229" t="s">
        <v>1133</v>
      </c>
      <c r="D1229">
        <v>9653</v>
      </c>
      <c r="E1229">
        <v>8177</v>
      </c>
      <c r="F1229">
        <v>811.44</v>
      </c>
      <c r="G1229">
        <v>2152</v>
      </c>
      <c r="H1229">
        <v>2039</v>
      </c>
      <c r="I1229" t="b">
        <f>OR(Table1[[#This Row],[Page_Views]]&lt;$U$6,Table1[[#This Row],[Page_Views]]&gt;$T$6)</f>
        <v>0</v>
      </c>
      <c r="J1229" t="b">
        <f>OR(Table1[[#This Row],[Bounces]]&lt;$U$7,Table1[[#This Row],[Bounces]]&gt;$T$7)</f>
        <v>0</v>
      </c>
      <c r="K1229" t="b">
        <f>OR(Table1[[#This Row],[Exits]]&lt;$U$8,Table1[[#This Row],[Exits]]&gt;$T$8)</f>
        <v>0</v>
      </c>
    </row>
    <row r="1230" spans="1:11" x14ac:dyDescent="0.25">
      <c r="A1230" s="1">
        <v>44694</v>
      </c>
      <c r="B1230">
        <v>4645</v>
      </c>
      <c r="C1230" t="s">
        <v>949</v>
      </c>
      <c r="D1230">
        <v>7011</v>
      </c>
      <c r="E1230">
        <v>5184</v>
      </c>
      <c r="F1230">
        <v>701.75</v>
      </c>
      <c r="G1230">
        <v>2512</v>
      </c>
      <c r="H1230">
        <v>1426</v>
      </c>
      <c r="I1230" t="b">
        <f>OR(Table1[[#This Row],[Page_Views]]&lt;$U$6,Table1[[#This Row],[Page_Views]]&gt;$T$6)</f>
        <v>0</v>
      </c>
      <c r="J1230" t="b">
        <f>OR(Table1[[#This Row],[Bounces]]&lt;$U$7,Table1[[#This Row],[Bounces]]&gt;$T$7)</f>
        <v>0</v>
      </c>
      <c r="K1230" t="b">
        <f>OR(Table1[[#This Row],[Exits]]&lt;$U$8,Table1[[#This Row],[Exits]]&gt;$T$8)</f>
        <v>0</v>
      </c>
    </row>
    <row r="1231" spans="1:11" x14ac:dyDescent="0.25">
      <c r="A1231" s="1">
        <v>44695</v>
      </c>
      <c r="B1231">
        <v>8081</v>
      </c>
      <c r="C1231" t="s">
        <v>389</v>
      </c>
      <c r="D1231">
        <v>17658</v>
      </c>
      <c r="E1231">
        <v>7250</v>
      </c>
      <c r="F1231">
        <v>633.32000000000005</v>
      </c>
      <c r="G1231">
        <v>2179</v>
      </c>
      <c r="H1231">
        <v>4798</v>
      </c>
      <c r="I1231" t="b">
        <f>OR(Table1[[#This Row],[Page_Views]]&lt;$U$6,Table1[[#This Row],[Page_Views]]&gt;$T$6)</f>
        <v>0</v>
      </c>
      <c r="J1231" t="b">
        <f>OR(Table1[[#This Row],[Bounces]]&lt;$U$7,Table1[[#This Row],[Bounces]]&gt;$T$7)</f>
        <v>0</v>
      </c>
      <c r="K1231" t="b">
        <f>OR(Table1[[#This Row],[Exits]]&lt;$U$8,Table1[[#This Row],[Exits]]&gt;$T$8)</f>
        <v>0</v>
      </c>
    </row>
    <row r="1232" spans="1:11" x14ac:dyDescent="0.25">
      <c r="A1232" s="1">
        <v>44696</v>
      </c>
      <c r="B1232">
        <v>3891</v>
      </c>
      <c r="C1232" t="s">
        <v>1134</v>
      </c>
      <c r="D1232">
        <v>5822</v>
      </c>
      <c r="E1232">
        <v>4526</v>
      </c>
      <c r="F1232">
        <v>683.57</v>
      </c>
      <c r="G1232">
        <v>1346</v>
      </c>
      <c r="H1232">
        <v>1341</v>
      </c>
      <c r="I1232" t="b">
        <f>OR(Table1[[#This Row],[Page_Views]]&lt;$U$6,Table1[[#This Row],[Page_Views]]&gt;$T$6)</f>
        <v>0</v>
      </c>
      <c r="J1232" t="b">
        <f>OR(Table1[[#This Row],[Bounces]]&lt;$U$7,Table1[[#This Row],[Bounces]]&gt;$T$7)</f>
        <v>0</v>
      </c>
      <c r="K1232" t="b">
        <f>OR(Table1[[#This Row],[Exits]]&lt;$U$8,Table1[[#This Row],[Exits]]&gt;$T$8)</f>
        <v>0</v>
      </c>
    </row>
    <row r="1233" spans="1:11" x14ac:dyDescent="0.25">
      <c r="A1233" s="1">
        <v>44697</v>
      </c>
      <c r="B1233">
        <v>4516</v>
      </c>
      <c r="C1233" t="s">
        <v>1135</v>
      </c>
      <c r="D1233">
        <v>5938</v>
      </c>
      <c r="E1233">
        <v>3780</v>
      </c>
      <c r="F1233">
        <v>831.48</v>
      </c>
      <c r="G1233">
        <v>1803</v>
      </c>
      <c r="H1233">
        <v>818</v>
      </c>
      <c r="I1233" t="b">
        <f>OR(Table1[[#This Row],[Page_Views]]&lt;$U$6,Table1[[#This Row],[Page_Views]]&gt;$T$6)</f>
        <v>0</v>
      </c>
      <c r="J1233" t="b">
        <f>OR(Table1[[#This Row],[Bounces]]&lt;$U$7,Table1[[#This Row],[Bounces]]&gt;$T$7)</f>
        <v>0</v>
      </c>
      <c r="K1233" t="b">
        <f>OR(Table1[[#This Row],[Exits]]&lt;$U$8,Table1[[#This Row],[Exits]]&gt;$T$8)</f>
        <v>0</v>
      </c>
    </row>
    <row r="1234" spans="1:11" x14ac:dyDescent="0.25">
      <c r="A1234" s="1">
        <v>44698</v>
      </c>
      <c r="B1234">
        <v>4340</v>
      </c>
      <c r="C1234" t="s">
        <v>1136</v>
      </c>
      <c r="D1234">
        <v>7687</v>
      </c>
      <c r="E1234">
        <v>4284</v>
      </c>
      <c r="F1234">
        <v>705.37</v>
      </c>
      <c r="G1234">
        <v>1393</v>
      </c>
      <c r="H1234">
        <v>865</v>
      </c>
      <c r="I1234" t="b">
        <f>OR(Table1[[#This Row],[Page_Views]]&lt;$U$6,Table1[[#This Row],[Page_Views]]&gt;$T$6)</f>
        <v>0</v>
      </c>
      <c r="J1234" t="b">
        <f>OR(Table1[[#This Row],[Bounces]]&lt;$U$7,Table1[[#This Row],[Bounces]]&gt;$T$7)</f>
        <v>0</v>
      </c>
      <c r="K1234" t="b">
        <f>OR(Table1[[#This Row],[Exits]]&lt;$U$8,Table1[[#This Row],[Exits]]&gt;$T$8)</f>
        <v>0</v>
      </c>
    </row>
    <row r="1235" spans="1:11" x14ac:dyDescent="0.25">
      <c r="A1235" s="1">
        <v>44699</v>
      </c>
      <c r="B1235">
        <v>7410</v>
      </c>
      <c r="C1235" t="s">
        <v>144</v>
      </c>
      <c r="D1235">
        <v>11830</v>
      </c>
      <c r="E1235">
        <v>8558</v>
      </c>
      <c r="F1235">
        <v>843.59</v>
      </c>
      <c r="G1235">
        <v>4183</v>
      </c>
      <c r="H1235">
        <v>2187</v>
      </c>
      <c r="I1235" t="b">
        <f>OR(Table1[[#This Row],[Page_Views]]&lt;$U$6,Table1[[#This Row],[Page_Views]]&gt;$T$6)</f>
        <v>0</v>
      </c>
      <c r="J1235" t="b">
        <f>OR(Table1[[#This Row],[Bounces]]&lt;$U$7,Table1[[#This Row],[Bounces]]&gt;$T$7)</f>
        <v>0</v>
      </c>
      <c r="K1235" t="b">
        <f>OR(Table1[[#This Row],[Exits]]&lt;$U$8,Table1[[#This Row],[Exits]]&gt;$T$8)</f>
        <v>0</v>
      </c>
    </row>
    <row r="1236" spans="1:11" x14ac:dyDescent="0.25">
      <c r="A1236" s="1">
        <v>44700</v>
      </c>
      <c r="B1236">
        <v>1053</v>
      </c>
      <c r="C1236" t="s">
        <v>1137</v>
      </c>
      <c r="D1236">
        <v>2240</v>
      </c>
      <c r="E1236">
        <v>1112</v>
      </c>
      <c r="F1236">
        <v>695.86</v>
      </c>
      <c r="G1236">
        <v>230</v>
      </c>
      <c r="H1236">
        <v>231</v>
      </c>
      <c r="I1236" t="b">
        <f>OR(Table1[[#This Row],[Page_Views]]&lt;$U$6,Table1[[#This Row],[Page_Views]]&gt;$T$6)</f>
        <v>0</v>
      </c>
      <c r="J1236" t="b">
        <f>OR(Table1[[#This Row],[Bounces]]&lt;$U$7,Table1[[#This Row],[Bounces]]&gt;$T$7)</f>
        <v>0</v>
      </c>
      <c r="K1236" t="b">
        <f>OR(Table1[[#This Row],[Exits]]&lt;$U$8,Table1[[#This Row],[Exits]]&gt;$T$8)</f>
        <v>0</v>
      </c>
    </row>
    <row r="1237" spans="1:11" x14ac:dyDescent="0.25">
      <c r="A1237" s="1">
        <v>44701</v>
      </c>
      <c r="B1237">
        <v>3575</v>
      </c>
      <c r="C1237" t="s">
        <v>1138</v>
      </c>
      <c r="D1237">
        <v>4948</v>
      </c>
      <c r="E1237">
        <v>3451</v>
      </c>
      <c r="F1237">
        <v>649.07000000000005</v>
      </c>
      <c r="G1237">
        <v>1007</v>
      </c>
      <c r="H1237">
        <v>809</v>
      </c>
      <c r="I1237" t="b">
        <f>OR(Table1[[#This Row],[Page_Views]]&lt;$U$6,Table1[[#This Row],[Page_Views]]&gt;$T$6)</f>
        <v>0</v>
      </c>
      <c r="J1237" t="b">
        <f>OR(Table1[[#This Row],[Bounces]]&lt;$U$7,Table1[[#This Row],[Bounces]]&gt;$T$7)</f>
        <v>0</v>
      </c>
      <c r="K1237" t="b">
        <f>OR(Table1[[#This Row],[Exits]]&lt;$U$8,Table1[[#This Row],[Exits]]&gt;$T$8)</f>
        <v>0</v>
      </c>
    </row>
    <row r="1238" spans="1:11" x14ac:dyDescent="0.25">
      <c r="A1238" s="1">
        <v>44702</v>
      </c>
      <c r="B1238">
        <v>1615</v>
      </c>
      <c r="C1238" t="s">
        <v>1139</v>
      </c>
      <c r="D1238">
        <v>4123</v>
      </c>
      <c r="E1238">
        <v>1481</v>
      </c>
      <c r="F1238">
        <v>730.75</v>
      </c>
      <c r="G1238">
        <v>592</v>
      </c>
      <c r="H1238">
        <v>715</v>
      </c>
      <c r="I1238" t="b">
        <f>OR(Table1[[#This Row],[Page_Views]]&lt;$U$6,Table1[[#This Row],[Page_Views]]&gt;$T$6)</f>
        <v>0</v>
      </c>
      <c r="J1238" t="b">
        <f>OR(Table1[[#This Row],[Bounces]]&lt;$U$7,Table1[[#This Row],[Bounces]]&gt;$T$7)</f>
        <v>0</v>
      </c>
      <c r="K1238" t="b">
        <f>OR(Table1[[#This Row],[Exits]]&lt;$U$8,Table1[[#This Row],[Exits]]&gt;$T$8)</f>
        <v>0</v>
      </c>
    </row>
    <row r="1239" spans="1:11" x14ac:dyDescent="0.25">
      <c r="A1239" s="1">
        <v>44703</v>
      </c>
      <c r="B1239">
        <v>6944</v>
      </c>
      <c r="C1239" t="s">
        <v>1140</v>
      </c>
      <c r="D1239">
        <v>19659</v>
      </c>
      <c r="E1239">
        <v>6597</v>
      </c>
      <c r="F1239">
        <v>735.68</v>
      </c>
      <c r="G1239">
        <v>3082</v>
      </c>
      <c r="H1239">
        <v>3442</v>
      </c>
      <c r="I1239" t="b">
        <f>OR(Table1[[#This Row],[Page_Views]]&lt;$U$6,Table1[[#This Row],[Page_Views]]&gt;$T$6)</f>
        <v>0</v>
      </c>
      <c r="J1239" t="b">
        <f>OR(Table1[[#This Row],[Bounces]]&lt;$U$7,Table1[[#This Row],[Bounces]]&gt;$T$7)</f>
        <v>0</v>
      </c>
      <c r="K1239" t="b">
        <f>OR(Table1[[#This Row],[Exits]]&lt;$U$8,Table1[[#This Row],[Exits]]&gt;$T$8)</f>
        <v>0</v>
      </c>
    </row>
    <row r="1240" spans="1:11" x14ac:dyDescent="0.25">
      <c r="A1240" s="1">
        <v>44704</v>
      </c>
      <c r="B1240">
        <v>8404</v>
      </c>
      <c r="C1240" t="s">
        <v>1141</v>
      </c>
      <c r="D1240">
        <v>21330</v>
      </c>
      <c r="E1240">
        <v>8434</v>
      </c>
      <c r="F1240">
        <v>604.83000000000004</v>
      </c>
      <c r="G1240">
        <v>2335</v>
      </c>
      <c r="H1240">
        <v>1930</v>
      </c>
      <c r="I1240" t="b">
        <f>OR(Table1[[#This Row],[Page_Views]]&lt;$U$6,Table1[[#This Row],[Page_Views]]&gt;$T$6)</f>
        <v>0</v>
      </c>
      <c r="J1240" t="b">
        <f>OR(Table1[[#This Row],[Bounces]]&lt;$U$7,Table1[[#This Row],[Bounces]]&gt;$T$7)</f>
        <v>0</v>
      </c>
      <c r="K1240" t="b">
        <f>OR(Table1[[#This Row],[Exits]]&lt;$U$8,Table1[[#This Row],[Exits]]&gt;$T$8)</f>
        <v>0</v>
      </c>
    </row>
    <row r="1241" spans="1:11" x14ac:dyDescent="0.25">
      <c r="A1241" s="1">
        <v>44705</v>
      </c>
      <c r="B1241">
        <v>1954</v>
      </c>
      <c r="C1241" t="s">
        <v>1142</v>
      </c>
      <c r="D1241">
        <v>4218</v>
      </c>
      <c r="E1241">
        <v>1812</v>
      </c>
      <c r="F1241">
        <v>635.11</v>
      </c>
      <c r="G1241">
        <v>868</v>
      </c>
      <c r="H1241">
        <v>678</v>
      </c>
      <c r="I1241" t="b">
        <f>OR(Table1[[#This Row],[Page_Views]]&lt;$U$6,Table1[[#This Row],[Page_Views]]&gt;$T$6)</f>
        <v>0</v>
      </c>
      <c r="J1241" t="b">
        <f>OR(Table1[[#This Row],[Bounces]]&lt;$U$7,Table1[[#This Row],[Bounces]]&gt;$T$7)</f>
        <v>0</v>
      </c>
      <c r="K1241" t="b">
        <f>OR(Table1[[#This Row],[Exits]]&lt;$U$8,Table1[[#This Row],[Exits]]&gt;$T$8)</f>
        <v>0</v>
      </c>
    </row>
    <row r="1242" spans="1:11" x14ac:dyDescent="0.25">
      <c r="A1242" s="1">
        <v>44706</v>
      </c>
      <c r="B1242">
        <v>2629</v>
      </c>
      <c r="C1242" t="s">
        <v>1143</v>
      </c>
      <c r="D1242">
        <v>7227</v>
      </c>
      <c r="E1242">
        <v>3122</v>
      </c>
      <c r="F1242">
        <v>655.48</v>
      </c>
      <c r="G1242">
        <v>1180</v>
      </c>
      <c r="H1242">
        <v>1106</v>
      </c>
      <c r="I1242" t="b">
        <f>OR(Table1[[#This Row],[Page_Views]]&lt;$U$6,Table1[[#This Row],[Page_Views]]&gt;$T$6)</f>
        <v>0</v>
      </c>
      <c r="J1242" t="b">
        <f>OR(Table1[[#This Row],[Bounces]]&lt;$U$7,Table1[[#This Row],[Bounces]]&gt;$T$7)</f>
        <v>0</v>
      </c>
      <c r="K1242" t="b">
        <f>OR(Table1[[#This Row],[Exits]]&lt;$U$8,Table1[[#This Row],[Exits]]&gt;$T$8)</f>
        <v>0</v>
      </c>
    </row>
    <row r="1243" spans="1:11" x14ac:dyDescent="0.25">
      <c r="A1243" s="1">
        <v>44707</v>
      </c>
      <c r="B1243">
        <v>7859</v>
      </c>
      <c r="C1243" t="s">
        <v>1144</v>
      </c>
      <c r="D1243">
        <v>19261</v>
      </c>
      <c r="E1243">
        <v>9220</v>
      </c>
      <c r="F1243">
        <v>634.08000000000004</v>
      </c>
      <c r="G1243">
        <v>4059</v>
      </c>
      <c r="H1243">
        <v>2424</v>
      </c>
      <c r="I1243" t="b">
        <f>OR(Table1[[#This Row],[Page_Views]]&lt;$U$6,Table1[[#This Row],[Page_Views]]&gt;$T$6)</f>
        <v>0</v>
      </c>
      <c r="J1243" t="b">
        <f>OR(Table1[[#This Row],[Bounces]]&lt;$U$7,Table1[[#This Row],[Bounces]]&gt;$T$7)</f>
        <v>0</v>
      </c>
      <c r="K1243" t="b">
        <f>OR(Table1[[#This Row],[Exits]]&lt;$U$8,Table1[[#This Row],[Exits]]&gt;$T$8)</f>
        <v>0</v>
      </c>
    </row>
    <row r="1244" spans="1:11" x14ac:dyDescent="0.25">
      <c r="A1244" s="1">
        <v>44708</v>
      </c>
      <c r="B1244">
        <v>9841</v>
      </c>
      <c r="C1244" t="s">
        <v>1145</v>
      </c>
      <c r="D1244">
        <v>11996</v>
      </c>
      <c r="E1244">
        <v>11300</v>
      </c>
      <c r="F1244">
        <v>702.46</v>
      </c>
      <c r="G1244">
        <v>3606</v>
      </c>
      <c r="H1244">
        <v>2425</v>
      </c>
      <c r="I1244" t="b">
        <f>OR(Table1[[#This Row],[Page_Views]]&lt;$U$6,Table1[[#This Row],[Page_Views]]&gt;$T$6)</f>
        <v>0</v>
      </c>
      <c r="J1244" t="b">
        <f>OR(Table1[[#This Row],[Bounces]]&lt;$U$7,Table1[[#This Row],[Bounces]]&gt;$T$7)</f>
        <v>0</v>
      </c>
      <c r="K1244" t="b">
        <f>OR(Table1[[#This Row],[Exits]]&lt;$U$8,Table1[[#This Row],[Exits]]&gt;$T$8)</f>
        <v>0</v>
      </c>
    </row>
    <row r="1245" spans="1:11" x14ac:dyDescent="0.25">
      <c r="A1245" s="1">
        <v>44709</v>
      </c>
      <c r="B1245">
        <v>4278</v>
      </c>
      <c r="C1245" t="s">
        <v>1146</v>
      </c>
      <c r="D1245">
        <v>8168</v>
      </c>
      <c r="E1245">
        <v>4144</v>
      </c>
      <c r="F1245">
        <v>889.39</v>
      </c>
      <c r="G1245">
        <v>1092</v>
      </c>
      <c r="H1245">
        <v>1067</v>
      </c>
      <c r="I1245" t="b">
        <f>OR(Table1[[#This Row],[Page_Views]]&lt;$U$6,Table1[[#This Row],[Page_Views]]&gt;$T$6)</f>
        <v>0</v>
      </c>
      <c r="J1245" t="b">
        <f>OR(Table1[[#This Row],[Bounces]]&lt;$U$7,Table1[[#This Row],[Bounces]]&gt;$T$7)</f>
        <v>0</v>
      </c>
      <c r="K1245" t="b">
        <f>OR(Table1[[#This Row],[Exits]]&lt;$U$8,Table1[[#This Row],[Exits]]&gt;$T$8)</f>
        <v>0</v>
      </c>
    </row>
    <row r="1246" spans="1:11" x14ac:dyDescent="0.25">
      <c r="A1246" s="1">
        <v>44710</v>
      </c>
      <c r="B1246">
        <v>6455</v>
      </c>
      <c r="C1246" t="s">
        <v>1147</v>
      </c>
      <c r="D1246">
        <v>17633</v>
      </c>
      <c r="E1246">
        <v>6948</v>
      </c>
      <c r="F1246">
        <v>752.77</v>
      </c>
      <c r="G1246">
        <v>3289</v>
      </c>
      <c r="H1246">
        <v>3936</v>
      </c>
      <c r="I1246" t="b">
        <f>OR(Table1[[#This Row],[Page_Views]]&lt;$U$6,Table1[[#This Row],[Page_Views]]&gt;$T$6)</f>
        <v>0</v>
      </c>
      <c r="J1246" t="b">
        <f>OR(Table1[[#This Row],[Bounces]]&lt;$U$7,Table1[[#This Row],[Bounces]]&gt;$T$7)</f>
        <v>0</v>
      </c>
      <c r="K1246" t="b">
        <f>OR(Table1[[#This Row],[Exits]]&lt;$U$8,Table1[[#This Row],[Exits]]&gt;$T$8)</f>
        <v>0</v>
      </c>
    </row>
    <row r="1247" spans="1:11" x14ac:dyDescent="0.25">
      <c r="A1247" s="1">
        <v>44711</v>
      </c>
      <c r="B1247">
        <v>4801</v>
      </c>
      <c r="C1247" t="s">
        <v>1148</v>
      </c>
      <c r="D1247">
        <v>8750</v>
      </c>
      <c r="E1247">
        <v>5574</v>
      </c>
      <c r="F1247">
        <v>788.27</v>
      </c>
      <c r="G1247">
        <v>2675</v>
      </c>
      <c r="H1247">
        <v>1146</v>
      </c>
      <c r="I1247" t="b">
        <f>OR(Table1[[#This Row],[Page_Views]]&lt;$U$6,Table1[[#This Row],[Page_Views]]&gt;$T$6)</f>
        <v>0</v>
      </c>
      <c r="J1247" t="b">
        <f>OR(Table1[[#This Row],[Bounces]]&lt;$U$7,Table1[[#This Row],[Bounces]]&gt;$T$7)</f>
        <v>0</v>
      </c>
      <c r="K1247" t="b">
        <f>OR(Table1[[#This Row],[Exits]]&lt;$U$8,Table1[[#This Row],[Exits]]&gt;$T$8)</f>
        <v>0</v>
      </c>
    </row>
    <row r="1248" spans="1:11" x14ac:dyDescent="0.25">
      <c r="A1248" s="1">
        <v>44712</v>
      </c>
      <c r="B1248">
        <v>3561</v>
      </c>
      <c r="C1248" t="s">
        <v>1149</v>
      </c>
      <c r="D1248">
        <v>4498</v>
      </c>
      <c r="E1248">
        <v>4060</v>
      </c>
      <c r="F1248">
        <v>706.92</v>
      </c>
      <c r="G1248">
        <v>1418</v>
      </c>
      <c r="H1248">
        <v>968</v>
      </c>
      <c r="I1248" t="b">
        <f>OR(Table1[[#This Row],[Page_Views]]&lt;$U$6,Table1[[#This Row],[Page_Views]]&gt;$T$6)</f>
        <v>0</v>
      </c>
      <c r="J1248" t="b">
        <f>OR(Table1[[#This Row],[Bounces]]&lt;$U$7,Table1[[#This Row],[Bounces]]&gt;$T$7)</f>
        <v>0</v>
      </c>
      <c r="K1248" t="b">
        <f>OR(Table1[[#This Row],[Exits]]&lt;$U$8,Table1[[#This Row],[Exits]]&gt;$T$8)</f>
        <v>0</v>
      </c>
    </row>
    <row r="1249" spans="1:11" x14ac:dyDescent="0.25">
      <c r="A1249" s="1">
        <v>44713</v>
      </c>
      <c r="B1249">
        <v>7539</v>
      </c>
      <c r="C1249" t="s">
        <v>1150</v>
      </c>
      <c r="D1249">
        <v>19172</v>
      </c>
      <c r="E1249">
        <v>7280</v>
      </c>
      <c r="F1249">
        <v>697.05</v>
      </c>
      <c r="G1249">
        <v>1470</v>
      </c>
      <c r="H1249">
        <v>5085</v>
      </c>
      <c r="I1249" t="b">
        <f>OR(Table1[[#This Row],[Page_Views]]&lt;$U$6,Table1[[#This Row],[Page_Views]]&gt;$T$6)</f>
        <v>0</v>
      </c>
      <c r="J1249" t="b">
        <f>OR(Table1[[#This Row],[Bounces]]&lt;$U$7,Table1[[#This Row],[Bounces]]&gt;$T$7)</f>
        <v>0</v>
      </c>
      <c r="K1249" t="b">
        <f>OR(Table1[[#This Row],[Exits]]&lt;$U$8,Table1[[#This Row],[Exits]]&gt;$T$8)</f>
        <v>0</v>
      </c>
    </row>
    <row r="1250" spans="1:11" x14ac:dyDescent="0.25">
      <c r="A1250" s="1">
        <v>44714</v>
      </c>
      <c r="B1250">
        <v>1370</v>
      </c>
      <c r="C1250" t="s">
        <v>1151</v>
      </c>
      <c r="D1250">
        <v>3621</v>
      </c>
      <c r="E1250">
        <v>1157</v>
      </c>
      <c r="F1250">
        <v>606.94000000000005</v>
      </c>
      <c r="G1250">
        <v>269</v>
      </c>
      <c r="H1250">
        <v>392</v>
      </c>
      <c r="I1250" t="b">
        <f>OR(Table1[[#This Row],[Page_Views]]&lt;$U$6,Table1[[#This Row],[Page_Views]]&gt;$T$6)</f>
        <v>0</v>
      </c>
      <c r="J1250" t="b">
        <f>OR(Table1[[#This Row],[Bounces]]&lt;$U$7,Table1[[#This Row],[Bounces]]&gt;$T$7)</f>
        <v>0</v>
      </c>
      <c r="K1250" t="b">
        <f>OR(Table1[[#This Row],[Exits]]&lt;$U$8,Table1[[#This Row],[Exits]]&gt;$T$8)</f>
        <v>0</v>
      </c>
    </row>
    <row r="1251" spans="1:11" x14ac:dyDescent="0.25">
      <c r="A1251" s="1">
        <v>44715</v>
      </c>
      <c r="B1251">
        <v>1857</v>
      </c>
      <c r="C1251" t="s">
        <v>1152</v>
      </c>
      <c r="D1251">
        <v>2765</v>
      </c>
      <c r="E1251">
        <v>1541</v>
      </c>
      <c r="F1251">
        <v>750.1</v>
      </c>
      <c r="G1251">
        <v>573</v>
      </c>
      <c r="H1251">
        <v>508</v>
      </c>
      <c r="I1251" t="b">
        <f>OR(Table1[[#This Row],[Page_Views]]&lt;$U$6,Table1[[#This Row],[Page_Views]]&gt;$T$6)</f>
        <v>0</v>
      </c>
      <c r="J1251" t="b">
        <f>OR(Table1[[#This Row],[Bounces]]&lt;$U$7,Table1[[#This Row],[Bounces]]&gt;$T$7)</f>
        <v>0</v>
      </c>
      <c r="K1251" t="b">
        <f>OR(Table1[[#This Row],[Exits]]&lt;$U$8,Table1[[#This Row],[Exits]]&gt;$T$8)</f>
        <v>0</v>
      </c>
    </row>
    <row r="1252" spans="1:11" x14ac:dyDescent="0.25">
      <c r="A1252" s="1">
        <v>44716</v>
      </c>
      <c r="B1252">
        <v>5886</v>
      </c>
      <c r="C1252" t="s">
        <v>1153</v>
      </c>
      <c r="D1252">
        <v>12756</v>
      </c>
      <c r="E1252">
        <v>6067</v>
      </c>
      <c r="F1252">
        <v>745.08</v>
      </c>
      <c r="G1252">
        <v>1256</v>
      </c>
      <c r="H1252">
        <v>2451</v>
      </c>
      <c r="I1252" t="b">
        <f>OR(Table1[[#This Row],[Page_Views]]&lt;$U$6,Table1[[#This Row],[Page_Views]]&gt;$T$6)</f>
        <v>0</v>
      </c>
      <c r="J1252" t="b">
        <f>OR(Table1[[#This Row],[Bounces]]&lt;$U$7,Table1[[#This Row],[Bounces]]&gt;$T$7)</f>
        <v>0</v>
      </c>
      <c r="K1252" t="b">
        <f>OR(Table1[[#This Row],[Exits]]&lt;$U$8,Table1[[#This Row],[Exits]]&gt;$T$8)</f>
        <v>0</v>
      </c>
    </row>
    <row r="1253" spans="1:11" x14ac:dyDescent="0.25">
      <c r="A1253" s="1">
        <v>44717</v>
      </c>
      <c r="B1253">
        <v>8485</v>
      </c>
      <c r="C1253" t="s">
        <v>1154</v>
      </c>
      <c r="D1253">
        <v>13113</v>
      </c>
      <c r="E1253">
        <v>8969</v>
      </c>
      <c r="F1253">
        <v>647.35</v>
      </c>
      <c r="G1253">
        <v>2861</v>
      </c>
      <c r="H1253">
        <v>3386</v>
      </c>
      <c r="I1253" t="b">
        <f>OR(Table1[[#This Row],[Page_Views]]&lt;$U$6,Table1[[#This Row],[Page_Views]]&gt;$T$6)</f>
        <v>0</v>
      </c>
      <c r="J1253" t="b">
        <f>OR(Table1[[#This Row],[Bounces]]&lt;$U$7,Table1[[#This Row],[Bounces]]&gt;$T$7)</f>
        <v>0</v>
      </c>
      <c r="K1253" t="b">
        <f>OR(Table1[[#This Row],[Exits]]&lt;$U$8,Table1[[#This Row],[Exits]]&gt;$T$8)</f>
        <v>0</v>
      </c>
    </row>
    <row r="1254" spans="1:11" x14ac:dyDescent="0.25">
      <c r="A1254" s="1">
        <v>44718</v>
      </c>
      <c r="B1254">
        <v>1383</v>
      </c>
      <c r="C1254" s="2" t="s">
        <v>1155</v>
      </c>
      <c r="D1254">
        <v>3450</v>
      </c>
      <c r="E1254">
        <v>1576</v>
      </c>
      <c r="F1254">
        <v>829.3</v>
      </c>
      <c r="G1254">
        <v>458</v>
      </c>
      <c r="H1254">
        <v>667</v>
      </c>
      <c r="I1254" t="b">
        <f>OR(Table1[[#This Row],[Page_Views]]&lt;$U$6,Table1[[#This Row],[Page_Views]]&gt;$T$6)</f>
        <v>0</v>
      </c>
      <c r="J1254" t="b">
        <f>OR(Table1[[#This Row],[Bounces]]&lt;$U$7,Table1[[#This Row],[Bounces]]&gt;$T$7)</f>
        <v>0</v>
      </c>
      <c r="K1254" t="b">
        <f>OR(Table1[[#This Row],[Exits]]&lt;$U$8,Table1[[#This Row],[Exits]]&gt;$T$8)</f>
        <v>0</v>
      </c>
    </row>
    <row r="1255" spans="1:11" x14ac:dyDescent="0.25">
      <c r="A1255" s="1">
        <v>44719</v>
      </c>
      <c r="B1255">
        <v>5334</v>
      </c>
      <c r="C1255" t="s">
        <v>1156</v>
      </c>
      <c r="D1255">
        <v>9008</v>
      </c>
      <c r="E1255">
        <v>4891</v>
      </c>
      <c r="F1255">
        <v>747.8</v>
      </c>
      <c r="G1255">
        <v>2026</v>
      </c>
      <c r="H1255">
        <v>1923</v>
      </c>
      <c r="I1255" t="b">
        <f>OR(Table1[[#This Row],[Page_Views]]&lt;$U$6,Table1[[#This Row],[Page_Views]]&gt;$T$6)</f>
        <v>0</v>
      </c>
      <c r="J1255" t="b">
        <f>OR(Table1[[#This Row],[Bounces]]&lt;$U$7,Table1[[#This Row],[Bounces]]&gt;$T$7)</f>
        <v>0</v>
      </c>
      <c r="K1255" t="b">
        <f>OR(Table1[[#This Row],[Exits]]&lt;$U$8,Table1[[#This Row],[Exits]]&gt;$T$8)</f>
        <v>0</v>
      </c>
    </row>
    <row r="1256" spans="1:11" x14ac:dyDescent="0.25">
      <c r="A1256" s="1">
        <v>44720</v>
      </c>
      <c r="B1256">
        <v>5290</v>
      </c>
      <c r="C1256" t="s">
        <v>1157</v>
      </c>
      <c r="D1256">
        <v>9359</v>
      </c>
      <c r="E1256">
        <v>4586</v>
      </c>
      <c r="F1256">
        <v>701.7</v>
      </c>
      <c r="G1256">
        <v>993</v>
      </c>
      <c r="H1256">
        <v>2416</v>
      </c>
      <c r="I1256" t="b">
        <f>OR(Table1[[#This Row],[Page_Views]]&lt;$U$6,Table1[[#This Row],[Page_Views]]&gt;$T$6)</f>
        <v>0</v>
      </c>
      <c r="J1256" t="b">
        <f>OR(Table1[[#This Row],[Bounces]]&lt;$U$7,Table1[[#This Row],[Bounces]]&gt;$T$7)</f>
        <v>0</v>
      </c>
      <c r="K1256" t="b">
        <f>OR(Table1[[#This Row],[Exits]]&lt;$U$8,Table1[[#This Row],[Exits]]&gt;$T$8)</f>
        <v>0</v>
      </c>
    </row>
    <row r="1257" spans="1:11" x14ac:dyDescent="0.25">
      <c r="A1257" s="1">
        <v>44721</v>
      </c>
      <c r="B1257">
        <v>3725</v>
      </c>
      <c r="C1257" t="s">
        <v>1158</v>
      </c>
      <c r="D1257">
        <v>10135</v>
      </c>
      <c r="E1257">
        <v>3544</v>
      </c>
      <c r="F1257">
        <v>644.07000000000005</v>
      </c>
      <c r="G1257">
        <v>1228</v>
      </c>
      <c r="H1257">
        <v>2148</v>
      </c>
      <c r="I1257" t="b">
        <f>OR(Table1[[#This Row],[Page_Views]]&lt;$U$6,Table1[[#This Row],[Page_Views]]&gt;$T$6)</f>
        <v>0</v>
      </c>
      <c r="J1257" t="b">
        <f>OR(Table1[[#This Row],[Bounces]]&lt;$U$7,Table1[[#This Row],[Bounces]]&gt;$T$7)</f>
        <v>0</v>
      </c>
      <c r="K1257" t="b">
        <f>OR(Table1[[#This Row],[Exits]]&lt;$U$8,Table1[[#This Row],[Exits]]&gt;$T$8)</f>
        <v>0</v>
      </c>
    </row>
    <row r="1258" spans="1:11" x14ac:dyDescent="0.25">
      <c r="A1258" s="1">
        <v>44722</v>
      </c>
      <c r="B1258">
        <v>7204</v>
      </c>
      <c r="C1258" t="s">
        <v>1159</v>
      </c>
      <c r="D1258">
        <v>14821</v>
      </c>
      <c r="E1258">
        <v>6782</v>
      </c>
      <c r="F1258">
        <v>765.65</v>
      </c>
      <c r="G1258">
        <v>2534</v>
      </c>
      <c r="H1258">
        <v>2544</v>
      </c>
      <c r="I1258" t="b">
        <f>OR(Table1[[#This Row],[Page_Views]]&lt;$U$6,Table1[[#This Row],[Page_Views]]&gt;$T$6)</f>
        <v>0</v>
      </c>
      <c r="J1258" t="b">
        <f>OR(Table1[[#This Row],[Bounces]]&lt;$U$7,Table1[[#This Row],[Bounces]]&gt;$T$7)</f>
        <v>0</v>
      </c>
      <c r="K1258" t="b">
        <f>OR(Table1[[#This Row],[Exits]]&lt;$U$8,Table1[[#This Row],[Exits]]&gt;$T$8)</f>
        <v>0</v>
      </c>
    </row>
    <row r="1259" spans="1:11" x14ac:dyDescent="0.25">
      <c r="A1259" s="1">
        <v>44723</v>
      </c>
      <c r="B1259">
        <v>7111</v>
      </c>
      <c r="C1259" t="s">
        <v>1160</v>
      </c>
      <c r="D1259">
        <v>17105</v>
      </c>
      <c r="E1259">
        <v>6065</v>
      </c>
      <c r="F1259">
        <v>825.85</v>
      </c>
      <c r="G1259">
        <v>2336</v>
      </c>
      <c r="H1259">
        <v>2004</v>
      </c>
      <c r="I1259" t="b">
        <f>OR(Table1[[#This Row],[Page_Views]]&lt;$U$6,Table1[[#This Row],[Page_Views]]&gt;$T$6)</f>
        <v>0</v>
      </c>
      <c r="J1259" t="b">
        <f>OR(Table1[[#This Row],[Bounces]]&lt;$U$7,Table1[[#This Row],[Bounces]]&gt;$T$7)</f>
        <v>0</v>
      </c>
      <c r="K1259" t="b">
        <f>OR(Table1[[#This Row],[Exits]]&lt;$U$8,Table1[[#This Row],[Exits]]&gt;$T$8)</f>
        <v>0</v>
      </c>
    </row>
    <row r="1260" spans="1:11" x14ac:dyDescent="0.25">
      <c r="A1260" s="1">
        <v>44724</v>
      </c>
      <c r="B1260">
        <v>5251</v>
      </c>
      <c r="C1260" t="s">
        <v>1161</v>
      </c>
      <c r="D1260">
        <v>10104</v>
      </c>
      <c r="E1260">
        <v>5612</v>
      </c>
      <c r="F1260">
        <v>684.6</v>
      </c>
      <c r="G1260">
        <v>1804</v>
      </c>
      <c r="H1260">
        <v>2485</v>
      </c>
      <c r="I1260" t="b">
        <f>OR(Table1[[#This Row],[Page_Views]]&lt;$U$6,Table1[[#This Row],[Page_Views]]&gt;$T$6)</f>
        <v>0</v>
      </c>
      <c r="J1260" t="b">
        <f>OR(Table1[[#This Row],[Bounces]]&lt;$U$7,Table1[[#This Row],[Bounces]]&gt;$T$7)</f>
        <v>0</v>
      </c>
      <c r="K1260" t="b">
        <f>OR(Table1[[#This Row],[Exits]]&lt;$U$8,Table1[[#This Row],[Exits]]&gt;$T$8)</f>
        <v>0</v>
      </c>
    </row>
    <row r="1261" spans="1:11" x14ac:dyDescent="0.25">
      <c r="A1261" s="1">
        <v>44725</v>
      </c>
      <c r="B1261">
        <v>1922</v>
      </c>
      <c r="C1261" t="s">
        <v>1162</v>
      </c>
      <c r="D1261">
        <v>3337</v>
      </c>
      <c r="E1261">
        <v>1928</v>
      </c>
      <c r="F1261">
        <v>665.64</v>
      </c>
      <c r="G1261">
        <v>561</v>
      </c>
      <c r="H1261">
        <v>915</v>
      </c>
      <c r="I1261" t="b">
        <f>OR(Table1[[#This Row],[Page_Views]]&lt;$U$6,Table1[[#This Row],[Page_Views]]&gt;$T$6)</f>
        <v>0</v>
      </c>
      <c r="J1261" t="b">
        <f>OR(Table1[[#This Row],[Bounces]]&lt;$U$7,Table1[[#This Row],[Bounces]]&gt;$T$7)</f>
        <v>0</v>
      </c>
      <c r="K1261" t="b">
        <f>OR(Table1[[#This Row],[Exits]]&lt;$U$8,Table1[[#This Row],[Exits]]&gt;$T$8)</f>
        <v>0</v>
      </c>
    </row>
    <row r="1262" spans="1:11" x14ac:dyDescent="0.25">
      <c r="A1262" s="1">
        <v>44726</v>
      </c>
      <c r="B1262">
        <v>3915</v>
      </c>
      <c r="C1262" t="s">
        <v>1163</v>
      </c>
      <c r="D1262">
        <v>9105</v>
      </c>
      <c r="E1262">
        <v>4261</v>
      </c>
      <c r="F1262">
        <v>756.58</v>
      </c>
      <c r="G1262">
        <v>1724</v>
      </c>
      <c r="H1262">
        <v>2677</v>
      </c>
      <c r="I1262" t="b">
        <f>OR(Table1[[#This Row],[Page_Views]]&lt;$U$6,Table1[[#This Row],[Page_Views]]&gt;$T$6)</f>
        <v>0</v>
      </c>
      <c r="J1262" t="b">
        <f>OR(Table1[[#This Row],[Bounces]]&lt;$U$7,Table1[[#This Row],[Bounces]]&gt;$T$7)</f>
        <v>0</v>
      </c>
      <c r="K1262" t="b">
        <f>OR(Table1[[#This Row],[Exits]]&lt;$U$8,Table1[[#This Row],[Exits]]&gt;$T$8)</f>
        <v>0</v>
      </c>
    </row>
    <row r="1263" spans="1:11" x14ac:dyDescent="0.25">
      <c r="A1263" s="1">
        <v>44727</v>
      </c>
      <c r="B1263">
        <v>8957</v>
      </c>
      <c r="C1263" t="s">
        <v>1164</v>
      </c>
      <c r="D1263">
        <v>13245</v>
      </c>
      <c r="E1263">
        <v>8429</v>
      </c>
      <c r="F1263">
        <v>646.6</v>
      </c>
      <c r="G1263">
        <v>3829</v>
      </c>
      <c r="H1263">
        <v>3779</v>
      </c>
      <c r="I1263" t="b">
        <f>OR(Table1[[#This Row],[Page_Views]]&lt;$U$6,Table1[[#This Row],[Page_Views]]&gt;$T$6)</f>
        <v>0</v>
      </c>
      <c r="J1263" t="b">
        <f>OR(Table1[[#This Row],[Bounces]]&lt;$U$7,Table1[[#This Row],[Bounces]]&gt;$T$7)</f>
        <v>0</v>
      </c>
      <c r="K1263" t="b">
        <f>OR(Table1[[#This Row],[Exits]]&lt;$U$8,Table1[[#This Row],[Exits]]&gt;$T$8)</f>
        <v>0</v>
      </c>
    </row>
    <row r="1264" spans="1:11" x14ac:dyDescent="0.25">
      <c r="A1264" s="1">
        <v>44728</v>
      </c>
      <c r="B1264">
        <v>4046</v>
      </c>
      <c r="C1264" t="s">
        <v>1165</v>
      </c>
      <c r="D1264">
        <v>7571</v>
      </c>
      <c r="E1264">
        <v>3763</v>
      </c>
      <c r="F1264">
        <v>799.98</v>
      </c>
      <c r="G1264">
        <v>1535</v>
      </c>
      <c r="H1264">
        <v>1964</v>
      </c>
      <c r="I1264" t="b">
        <f>OR(Table1[[#This Row],[Page_Views]]&lt;$U$6,Table1[[#This Row],[Page_Views]]&gt;$T$6)</f>
        <v>0</v>
      </c>
      <c r="J1264" t="b">
        <f>OR(Table1[[#This Row],[Bounces]]&lt;$U$7,Table1[[#This Row],[Bounces]]&gt;$T$7)</f>
        <v>0</v>
      </c>
      <c r="K1264" t="b">
        <f>OR(Table1[[#This Row],[Exits]]&lt;$U$8,Table1[[#This Row],[Exits]]&gt;$T$8)</f>
        <v>0</v>
      </c>
    </row>
    <row r="1265" spans="1:11" x14ac:dyDescent="0.25">
      <c r="A1265" s="1">
        <v>44729</v>
      </c>
      <c r="B1265">
        <v>2230</v>
      </c>
      <c r="C1265" t="s">
        <v>1166</v>
      </c>
      <c r="D1265">
        <v>3515</v>
      </c>
      <c r="E1265">
        <v>2205</v>
      </c>
      <c r="F1265">
        <v>781.6</v>
      </c>
      <c r="G1265">
        <v>1057</v>
      </c>
      <c r="H1265">
        <v>803</v>
      </c>
      <c r="I1265" t="b">
        <f>OR(Table1[[#This Row],[Page_Views]]&lt;$U$6,Table1[[#This Row],[Page_Views]]&gt;$T$6)</f>
        <v>0</v>
      </c>
      <c r="J1265" t="b">
        <f>OR(Table1[[#This Row],[Bounces]]&lt;$U$7,Table1[[#This Row],[Bounces]]&gt;$T$7)</f>
        <v>0</v>
      </c>
      <c r="K1265" t="b">
        <f>OR(Table1[[#This Row],[Exits]]&lt;$U$8,Table1[[#This Row],[Exits]]&gt;$T$8)</f>
        <v>0</v>
      </c>
    </row>
    <row r="1266" spans="1:11" x14ac:dyDescent="0.25">
      <c r="A1266" s="1">
        <v>44730</v>
      </c>
      <c r="B1266">
        <v>8647</v>
      </c>
      <c r="C1266" t="s">
        <v>1167</v>
      </c>
      <c r="D1266">
        <v>21206</v>
      </c>
      <c r="E1266">
        <v>9952</v>
      </c>
      <c r="F1266">
        <v>626.12</v>
      </c>
      <c r="G1266">
        <v>4132</v>
      </c>
      <c r="H1266">
        <v>5434</v>
      </c>
      <c r="I1266" t="b">
        <f>OR(Table1[[#This Row],[Page_Views]]&lt;$U$6,Table1[[#This Row],[Page_Views]]&gt;$T$6)</f>
        <v>0</v>
      </c>
      <c r="J1266" t="b">
        <f>OR(Table1[[#This Row],[Bounces]]&lt;$U$7,Table1[[#This Row],[Bounces]]&gt;$T$7)</f>
        <v>0</v>
      </c>
      <c r="K1266" t="b">
        <f>OR(Table1[[#This Row],[Exits]]&lt;$U$8,Table1[[#This Row],[Exits]]&gt;$T$8)</f>
        <v>0</v>
      </c>
    </row>
    <row r="1267" spans="1:11" x14ac:dyDescent="0.25">
      <c r="A1267" s="1">
        <v>44731</v>
      </c>
      <c r="B1267">
        <v>5933</v>
      </c>
      <c r="C1267" t="s">
        <v>1168</v>
      </c>
      <c r="D1267">
        <v>17203</v>
      </c>
      <c r="E1267">
        <v>4841</v>
      </c>
      <c r="F1267">
        <v>610.96</v>
      </c>
      <c r="G1267">
        <v>2079</v>
      </c>
      <c r="H1267">
        <v>3206</v>
      </c>
      <c r="I1267" t="b">
        <f>OR(Table1[[#This Row],[Page_Views]]&lt;$U$6,Table1[[#This Row],[Page_Views]]&gt;$T$6)</f>
        <v>0</v>
      </c>
      <c r="J1267" t="b">
        <f>OR(Table1[[#This Row],[Bounces]]&lt;$U$7,Table1[[#This Row],[Bounces]]&gt;$T$7)</f>
        <v>0</v>
      </c>
      <c r="K1267" t="b">
        <f>OR(Table1[[#This Row],[Exits]]&lt;$U$8,Table1[[#This Row],[Exits]]&gt;$T$8)</f>
        <v>0</v>
      </c>
    </row>
    <row r="1268" spans="1:11" x14ac:dyDescent="0.25">
      <c r="A1268" s="1">
        <v>44732</v>
      </c>
      <c r="B1268">
        <v>4940</v>
      </c>
      <c r="C1268" t="s">
        <v>1169</v>
      </c>
      <c r="D1268">
        <v>14780</v>
      </c>
      <c r="E1268">
        <v>5542</v>
      </c>
      <c r="F1268">
        <v>786.09</v>
      </c>
      <c r="G1268">
        <v>1387</v>
      </c>
      <c r="H1268">
        <v>3236</v>
      </c>
      <c r="I1268" t="b">
        <f>OR(Table1[[#This Row],[Page_Views]]&lt;$U$6,Table1[[#This Row],[Page_Views]]&gt;$T$6)</f>
        <v>0</v>
      </c>
      <c r="J1268" t="b">
        <f>OR(Table1[[#This Row],[Bounces]]&lt;$U$7,Table1[[#This Row],[Bounces]]&gt;$T$7)</f>
        <v>0</v>
      </c>
      <c r="K1268" t="b">
        <f>OR(Table1[[#This Row],[Exits]]&lt;$U$8,Table1[[#This Row],[Exits]]&gt;$T$8)</f>
        <v>0</v>
      </c>
    </row>
    <row r="1269" spans="1:11" x14ac:dyDescent="0.25">
      <c r="A1269" s="1">
        <v>44733</v>
      </c>
      <c r="B1269">
        <v>7483</v>
      </c>
      <c r="C1269" t="s">
        <v>1170</v>
      </c>
      <c r="D1269">
        <v>15044</v>
      </c>
      <c r="E1269">
        <v>7090</v>
      </c>
      <c r="F1269">
        <v>688.29</v>
      </c>
      <c r="G1269">
        <v>2310</v>
      </c>
      <c r="H1269">
        <v>2553</v>
      </c>
      <c r="I1269" t="b">
        <f>OR(Table1[[#This Row],[Page_Views]]&lt;$U$6,Table1[[#This Row],[Page_Views]]&gt;$T$6)</f>
        <v>0</v>
      </c>
      <c r="J1269" t="b">
        <f>OR(Table1[[#This Row],[Bounces]]&lt;$U$7,Table1[[#This Row],[Bounces]]&gt;$T$7)</f>
        <v>0</v>
      </c>
      <c r="K1269" t="b">
        <f>OR(Table1[[#This Row],[Exits]]&lt;$U$8,Table1[[#This Row],[Exits]]&gt;$T$8)</f>
        <v>0</v>
      </c>
    </row>
    <row r="1270" spans="1:11" x14ac:dyDescent="0.25">
      <c r="A1270" s="1">
        <v>44734</v>
      </c>
      <c r="B1270">
        <v>1203</v>
      </c>
      <c r="C1270" t="s">
        <v>1171</v>
      </c>
      <c r="D1270">
        <v>1990</v>
      </c>
      <c r="E1270">
        <v>1373</v>
      </c>
      <c r="F1270">
        <v>625.92999999999995</v>
      </c>
      <c r="G1270">
        <v>474</v>
      </c>
      <c r="H1270">
        <v>329</v>
      </c>
      <c r="I1270" t="b">
        <f>OR(Table1[[#This Row],[Page_Views]]&lt;$U$6,Table1[[#This Row],[Page_Views]]&gt;$T$6)</f>
        <v>0</v>
      </c>
      <c r="J1270" t="b">
        <f>OR(Table1[[#This Row],[Bounces]]&lt;$U$7,Table1[[#This Row],[Bounces]]&gt;$T$7)</f>
        <v>0</v>
      </c>
      <c r="K1270" t="b">
        <f>OR(Table1[[#This Row],[Exits]]&lt;$U$8,Table1[[#This Row],[Exits]]&gt;$T$8)</f>
        <v>0</v>
      </c>
    </row>
    <row r="1271" spans="1:11" x14ac:dyDescent="0.25">
      <c r="A1271" s="1">
        <v>44735</v>
      </c>
      <c r="B1271">
        <v>1160</v>
      </c>
      <c r="C1271" t="s">
        <v>1172</v>
      </c>
      <c r="D1271">
        <v>2316</v>
      </c>
      <c r="E1271">
        <v>1300</v>
      </c>
      <c r="F1271">
        <v>827.83</v>
      </c>
      <c r="G1271">
        <v>360</v>
      </c>
      <c r="H1271">
        <v>582</v>
      </c>
      <c r="I1271" t="b">
        <f>OR(Table1[[#This Row],[Page_Views]]&lt;$U$6,Table1[[#This Row],[Page_Views]]&gt;$T$6)</f>
        <v>0</v>
      </c>
      <c r="J1271" t="b">
        <f>OR(Table1[[#This Row],[Bounces]]&lt;$U$7,Table1[[#This Row],[Bounces]]&gt;$T$7)</f>
        <v>0</v>
      </c>
      <c r="K1271" t="b">
        <f>OR(Table1[[#This Row],[Exits]]&lt;$U$8,Table1[[#This Row],[Exits]]&gt;$T$8)</f>
        <v>0</v>
      </c>
    </row>
    <row r="1272" spans="1:11" x14ac:dyDescent="0.25">
      <c r="A1272" s="1">
        <v>44736</v>
      </c>
      <c r="B1272">
        <v>9960</v>
      </c>
      <c r="C1272" t="s">
        <v>1173</v>
      </c>
      <c r="D1272">
        <v>27141</v>
      </c>
      <c r="E1272">
        <v>9357</v>
      </c>
      <c r="F1272">
        <v>694.21</v>
      </c>
      <c r="G1272">
        <v>3355</v>
      </c>
      <c r="H1272">
        <v>5178</v>
      </c>
      <c r="I1272" t="b">
        <f>OR(Table1[[#This Row],[Page_Views]]&lt;$U$6,Table1[[#This Row],[Page_Views]]&gt;$T$6)</f>
        <v>0</v>
      </c>
      <c r="J1272" t="b">
        <f>OR(Table1[[#This Row],[Bounces]]&lt;$U$7,Table1[[#This Row],[Bounces]]&gt;$T$7)</f>
        <v>0</v>
      </c>
      <c r="K1272" t="b">
        <f>OR(Table1[[#This Row],[Exits]]&lt;$U$8,Table1[[#This Row],[Exits]]&gt;$T$8)</f>
        <v>0</v>
      </c>
    </row>
    <row r="1273" spans="1:11" x14ac:dyDescent="0.25">
      <c r="A1273" s="1">
        <v>44737</v>
      </c>
      <c r="B1273">
        <v>4748</v>
      </c>
      <c r="C1273" t="s">
        <v>1174</v>
      </c>
      <c r="D1273">
        <v>7458</v>
      </c>
      <c r="E1273">
        <v>5116</v>
      </c>
      <c r="F1273">
        <v>737.88</v>
      </c>
      <c r="G1273">
        <v>1469</v>
      </c>
      <c r="H1273">
        <v>1062</v>
      </c>
      <c r="I1273" t="b">
        <f>OR(Table1[[#This Row],[Page_Views]]&lt;$U$6,Table1[[#This Row],[Page_Views]]&gt;$T$6)</f>
        <v>0</v>
      </c>
      <c r="J1273" t="b">
        <f>OR(Table1[[#This Row],[Bounces]]&lt;$U$7,Table1[[#This Row],[Bounces]]&gt;$T$7)</f>
        <v>0</v>
      </c>
      <c r="K1273" t="b">
        <f>OR(Table1[[#This Row],[Exits]]&lt;$U$8,Table1[[#This Row],[Exits]]&gt;$T$8)</f>
        <v>0</v>
      </c>
    </row>
    <row r="1274" spans="1:11" x14ac:dyDescent="0.25">
      <c r="A1274" s="1">
        <v>44738</v>
      </c>
      <c r="B1274">
        <v>7718</v>
      </c>
      <c r="C1274" t="s">
        <v>672</v>
      </c>
      <c r="D1274">
        <v>22488</v>
      </c>
      <c r="E1274">
        <v>6667</v>
      </c>
      <c r="F1274">
        <v>671.04</v>
      </c>
      <c r="G1274">
        <v>2708</v>
      </c>
      <c r="H1274">
        <v>3157</v>
      </c>
      <c r="I1274" t="b">
        <f>OR(Table1[[#This Row],[Page_Views]]&lt;$U$6,Table1[[#This Row],[Page_Views]]&gt;$T$6)</f>
        <v>0</v>
      </c>
      <c r="J1274" t="b">
        <f>OR(Table1[[#This Row],[Bounces]]&lt;$U$7,Table1[[#This Row],[Bounces]]&gt;$T$7)</f>
        <v>0</v>
      </c>
      <c r="K1274" t="b">
        <f>OR(Table1[[#This Row],[Exits]]&lt;$U$8,Table1[[#This Row],[Exits]]&gt;$T$8)</f>
        <v>0</v>
      </c>
    </row>
    <row r="1275" spans="1:11" x14ac:dyDescent="0.25">
      <c r="A1275" s="1">
        <v>44739</v>
      </c>
      <c r="B1275">
        <v>3581</v>
      </c>
      <c r="C1275" t="s">
        <v>1175</v>
      </c>
      <c r="D1275">
        <v>6500</v>
      </c>
      <c r="E1275">
        <v>4148</v>
      </c>
      <c r="F1275">
        <v>788.2</v>
      </c>
      <c r="G1275">
        <v>1415</v>
      </c>
      <c r="H1275">
        <v>1767</v>
      </c>
      <c r="I1275" t="b">
        <f>OR(Table1[[#This Row],[Page_Views]]&lt;$U$6,Table1[[#This Row],[Page_Views]]&gt;$T$6)</f>
        <v>0</v>
      </c>
      <c r="J1275" t="b">
        <f>OR(Table1[[#This Row],[Bounces]]&lt;$U$7,Table1[[#This Row],[Bounces]]&gt;$T$7)</f>
        <v>0</v>
      </c>
      <c r="K1275" t="b">
        <f>OR(Table1[[#This Row],[Exits]]&lt;$U$8,Table1[[#This Row],[Exits]]&gt;$T$8)</f>
        <v>0</v>
      </c>
    </row>
    <row r="1276" spans="1:11" x14ac:dyDescent="0.25">
      <c r="A1276" s="1">
        <v>44740</v>
      </c>
      <c r="B1276">
        <v>2093</v>
      </c>
      <c r="C1276" t="s">
        <v>1176</v>
      </c>
      <c r="D1276">
        <v>6225</v>
      </c>
      <c r="E1276">
        <v>2013</v>
      </c>
      <c r="F1276">
        <v>690.45</v>
      </c>
      <c r="G1276">
        <v>679</v>
      </c>
      <c r="H1276">
        <v>1466</v>
      </c>
      <c r="I1276" t="b">
        <f>OR(Table1[[#This Row],[Page_Views]]&lt;$U$6,Table1[[#This Row],[Page_Views]]&gt;$T$6)</f>
        <v>0</v>
      </c>
      <c r="J1276" t="b">
        <f>OR(Table1[[#This Row],[Bounces]]&lt;$U$7,Table1[[#This Row],[Bounces]]&gt;$T$7)</f>
        <v>0</v>
      </c>
      <c r="K1276" t="b">
        <f>OR(Table1[[#This Row],[Exits]]&lt;$U$8,Table1[[#This Row],[Exits]]&gt;$T$8)</f>
        <v>0</v>
      </c>
    </row>
    <row r="1277" spans="1:11" x14ac:dyDescent="0.25">
      <c r="A1277" s="1">
        <v>44741</v>
      </c>
      <c r="B1277">
        <v>5500</v>
      </c>
      <c r="C1277" t="s">
        <v>1177</v>
      </c>
      <c r="D1277">
        <v>14902</v>
      </c>
      <c r="E1277">
        <v>5402</v>
      </c>
      <c r="F1277">
        <v>890.41</v>
      </c>
      <c r="G1277">
        <v>2674</v>
      </c>
      <c r="H1277">
        <v>3117</v>
      </c>
      <c r="I1277" t="b">
        <f>OR(Table1[[#This Row],[Page_Views]]&lt;$U$6,Table1[[#This Row],[Page_Views]]&gt;$T$6)</f>
        <v>0</v>
      </c>
      <c r="J1277" t="b">
        <f>OR(Table1[[#This Row],[Bounces]]&lt;$U$7,Table1[[#This Row],[Bounces]]&gt;$T$7)</f>
        <v>0</v>
      </c>
      <c r="K1277" t="b">
        <f>OR(Table1[[#This Row],[Exits]]&lt;$U$8,Table1[[#This Row],[Exits]]&gt;$T$8)</f>
        <v>0</v>
      </c>
    </row>
    <row r="1278" spans="1:11" x14ac:dyDescent="0.25">
      <c r="A1278" s="1">
        <v>44742</v>
      </c>
      <c r="B1278">
        <v>9799</v>
      </c>
      <c r="C1278" t="s">
        <v>60</v>
      </c>
      <c r="D1278">
        <v>26020</v>
      </c>
      <c r="E1278">
        <v>10605</v>
      </c>
      <c r="F1278">
        <v>810.88</v>
      </c>
      <c r="G1278">
        <v>3369</v>
      </c>
      <c r="H1278">
        <v>4688</v>
      </c>
      <c r="I1278" t="b">
        <f>OR(Table1[[#This Row],[Page_Views]]&lt;$U$6,Table1[[#This Row],[Page_Views]]&gt;$T$6)</f>
        <v>0</v>
      </c>
      <c r="J1278" t="b">
        <f>OR(Table1[[#This Row],[Bounces]]&lt;$U$7,Table1[[#This Row],[Bounces]]&gt;$T$7)</f>
        <v>0</v>
      </c>
      <c r="K1278" t="b">
        <f>OR(Table1[[#This Row],[Exits]]&lt;$U$8,Table1[[#This Row],[Exits]]&gt;$T$8)</f>
        <v>0</v>
      </c>
    </row>
    <row r="1279" spans="1:11" x14ac:dyDescent="0.25">
      <c r="A1279" s="1">
        <v>44743</v>
      </c>
      <c r="B1279">
        <v>6710</v>
      </c>
      <c r="C1279" t="s">
        <v>1178</v>
      </c>
      <c r="D1279">
        <v>11891</v>
      </c>
      <c r="E1279">
        <v>7571</v>
      </c>
      <c r="F1279">
        <v>641.02</v>
      </c>
      <c r="G1279">
        <v>2337</v>
      </c>
      <c r="H1279">
        <v>2213</v>
      </c>
      <c r="I1279" t="b">
        <f>OR(Table1[[#This Row],[Page_Views]]&lt;$U$6,Table1[[#This Row],[Page_Views]]&gt;$T$6)</f>
        <v>0</v>
      </c>
      <c r="J1279" t="b">
        <f>OR(Table1[[#This Row],[Bounces]]&lt;$U$7,Table1[[#This Row],[Bounces]]&gt;$T$7)</f>
        <v>0</v>
      </c>
      <c r="K1279" t="b">
        <f>OR(Table1[[#This Row],[Exits]]&lt;$U$8,Table1[[#This Row],[Exits]]&gt;$T$8)</f>
        <v>0</v>
      </c>
    </row>
    <row r="1280" spans="1:11" x14ac:dyDescent="0.25">
      <c r="A1280" s="1">
        <v>44744</v>
      </c>
      <c r="B1280">
        <v>3875</v>
      </c>
      <c r="C1280" t="s">
        <v>499</v>
      </c>
      <c r="D1280">
        <v>4711</v>
      </c>
      <c r="E1280">
        <v>3466</v>
      </c>
      <c r="F1280">
        <v>725.01</v>
      </c>
      <c r="G1280">
        <v>1024</v>
      </c>
      <c r="H1280">
        <v>525</v>
      </c>
      <c r="I1280" t="b">
        <f>OR(Table1[[#This Row],[Page_Views]]&lt;$U$6,Table1[[#This Row],[Page_Views]]&gt;$T$6)</f>
        <v>0</v>
      </c>
      <c r="J1280" t="b">
        <f>OR(Table1[[#This Row],[Bounces]]&lt;$U$7,Table1[[#This Row],[Bounces]]&gt;$T$7)</f>
        <v>0</v>
      </c>
      <c r="K1280" t="b">
        <f>OR(Table1[[#This Row],[Exits]]&lt;$U$8,Table1[[#This Row],[Exits]]&gt;$T$8)</f>
        <v>0</v>
      </c>
    </row>
    <row r="1281" spans="1:11" x14ac:dyDescent="0.25">
      <c r="A1281" s="1">
        <v>44745</v>
      </c>
      <c r="B1281">
        <v>4191</v>
      </c>
      <c r="C1281" t="s">
        <v>1179</v>
      </c>
      <c r="D1281">
        <v>7911</v>
      </c>
      <c r="E1281">
        <v>4461</v>
      </c>
      <c r="F1281">
        <v>715.63</v>
      </c>
      <c r="G1281">
        <v>2089</v>
      </c>
      <c r="H1281">
        <v>1511</v>
      </c>
      <c r="I1281" t="b">
        <f>OR(Table1[[#This Row],[Page_Views]]&lt;$U$6,Table1[[#This Row],[Page_Views]]&gt;$T$6)</f>
        <v>0</v>
      </c>
      <c r="J1281" t="b">
        <f>OR(Table1[[#This Row],[Bounces]]&lt;$U$7,Table1[[#This Row],[Bounces]]&gt;$T$7)</f>
        <v>0</v>
      </c>
      <c r="K1281" t="b">
        <f>OR(Table1[[#This Row],[Exits]]&lt;$U$8,Table1[[#This Row],[Exits]]&gt;$T$8)</f>
        <v>0</v>
      </c>
    </row>
    <row r="1282" spans="1:11" x14ac:dyDescent="0.25">
      <c r="A1282" s="1">
        <v>44746</v>
      </c>
      <c r="B1282">
        <v>2837</v>
      </c>
      <c r="C1282" t="s">
        <v>1180</v>
      </c>
      <c r="D1282">
        <v>4945</v>
      </c>
      <c r="E1282">
        <v>2714</v>
      </c>
      <c r="F1282">
        <v>760.27</v>
      </c>
      <c r="G1282">
        <v>947</v>
      </c>
      <c r="H1282">
        <v>1281</v>
      </c>
      <c r="I1282" t="b">
        <f>OR(Table1[[#This Row],[Page_Views]]&lt;$U$6,Table1[[#This Row],[Page_Views]]&gt;$T$6)</f>
        <v>0</v>
      </c>
      <c r="J1282" t="b">
        <f>OR(Table1[[#This Row],[Bounces]]&lt;$U$7,Table1[[#This Row],[Bounces]]&gt;$T$7)</f>
        <v>0</v>
      </c>
      <c r="K1282" t="b">
        <f>OR(Table1[[#This Row],[Exits]]&lt;$U$8,Table1[[#This Row],[Exits]]&gt;$T$8)</f>
        <v>0</v>
      </c>
    </row>
    <row r="1283" spans="1:11" x14ac:dyDescent="0.25">
      <c r="A1283" s="1">
        <v>44747</v>
      </c>
      <c r="B1283">
        <v>1689</v>
      </c>
      <c r="C1283" s="2" t="s">
        <v>1181</v>
      </c>
      <c r="D1283">
        <v>2140</v>
      </c>
      <c r="E1283">
        <v>1600</v>
      </c>
      <c r="F1283">
        <v>852.58</v>
      </c>
      <c r="G1283">
        <v>608</v>
      </c>
      <c r="H1283">
        <v>380</v>
      </c>
      <c r="I1283" t="b">
        <f>OR(Table1[[#This Row],[Page_Views]]&lt;$U$6,Table1[[#This Row],[Page_Views]]&gt;$T$6)</f>
        <v>0</v>
      </c>
      <c r="J1283" t="b">
        <f>OR(Table1[[#This Row],[Bounces]]&lt;$U$7,Table1[[#This Row],[Bounces]]&gt;$T$7)</f>
        <v>0</v>
      </c>
      <c r="K1283" t="b">
        <f>OR(Table1[[#This Row],[Exits]]&lt;$U$8,Table1[[#This Row],[Exits]]&gt;$T$8)</f>
        <v>0</v>
      </c>
    </row>
    <row r="1284" spans="1:11" x14ac:dyDescent="0.25">
      <c r="A1284" s="1">
        <v>44748</v>
      </c>
      <c r="B1284">
        <v>4759</v>
      </c>
      <c r="C1284" t="s">
        <v>1182</v>
      </c>
      <c r="D1284">
        <v>10039</v>
      </c>
      <c r="E1284">
        <v>5120</v>
      </c>
      <c r="F1284">
        <v>775.03</v>
      </c>
      <c r="G1284">
        <v>1301</v>
      </c>
      <c r="H1284">
        <v>1774</v>
      </c>
      <c r="I1284" t="b">
        <f>OR(Table1[[#This Row],[Page_Views]]&lt;$U$6,Table1[[#This Row],[Page_Views]]&gt;$T$6)</f>
        <v>0</v>
      </c>
      <c r="J1284" t="b">
        <f>OR(Table1[[#This Row],[Bounces]]&lt;$U$7,Table1[[#This Row],[Bounces]]&gt;$T$7)</f>
        <v>0</v>
      </c>
      <c r="K1284" t="b">
        <f>OR(Table1[[#This Row],[Exits]]&lt;$U$8,Table1[[#This Row],[Exits]]&gt;$T$8)</f>
        <v>0</v>
      </c>
    </row>
    <row r="1285" spans="1:11" x14ac:dyDescent="0.25">
      <c r="A1285" s="1">
        <v>44749</v>
      </c>
      <c r="B1285">
        <v>3103</v>
      </c>
      <c r="C1285" t="s">
        <v>1183</v>
      </c>
      <c r="D1285">
        <v>5974</v>
      </c>
      <c r="E1285">
        <v>2962</v>
      </c>
      <c r="F1285">
        <v>618.47</v>
      </c>
      <c r="G1285">
        <v>1073</v>
      </c>
      <c r="H1285">
        <v>616</v>
      </c>
      <c r="I1285" t="b">
        <f>OR(Table1[[#This Row],[Page_Views]]&lt;$U$6,Table1[[#This Row],[Page_Views]]&gt;$T$6)</f>
        <v>0</v>
      </c>
      <c r="J1285" t="b">
        <f>OR(Table1[[#This Row],[Bounces]]&lt;$U$7,Table1[[#This Row],[Bounces]]&gt;$T$7)</f>
        <v>0</v>
      </c>
      <c r="K1285" t="b">
        <f>OR(Table1[[#This Row],[Exits]]&lt;$U$8,Table1[[#This Row],[Exits]]&gt;$T$8)</f>
        <v>0</v>
      </c>
    </row>
    <row r="1286" spans="1:11" x14ac:dyDescent="0.25">
      <c r="A1286" s="1">
        <v>44750</v>
      </c>
      <c r="B1286">
        <v>1365</v>
      </c>
      <c r="C1286" t="s">
        <v>1040</v>
      </c>
      <c r="D1286">
        <v>3197</v>
      </c>
      <c r="E1286">
        <v>1280</v>
      </c>
      <c r="F1286">
        <v>796.62</v>
      </c>
      <c r="G1286">
        <v>361</v>
      </c>
      <c r="H1286">
        <v>612</v>
      </c>
      <c r="I1286" t="b">
        <f>OR(Table1[[#This Row],[Page_Views]]&lt;$U$6,Table1[[#This Row],[Page_Views]]&gt;$T$6)</f>
        <v>0</v>
      </c>
      <c r="J1286" t="b">
        <f>OR(Table1[[#This Row],[Bounces]]&lt;$U$7,Table1[[#This Row],[Bounces]]&gt;$T$7)</f>
        <v>0</v>
      </c>
      <c r="K1286" t="b">
        <f>OR(Table1[[#This Row],[Exits]]&lt;$U$8,Table1[[#This Row],[Exits]]&gt;$T$8)</f>
        <v>0</v>
      </c>
    </row>
    <row r="1287" spans="1:11" x14ac:dyDescent="0.25">
      <c r="A1287" s="1">
        <v>44751</v>
      </c>
      <c r="B1287">
        <v>9092</v>
      </c>
      <c r="C1287" t="s">
        <v>1184</v>
      </c>
      <c r="D1287">
        <v>21076</v>
      </c>
      <c r="E1287">
        <v>10313</v>
      </c>
      <c r="F1287">
        <v>602.48</v>
      </c>
      <c r="G1287">
        <v>4323</v>
      </c>
      <c r="H1287">
        <v>2214</v>
      </c>
      <c r="I1287" t="b">
        <f>OR(Table1[[#This Row],[Page_Views]]&lt;$U$6,Table1[[#This Row],[Page_Views]]&gt;$T$6)</f>
        <v>0</v>
      </c>
      <c r="J1287" t="b">
        <f>OR(Table1[[#This Row],[Bounces]]&lt;$U$7,Table1[[#This Row],[Bounces]]&gt;$T$7)</f>
        <v>0</v>
      </c>
      <c r="K1287" t="b">
        <f>OR(Table1[[#This Row],[Exits]]&lt;$U$8,Table1[[#This Row],[Exits]]&gt;$T$8)</f>
        <v>0</v>
      </c>
    </row>
    <row r="1288" spans="1:11" x14ac:dyDescent="0.25">
      <c r="A1288" s="1">
        <v>44752</v>
      </c>
      <c r="B1288">
        <v>5172</v>
      </c>
      <c r="C1288" t="s">
        <v>1185</v>
      </c>
      <c r="D1288">
        <v>7330</v>
      </c>
      <c r="E1288">
        <v>4347</v>
      </c>
      <c r="F1288">
        <v>833.99</v>
      </c>
      <c r="G1288">
        <v>1955</v>
      </c>
      <c r="H1288">
        <v>1569</v>
      </c>
      <c r="I1288" t="b">
        <f>OR(Table1[[#This Row],[Page_Views]]&lt;$U$6,Table1[[#This Row],[Page_Views]]&gt;$T$6)</f>
        <v>0</v>
      </c>
      <c r="J1288" t="b">
        <f>OR(Table1[[#This Row],[Bounces]]&lt;$U$7,Table1[[#This Row],[Bounces]]&gt;$T$7)</f>
        <v>0</v>
      </c>
      <c r="K1288" t="b">
        <f>OR(Table1[[#This Row],[Exits]]&lt;$U$8,Table1[[#This Row],[Exits]]&gt;$T$8)</f>
        <v>0</v>
      </c>
    </row>
    <row r="1289" spans="1:11" x14ac:dyDescent="0.25">
      <c r="A1289" s="1">
        <v>44753</v>
      </c>
      <c r="B1289">
        <v>7033</v>
      </c>
      <c r="C1289" t="s">
        <v>1121</v>
      </c>
      <c r="D1289">
        <v>20807</v>
      </c>
      <c r="E1289">
        <v>7527</v>
      </c>
      <c r="F1289">
        <v>799.99</v>
      </c>
      <c r="G1289">
        <v>3119</v>
      </c>
      <c r="H1289">
        <v>4189</v>
      </c>
      <c r="I1289" t="b">
        <f>OR(Table1[[#This Row],[Page_Views]]&lt;$U$6,Table1[[#This Row],[Page_Views]]&gt;$T$6)</f>
        <v>0</v>
      </c>
      <c r="J1289" t="b">
        <f>OR(Table1[[#This Row],[Bounces]]&lt;$U$7,Table1[[#This Row],[Bounces]]&gt;$T$7)</f>
        <v>0</v>
      </c>
      <c r="K1289" t="b">
        <f>OR(Table1[[#This Row],[Exits]]&lt;$U$8,Table1[[#This Row],[Exits]]&gt;$T$8)</f>
        <v>0</v>
      </c>
    </row>
    <row r="1290" spans="1:11" x14ac:dyDescent="0.25">
      <c r="A1290" s="1">
        <v>44754</v>
      </c>
      <c r="B1290">
        <v>3378</v>
      </c>
      <c r="C1290" t="s">
        <v>1186</v>
      </c>
      <c r="D1290">
        <v>5190</v>
      </c>
      <c r="E1290">
        <v>3038</v>
      </c>
      <c r="F1290">
        <v>692.64</v>
      </c>
      <c r="G1290">
        <v>1273</v>
      </c>
      <c r="H1290">
        <v>1390</v>
      </c>
      <c r="I1290" t="b">
        <f>OR(Table1[[#This Row],[Page_Views]]&lt;$U$6,Table1[[#This Row],[Page_Views]]&gt;$T$6)</f>
        <v>0</v>
      </c>
      <c r="J1290" t="b">
        <f>OR(Table1[[#This Row],[Bounces]]&lt;$U$7,Table1[[#This Row],[Bounces]]&gt;$T$7)</f>
        <v>0</v>
      </c>
      <c r="K1290" t="b">
        <f>OR(Table1[[#This Row],[Exits]]&lt;$U$8,Table1[[#This Row],[Exits]]&gt;$T$8)</f>
        <v>0</v>
      </c>
    </row>
    <row r="1291" spans="1:11" x14ac:dyDescent="0.25">
      <c r="A1291" s="1">
        <v>44755</v>
      </c>
      <c r="B1291">
        <v>2205</v>
      </c>
      <c r="C1291" t="s">
        <v>367</v>
      </c>
      <c r="D1291">
        <v>4413</v>
      </c>
      <c r="E1291">
        <v>1777</v>
      </c>
      <c r="F1291">
        <v>687.73</v>
      </c>
      <c r="G1291">
        <v>628</v>
      </c>
      <c r="H1291">
        <v>954</v>
      </c>
      <c r="I1291" t="b">
        <f>OR(Table1[[#This Row],[Page_Views]]&lt;$U$6,Table1[[#This Row],[Page_Views]]&gt;$T$6)</f>
        <v>0</v>
      </c>
      <c r="J1291" t="b">
        <f>OR(Table1[[#This Row],[Bounces]]&lt;$U$7,Table1[[#This Row],[Bounces]]&gt;$T$7)</f>
        <v>0</v>
      </c>
      <c r="K1291" t="b">
        <f>OR(Table1[[#This Row],[Exits]]&lt;$U$8,Table1[[#This Row],[Exits]]&gt;$T$8)</f>
        <v>0</v>
      </c>
    </row>
    <row r="1292" spans="1:11" x14ac:dyDescent="0.25">
      <c r="A1292" s="1">
        <v>44756</v>
      </c>
      <c r="B1292">
        <v>5988</v>
      </c>
      <c r="C1292" t="s">
        <v>1187</v>
      </c>
      <c r="D1292">
        <v>12446</v>
      </c>
      <c r="E1292">
        <v>5189</v>
      </c>
      <c r="F1292">
        <v>839.48</v>
      </c>
      <c r="G1292">
        <v>2146</v>
      </c>
      <c r="H1292">
        <v>2049</v>
      </c>
      <c r="I1292" t="b">
        <f>OR(Table1[[#This Row],[Page_Views]]&lt;$U$6,Table1[[#This Row],[Page_Views]]&gt;$T$6)</f>
        <v>0</v>
      </c>
      <c r="J1292" t="b">
        <f>OR(Table1[[#This Row],[Bounces]]&lt;$U$7,Table1[[#This Row],[Bounces]]&gt;$T$7)</f>
        <v>0</v>
      </c>
      <c r="K1292" t="b">
        <f>OR(Table1[[#This Row],[Exits]]&lt;$U$8,Table1[[#This Row],[Exits]]&gt;$T$8)</f>
        <v>0</v>
      </c>
    </row>
    <row r="1293" spans="1:11" x14ac:dyDescent="0.25">
      <c r="A1293" s="1">
        <v>44757</v>
      </c>
      <c r="B1293">
        <v>6669</v>
      </c>
      <c r="C1293" t="s">
        <v>1188</v>
      </c>
      <c r="D1293">
        <v>17762</v>
      </c>
      <c r="E1293">
        <v>6953</v>
      </c>
      <c r="F1293">
        <v>835</v>
      </c>
      <c r="G1293">
        <v>2272</v>
      </c>
      <c r="H1293">
        <v>3610</v>
      </c>
      <c r="I1293" t="b">
        <f>OR(Table1[[#This Row],[Page_Views]]&lt;$U$6,Table1[[#This Row],[Page_Views]]&gt;$T$6)</f>
        <v>0</v>
      </c>
      <c r="J1293" t="b">
        <f>OR(Table1[[#This Row],[Bounces]]&lt;$U$7,Table1[[#This Row],[Bounces]]&gt;$T$7)</f>
        <v>0</v>
      </c>
      <c r="K1293" t="b">
        <f>OR(Table1[[#This Row],[Exits]]&lt;$U$8,Table1[[#This Row],[Exits]]&gt;$T$8)</f>
        <v>0</v>
      </c>
    </row>
    <row r="1294" spans="1:11" x14ac:dyDescent="0.25">
      <c r="A1294" s="1">
        <v>44758</v>
      </c>
      <c r="B1294">
        <v>3735</v>
      </c>
      <c r="C1294" t="s">
        <v>692</v>
      </c>
      <c r="D1294">
        <v>5149</v>
      </c>
      <c r="E1294">
        <v>4047</v>
      </c>
      <c r="F1294">
        <v>705.69</v>
      </c>
      <c r="G1294">
        <v>1600</v>
      </c>
      <c r="H1294">
        <v>1235</v>
      </c>
      <c r="I1294" t="b">
        <f>OR(Table1[[#This Row],[Page_Views]]&lt;$U$6,Table1[[#This Row],[Page_Views]]&gt;$T$6)</f>
        <v>0</v>
      </c>
      <c r="J1294" t="b">
        <f>OR(Table1[[#This Row],[Bounces]]&lt;$U$7,Table1[[#This Row],[Bounces]]&gt;$T$7)</f>
        <v>0</v>
      </c>
      <c r="K1294" t="b">
        <f>OR(Table1[[#This Row],[Exits]]&lt;$U$8,Table1[[#This Row],[Exits]]&gt;$T$8)</f>
        <v>0</v>
      </c>
    </row>
    <row r="1295" spans="1:11" x14ac:dyDescent="0.25">
      <c r="A1295" s="1">
        <v>44759</v>
      </c>
      <c r="B1295">
        <v>9490</v>
      </c>
      <c r="C1295" t="s">
        <v>1189</v>
      </c>
      <c r="D1295">
        <v>18710</v>
      </c>
      <c r="E1295">
        <v>7671</v>
      </c>
      <c r="F1295">
        <v>689.68</v>
      </c>
      <c r="G1295">
        <v>2130</v>
      </c>
      <c r="H1295">
        <v>2222</v>
      </c>
      <c r="I1295" t="b">
        <f>OR(Table1[[#This Row],[Page_Views]]&lt;$U$6,Table1[[#This Row],[Page_Views]]&gt;$T$6)</f>
        <v>0</v>
      </c>
      <c r="J1295" t="b">
        <f>OR(Table1[[#This Row],[Bounces]]&lt;$U$7,Table1[[#This Row],[Bounces]]&gt;$T$7)</f>
        <v>0</v>
      </c>
      <c r="K1295" t="b">
        <f>OR(Table1[[#This Row],[Exits]]&lt;$U$8,Table1[[#This Row],[Exits]]&gt;$T$8)</f>
        <v>0</v>
      </c>
    </row>
    <row r="1296" spans="1:11" x14ac:dyDescent="0.25">
      <c r="A1296" s="1">
        <v>44760</v>
      </c>
      <c r="B1296">
        <v>1956</v>
      </c>
      <c r="C1296" t="s">
        <v>98</v>
      </c>
      <c r="D1296">
        <v>4560</v>
      </c>
      <c r="E1296">
        <v>1593</v>
      </c>
      <c r="F1296">
        <v>767.95</v>
      </c>
      <c r="G1296">
        <v>352</v>
      </c>
      <c r="H1296">
        <v>1022</v>
      </c>
      <c r="I1296" t="b">
        <f>OR(Table1[[#This Row],[Page_Views]]&lt;$U$6,Table1[[#This Row],[Page_Views]]&gt;$T$6)</f>
        <v>0</v>
      </c>
      <c r="J1296" t="b">
        <f>OR(Table1[[#This Row],[Bounces]]&lt;$U$7,Table1[[#This Row],[Bounces]]&gt;$T$7)</f>
        <v>0</v>
      </c>
      <c r="K1296" t="b">
        <f>OR(Table1[[#This Row],[Exits]]&lt;$U$8,Table1[[#This Row],[Exits]]&gt;$T$8)</f>
        <v>0</v>
      </c>
    </row>
    <row r="1297" spans="1:11" x14ac:dyDescent="0.25">
      <c r="A1297" s="1">
        <v>44761</v>
      </c>
      <c r="B1297">
        <v>7623</v>
      </c>
      <c r="C1297" t="s">
        <v>1099</v>
      </c>
      <c r="D1297">
        <v>12099</v>
      </c>
      <c r="E1297">
        <v>8850</v>
      </c>
      <c r="F1297">
        <v>602.51</v>
      </c>
      <c r="G1297">
        <v>2867</v>
      </c>
      <c r="H1297">
        <v>3428</v>
      </c>
      <c r="I1297" t="b">
        <f>OR(Table1[[#This Row],[Page_Views]]&lt;$U$6,Table1[[#This Row],[Page_Views]]&gt;$T$6)</f>
        <v>0</v>
      </c>
      <c r="J1297" t="b">
        <f>OR(Table1[[#This Row],[Bounces]]&lt;$U$7,Table1[[#This Row],[Bounces]]&gt;$T$7)</f>
        <v>0</v>
      </c>
      <c r="K1297" t="b">
        <f>OR(Table1[[#This Row],[Exits]]&lt;$U$8,Table1[[#This Row],[Exits]]&gt;$T$8)</f>
        <v>0</v>
      </c>
    </row>
    <row r="1298" spans="1:11" x14ac:dyDescent="0.25">
      <c r="A1298" s="1">
        <v>44762</v>
      </c>
      <c r="B1298">
        <v>2474</v>
      </c>
      <c r="C1298" t="s">
        <v>1190</v>
      </c>
      <c r="D1298">
        <v>5763</v>
      </c>
      <c r="E1298">
        <v>2051</v>
      </c>
      <c r="F1298">
        <v>624.79999999999995</v>
      </c>
      <c r="G1298">
        <v>694</v>
      </c>
      <c r="H1298">
        <v>921</v>
      </c>
      <c r="I1298" t="b">
        <f>OR(Table1[[#This Row],[Page_Views]]&lt;$U$6,Table1[[#This Row],[Page_Views]]&gt;$T$6)</f>
        <v>0</v>
      </c>
      <c r="J1298" t="b">
        <f>OR(Table1[[#This Row],[Bounces]]&lt;$U$7,Table1[[#This Row],[Bounces]]&gt;$T$7)</f>
        <v>0</v>
      </c>
      <c r="K1298" t="b">
        <f>OR(Table1[[#This Row],[Exits]]&lt;$U$8,Table1[[#This Row],[Exits]]&gt;$T$8)</f>
        <v>0</v>
      </c>
    </row>
    <row r="1299" spans="1:11" x14ac:dyDescent="0.25">
      <c r="A1299" s="1">
        <v>44763</v>
      </c>
      <c r="B1299">
        <v>5460</v>
      </c>
      <c r="C1299" t="s">
        <v>1191</v>
      </c>
      <c r="D1299">
        <v>15629</v>
      </c>
      <c r="E1299">
        <v>6320</v>
      </c>
      <c r="F1299">
        <v>637.85</v>
      </c>
      <c r="G1299">
        <v>1750</v>
      </c>
      <c r="H1299">
        <v>3521</v>
      </c>
      <c r="I1299" t="b">
        <f>OR(Table1[[#This Row],[Page_Views]]&lt;$U$6,Table1[[#This Row],[Page_Views]]&gt;$T$6)</f>
        <v>0</v>
      </c>
      <c r="J1299" t="b">
        <f>OR(Table1[[#This Row],[Bounces]]&lt;$U$7,Table1[[#This Row],[Bounces]]&gt;$T$7)</f>
        <v>0</v>
      </c>
      <c r="K1299" t="b">
        <f>OR(Table1[[#This Row],[Exits]]&lt;$U$8,Table1[[#This Row],[Exits]]&gt;$T$8)</f>
        <v>0</v>
      </c>
    </row>
    <row r="1300" spans="1:11" x14ac:dyDescent="0.25">
      <c r="A1300" s="1">
        <v>44764</v>
      </c>
      <c r="B1300">
        <v>8002</v>
      </c>
      <c r="C1300" t="s">
        <v>1192</v>
      </c>
      <c r="D1300">
        <v>23970</v>
      </c>
      <c r="E1300">
        <v>7131</v>
      </c>
      <c r="F1300">
        <v>655.62</v>
      </c>
      <c r="G1300">
        <v>2983</v>
      </c>
      <c r="H1300">
        <v>1930</v>
      </c>
      <c r="I1300" t="b">
        <f>OR(Table1[[#This Row],[Page_Views]]&lt;$U$6,Table1[[#This Row],[Page_Views]]&gt;$T$6)</f>
        <v>0</v>
      </c>
      <c r="J1300" t="b">
        <f>OR(Table1[[#This Row],[Bounces]]&lt;$U$7,Table1[[#This Row],[Bounces]]&gt;$T$7)</f>
        <v>0</v>
      </c>
      <c r="K1300" t="b">
        <f>OR(Table1[[#This Row],[Exits]]&lt;$U$8,Table1[[#This Row],[Exits]]&gt;$T$8)</f>
        <v>0</v>
      </c>
    </row>
    <row r="1301" spans="1:11" x14ac:dyDescent="0.25">
      <c r="A1301" s="1">
        <v>44765</v>
      </c>
      <c r="B1301">
        <v>7396</v>
      </c>
      <c r="C1301" t="s">
        <v>62</v>
      </c>
      <c r="D1301">
        <v>9307</v>
      </c>
      <c r="E1301">
        <v>8106</v>
      </c>
      <c r="F1301">
        <v>753.61</v>
      </c>
      <c r="G1301">
        <v>1800</v>
      </c>
      <c r="H1301">
        <v>1883</v>
      </c>
      <c r="I1301" t="b">
        <f>OR(Table1[[#This Row],[Page_Views]]&lt;$U$6,Table1[[#This Row],[Page_Views]]&gt;$T$6)</f>
        <v>0</v>
      </c>
      <c r="J1301" t="b">
        <f>OR(Table1[[#This Row],[Bounces]]&lt;$U$7,Table1[[#This Row],[Bounces]]&gt;$T$7)</f>
        <v>0</v>
      </c>
      <c r="K1301" t="b">
        <f>OR(Table1[[#This Row],[Exits]]&lt;$U$8,Table1[[#This Row],[Exits]]&gt;$T$8)</f>
        <v>0</v>
      </c>
    </row>
    <row r="1302" spans="1:11" x14ac:dyDescent="0.25">
      <c r="A1302" s="1">
        <v>44766</v>
      </c>
      <c r="B1302">
        <v>3828</v>
      </c>
      <c r="C1302" t="s">
        <v>1193</v>
      </c>
      <c r="D1302">
        <v>6216</v>
      </c>
      <c r="E1302">
        <v>3536</v>
      </c>
      <c r="F1302">
        <v>897.67</v>
      </c>
      <c r="G1302">
        <v>943</v>
      </c>
      <c r="H1302">
        <v>1514</v>
      </c>
      <c r="I1302" t="b">
        <f>OR(Table1[[#This Row],[Page_Views]]&lt;$U$6,Table1[[#This Row],[Page_Views]]&gt;$T$6)</f>
        <v>0</v>
      </c>
      <c r="J1302" t="b">
        <f>OR(Table1[[#This Row],[Bounces]]&lt;$U$7,Table1[[#This Row],[Bounces]]&gt;$T$7)</f>
        <v>0</v>
      </c>
      <c r="K1302" t="b">
        <f>OR(Table1[[#This Row],[Exits]]&lt;$U$8,Table1[[#This Row],[Exits]]&gt;$T$8)</f>
        <v>0</v>
      </c>
    </row>
    <row r="1303" spans="1:11" x14ac:dyDescent="0.25">
      <c r="A1303" s="1">
        <v>44767</v>
      </c>
      <c r="B1303">
        <v>3850</v>
      </c>
      <c r="C1303" t="s">
        <v>455</v>
      </c>
      <c r="D1303">
        <v>6770</v>
      </c>
      <c r="E1303">
        <v>4402</v>
      </c>
      <c r="F1303">
        <v>795.78</v>
      </c>
      <c r="G1303">
        <v>1869</v>
      </c>
      <c r="H1303">
        <v>1098</v>
      </c>
      <c r="I1303" t="b">
        <f>OR(Table1[[#This Row],[Page_Views]]&lt;$U$6,Table1[[#This Row],[Page_Views]]&gt;$T$6)</f>
        <v>0</v>
      </c>
      <c r="J1303" t="b">
        <f>OR(Table1[[#This Row],[Bounces]]&lt;$U$7,Table1[[#This Row],[Bounces]]&gt;$T$7)</f>
        <v>0</v>
      </c>
      <c r="K1303" t="b">
        <f>OR(Table1[[#This Row],[Exits]]&lt;$U$8,Table1[[#This Row],[Exits]]&gt;$T$8)</f>
        <v>0</v>
      </c>
    </row>
    <row r="1304" spans="1:11" x14ac:dyDescent="0.25">
      <c r="A1304" s="1">
        <v>44768</v>
      </c>
      <c r="B1304">
        <v>3964</v>
      </c>
      <c r="C1304" t="s">
        <v>1194</v>
      </c>
      <c r="D1304">
        <v>7604</v>
      </c>
      <c r="E1304">
        <v>4281</v>
      </c>
      <c r="F1304">
        <v>618.39</v>
      </c>
      <c r="G1304">
        <v>1417</v>
      </c>
      <c r="H1304">
        <v>1225</v>
      </c>
      <c r="I1304" t="b">
        <f>OR(Table1[[#This Row],[Page_Views]]&lt;$U$6,Table1[[#This Row],[Page_Views]]&gt;$T$6)</f>
        <v>0</v>
      </c>
      <c r="J1304" t="b">
        <f>OR(Table1[[#This Row],[Bounces]]&lt;$U$7,Table1[[#This Row],[Bounces]]&gt;$T$7)</f>
        <v>0</v>
      </c>
      <c r="K1304" t="b">
        <f>OR(Table1[[#This Row],[Exits]]&lt;$U$8,Table1[[#This Row],[Exits]]&gt;$T$8)</f>
        <v>0</v>
      </c>
    </row>
    <row r="1305" spans="1:11" x14ac:dyDescent="0.25">
      <c r="A1305" s="1">
        <v>44769</v>
      </c>
      <c r="B1305">
        <v>5594</v>
      </c>
      <c r="C1305" t="s">
        <v>1195</v>
      </c>
      <c r="D1305">
        <v>9152</v>
      </c>
      <c r="E1305">
        <v>5374</v>
      </c>
      <c r="F1305">
        <v>757.67</v>
      </c>
      <c r="G1305">
        <v>2211</v>
      </c>
      <c r="H1305">
        <v>2137</v>
      </c>
      <c r="I1305" t="b">
        <f>OR(Table1[[#This Row],[Page_Views]]&lt;$U$6,Table1[[#This Row],[Page_Views]]&gt;$T$6)</f>
        <v>0</v>
      </c>
      <c r="J1305" t="b">
        <f>OR(Table1[[#This Row],[Bounces]]&lt;$U$7,Table1[[#This Row],[Bounces]]&gt;$T$7)</f>
        <v>0</v>
      </c>
      <c r="K1305" t="b">
        <f>OR(Table1[[#This Row],[Exits]]&lt;$U$8,Table1[[#This Row],[Exits]]&gt;$T$8)</f>
        <v>0</v>
      </c>
    </row>
    <row r="1306" spans="1:11" x14ac:dyDescent="0.25">
      <c r="A1306" s="1">
        <v>44770</v>
      </c>
      <c r="B1306">
        <v>7644</v>
      </c>
      <c r="C1306" t="s">
        <v>1196</v>
      </c>
      <c r="D1306">
        <v>11972</v>
      </c>
      <c r="E1306">
        <v>6348</v>
      </c>
      <c r="F1306">
        <v>748.99</v>
      </c>
      <c r="G1306">
        <v>2350</v>
      </c>
      <c r="H1306">
        <v>2886</v>
      </c>
      <c r="I1306" t="b">
        <f>OR(Table1[[#This Row],[Page_Views]]&lt;$U$6,Table1[[#This Row],[Page_Views]]&gt;$T$6)</f>
        <v>0</v>
      </c>
      <c r="J1306" t="b">
        <f>OR(Table1[[#This Row],[Bounces]]&lt;$U$7,Table1[[#This Row],[Bounces]]&gt;$T$7)</f>
        <v>0</v>
      </c>
      <c r="K1306" t="b">
        <f>OR(Table1[[#This Row],[Exits]]&lt;$U$8,Table1[[#This Row],[Exits]]&gt;$T$8)</f>
        <v>0</v>
      </c>
    </row>
    <row r="1307" spans="1:11" x14ac:dyDescent="0.25">
      <c r="A1307" s="1">
        <v>44771</v>
      </c>
      <c r="B1307">
        <v>3850</v>
      </c>
      <c r="C1307" t="s">
        <v>1197</v>
      </c>
      <c r="D1307">
        <v>11235</v>
      </c>
      <c r="E1307">
        <v>4208</v>
      </c>
      <c r="F1307">
        <v>643.25</v>
      </c>
      <c r="G1307">
        <v>2041</v>
      </c>
      <c r="H1307">
        <v>3228</v>
      </c>
      <c r="I1307" t="b">
        <f>OR(Table1[[#This Row],[Page_Views]]&lt;$U$6,Table1[[#This Row],[Page_Views]]&gt;$T$6)</f>
        <v>0</v>
      </c>
      <c r="J1307" t="b">
        <f>OR(Table1[[#This Row],[Bounces]]&lt;$U$7,Table1[[#This Row],[Bounces]]&gt;$T$7)</f>
        <v>0</v>
      </c>
      <c r="K1307" t="b">
        <f>OR(Table1[[#This Row],[Exits]]&lt;$U$8,Table1[[#This Row],[Exits]]&gt;$T$8)</f>
        <v>0</v>
      </c>
    </row>
    <row r="1308" spans="1:11" x14ac:dyDescent="0.25">
      <c r="A1308" s="1">
        <v>44772</v>
      </c>
      <c r="B1308">
        <v>1165</v>
      </c>
      <c r="C1308" t="s">
        <v>1198</v>
      </c>
      <c r="D1308">
        <v>3324</v>
      </c>
      <c r="E1308">
        <v>1219</v>
      </c>
      <c r="F1308">
        <v>876.08</v>
      </c>
      <c r="G1308">
        <v>462</v>
      </c>
      <c r="H1308">
        <v>481</v>
      </c>
      <c r="I1308" t="b">
        <f>OR(Table1[[#This Row],[Page_Views]]&lt;$U$6,Table1[[#This Row],[Page_Views]]&gt;$T$6)</f>
        <v>0</v>
      </c>
      <c r="J1308" t="b">
        <f>OR(Table1[[#This Row],[Bounces]]&lt;$U$7,Table1[[#This Row],[Bounces]]&gt;$T$7)</f>
        <v>0</v>
      </c>
      <c r="K1308" t="b">
        <f>OR(Table1[[#This Row],[Exits]]&lt;$U$8,Table1[[#This Row],[Exits]]&gt;$T$8)</f>
        <v>0</v>
      </c>
    </row>
    <row r="1309" spans="1:11" x14ac:dyDescent="0.25">
      <c r="A1309" s="1">
        <v>44773</v>
      </c>
      <c r="B1309">
        <v>1919</v>
      </c>
      <c r="C1309" t="s">
        <v>1199</v>
      </c>
      <c r="D1309">
        <v>2465</v>
      </c>
      <c r="E1309">
        <v>1537</v>
      </c>
      <c r="F1309">
        <v>732.23</v>
      </c>
      <c r="G1309">
        <v>314</v>
      </c>
      <c r="H1309">
        <v>477</v>
      </c>
      <c r="I1309" t="b">
        <f>OR(Table1[[#This Row],[Page_Views]]&lt;$U$6,Table1[[#This Row],[Page_Views]]&gt;$T$6)</f>
        <v>0</v>
      </c>
      <c r="J1309" t="b">
        <f>OR(Table1[[#This Row],[Bounces]]&lt;$U$7,Table1[[#This Row],[Bounces]]&gt;$T$7)</f>
        <v>0</v>
      </c>
      <c r="K1309" t="b">
        <f>OR(Table1[[#This Row],[Exits]]&lt;$U$8,Table1[[#This Row],[Exits]]&gt;$T$8)</f>
        <v>0</v>
      </c>
    </row>
    <row r="1310" spans="1:11" x14ac:dyDescent="0.25">
      <c r="A1310" s="1">
        <v>44774</v>
      </c>
      <c r="B1310">
        <v>9305</v>
      </c>
      <c r="C1310" t="s">
        <v>1200</v>
      </c>
      <c r="D1310">
        <v>16840</v>
      </c>
      <c r="E1310">
        <v>7479</v>
      </c>
      <c r="F1310">
        <v>898.37</v>
      </c>
      <c r="G1310">
        <v>2287</v>
      </c>
      <c r="H1310">
        <v>2527</v>
      </c>
      <c r="I1310" t="b">
        <f>OR(Table1[[#This Row],[Page_Views]]&lt;$U$6,Table1[[#This Row],[Page_Views]]&gt;$T$6)</f>
        <v>0</v>
      </c>
      <c r="J1310" t="b">
        <f>OR(Table1[[#This Row],[Bounces]]&lt;$U$7,Table1[[#This Row],[Bounces]]&gt;$T$7)</f>
        <v>0</v>
      </c>
      <c r="K1310" t="b">
        <f>OR(Table1[[#This Row],[Exits]]&lt;$U$8,Table1[[#This Row],[Exits]]&gt;$T$8)</f>
        <v>0</v>
      </c>
    </row>
    <row r="1311" spans="1:11" x14ac:dyDescent="0.25">
      <c r="A1311" s="1">
        <v>44775</v>
      </c>
      <c r="B1311">
        <v>4504</v>
      </c>
      <c r="C1311" t="s">
        <v>1201</v>
      </c>
      <c r="D1311">
        <v>8689</v>
      </c>
      <c r="E1311">
        <v>5060</v>
      </c>
      <c r="F1311">
        <v>726.02</v>
      </c>
      <c r="G1311">
        <v>1229</v>
      </c>
      <c r="H1311">
        <v>1008</v>
      </c>
      <c r="I1311" t="b">
        <f>OR(Table1[[#This Row],[Page_Views]]&lt;$U$6,Table1[[#This Row],[Page_Views]]&gt;$T$6)</f>
        <v>0</v>
      </c>
      <c r="J1311" t="b">
        <f>OR(Table1[[#This Row],[Bounces]]&lt;$U$7,Table1[[#This Row],[Bounces]]&gt;$T$7)</f>
        <v>0</v>
      </c>
      <c r="K1311" t="b">
        <f>OR(Table1[[#This Row],[Exits]]&lt;$U$8,Table1[[#This Row],[Exits]]&gt;$T$8)</f>
        <v>0</v>
      </c>
    </row>
    <row r="1312" spans="1:11" x14ac:dyDescent="0.25">
      <c r="A1312" s="1">
        <v>44776</v>
      </c>
      <c r="B1312">
        <v>1991</v>
      </c>
      <c r="C1312" t="s">
        <v>1202</v>
      </c>
      <c r="D1312">
        <v>3245</v>
      </c>
      <c r="E1312">
        <v>1799</v>
      </c>
      <c r="F1312">
        <v>782.39</v>
      </c>
      <c r="G1312">
        <v>859</v>
      </c>
      <c r="H1312">
        <v>586</v>
      </c>
      <c r="I1312" t="b">
        <f>OR(Table1[[#This Row],[Page_Views]]&lt;$U$6,Table1[[#This Row],[Page_Views]]&gt;$T$6)</f>
        <v>0</v>
      </c>
      <c r="J1312" t="b">
        <f>OR(Table1[[#This Row],[Bounces]]&lt;$U$7,Table1[[#This Row],[Bounces]]&gt;$T$7)</f>
        <v>0</v>
      </c>
      <c r="K1312" t="b">
        <f>OR(Table1[[#This Row],[Exits]]&lt;$U$8,Table1[[#This Row],[Exits]]&gt;$T$8)</f>
        <v>0</v>
      </c>
    </row>
    <row r="1313" spans="1:11" x14ac:dyDescent="0.25">
      <c r="A1313" s="1">
        <v>44777</v>
      </c>
      <c r="B1313">
        <v>7047</v>
      </c>
      <c r="C1313" t="s">
        <v>1203</v>
      </c>
      <c r="D1313">
        <v>16433</v>
      </c>
      <c r="E1313">
        <v>7430</v>
      </c>
      <c r="F1313">
        <v>631.42999999999995</v>
      </c>
      <c r="G1313">
        <v>1718</v>
      </c>
      <c r="H1313">
        <v>2872</v>
      </c>
      <c r="I1313" t="b">
        <f>OR(Table1[[#This Row],[Page_Views]]&lt;$U$6,Table1[[#This Row],[Page_Views]]&gt;$T$6)</f>
        <v>0</v>
      </c>
      <c r="J1313" t="b">
        <f>OR(Table1[[#This Row],[Bounces]]&lt;$U$7,Table1[[#This Row],[Bounces]]&gt;$T$7)</f>
        <v>0</v>
      </c>
      <c r="K1313" t="b">
        <f>OR(Table1[[#This Row],[Exits]]&lt;$U$8,Table1[[#This Row],[Exits]]&gt;$T$8)</f>
        <v>0</v>
      </c>
    </row>
    <row r="1314" spans="1:11" x14ac:dyDescent="0.25">
      <c r="A1314" s="1">
        <v>44778</v>
      </c>
      <c r="B1314">
        <v>4839</v>
      </c>
      <c r="C1314" t="s">
        <v>201</v>
      </c>
      <c r="D1314">
        <v>11384</v>
      </c>
      <c r="E1314">
        <v>4750</v>
      </c>
      <c r="F1314">
        <v>736.27</v>
      </c>
      <c r="G1314">
        <v>1502</v>
      </c>
      <c r="H1314">
        <v>1754</v>
      </c>
      <c r="I1314" t="b">
        <f>OR(Table1[[#This Row],[Page_Views]]&lt;$U$6,Table1[[#This Row],[Page_Views]]&gt;$T$6)</f>
        <v>0</v>
      </c>
      <c r="J1314" t="b">
        <f>OR(Table1[[#This Row],[Bounces]]&lt;$U$7,Table1[[#This Row],[Bounces]]&gt;$T$7)</f>
        <v>0</v>
      </c>
      <c r="K1314" t="b">
        <f>OR(Table1[[#This Row],[Exits]]&lt;$U$8,Table1[[#This Row],[Exits]]&gt;$T$8)</f>
        <v>0</v>
      </c>
    </row>
    <row r="1315" spans="1:11" x14ac:dyDescent="0.25">
      <c r="A1315" s="1">
        <v>44779</v>
      </c>
      <c r="B1315">
        <v>2258</v>
      </c>
      <c r="C1315" t="s">
        <v>1204</v>
      </c>
      <c r="D1315">
        <v>6166</v>
      </c>
      <c r="E1315">
        <v>2586</v>
      </c>
      <c r="F1315">
        <v>671.63</v>
      </c>
      <c r="G1315">
        <v>692</v>
      </c>
      <c r="H1315">
        <v>982</v>
      </c>
      <c r="I1315" t="b">
        <f>OR(Table1[[#This Row],[Page_Views]]&lt;$U$6,Table1[[#This Row],[Page_Views]]&gt;$T$6)</f>
        <v>0</v>
      </c>
      <c r="J1315" t="b">
        <f>OR(Table1[[#This Row],[Bounces]]&lt;$U$7,Table1[[#This Row],[Bounces]]&gt;$T$7)</f>
        <v>0</v>
      </c>
      <c r="K1315" t="b">
        <f>OR(Table1[[#This Row],[Exits]]&lt;$U$8,Table1[[#This Row],[Exits]]&gt;$T$8)</f>
        <v>0</v>
      </c>
    </row>
    <row r="1316" spans="1:11" x14ac:dyDescent="0.25">
      <c r="A1316" s="1">
        <v>44780</v>
      </c>
      <c r="B1316">
        <v>8609</v>
      </c>
      <c r="C1316" t="s">
        <v>1205</v>
      </c>
      <c r="D1316">
        <v>21811</v>
      </c>
      <c r="E1316">
        <v>10044</v>
      </c>
      <c r="F1316">
        <v>850.67</v>
      </c>
      <c r="G1316">
        <v>4560</v>
      </c>
      <c r="H1316">
        <v>3753</v>
      </c>
      <c r="I1316" t="b">
        <f>OR(Table1[[#This Row],[Page_Views]]&lt;$U$6,Table1[[#This Row],[Page_Views]]&gt;$T$6)</f>
        <v>0</v>
      </c>
      <c r="J1316" t="b">
        <f>OR(Table1[[#This Row],[Bounces]]&lt;$U$7,Table1[[#This Row],[Bounces]]&gt;$T$7)</f>
        <v>0</v>
      </c>
      <c r="K1316" t="b">
        <f>OR(Table1[[#This Row],[Exits]]&lt;$U$8,Table1[[#This Row],[Exits]]&gt;$T$8)</f>
        <v>0</v>
      </c>
    </row>
    <row r="1317" spans="1:11" x14ac:dyDescent="0.25">
      <c r="A1317" s="1">
        <v>44781</v>
      </c>
      <c r="B1317">
        <v>9706</v>
      </c>
      <c r="C1317" t="s">
        <v>1206</v>
      </c>
      <c r="D1317">
        <v>21126</v>
      </c>
      <c r="E1317">
        <v>11634</v>
      </c>
      <c r="F1317">
        <v>835.18</v>
      </c>
      <c r="G1317">
        <v>3403</v>
      </c>
      <c r="H1317">
        <v>1930</v>
      </c>
      <c r="I1317" t="b">
        <f>OR(Table1[[#This Row],[Page_Views]]&lt;$U$6,Table1[[#This Row],[Page_Views]]&gt;$T$6)</f>
        <v>0</v>
      </c>
      <c r="J1317" t="b">
        <f>OR(Table1[[#This Row],[Bounces]]&lt;$U$7,Table1[[#This Row],[Bounces]]&gt;$T$7)</f>
        <v>0</v>
      </c>
      <c r="K1317" t="b">
        <f>OR(Table1[[#This Row],[Exits]]&lt;$U$8,Table1[[#This Row],[Exits]]&gt;$T$8)</f>
        <v>0</v>
      </c>
    </row>
    <row r="1318" spans="1:11" x14ac:dyDescent="0.25">
      <c r="A1318" s="1">
        <v>44782</v>
      </c>
      <c r="B1318">
        <v>5804</v>
      </c>
      <c r="C1318" t="s">
        <v>1207</v>
      </c>
      <c r="D1318">
        <v>13792</v>
      </c>
      <c r="E1318">
        <v>4999</v>
      </c>
      <c r="F1318">
        <v>847.25</v>
      </c>
      <c r="G1318">
        <v>2487</v>
      </c>
      <c r="H1318">
        <v>3539</v>
      </c>
      <c r="I1318" t="b">
        <f>OR(Table1[[#This Row],[Page_Views]]&lt;$U$6,Table1[[#This Row],[Page_Views]]&gt;$T$6)</f>
        <v>0</v>
      </c>
      <c r="J1318" t="b">
        <f>OR(Table1[[#This Row],[Bounces]]&lt;$U$7,Table1[[#This Row],[Bounces]]&gt;$T$7)</f>
        <v>0</v>
      </c>
      <c r="K1318" t="b">
        <f>OR(Table1[[#This Row],[Exits]]&lt;$U$8,Table1[[#This Row],[Exits]]&gt;$T$8)</f>
        <v>0</v>
      </c>
    </row>
    <row r="1319" spans="1:11" x14ac:dyDescent="0.25">
      <c r="A1319" s="1">
        <v>44783</v>
      </c>
      <c r="B1319">
        <v>1067</v>
      </c>
      <c r="C1319" t="s">
        <v>1208</v>
      </c>
      <c r="D1319">
        <v>1806</v>
      </c>
      <c r="E1319">
        <v>1221</v>
      </c>
      <c r="F1319">
        <v>817.08</v>
      </c>
      <c r="G1319">
        <v>258</v>
      </c>
      <c r="H1319">
        <v>206</v>
      </c>
      <c r="I1319" t="b">
        <f>OR(Table1[[#This Row],[Page_Views]]&lt;$U$6,Table1[[#This Row],[Page_Views]]&gt;$T$6)</f>
        <v>0</v>
      </c>
      <c r="J1319" t="b">
        <f>OR(Table1[[#This Row],[Bounces]]&lt;$U$7,Table1[[#This Row],[Bounces]]&gt;$T$7)</f>
        <v>0</v>
      </c>
      <c r="K1319" t="b">
        <f>OR(Table1[[#This Row],[Exits]]&lt;$U$8,Table1[[#This Row],[Exits]]&gt;$T$8)</f>
        <v>0</v>
      </c>
    </row>
    <row r="1320" spans="1:11" x14ac:dyDescent="0.25">
      <c r="A1320" s="1">
        <v>44784</v>
      </c>
      <c r="B1320">
        <v>6660</v>
      </c>
      <c r="C1320" t="s">
        <v>1209</v>
      </c>
      <c r="D1320">
        <v>15101</v>
      </c>
      <c r="E1320">
        <v>6036</v>
      </c>
      <c r="F1320">
        <v>849.8</v>
      </c>
      <c r="G1320">
        <v>1439</v>
      </c>
      <c r="H1320">
        <v>4145</v>
      </c>
      <c r="I1320" t="b">
        <f>OR(Table1[[#This Row],[Page_Views]]&lt;$U$6,Table1[[#This Row],[Page_Views]]&gt;$T$6)</f>
        <v>0</v>
      </c>
      <c r="J1320" t="b">
        <f>OR(Table1[[#This Row],[Bounces]]&lt;$U$7,Table1[[#This Row],[Bounces]]&gt;$T$7)</f>
        <v>0</v>
      </c>
      <c r="K1320" t="b">
        <f>OR(Table1[[#This Row],[Exits]]&lt;$U$8,Table1[[#This Row],[Exits]]&gt;$T$8)</f>
        <v>0</v>
      </c>
    </row>
    <row r="1321" spans="1:11" x14ac:dyDescent="0.25">
      <c r="A1321" s="1">
        <v>44785</v>
      </c>
      <c r="B1321">
        <v>5478</v>
      </c>
      <c r="C1321" t="s">
        <v>311</v>
      </c>
      <c r="D1321">
        <v>11397</v>
      </c>
      <c r="E1321">
        <v>5676</v>
      </c>
      <c r="F1321">
        <v>660.25</v>
      </c>
      <c r="G1321">
        <v>1517</v>
      </c>
      <c r="H1321">
        <v>2583</v>
      </c>
      <c r="I1321" t="b">
        <f>OR(Table1[[#This Row],[Page_Views]]&lt;$U$6,Table1[[#This Row],[Page_Views]]&gt;$T$6)</f>
        <v>0</v>
      </c>
      <c r="J1321" t="b">
        <f>OR(Table1[[#This Row],[Bounces]]&lt;$U$7,Table1[[#This Row],[Bounces]]&gt;$T$7)</f>
        <v>0</v>
      </c>
      <c r="K1321" t="b">
        <f>OR(Table1[[#This Row],[Exits]]&lt;$U$8,Table1[[#This Row],[Exits]]&gt;$T$8)</f>
        <v>0</v>
      </c>
    </row>
    <row r="1322" spans="1:11" x14ac:dyDescent="0.25">
      <c r="A1322" s="1">
        <v>44786</v>
      </c>
      <c r="B1322">
        <v>9210</v>
      </c>
      <c r="C1322" t="s">
        <v>1210</v>
      </c>
      <c r="D1322">
        <v>13262</v>
      </c>
      <c r="E1322">
        <v>9231</v>
      </c>
      <c r="F1322">
        <v>735.61</v>
      </c>
      <c r="G1322">
        <v>4092</v>
      </c>
      <c r="H1322">
        <v>3688</v>
      </c>
      <c r="I1322" t="b">
        <f>OR(Table1[[#This Row],[Page_Views]]&lt;$U$6,Table1[[#This Row],[Page_Views]]&gt;$T$6)</f>
        <v>0</v>
      </c>
      <c r="J1322" t="b">
        <f>OR(Table1[[#This Row],[Bounces]]&lt;$U$7,Table1[[#This Row],[Bounces]]&gt;$T$7)</f>
        <v>0</v>
      </c>
      <c r="K1322" t="b">
        <f>OR(Table1[[#This Row],[Exits]]&lt;$U$8,Table1[[#This Row],[Exits]]&gt;$T$8)</f>
        <v>0</v>
      </c>
    </row>
    <row r="1323" spans="1:11" x14ac:dyDescent="0.25">
      <c r="A1323" s="1">
        <v>44787</v>
      </c>
      <c r="B1323">
        <v>4521</v>
      </c>
      <c r="C1323" t="s">
        <v>1211</v>
      </c>
      <c r="D1323">
        <v>7398</v>
      </c>
      <c r="E1323">
        <v>3649</v>
      </c>
      <c r="F1323">
        <v>807.55</v>
      </c>
      <c r="G1323">
        <v>1691</v>
      </c>
      <c r="H1323">
        <v>1245</v>
      </c>
      <c r="I1323" t="b">
        <f>OR(Table1[[#This Row],[Page_Views]]&lt;$U$6,Table1[[#This Row],[Page_Views]]&gt;$T$6)</f>
        <v>0</v>
      </c>
      <c r="J1323" t="b">
        <f>OR(Table1[[#This Row],[Bounces]]&lt;$U$7,Table1[[#This Row],[Bounces]]&gt;$T$7)</f>
        <v>0</v>
      </c>
      <c r="K1323" t="b">
        <f>OR(Table1[[#This Row],[Exits]]&lt;$U$8,Table1[[#This Row],[Exits]]&gt;$T$8)</f>
        <v>0</v>
      </c>
    </row>
    <row r="1324" spans="1:11" x14ac:dyDescent="0.25">
      <c r="A1324" s="1">
        <v>44788</v>
      </c>
      <c r="B1324">
        <v>1572</v>
      </c>
      <c r="C1324" t="s">
        <v>1212</v>
      </c>
      <c r="D1324">
        <v>2711</v>
      </c>
      <c r="E1324">
        <v>1844</v>
      </c>
      <c r="F1324">
        <v>791.22</v>
      </c>
      <c r="G1324">
        <v>408</v>
      </c>
      <c r="H1324">
        <v>523</v>
      </c>
      <c r="I1324" t="b">
        <f>OR(Table1[[#This Row],[Page_Views]]&lt;$U$6,Table1[[#This Row],[Page_Views]]&gt;$T$6)</f>
        <v>0</v>
      </c>
      <c r="J1324" t="b">
        <f>OR(Table1[[#This Row],[Bounces]]&lt;$U$7,Table1[[#This Row],[Bounces]]&gt;$T$7)</f>
        <v>0</v>
      </c>
      <c r="K1324" t="b">
        <f>OR(Table1[[#This Row],[Exits]]&lt;$U$8,Table1[[#This Row],[Exits]]&gt;$T$8)</f>
        <v>0</v>
      </c>
    </row>
    <row r="1325" spans="1:11" x14ac:dyDescent="0.25">
      <c r="A1325" s="1">
        <v>44789</v>
      </c>
      <c r="B1325">
        <v>8082</v>
      </c>
      <c r="C1325" t="s">
        <v>1213</v>
      </c>
      <c r="D1325">
        <v>23144</v>
      </c>
      <c r="E1325">
        <v>6718</v>
      </c>
      <c r="F1325">
        <v>814.91</v>
      </c>
      <c r="G1325">
        <v>1409</v>
      </c>
      <c r="H1325">
        <v>1930</v>
      </c>
      <c r="I1325" t="b">
        <f>OR(Table1[[#This Row],[Page_Views]]&lt;$U$6,Table1[[#This Row],[Page_Views]]&gt;$T$6)</f>
        <v>0</v>
      </c>
      <c r="J1325" t="b">
        <f>OR(Table1[[#This Row],[Bounces]]&lt;$U$7,Table1[[#This Row],[Bounces]]&gt;$T$7)</f>
        <v>0</v>
      </c>
      <c r="K1325" t="b">
        <f>OR(Table1[[#This Row],[Exits]]&lt;$U$8,Table1[[#This Row],[Exits]]&gt;$T$8)</f>
        <v>0</v>
      </c>
    </row>
    <row r="1326" spans="1:11" x14ac:dyDescent="0.25">
      <c r="A1326" s="1">
        <v>44790</v>
      </c>
      <c r="B1326">
        <v>8832</v>
      </c>
      <c r="C1326" t="s">
        <v>348</v>
      </c>
      <c r="D1326">
        <v>14260</v>
      </c>
      <c r="E1326">
        <v>9496</v>
      </c>
      <c r="F1326">
        <v>667.28</v>
      </c>
      <c r="G1326">
        <v>4020</v>
      </c>
      <c r="H1326">
        <v>2203</v>
      </c>
      <c r="I1326" t="b">
        <f>OR(Table1[[#This Row],[Page_Views]]&lt;$U$6,Table1[[#This Row],[Page_Views]]&gt;$T$6)</f>
        <v>0</v>
      </c>
      <c r="J1326" t="b">
        <f>OR(Table1[[#This Row],[Bounces]]&lt;$U$7,Table1[[#This Row],[Bounces]]&gt;$T$7)</f>
        <v>0</v>
      </c>
      <c r="K1326" t="b">
        <f>OR(Table1[[#This Row],[Exits]]&lt;$U$8,Table1[[#This Row],[Exits]]&gt;$T$8)</f>
        <v>0</v>
      </c>
    </row>
    <row r="1327" spans="1:11" x14ac:dyDescent="0.25">
      <c r="A1327" s="1">
        <v>44791</v>
      </c>
      <c r="B1327">
        <v>6395</v>
      </c>
      <c r="C1327" t="s">
        <v>1214</v>
      </c>
      <c r="D1327">
        <v>11003</v>
      </c>
      <c r="E1327">
        <v>7124</v>
      </c>
      <c r="F1327">
        <v>629.53</v>
      </c>
      <c r="G1327">
        <v>1709</v>
      </c>
      <c r="H1327">
        <v>3115</v>
      </c>
      <c r="I1327" t="b">
        <f>OR(Table1[[#This Row],[Page_Views]]&lt;$U$6,Table1[[#This Row],[Page_Views]]&gt;$T$6)</f>
        <v>0</v>
      </c>
      <c r="J1327" t="b">
        <f>OR(Table1[[#This Row],[Bounces]]&lt;$U$7,Table1[[#This Row],[Bounces]]&gt;$T$7)</f>
        <v>0</v>
      </c>
      <c r="K1327" t="b">
        <f>OR(Table1[[#This Row],[Exits]]&lt;$U$8,Table1[[#This Row],[Exits]]&gt;$T$8)</f>
        <v>0</v>
      </c>
    </row>
    <row r="1328" spans="1:11" x14ac:dyDescent="0.25">
      <c r="A1328" s="1">
        <v>44792</v>
      </c>
      <c r="B1328">
        <v>3258</v>
      </c>
      <c r="C1328" t="s">
        <v>1215</v>
      </c>
      <c r="D1328">
        <v>6075</v>
      </c>
      <c r="E1328">
        <v>3642</v>
      </c>
      <c r="F1328">
        <v>875.04</v>
      </c>
      <c r="G1328">
        <v>873</v>
      </c>
      <c r="H1328">
        <v>1614</v>
      </c>
      <c r="I1328" t="b">
        <f>OR(Table1[[#This Row],[Page_Views]]&lt;$U$6,Table1[[#This Row],[Page_Views]]&gt;$T$6)</f>
        <v>0</v>
      </c>
      <c r="J1328" t="b">
        <f>OR(Table1[[#This Row],[Bounces]]&lt;$U$7,Table1[[#This Row],[Bounces]]&gt;$T$7)</f>
        <v>0</v>
      </c>
      <c r="K1328" t="b">
        <f>OR(Table1[[#This Row],[Exits]]&lt;$U$8,Table1[[#This Row],[Exits]]&gt;$T$8)</f>
        <v>0</v>
      </c>
    </row>
    <row r="1329" spans="1:11" x14ac:dyDescent="0.25">
      <c r="A1329" s="1">
        <v>44793</v>
      </c>
      <c r="B1329">
        <v>7039</v>
      </c>
      <c r="C1329" t="s">
        <v>1216</v>
      </c>
      <c r="D1329">
        <v>16856</v>
      </c>
      <c r="E1329">
        <v>6012</v>
      </c>
      <c r="F1329">
        <v>768.05</v>
      </c>
      <c r="G1329">
        <v>1242</v>
      </c>
      <c r="H1329">
        <v>4991</v>
      </c>
      <c r="I1329" t="b">
        <f>OR(Table1[[#This Row],[Page_Views]]&lt;$U$6,Table1[[#This Row],[Page_Views]]&gt;$T$6)</f>
        <v>0</v>
      </c>
      <c r="J1329" t="b">
        <f>OR(Table1[[#This Row],[Bounces]]&lt;$U$7,Table1[[#This Row],[Bounces]]&gt;$T$7)</f>
        <v>0</v>
      </c>
      <c r="K1329" t="b">
        <f>OR(Table1[[#This Row],[Exits]]&lt;$U$8,Table1[[#This Row],[Exits]]&gt;$T$8)</f>
        <v>0</v>
      </c>
    </row>
    <row r="1330" spans="1:11" x14ac:dyDescent="0.25">
      <c r="A1330" s="1">
        <v>44794</v>
      </c>
      <c r="B1330">
        <v>1650</v>
      </c>
      <c r="C1330" t="s">
        <v>1217</v>
      </c>
      <c r="D1330">
        <v>2331</v>
      </c>
      <c r="E1330">
        <v>1615</v>
      </c>
      <c r="F1330">
        <v>646.15</v>
      </c>
      <c r="G1330">
        <v>347</v>
      </c>
      <c r="H1330">
        <v>384</v>
      </c>
      <c r="I1330" t="b">
        <f>OR(Table1[[#This Row],[Page_Views]]&lt;$U$6,Table1[[#This Row],[Page_Views]]&gt;$T$6)</f>
        <v>0</v>
      </c>
      <c r="J1330" t="b">
        <f>OR(Table1[[#This Row],[Bounces]]&lt;$U$7,Table1[[#This Row],[Bounces]]&gt;$T$7)</f>
        <v>0</v>
      </c>
      <c r="K1330" t="b">
        <f>OR(Table1[[#This Row],[Exits]]&lt;$U$8,Table1[[#This Row],[Exits]]&gt;$T$8)</f>
        <v>0</v>
      </c>
    </row>
    <row r="1331" spans="1:11" x14ac:dyDescent="0.25">
      <c r="A1331" s="1">
        <v>44795</v>
      </c>
      <c r="B1331">
        <v>6741</v>
      </c>
      <c r="C1331" t="s">
        <v>382</v>
      </c>
      <c r="D1331">
        <v>19664</v>
      </c>
      <c r="E1331">
        <v>7629</v>
      </c>
      <c r="F1331">
        <v>838.03</v>
      </c>
      <c r="G1331">
        <v>2129</v>
      </c>
      <c r="H1331">
        <v>2893</v>
      </c>
      <c r="I1331" t="b">
        <f>OR(Table1[[#This Row],[Page_Views]]&lt;$U$6,Table1[[#This Row],[Page_Views]]&gt;$T$6)</f>
        <v>0</v>
      </c>
      <c r="J1331" t="b">
        <f>OR(Table1[[#This Row],[Bounces]]&lt;$U$7,Table1[[#This Row],[Bounces]]&gt;$T$7)</f>
        <v>0</v>
      </c>
      <c r="K1331" t="b">
        <f>OR(Table1[[#This Row],[Exits]]&lt;$U$8,Table1[[#This Row],[Exits]]&gt;$T$8)</f>
        <v>0</v>
      </c>
    </row>
    <row r="1332" spans="1:11" x14ac:dyDescent="0.25">
      <c r="A1332" s="1">
        <v>44796</v>
      </c>
      <c r="B1332">
        <v>7838</v>
      </c>
      <c r="C1332" t="s">
        <v>1218</v>
      </c>
      <c r="D1332">
        <v>21617</v>
      </c>
      <c r="E1332">
        <v>7219</v>
      </c>
      <c r="F1332">
        <v>874.48</v>
      </c>
      <c r="G1332">
        <v>1584</v>
      </c>
      <c r="H1332">
        <v>3592</v>
      </c>
      <c r="I1332" t="b">
        <f>OR(Table1[[#This Row],[Page_Views]]&lt;$U$6,Table1[[#This Row],[Page_Views]]&gt;$T$6)</f>
        <v>0</v>
      </c>
      <c r="J1332" t="b">
        <f>OR(Table1[[#This Row],[Bounces]]&lt;$U$7,Table1[[#This Row],[Bounces]]&gt;$T$7)</f>
        <v>0</v>
      </c>
      <c r="K1332" t="b">
        <f>OR(Table1[[#This Row],[Exits]]&lt;$U$8,Table1[[#This Row],[Exits]]&gt;$T$8)</f>
        <v>0</v>
      </c>
    </row>
    <row r="1333" spans="1:11" x14ac:dyDescent="0.25">
      <c r="A1333" s="1">
        <v>44797</v>
      </c>
      <c r="B1333">
        <v>3587</v>
      </c>
      <c r="C1333" t="s">
        <v>1219</v>
      </c>
      <c r="D1333">
        <v>8031</v>
      </c>
      <c r="E1333">
        <v>3540</v>
      </c>
      <c r="F1333">
        <v>650.87</v>
      </c>
      <c r="G1333">
        <v>1099</v>
      </c>
      <c r="H1333">
        <v>2336</v>
      </c>
      <c r="I1333" t="b">
        <f>OR(Table1[[#This Row],[Page_Views]]&lt;$U$6,Table1[[#This Row],[Page_Views]]&gt;$T$6)</f>
        <v>0</v>
      </c>
      <c r="J1333" t="b">
        <f>OR(Table1[[#This Row],[Bounces]]&lt;$U$7,Table1[[#This Row],[Bounces]]&gt;$T$7)</f>
        <v>0</v>
      </c>
      <c r="K1333" t="b">
        <f>OR(Table1[[#This Row],[Exits]]&lt;$U$8,Table1[[#This Row],[Exits]]&gt;$T$8)</f>
        <v>0</v>
      </c>
    </row>
    <row r="1334" spans="1:11" x14ac:dyDescent="0.25">
      <c r="A1334" s="1">
        <v>44798</v>
      </c>
      <c r="B1334">
        <v>8876</v>
      </c>
      <c r="C1334" t="s">
        <v>1220</v>
      </c>
      <c r="D1334">
        <v>21420</v>
      </c>
      <c r="E1334">
        <v>8069</v>
      </c>
      <c r="F1334">
        <v>845.22</v>
      </c>
      <c r="G1334">
        <v>3629</v>
      </c>
      <c r="H1334">
        <v>3568</v>
      </c>
      <c r="I1334" t="b">
        <f>OR(Table1[[#This Row],[Page_Views]]&lt;$U$6,Table1[[#This Row],[Page_Views]]&gt;$T$6)</f>
        <v>0</v>
      </c>
      <c r="J1334" t="b">
        <f>OR(Table1[[#This Row],[Bounces]]&lt;$U$7,Table1[[#This Row],[Bounces]]&gt;$T$7)</f>
        <v>0</v>
      </c>
      <c r="K1334" t="b">
        <f>OR(Table1[[#This Row],[Exits]]&lt;$U$8,Table1[[#This Row],[Exits]]&gt;$T$8)</f>
        <v>0</v>
      </c>
    </row>
    <row r="1335" spans="1:11" x14ac:dyDescent="0.25">
      <c r="A1335" s="1">
        <v>44799</v>
      </c>
      <c r="B1335">
        <v>4262</v>
      </c>
      <c r="C1335" t="s">
        <v>590</v>
      </c>
      <c r="D1335">
        <v>5242</v>
      </c>
      <c r="E1335">
        <v>4199</v>
      </c>
      <c r="F1335">
        <v>879.97</v>
      </c>
      <c r="G1335">
        <v>1251</v>
      </c>
      <c r="H1335">
        <v>1116</v>
      </c>
      <c r="I1335" t="b">
        <f>OR(Table1[[#This Row],[Page_Views]]&lt;$U$6,Table1[[#This Row],[Page_Views]]&gt;$T$6)</f>
        <v>0</v>
      </c>
      <c r="J1335" t="b">
        <f>OR(Table1[[#This Row],[Bounces]]&lt;$U$7,Table1[[#This Row],[Bounces]]&gt;$T$7)</f>
        <v>0</v>
      </c>
      <c r="K1335" t="b">
        <f>OR(Table1[[#This Row],[Exits]]&lt;$U$8,Table1[[#This Row],[Exits]]&gt;$T$8)</f>
        <v>0</v>
      </c>
    </row>
    <row r="1336" spans="1:11" x14ac:dyDescent="0.25">
      <c r="A1336" s="1">
        <v>44800</v>
      </c>
      <c r="B1336">
        <v>2338</v>
      </c>
      <c r="C1336" t="s">
        <v>1221</v>
      </c>
      <c r="D1336">
        <v>4232</v>
      </c>
      <c r="E1336">
        <v>2700</v>
      </c>
      <c r="F1336">
        <v>881.51</v>
      </c>
      <c r="G1336">
        <v>1129</v>
      </c>
      <c r="H1336">
        <v>764</v>
      </c>
      <c r="I1336" t="b">
        <f>OR(Table1[[#This Row],[Page_Views]]&lt;$U$6,Table1[[#This Row],[Page_Views]]&gt;$T$6)</f>
        <v>0</v>
      </c>
      <c r="J1336" t="b">
        <f>OR(Table1[[#This Row],[Bounces]]&lt;$U$7,Table1[[#This Row],[Bounces]]&gt;$T$7)</f>
        <v>0</v>
      </c>
      <c r="K1336" t="b">
        <f>OR(Table1[[#This Row],[Exits]]&lt;$U$8,Table1[[#This Row],[Exits]]&gt;$T$8)</f>
        <v>0</v>
      </c>
    </row>
    <row r="1337" spans="1:11" x14ac:dyDescent="0.25">
      <c r="A1337" s="1">
        <v>44801</v>
      </c>
      <c r="B1337">
        <v>5996</v>
      </c>
      <c r="C1337" t="s">
        <v>84</v>
      </c>
      <c r="D1337">
        <v>15782</v>
      </c>
      <c r="E1337">
        <v>5888</v>
      </c>
      <c r="F1337">
        <v>874.25</v>
      </c>
      <c r="G1337">
        <v>1343</v>
      </c>
      <c r="H1337">
        <v>2828</v>
      </c>
      <c r="I1337" t="b">
        <f>OR(Table1[[#This Row],[Page_Views]]&lt;$U$6,Table1[[#This Row],[Page_Views]]&gt;$T$6)</f>
        <v>0</v>
      </c>
      <c r="J1337" t="b">
        <f>OR(Table1[[#This Row],[Bounces]]&lt;$U$7,Table1[[#This Row],[Bounces]]&gt;$T$7)</f>
        <v>0</v>
      </c>
      <c r="K1337" t="b">
        <f>OR(Table1[[#This Row],[Exits]]&lt;$U$8,Table1[[#This Row],[Exits]]&gt;$T$8)</f>
        <v>0</v>
      </c>
    </row>
    <row r="1338" spans="1:11" x14ac:dyDescent="0.25">
      <c r="A1338" s="1">
        <v>44802</v>
      </c>
      <c r="B1338">
        <v>6780</v>
      </c>
      <c r="C1338" t="s">
        <v>1222</v>
      </c>
      <c r="D1338">
        <v>9081</v>
      </c>
      <c r="E1338">
        <v>6931</v>
      </c>
      <c r="F1338">
        <v>763.93</v>
      </c>
      <c r="G1338">
        <v>2757</v>
      </c>
      <c r="H1338">
        <v>1259</v>
      </c>
      <c r="I1338" t="b">
        <f>OR(Table1[[#This Row],[Page_Views]]&lt;$U$6,Table1[[#This Row],[Page_Views]]&gt;$T$6)</f>
        <v>0</v>
      </c>
      <c r="J1338" t="b">
        <f>OR(Table1[[#This Row],[Bounces]]&lt;$U$7,Table1[[#This Row],[Bounces]]&gt;$T$7)</f>
        <v>0</v>
      </c>
      <c r="K1338" t="b">
        <f>OR(Table1[[#This Row],[Exits]]&lt;$U$8,Table1[[#This Row],[Exits]]&gt;$T$8)</f>
        <v>0</v>
      </c>
    </row>
    <row r="1339" spans="1:11" x14ac:dyDescent="0.25">
      <c r="A1339" s="1">
        <v>44803</v>
      </c>
      <c r="B1339">
        <v>3827</v>
      </c>
      <c r="C1339" t="s">
        <v>1223</v>
      </c>
      <c r="D1339">
        <v>6537</v>
      </c>
      <c r="E1339">
        <v>3680</v>
      </c>
      <c r="F1339">
        <v>706.86</v>
      </c>
      <c r="G1339">
        <v>1085</v>
      </c>
      <c r="H1339">
        <v>1355</v>
      </c>
      <c r="I1339" t="b">
        <f>OR(Table1[[#This Row],[Page_Views]]&lt;$U$6,Table1[[#This Row],[Page_Views]]&gt;$T$6)</f>
        <v>0</v>
      </c>
      <c r="J1339" t="b">
        <f>OR(Table1[[#This Row],[Bounces]]&lt;$U$7,Table1[[#This Row],[Bounces]]&gt;$T$7)</f>
        <v>0</v>
      </c>
      <c r="K1339" t="b">
        <f>OR(Table1[[#This Row],[Exits]]&lt;$U$8,Table1[[#This Row],[Exits]]&gt;$T$8)</f>
        <v>0</v>
      </c>
    </row>
    <row r="1340" spans="1:11" x14ac:dyDescent="0.25">
      <c r="A1340" s="1">
        <v>44804</v>
      </c>
      <c r="B1340">
        <v>6232</v>
      </c>
      <c r="C1340" t="s">
        <v>1224</v>
      </c>
      <c r="D1340">
        <v>14044</v>
      </c>
      <c r="E1340">
        <v>6132</v>
      </c>
      <c r="F1340">
        <v>602.17999999999995</v>
      </c>
      <c r="G1340">
        <v>2605</v>
      </c>
      <c r="H1340">
        <v>3790</v>
      </c>
      <c r="I1340" t="b">
        <f>OR(Table1[[#This Row],[Page_Views]]&lt;$U$6,Table1[[#This Row],[Page_Views]]&gt;$T$6)</f>
        <v>0</v>
      </c>
      <c r="J1340" t="b">
        <f>OR(Table1[[#This Row],[Bounces]]&lt;$U$7,Table1[[#This Row],[Bounces]]&gt;$T$7)</f>
        <v>0</v>
      </c>
      <c r="K1340" t="b">
        <f>OR(Table1[[#This Row],[Exits]]&lt;$U$8,Table1[[#This Row],[Exits]]&gt;$T$8)</f>
        <v>0</v>
      </c>
    </row>
    <row r="1341" spans="1:11" x14ac:dyDescent="0.25">
      <c r="A1341" s="1">
        <v>44805</v>
      </c>
      <c r="B1341">
        <v>3217</v>
      </c>
      <c r="C1341" s="2" t="s">
        <v>1225</v>
      </c>
      <c r="D1341">
        <v>5345</v>
      </c>
      <c r="E1341">
        <v>2593</v>
      </c>
      <c r="F1341">
        <v>618.27</v>
      </c>
      <c r="G1341">
        <v>624</v>
      </c>
      <c r="H1341">
        <v>587</v>
      </c>
      <c r="I1341" t="b">
        <f>OR(Table1[[#This Row],[Page_Views]]&lt;$U$6,Table1[[#This Row],[Page_Views]]&gt;$T$6)</f>
        <v>0</v>
      </c>
      <c r="J1341" t="b">
        <f>OR(Table1[[#This Row],[Bounces]]&lt;$U$7,Table1[[#This Row],[Bounces]]&gt;$T$7)</f>
        <v>0</v>
      </c>
      <c r="K1341" t="b">
        <f>OR(Table1[[#This Row],[Exits]]&lt;$U$8,Table1[[#This Row],[Exits]]&gt;$T$8)</f>
        <v>0</v>
      </c>
    </row>
    <row r="1342" spans="1:11" x14ac:dyDescent="0.25">
      <c r="A1342" s="1">
        <v>44806</v>
      </c>
      <c r="B1342">
        <v>4539</v>
      </c>
      <c r="C1342" t="s">
        <v>1226</v>
      </c>
      <c r="D1342">
        <v>13077</v>
      </c>
      <c r="E1342">
        <v>4146</v>
      </c>
      <c r="F1342">
        <v>728.65</v>
      </c>
      <c r="G1342">
        <v>1946</v>
      </c>
      <c r="H1342">
        <v>3633</v>
      </c>
      <c r="I1342" t="b">
        <f>OR(Table1[[#This Row],[Page_Views]]&lt;$U$6,Table1[[#This Row],[Page_Views]]&gt;$T$6)</f>
        <v>0</v>
      </c>
      <c r="J1342" t="b">
        <f>OR(Table1[[#This Row],[Bounces]]&lt;$U$7,Table1[[#This Row],[Bounces]]&gt;$T$7)</f>
        <v>0</v>
      </c>
      <c r="K1342" t="b">
        <f>OR(Table1[[#This Row],[Exits]]&lt;$U$8,Table1[[#This Row],[Exits]]&gt;$T$8)</f>
        <v>0</v>
      </c>
    </row>
    <row r="1343" spans="1:11" x14ac:dyDescent="0.25">
      <c r="A1343" s="1">
        <v>44807</v>
      </c>
      <c r="B1343">
        <v>8845</v>
      </c>
      <c r="C1343" t="s">
        <v>1227</v>
      </c>
      <c r="D1343">
        <v>12700</v>
      </c>
      <c r="E1343">
        <v>8620</v>
      </c>
      <c r="F1343">
        <v>719.8</v>
      </c>
      <c r="G1343">
        <v>2351</v>
      </c>
      <c r="H1343">
        <v>2960</v>
      </c>
      <c r="I1343" t="b">
        <f>OR(Table1[[#This Row],[Page_Views]]&lt;$U$6,Table1[[#This Row],[Page_Views]]&gt;$T$6)</f>
        <v>0</v>
      </c>
      <c r="J1343" t="b">
        <f>OR(Table1[[#This Row],[Bounces]]&lt;$U$7,Table1[[#This Row],[Bounces]]&gt;$T$7)</f>
        <v>0</v>
      </c>
      <c r="K1343" t="b">
        <f>OR(Table1[[#This Row],[Exits]]&lt;$U$8,Table1[[#This Row],[Exits]]&gt;$T$8)</f>
        <v>0</v>
      </c>
    </row>
    <row r="1344" spans="1:11" x14ac:dyDescent="0.25">
      <c r="A1344" s="1">
        <v>44808</v>
      </c>
      <c r="B1344">
        <v>5383</v>
      </c>
      <c r="C1344" t="s">
        <v>1228</v>
      </c>
      <c r="D1344">
        <v>14185</v>
      </c>
      <c r="E1344">
        <v>5671</v>
      </c>
      <c r="F1344">
        <v>655.41</v>
      </c>
      <c r="G1344">
        <v>1735</v>
      </c>
      <c r="H1344">
        <v>3168</v>
      </c>
      <c r="I1344" t="b">
        <f>OR(Table1[[#This Row],[Page_Views]]&lt;$U$6,Table1[[#This Row],[Page_Views]]&gt;$T$6)</f>
        <v>0</v>
      </c>
      <c r="J1344" t="b">
        <f>OR(Table1[[#This Row],[Bounces]]&lt;$U$7,Table1[[#This Row],[Bounces]]&gt;$T$7)</f>
        <v>0</v>
      </c>
      <c r="K1344" t="b">
        <f>OR(Table1[[#This Row],[Exits]]&lt;$U$8,Table1[[#This Row],[Exits]]&gt;$T$8)</f>
        <v>0</v>
      </c>
    </row>
    <row r="1345" spans="1:11" x14ac:dyDescent="0.25">
      <c r="A1345" s="1">
        <v>44809</v>
      </c>
      <c r="B1345">
        <v>3961</v>
      </c>
      <c r="C1345" t="s">
        <v>1229</v>
      </c>
      <c r="D1345">
        <v>8374</v>
      </c>
      <c r="E1345">
        <v>3881</v>
      </c>
      <c r="F1345">
        <v>718.64</v>
      </c>
      <c r="G1345">
        <v>1882</v>
      </c>
      <c r="H1345">
        <v>1885</v>
      </c>
      <c r="I1345" t="b">
        <f>OR(Table1[[#This Row],[Page_Views]]&lt;$U$6,Table1[[#This Row],[Page_Views]]&gt;$T$6)</f>
        <v>0</v>
      </c>
      <c r="J1345" t="b">
        <f>OR(Table1[[#This Row],[Bounces]]&lt;$U$7,Table1[[#This Row],[Bounces]]&gt;$T$7)</f>
        <v>0</v>
      </c>
      <c r="K1345" t="b">
        <f>OR(Table1[[#This Row],[Exits]]&lt;$U$8,Table1[[#This Row],[Exits]]&gt;$T$8)</f>
        <v>0</v>
      </c>
    </row>
    <row r="1346" spans="1:11" x14ac:dyDescent="0.25">
      <c r="A1346" s="1">
        <v>44810</v>
      </c>
      <c r="B1346">
        <v>4226</v>
      </c>
      <c r="C1346" t="s">
        <v>1230</v>
      </c>
      <c r="D1346">
        <v>10778</v>
      </c>
      <c r="E1346">
        <v>3951</v>
      </c>
      <c r="F1346">
        <v>652.4</v>
      </c>
      <c r="G1346">
        <v>1476</v>
      </c>
      <c r="H1346">
        <v>1716</v>
      </c>
      <c r="I1346" t="b">
        <f>OR(Table1[[#This Row],[Page_Views]]&lt;$U$6,Table1[[#This Row],[Page_Views]]&gt;$T$6)</f>
        <v>0</v>
      </c>
      <c r="J1346" t="b">
        <f>OR(Table1[[#This Row],[Bounces]]&lt;$U$7,Table1[[#This Row],[Bounces]]&gt;$T$7)</f>
        <v>0</v>
      </c>
      <c r="K1346" t="b">
        <f>OR(Table1[[#This Row],[Exits]]&lt;$U$8,Table1[[#This Row],[Exits]]&gt;$T$8)</f>
        <v>0</v>
      </c>
    </row>
    <row r="1347" spans="1:11" x14ac:dyDescent="0.25">
      <c r="A1347" s="1">
        <v>44811</v>
      </c>
      <c r="B1347">
        <v>7837</v>
      </c>
      <c r="C1347" t="s">
        <v>1231</v>
      </c>
      <c r="D1347">
        <v>13787</v>
      </c>
      <c r="E1347">
        <v>7486</v>
      </c>
      <c r="F1347">
        <v>854.64</v>
      </c>
      <c r="G1347">
        <v>2318</v>
      </c>
      <c r="H1347">
        <v>2523</v>
      </c>
      <c r="I1347" t="b">
        <f>OR(Table1[[#This Row],[Page_Views]]&lt;$U$6,Table1[[#This Row],[Page_Views]]&gt;$T$6)</f>
        <v>0</v>
      </c>
      <c r="J1347" t="b">
        <f>OR(Table1[[#This Row],[Bounces]]&lt;$U$7,Table1[[#This Row],[Bounces]]&gt;$T$7)</f>
        <v>0</v>
      </c>
      <c r="K1347" t="b">
        <f>OR(Table1[[#This Row],[Exits]]&lt;$U$8,Table1[[#This Row],[Exits]]&gt;$T$8)</f>
        <v>0</v>
      </c>
    </row>
    <row r="1348" spans="1:11" x14ac:dyDescent="0.25">
      <c r="A1348" s="1">
        <v>44812</v>
      </c>
      <c r="B1348">
        <v>8031</v>
      </c>
      <c r="C1348" t="s">
        <v>1232</v>
      </c>
      <c r="D1348">
        <v>17074</v>
      </c>
      <c r="E1348">
        <v>7203</v>
      </c>
      <c r="F1348">
        <v>689.46</v>
      </c>
      <c r="G1348">
        <v>3492</v>
      </c>
      <c r="H1348">
        <v>4436</v>
      </c>
      <c r="I1348" t="b">
        <f>OR(Table1[[#This Row],[Page_Views]]&lt;$U$6,Table1[[#This Row],[Page_Views]]&gt;$T$6)</f>
        <v>0</v>
      </c>
      <c r="J1348" t="b">
        <f>OR(Table1[[#This Row],[Bounces]]&lt;$U$7,Table1[[#This Row],[Bounces]]&gt;$T$7)</f>
        <v>0</v>
      </c>
      <c r="K1348" t="b">
        <f>OR(Table1[[#This Row],[Exits]]&lt;$U$8,Table1[[#This Row],[Exits]]&gt;$T$8)</f>
        <v>0</v>
      </c>
    </row>
    <row r="1349" spans="1:11" x14ac:dyDescent="0.25">
      <c r="A1349" s="1">
        <v>44813</v>
      </c>
      <c r="B1349">
        <v>4716</v>
      </c>
      <c r="C1349" t="s">
        <v>1233</v>
      </c>
      <c r="D1349">
        <v>12932</v>
      </c>
      <c r="E1349">
        <v>5516</v>
      </c>
      <c r="F1349">
        <v>779.57</v>
      </c>
      <c r="G1349">
        <v>1647</v>
      </c>
      <c r="H1349">
        <v>2085</v>
      </c>
      <c r="I1349" t="b">
        <f>OR(Table1[[#This Row],[Page_Views]]&lt;$U$6,Table1[[#This Row],[Page_Views]]&gt;$T$6)</f>
        <v>0</v>
      </c>
      <c r="J1349" t="b">
        <f>OR(Table1[[#This Row],[Bounces]]&lt;$U$7,Table1[[#This Row],[Bounces]]&gt;$T$7)</f>
        <v>0</v>
      </c>
      <c r="K1349" t="b">
        <f>OR(Table1[[#This Row],[Exits]]&lt;$U$8,Table1[[#This Row],[Exits]]&gt;$T$8)</f>
        <v>0</v>
      </c>
    </row>
    <row r="1350" spans="1:11" x14ac:dyDescent="0.25">
      <c r="A1350" s="1">
        <v>44814</v>
      </c>
      <c r="B1350">
        <v>4414</v>
      </c>
      <c r="C1350" t="s">
        <v>1234</v>
      </c>
      <c r="D1350">
        <v>9006</v>
      </c>
      <c r="E1350">
        <v>4452</v>
      </c>
      <c r="F1350">
        <v>750.85</v>
      </c>
      <c r="G1350">
        <v>1017</v>
      </c>
      <c r="H1350">
        <v>1747</v>
      </c>
      <c r="I1350" t="b">
        <f>OR(Table1[[#This Row],[Page_Views]]&lt;$U$6,Table1[[#This Row],[Page_Views]]&gt;$T$6)</f>
        <v>0</v>
      </c>
      <c r="J1350" t="b">
        <f>OR(Table1[[#This Row],[Bounces]]&lt;$U$7,Table1[[#This Row],[Bounces]]&gt;$T$7)</f>
        <v>0</v>
      </c>
      <c r="K1350" t="b">
        <f>OR(Table1[[#This Row],[Exits]]&lt;$U$8,Table1[[#This Row],[Exits]]&gt;$T$8)</f>
        <v>0</v>
      </c>
    </row>
    <row r="1351" spans="1:11" x14ac:dyDescent="0.25">
      <c r="A1351" s="1">
        <v>44815</v>
      </c>
      <c r="B1351">
        <v>2448</v>
      </c>
      <c r="C1351" t="s">
        <v>1235</v>
      </c>
      <c r="D1351">
        <v>4522</v>
      </c>
      <c r="E1351">
        <v>1971</v>
      </c>
      <c r="F1351">
        <v>615.55999999999995</v>
      </c>
      <c r="G1351">
        <v>983</v>
      </c>
      <c r="H1351">
        <v>470</v>
      </c>
      <c r="I1351" t="b">
        <f>OR(Table1[[#This Row],[Page_Views]]&lt;$U$6,Table1[[#This Row],[Page_Views]]&gt;$T$6)</f>
        <v>0</v>
      </c>
      <c r="J1351" t="b">
        <f>OR(Table1[[#This Row],[Bounces]]&lt;$U$7,Table1[[#This Row],[Bounces]]&gt;$T$7)</f>
        <v>0</v>
      </c>
      <c r="K1351" t="b">
        <f>OR(Table1[[#This Row],[Exits]]&lt;$U$8,Table1[[#This Row],[Exits]]&gt;$T$8)</f>
        <v>0</v>
      </c>
    </row>
    <row r="1352" spans="1:11" x14ac:dyDescent="0.25">
      <c r="A1352" s="1">
        <v>44816</v>
      </c>
      <c r="B1352">
        <v>1570</v>
      </c>
      <c r="C1352" t="s">
        <v>1236</v>
      </c>
      <c r="D1352">
        <v>3399</v>
      </c>
      <c r="E1352">
        <v>1268</v>
      </c>
      <c r="F1352">
        <v>882.67</v>
      </c>
      <c r="G1352">
        <v>355</v>
      </c>
      <c r="H1352">
        <v>838</v>
      </c>
      <c r="I1352" t="b">
        <f>OR(Table1[[#This Row],[Page_Views]]&lt;$U$6,Table1[[#This Row],[Page_Views]]&gt;$T$6)</f>
        <v>0</v>
      </c>
      <c r="J1352" t="b">
        <f>OR(Table1[[#This Row],[Bounces]]&lt;$U$7,Table1[[#This Row],[Bounces]]&gt;$T$7)</f>
        <v>0</v>
      </c>
      <c r="K1352" t="b">
        <f>OR(Table1[[#This Row],[Exits]]&lt;$U$8,Table1[[#This Row],[Exits]]&gt;$T$8)</f>
        <v>0</v>
      </c>
    </row>
    <row r="1353" spans="1:11" x14ac:dyDescent="0.25">
      <c r="A1353" s="1">
        <v>44817</v>
      </c>
      <c r="B1353">
        <v>3904</v>
      </c>
      <c r="C1353" t="s">
        <v>1237</v>
      </c>
      <c r="D1353">
        <v>9725</v>
      </c>
      <c r="E1353">
        <v>4642</v>
      </c>
      <c r="F1353">
        <v>758.17</v>
      </c>
      <c r="G1353">
        <v>2114</v>
      </c>
      <c r="H1353">
        <v>1785</v>
      </c>
      <c r="I1353" t="b">
        <f>OR(Table1[[#This Row],[Page_Views]]&lt;$U$6,Table1[[#This Row],[Page_Views]]&gt;$T$6)</f>
        <v>0</v>
      </c>
      <c r="J1353" t="b">
        <f>OR(Table1[[#This Row],[Bounces]]&lt;$U$7,Table1[[#This Row],[Bounces]]&gt;$T$7)</f>
        <v>0</v>
      </c>
      <c r="K1353" t="b">
        <f>OR(Table1[[#This Row],[Exits]]&lt;$U$8,Table1[[#This Row],[Exits]]&gt;$T$8)</f>
        <v>0</v>
      </c>
    </row>
    <row r="1354" spans="1:11" x14ac:dyDescent="0.25">
      <c r="A1354" s="1">
        <v>44818</v>
      </c>
      <c r="B1354">
        <v>3505</v>
      </c>
      <c r="C1354" t="s">
        <v>1238</v>
      </c>
      <c r="D1354">
        <v>7004</v>
      </c>
      <c r="E1354">
        <v>3114</v>
      </c>
      <c r="F1354">
        <v>697.52</v>
      </c>
      <c r="G1354">
        <v>777</v>
      </c>
      <c r="H1354">
        <v>1436</v>
      </c>
      <c r="I1354" t="b">
        <f>OR(Table1[[#This Row],[Page_Views]]&lt;$U$6,Table1[[#This Row],[Page_Views]]&gt;$T$6)</f>
        <v>0</v>
      </c>
      <c r="J1354" t="b">
        <f>OR(Table1[[#This Row],[Bounces]]&lt;$U$7,Table1[[#This Row],[Bounces]]&gt;$T$7)</f>
        <v>0</v>
      </c>
      <c r="K1354" t="b">
        <f>OR(Table1[[#This Row],[Exits]]&lt;$U$8,Table1[[#This Row],[Exits]]&gt;$T$8)</f>
        <v>0</v>
      </c>
    </row>
    <row r="1355" spans="1:11" x14ac:dyDescent="0.25">
      <c r="A1355" s="1">
        <v>44819</v>
      </c>
      <c r="B1355">
        <v>1917</v>
      </c>
      <c r="C1355" t="s">
        <v>205</v>
      </c>
      <c r="D1355">
        <v>5540</v>
      </c>
      <c r="E1355">
        <v>2151</v>
      </c>
      <c r="F1355">
        <v>647.44000000000005</v>
      </c>
      <c r="G1355">
        <v>902</v>
      </c>
      <c r="H1355">
        <v>681</v>
      </c>
      <c r="I1355" t="b">
        <f>OR(Table1[[#This Row],[Page_Views]]&lt;$U$6,Table1[[#This Row],[Page_Views]]&gt;$T$6)</f>
        <v>0</v>
      </c>
      <c r="J1355" t="b">
        <f>OR(Table1[[#This Row],[Bounces]]&lt;$U$7,Table1[[#This Row],[Bounces]]&gt;$T$7)</f>
        <v>0</v>
      </c>
      <c r="K1355" t="b">
        <f>OR(Table1[[#This Row],[Exits]]&lt;$U$8,Table1[[#This Row],[Exits]]&gt;$T$8)</f>
        <v>0</v>
      </c>
    </row>
    <row r="1356" spans="1:11" x14ac:dyDescent="0.25">
      <c r="A1356" s="1">
        <v>44820</v>
      </c>
      <c r="B1356">
        <v>7982</v>
      </c>
      <c r="C1356" t="s">
        <v>1239</v>
      </c>
      <c r="D1356">
        <v>13816</v>
      </c>
      <c r="E1356">
        <v>6571</v>
      </c>
      <c r="F1356">
        <v>701.56</v>
      </c>
      <c r="G1356">
        <v>2348</v>
      </c>
      <c r="H1356">
        <v>4121</v>
      </c>
      <c r="I1356" t="b">
        <f>OR(Table1[[#This Row],[Page_Views]]&lt;$U$6,Table1[[#This Row],[Page_Views]]&gt;$T$6)</f>
        <v>0</v>
      </c>
      <c r="J1356" t="b">
        <f>OR(Table1[[#This Row],[Bounces]]&lt;$U$7,Table1[[#This Row],[Bounces]]&gt;$T$7)</f>
        <v>0</v>
      </c>
      <c r="K1356" t="b">
        <f>OR(Table1[[#This Row],[Exits]]&lt;$U$8,Table1[[#This Row],[Exits]]&gt;$T$8)</f>
        <v>0</v>
      </c>
    </row>
    <row r="1357" spans="1:11" x14ac:dyDescent="0.25">
      <c r="A1357" s="1">
        <v>44821</v>
      </c>
      <c r="B1357">
        <v>8427</v>
      </c>
      <c r="C1357" t="s">
        <v>991</v>
      </c>
      <c r="D1357">
        <v>17324</v>
      </c>
      <c r="E1357">
        <v>9846</v>
      </c>
      <c r="F1357">
        <v>606.15</v>
      </c>
      <c r="G1357">
        <v>1695</v>
      </c>
      <c r="H1357">
        <v>2780</v>
      </c>
      <c r="I1357" t="b">
        <f>OR(Table1[[#This Row],[Page_Views]]&lt;$U$6,Table1[[#This Row],[Page_Views]]&gt;$T$6)</f>
        <v>0</v>
      </c>
      <c r="J1357" t="b">
        <f>OR(Table1[[#This Row],[Bounces]]&lt;$U$7,Table1[[#This Row],[Bounces]]&gt;$T$7)</f>
        <v>0</v>
      </c>
      <c r="K1357" t="b">
        <f>OR(Table1[[#This Row],[Exits]]&lt;$U$8,Table1[[#This Row],[Exits]]&gt;$T$8)</f>
        <v>0</v>
      </c>
    </row>
    <row r="1358" spans="1:11" x14ac:dyDescent="0.25">
      <c r="A1358" s="1">
        <v>44822</v>
      </c>
      <c r="B1358">
        <v>7336</v>
      </c>
      <c r="C1358" t="s">
        <v>1240</v>
      </c>
      <c r="D1358">
        <v>18798</v>
      </c>
      <c r="E1358">
        <v>8434</v>
      </c>
      <c r="F1358">
        <v>709.07</v>
      </c>
      <c r="G1358">
        <v>3085</v>
      </c>
      <c r="H1358">
        <v>4267</v>
      </c>
      <c r="I1358" t="b">
        <f>OR(Table1[[#This Row],[Page_Views]]&lt;$U$6,Table1[[#This Row],[Page_Views]]&gt;$T$6)</f>
        <v>0</v>
      </c>
      <c r="J1358" t="b">
        <f>OR(Table1[[#This Row],[Bounces]]&lt;$U$7,Table1[[#This Row],[Bounces]]&gt;$T$7)</f>
        <v>0</v>
      </c>
      <c r="K1358" t="b">
        <f>OR(Table1[[#This Row],[Exits]]&lt;$U$8,Table1[[#This Row],[Exits]]&gt;$T$8)</f>
        <v>0</v>
      </c>
    </row>
    <row r="1359" spans="1:11" x14ac:dyDescent="0.25">
      <c r="A1359" s="1">
        <v>44823</v>
      </c>
      <c r="B1359">
        <v>2678</v>
      </c>
      <c r="C1359" t="s">
        <v>1241</v>
      </c>
      <c r="D1359">
        <v>6535</v>
      </c>
      <c r="E1359">
        <v>2754</v>
      </c>
      <c r="F1359">
        <v>759.45</v>
      </c>
      <c r="G1359">
        <v>571</v>
      </c>
      <c r="H1359">
        <v>1413</v>
      </c>
      <c r="I1359" t="b">
        <f>OR(Table1[[#This Row],[Page_Views]]&lt;$U$6,Table1[[#This Row],[Page_Views]]&gt;$T$6)</f>
        <v>0</v>
      </c>
      <c r="J1359" t="b">
        <f>OR(Table1[[#This Row],[Bounces]]&lt;$U$7,Table1[[#This Row],[Bounces]]&gt;$T$7)</f>
        <v>0</v>
      </c>
      <c r="K1359" t="b">
        <f>OR(Table1[[#This Row],[Exits]]&lt;$U$8,Table1[[#This Row],[Exits]]&gt;$T$8)</f>
        <v>0</v>
      </c>
    </row>
    <row r="1360" spans="1:11" x14ac:dyDescent="0.25">
      <c r="A1360" s="1">
        <v>44824</v>
      </c>
      <c r="B1360">
        <v>1615</v>
      </c>
      <c r="C1360" t="s">
        <v>152</v>
      </c>
      <c r="D1360">
        <v>4448</v>
      </c>
      <c r="E1360">
        <v>1297</v>
      </c>
      <c r="F1360">
        <v>861.56</v>
      </c>
      <c r="G1360">
        <v>494</v>
      </c>
      <c r="H1360">
        <v>1143</v>
      </c>
      <c r="I1360" t="b">
        <f>OR(Table1[[#This Row],[Page_Views]]&lt;$U$6,Table1[[#This Row],[Page_Views]]&gt;$T$6)</f>
        <v>0</v>
      </c>
      <c r="J1360" t="b">
        <f>OR(Table1[[#This Row],[Bounces]]&lt;$U$7,Table1[[#This Row],[Bounces]]&gt;$T$7)</f>
        <v>0</v>
      </c>
      <c r="K1360" t="b">
        <f>OR(Table1[[#This Row],[Exits]]&lt;$U$8,Table1[[#This Row],[Exits]]&gt;$T$8)</f>
        <v>0</v>
      </c>
    </row>
    <row r="1361" spans="1:11" x14ac:dyDescent="0.25">
      <c r="A1361" s="1">
        <v>44825</v>
      </c>
      <c r="B1361">
        <v>8086</v>
      </c>
      <c r="C1361" t="s">
        <v>1242</v>
      </c>
      <c r="D1361">
        <v>24211</v>
      </c>
      <c r="E1361">
        <v>7302</v>
      </c>
      <c r="F1361">
        <v>806.21</v>
      </c>
      <c r="G1361">
        <v>1778</v>
      </c>
      <c r="H1361">
        <v>3844</v>
      </c>
      <c r="I1361" t="b">
        <f>OR(Table1[[#This Row],[Page_Views]]&lt;$U$6,Table1[[#This Row],[Page_Views]]&gt;$T$6)</f>
        <v>0</v>
      </c>
      <c r="J1361" t="b">
        <f>OR(Table1[[#This Row],[Bounces]]&lt;$U$7,Table1[[#This Row],[Bounces]]&gt;$T$7)</f>
        <v>0</v>
      </c>
      <c r="K1361" t="b">
        <f>OR(Table1[[#This Row],[Exits]]&lt;$U$8,Table1[[#This Row],[Exits]]&gt;$T$8)</f>
        <v>0</v>
      </c>
    </row>
    <row r="1362" spans="1:11" x14ac:dyDescent="0.25">
      <c r="A1362" s="1">
        <v>44826</v>
      </c>
      <c r="B1362">
        <v>5749</v>
      </c>
      <c r="C1362" t="s">
        <v>1243</v>
      </c>
      <c r="D1362">
        <v>11316</v>
      </c>
      <c r="E1362">
        <v>5534</v>
      </c>
      <c r="F1362">
        <v>633.47</v>
      </c>
      <c r="G1362">
        <v>2432</v>
      </c>
      <c r="H1362">
        <v>2842</v>
      </c>
      <c r="I1362" t="b">
        <f>OR(Table1[[#This Row],[Page_Views]]&lt;$U$6,Table1[[#This Row],[Page_Views]]&gt;$T$6)</f>
        <v>0</v>
      </c>
      <c r="J1362" t="b">
        <f>OR(Table1[[#This Row],[Bounces]]&lt;$U$7,Table1[[#This Row],[Bounces]]&gt;$T$7)</f>
        <v>0</v>
      </c>
      <c r="K1362" t="b">
        <f>OR(Table1[[#This Row],[Exits]]&lt;$U$8,Table1[[#This Row],[Exits]]&gt;$T$8)</f>
        <v>0</v>
      </c>
    </row>
    <row r="1363" spans="1:11" x14ac:dyDescent="0.25">
      <c r="A1363" s="1">
        <v>44827</v>
      </c>
      <c r="B1363">
        <v>4505</v>
      </c>
      <c r="C1363" t="s">
        <v>1244</v>
      </c>
      <c r="D1363">
        <v>6307</v>
      </c>
      <c r="E1363">
        <v>4433</v>
      </c>
      <c r="F1363">
        <v>644.32000000000005</v>
      </c>
      <c r="G1363">
        <v>2025</v>
      </c>
      <c r="H1363">
        <v>1113</v>
      </c>
      <c r="I1363" t="b">
        <f>OR(Table1[[#This Row],[Page_Views]]&lt;$U$6,Table1[[#This Row],[Page_Views]]&gt;$T$6)</f>
        <v>0</v>
      </c>
      <c r="J1363" t="b">
        <f>OR(Table1[[#This Row],[Bounces]]&lt;$U$7,Table1[[#This Row],[Bounces]]&gt;$T$7)</f>
        <v>0</v>
      </c>
      <c r="K1363" t="b">
        <f>OR(Table1[[#This Row],[Exits]]&lt;$U$8,Table1[[#This Row],[Exits]]&gt;$T$8)</f>
        <v>0</v>
      </c>
    </row>
    <row r="1364" spans="1:11" x14ac:dyDescent="0.25">
      <c r="A1364" s="1">
        <v>44828</v>
      </c>
      <c r="B1364">
        <v>5529</v>
      </c>
      <c r="C1364" t="s">
        <v>1245</v>
      </c>
      <c r="D1364">
        <v>6937</v>
      </c>
      <c r="E1364">
        <v>5081</v>
      </c>
      <c r="F1364">
        <v>728.44</v>
      </c>
      <c r="G1364">
        <v>1751</v>
      </c>
      <c r="H1364">
        <v>1264</v>
      </c>
      <c r="I1364" t="b">
        <f>OR(Table1[[#This Row],[Page_Views]]&lt;$U$6,Table1[[#This Row],[Page_Views]]&gt;$T$6)</f>
        <v>0</v>
      </c>
      <c r="J1364" t="b">
        <f>OR(Table1[[#This Row],[Bounces]]&lt;$U$7,Table1[[#This Row],[Bounces]]&gt;$T$7)</f>
        <v>0</v>
      </c>
      <c r="K1364" t="b">
        <f>OR(Table1[[#This Row],[Exits]]&lt;$U$8,Table1[[#This Row],[Exits]]&gt;$T$8)</f>
        <v>0</v>
      </c>
    </row>
    <row r="1365" spans="1:11" x14ac:dyDescent="0.25">
      <c r="A1365" s="1">
        <v>44829</v>
      </c>
      <c r="B1365">
        <v>2135</v>
      </c>
      <c r="C1365" t="s">
        <v>1246</v>
      </c>
      <c r="D1365">
        <v>5355</v>
      </c>
      <c r="E1365">
        <v>1736</v>
      </c>
      <c r="F1365">
        <v>658.71</v>
      </c>
      <c r="G1365">
        <v>755</v>
      </c>
      <c r="H1365">
        <v>1256</v>
      </c>
      <c r="I1365" t="b">
        <f>OR(Table1[[#This Row],[Page_Views]]&lt;$U$6,Table1[[#This Row],[Page_Views]]&gt;$T$6)</f>
        <v>0</v>
      </c>
      <c r="J1365" t="b">
        <f>OR(Table1[[#This Row],[Bounces]]&lt;$U$7,Table1[[#This Row],[Bounces]]&gt;$T$7)</f>
        <v>0</v>
      </c>
      <c r="K1365" t="b">
        <f>OR(Table1[[#This Row],[Exits]]&lt;$U$8,Table1[[#This Row],[Exits]]&gt;$T$8)</f>
        <v>0</v>
      </c>
    </row>
    <row r="1366" spans="1:11" x14ac:dyDescent="0.25">
      <c r="A1366" s="1">
        <v>44830</v>
      </c>
      <c r="B1366">
        <v>9566</v>
      </c>
      <c r="C1366" t="s">
        <v>874</v>
      </c>
      <c r="D1366">
        <v>26528</v>
      </c>
      <c r="E1366">
        <v>9910</v>
      </c>
      <c r="F1366">
        <v>608.35</v>
      </c>
      <c r="G1366">
        <v>2413</v>
      </c>
      <c r="H1366">
        <v>1930</v>
      </c>
      <c r="I1366" t="b">
        <f>OR(Table1[[#This Row],[Page_Views]]&lt;$U$6,Table1[[#This Row],[Page_Views]]&gt;$T$6)</f>
        <v>0</v>
      </c>
      <c r="J1366" t="b">
        <f>OR(Table1[[#This Row],[Bounces]]&lt;$U$7,Table1[[#This Row],[Bounces]]&gt;$T$7)</f>
        <v>0</v>
      </c>
      <c r="K1366" t="b">
        <f>OR(Table1[[#This Row],[Exits]]&lt;$U$8,Table1[[#This Row],[Exits]]&gt;$T$8)</f>
        <v>0</v>
      </c>
    </row>
    <row r="1367" spans="1:11" x14ac:dyDescent="0.25">
      <c r="A1367" s="1">
        <v>44831</v>
      </c>
      <c r="B1367">
        <v>8226</v>
      </c>
      <c r="C1367" t="s">
        <v>1247</v>
      </c>
      <c r="D1367">
        <v>13139</v>
      </c>
      <c r="E1367">
        <v>8305</v>
      </c>
      <c r="F1367">
        <v>841.5</v>
      </c>
      <c r="G1367">
        <v>2887</v>
      </c>
      <c r="H1367">
        <v>3066</v>
      </c>
      <c r="I1367" t="b">
        <f>OR(Table1[[#This Row],[Page_Views]]&lt;$U$6,Table1[[#This Row],[Page_Views]]&gt;$T$6)</f>
        <v>0</v>
      </c>
      <c r="J1367" t="b">
        <f>OR(Table1[[#This Row],[Bounces]]&lt;$U$7,Table1[[#This Row],[Bounces]]&gt;$T$7)</f>
        <v>0</v>
      </c>
      <c r="K1367" t="b">
        <f>OR(Table1[[#This Row],[Exits]]&lt;$U$8,Table1[[#This Row],[Exits]]&gt;$T$8)</f>
        <v>0</v>
      </c>
    </row>
    <row r="1368" spans="1:11" x14ac:dyDescent="0.25">
      <c r="A1368" s="1">
        <v>44832</v>
      </c>
      <c r="B1368">
        <v>6162</v>
      </c>
      <c r="C1368" t="s">
        <v>1248</v>
      </c>
      <c r="D1368">
        <v>9151</v>
      </c>
      <c r="E1368">
        <v>5627</v>
      </c>
      <c r="F1368">
        <v>605.86</v>
      </c>
      <c r="G1368">
        <v>1790</v>
      </c>
      <c r="H1368">
        <v>2562</v>
      </c>
      <c r="I1368" t="b">
        <f>OR(Table1[[#This Row],[Page_Views]]&lt;$U$6,Table1[[#This Row],[Page_Views]]&gt;$T$6)</f>
        <v>0</v>
      </c>
      <c r="J1368" t="b">
        <f>OR(Table1[[#This Row],[Bounces]]&lt;$U$7,Table1[[#This Row],[Bounces]]&gt;$T$7)</f>
        <v>0</v>
      </c>
      <c r="K1368" t="b">
        <f>OR(Table1[[#This Row],[Exits]]&lt;$U$8,Table1[[#This Row],[Exits]]&gt;$T$8)</f>
        <v>0</v>
      </c>
    </row>
    <row r="1369" spans="1:11" x14ac:dyDescent="0.25">
      <c r="A1369" s="1">
        <v>44833</v>
      </c>
      <c r="B1369">
        <v>1206</v>
      </c>
      <c r="C1369" t="s">
        <v>1249</v>
      </c>
      <c r="D1369">
        <v>1582</v>
      </c>
      <c r="E1369">
        <v>983</v>
      </c>
      <c r="F1369">
        <v>849.21</v>
      </c>
      <c r="G1369">
        <v>376</v>
      </c>
      <c r="H1369">
        <v>248</v>
      </c>
      <c r="I1369" t="b">
        <f>OR(Table1[[#This Row],[Page_Views]]&lt;$U$6,Table1[[#This Row],[Page_Views]]&gt;$T$6)</f>
        <v>0</v>
      </c>
      <c r="J1369" t="b">
        <f>OR(Table1[[#This Row],[Bounces]]&lt;$U$7,Table1[[#This Row],[Bounces]]&gt;$T$7)</f>
        <v>0</v>
      </c>
      <c r="K1369" t="b">
        <f>OR(Table1[[#This Row],[Exits]]&lt;$U$8,Table1[[#This Row],[Exits]]&gt;$T$8)</f>
        <v>0</v>
      </c>
    </row>
    <row r="1370" spans="1:11" x14ac:dyDescent="0.25">
      <c r="A1370" s="1">
        <v>44834</v>
      </c>
      <c r="B1370">
        <v>5875</v>
      </c>
      <c r="C1370" t="s">
        <v>1250</v>
      </c>
      <c r="D1370">
        <v>15750</v>
      </c>
      <c r="E1370">
        <v>7037</v>
      </c>
      <c r="F1370">
        <v>643.23</v>
      </c>
      <c r="G1370">
        <v>1501</v>
      </c>
      <c r="H1370">
        <v>4411</v>
      </c>
      <c r="I1370" t="b">
        <f>OR(Table1[[#This Row],[Page_Views]]&lt;$U$6,Table1[[#This Row],[Page_Views]]&gt;$T$6)</f>
        <v>0</v>
      </c>
      <c r="J1370" t="b">
        <f>OR(Table1[[#This Row],[Bounces]]&lt;$U$7,Table1[[#This Row],[Bounces]]&gt;$T$7)</f>
        <v>0</v>
      </c>
      <c r="K1370" t="b">
        <f>OR(Table1[[#This Row],[Exits]]&lt;$U$8,Table1[[#This Row],[Exits]]&gt;$T$8)</f>
        <v>0</v>
      </c>
    </row>
    <row r="1371" spans="1:11" x14ac:dyDescent="0.25">
      <c r="A1371" s="1">
        <v>44835</v>
      </c>
      <c r="B1371">
        <v>2319</v>
      </c>
      <c r="C1371" t="s">
        <v>1251</v>
      </c>
      <c r="D1371">
        <v>4082</v>
      </c>
      <c r="E1371">
        <v>2302</v>
      </c>
      <c r="F1371">
        <v>892.4</v>
      </c>
      <c r="G1371">
        <v>979</v>
      </c>
      <c r="H1371">
        <v>515</v>
      </c>
      <c r="I1371" t="b">
        <f>OR(Table1[[#This Row],[Page_Views]]&lt;$U$6,Table1[[#This Row],[Page_Views]]&gt;$T$6)</f>
        <v>0</v>
      </c>
      <c r="J1371" t="b">
        <f>OR(Table1[[#This Row],[Bounces]]&lt;$U$7,Table1[[#This Row],[Bounces]]&gt;$T$7)</f>
        <v>0</v>
      </c>
      <c r="K1371" t="b">
        <f>OR(Table1[[#This Row],[Exits]]&lt;$U$8,Table1[[#This Row],[Exits]]&gt;$T$8)</f>
        <v>0</v>
      </c>
    </row>
    <row r="1372" spans="1:11" x14ac:dyDescent="0.25">
      <c r="A1372" s="1">
        <v>44836</v>
      </c>
      <c r="B1372">
        <v>2141</v>
      </c>
      <c r="C1372" t="s">
        <v>592</v>
      </c>
      <c r="D1372">
        <v>4117</v>
      </c>
      <c r="E1372">
        <v>2360</v>
      </c>
      <c r="F1372">
        <v>781.16</v>
      </c>
      <c r="G1372">
        <v>528</v>
      </c>
      <c r="H1372">
        <v>954</v>
      </c>
      <c r="I1372" t="b">
        <f>OR(Table1[[#This Row],[Page_Views]]&lt;$U$6,Table1[[#This Row],[Page_Views]]&gt;$T$6)</f>
        <v>0</v>
      </c>
      <c r="J1372" t="b">
        <f>OR(Table1[[#This Row],[Bounces]]&lt;$U$7,Table1[[#This Row],[Bounces]]&gt;$T$7)</f>
        <v>0</v>
      </c>
      <c r="K1372" t="b">
        <f>OR(Table1[[#This Row],[Exits]]&lt;$U$8,Table1[[#This Row],[Exits]]&gt;$T$8)</f>
        <v>0</v>
      </c>
    </row>
    <row r="1373" spans="1:11" x14ac:dyDescent="0.25">
      <c r="A1373" s="1">
        <v>44837</v>
      </c>
      <c r="B1373">
        <v>5627</v>
      </c>
      <c r="C1373" s="2" t="s">
        <v>1252</v>
      </c>
      <c r="D1373">
        <v>11844</v>
      </c>
      <c r="E1373">
        <v>5519</v>
      </c>
      <c r="F1373">
        <v>820.49</v>
      </c>
      <c r="G1373">
        <v>2190</v>
      </c>
      <c r="H1373">
        <v>2481</v>
      </c>
      <c r="I1373" t="b">
        <f>OR(Table1[[#This Row],[Page_Views]]&lt;$U$6,Table1[[#This Row],[Page_Views]]&gt;$T$6)</f>
        <v>0</v>
      </c>
      <c r="J1373" t="b">
        <f>OR(Table1[[#This Row],[Bounces]]&lt;$U$7,Table1[[#This Row],[Bounces]]&gt;$T$7)</f>
        <v>0</v>
      </c>
      <c r="K1373" t="b">
        <f>OR(Table1[[#This Row],[Exits]]&lt;$U$8,Table1[[#This Row],[Exits]]&gt;$T$8)</f>
        <v>0</v>
      </c>
    </row>
    <row r="1374" spans="1:11" x14ac:dyDescent="0.25">
      <c r="A1374" s="1">
        <v>44838</v>
      </c>
      <c r="B1374">
        <v>8389</v>
      </c>
      <c r="C1374" t="s">
        <v>1253</v>
      </c>
      <c r="D1374">
        <v>22742</v>
      </c>
      <c r="E1374">
        <v>6856</v>
      </c>
      <c r="F1374">
        <v>633.15</v>
      </c>
      <c r="G1374">
        <v>1409</v>
      </c>
      <c r="H1374">
        <v>4524</v>
      </c>
      <c r="I1374" t="b">
        <f>OR(Table1[[#This Row],[Page_Views]]&lt;$U$6,Table1[[#This Row],[Page_Views]]&gt;$T$6)</f>
        <v>0</v>
      </c>
      <c r="J1374" t="b">
        <f>OR(Table1[[#This Row],[Bounces]]&lt;$U$7,Table1[[#This Row],[Bounces]]&gt;$T$7)</f>
        <v>0</v>
      </c>
      <c r="K1374" t="b">
        <f>OR(Table1[[#This Row],[Exits]]&lt;$U$8,Table1[[#This Row],[Exits]]&gt;$T$8)</f>
        <v>0</v>
      </c>
    </row>
    <row r="1375" spans="1:11" x14ac:dyDescent="0.25">
      <c r="A1375" s="1">
        <v>44839</v>
      </c>
      <c r="B1375">
        <v>3690</v>
      </c>
      <c r="C1375" t="s">
        <v>1254</v>
      </c>
      <c r="D1375">
        <v>8750</v>
      </c>
      <c r="E1375">
        <v>3408</v>
      </c>
      <c r="F1375">
        <v>858.63</v>
      </c>
      <c r="G1375">
        <v>1532</v>
      </c>
      <c r="H1375">
        <v>1419</v>
      </c>
      <c r="I1375" t="b">
        <f>OR(Table1[[#This Row],[Page_Views]]&lt;$U$6,Table1[[#This Row],[Page_Views]]&gt;$T$6)</f>
        <v>0</v>
      </c>
      <c r="J1375" t="b">
        <f>OR(Table1[[#This Row],[Bounces]]&lt;$U$7,Table1[[#This Row],[Bounces]]&gt;$T$7)</f>
        <v>0</v>
      </c>
      <c r="K1375" t="b">
        <f>OR(Table1[[#This Row],[Exits]]&lt;$U$8,Table1[[#This Row],[Exits]]&gt;$T$8)</f>
        <v>0</v>
      </c>
    </row>
    <row r="1376" spans="1:11" x14ac:dyDescent="0.25">
      <c r="A1376" s="1">
        <v>44840</v>
      </c>
      <c r="B1376">
        <v>8323</v>
      </c>
      <c r="C1376" t="s">
        <v>1255</v>
      </c>
      <c r="D1376">
        <v>19202</v>
      </c>
      <c r="E1376">
        <v>7724</v>
      </c>
      <c r="F1376">
        <v>851.76</v>
      </c>
      <c r="G1376">
        <v>1949</v>
      </c>
      <c r="H1376">
        <v>3854</v>
      </c>
      <c r="I1376" t="b">
        <f>OR(Table1[[#This Row],[Page_Views]]&lt;$U$6,Table1[[#This Row],[Page_Views]]&gt;$T$6)</f>
        <v>0</v>
      </c>
      <c r="J1376" t="b">
        <f>OR(Table1[[#This Row],[Bounces]]&lt;$U$7,Table1[[#This Row],[Bounces]]&gt;$T$7)</f>
        <v>0</v>
      </c>
      <c r="K1376" t="b">
        <f>OR(Table1[[#This Row],[Exits]]&lt;$U$8,Table1[[#This Row],[Exits]]&gt;$T$8)</f>
        <v>0</v>
      </c>
    </row>
    <row r="1377" spans="1:11" x14ac:dyDescent="0.25">
      <c r="A1377" s="1">
        <v>44841</v>
      </c>
      <c r="B1377">
        <v>4255</v>
      </c>
      <c r="C1377" t="s">
        <v>379</v>
      </c>
      <c r="D1377">
        <v>6451</v>
      </c>
      <c r="E1377">
        <v>4830</v>
      </c>
      <c r="F1377">
        <v>795.9</v>
      </c>
      <c r="G1377">
        <v>1713</v>
      </c>
      <c r="H1377">
        <v>853</v>
      </c>
      <c r="I1377" t="b">
        <f>OR(Table1[[#This Row],[Page_Views]]&lt;$U$6,Table1[[#This Row],[Page_Views]]&gt;$T$6)</f>
        <v>0</v>
      </c>
      <c r="J1377" t="b">
        <f>OR(Table1[[#This Row],[Bounces]]&lt;$U$7,Table1[[#This Row],[Bounces]]&gt;$T$7)</f>
        <v>0</v>
      </c>
      <c r="K1377" t="b">
        <f>OR(Table1[[#This Row],[Exits]]&lt;$U$8,Table1[[#This Row],[Exits]]&gt;$T$8)</f>
        <v>0</v>
      </c>
    </row>
    <row r="1378" spans="1:11" x14ac:dyDescent="0.25">
      <c r="A1378" s="1">
        <v>44842</v>
      </c>
      <c r="B1378">
        <v>9281</v>
      </c>
      <c r="C1378" t="s">
        <v>1256</v>
      </c>
      <c r="D1378">
        <v>19710</v>
      </c>
      <c r="E1378">
        <v>9853</v>
      </c>
      <c r="F1378">
        <v>750.68</v>
      </c>
      <c r="G1378">
        <v>2743</v>
      </c>
      <c r="H1378">
        <v>3426</v>
      </c>
      <c r="I1378" t="b">
        <f>OR(Table1[[#This Row],[Page_Views]]&lt;$U$6,Table1[[#This Row],[Page_Views]]&gt;$T$6)</f>
        <v>0</v>
      </c>
      <c r="J1378" t="b">
        <f>OR(Table1[[#This Row],[Bounces]]&lt;$U$7,Table1[[#This Row],[Bounces]]&gt;$T$7)</f>
        <v>0</v>
      </c>
      <c r="K1378" t="b">
        <f>OR(Table1[[#This Row],[Exits]]&lt;$U$8,Table1[[#This Row],[Exits]]&gt;$T$8)</f>
        <v>0</v>
      </c>
    </row>
    <row r="1379" spans="1:11" x14ac:dyDescent="0.25">
      <c r="A1379" s="1">
        <v>44843</v>
      </c>
      <c r="B1379">
        <v>6213</v>
      </c>
      <c r="C1379" t="s">
        <v>1257</v>
      </c>
      <c r="D1379">
        <v>15455</v>
      </c>
      <c r="E1379">
        <v>5654</v>
      </c>
      <c r="F1379">
        <v>816.45</v>
      </c>
      <c r="G1379">
        <v>2356</v>
      </c>
      <c r="H1379">
        <v>1850</v>
      </c>
      <c r="I1379" t="b">
        <f>OR(Table1[[#This Row],[Page_Views]]&lt;$U$6,Table1[[#This Row],[Page_Views]]&gt;$T$6)</f>
        <v>0</v>
      </c>
      <c r="J1379" t="b">
        <f>OR(Table1[[#This Row],[Bounces]]&lt;$U$7,Table1[[#This Row],[Bounces]]&gt;$T$7)</f>
        <v>0</v>
      </c>
      <c r="K1379" t="b">
        <f>OR(Table1[[#This Row],[Exits]]&lt;$U$8,Table1[[#This Row],[Exits]]&gt;$T$8)</f>
        <v>0</v>
      </c>
    </row>
    <row r="1380" spans="1:11" x14ac:dyDescent="0.25">
      <c r="A1380" s="1">
        <v>44844</v>
      </c>
      <c r="B1380">
        <v>5108</v>
      </c>
      <c r="C1380" t="s">
        <v>716</v>
      </c>
      <c r="D1380">
        <v>15078</v>
      </c>
      <c r="E1380">
        <v>6063</v>
      </c>
      <c r="F1380">
        <v>601.78</v>
      </c>
      <c r="G1380">
        <v>1797</v>
      </c>
      <c r="H1380">
        <v>3232</v>
      </c>
      <c r="I1380" t="b">
        <f>OR(Table1[[#This Row],[Page_Views]]&lt;$U$6,Table1[[#This Row],[Page_Views]]&gt;$T$6)</f>
        <v>0</v>
      </c>
      <c r="J1380" t="b">
        <f>OR(Table1[[#This Row],[Bounces]]&lt;$U$7,Table1[[#This Row],[Bounces]]&gt;$T$7)</f>
        <v>0</v>
      </c>
      <c r="K1380" t="b">
        <f>OR(Table1[[#This Row],[Exits]]&lt;$U$8,Table1[[#This Row],[Exits]]&gt;$T$8)</f>
        <v>0</v>
      </c>
    </row>
    <row r="1381" spans="1:11" x14ac:dyDescent="0.25">
      <c r="A1381" s="1">
        <v>44845</v>
      </c>
      <c r="B1381">
        <v>4020</v>
      </c>
      <c r="C1381" t="s">
        <v>1258</v>
      </c>
      <c r="D1381">
        <v>6281</v>
      </c>
      <c r="E1381">
        <v>3733</v>
      </c>
      <c r="F1381">
        <v>777.73</v>
      </c>
      <c r="G1381">
        <v>1558</v>
      </c>
      <c r="H1381">
        <v>748</v>
      </c>
      <c r="I1381" t="b">
        <f>OR(Table1[[#This Row],[Page_Views]]&lt;$U$6,Table1[[#This Row],[Page_Views]]&gt;$T$6)</f>
        <v>0</v>
      </c>
      <c r="J1381" t="b">
        <f>OR(Table1[[#This Row],[Bounces]]&lt;$U$7,Table1[[#This Row],[Bounces]]&gt;$T$7)</f>
        <v>0</v>
      </c>
      <c r="K1381" t="b">
        <f>OR(Table1[[#This Row],[Exits]]&lt;$U$8,Table1[[#This Row],[Exits]]&gt;$T$8)</f>
        <v>0</v>
      </c>
    </row>
    <row r="1382" spans="1:11" x14ac:dyDescent="0.25">
      <c r="A1382" s="1">
        <v>44846</v>
      </c>
      <c r="B1382">
        <v>2857</v>
      </c>
      <c r="C1382" t="s">
        <v>1259</v>
      </c>
      <c r="D1382">
        <v>3477</v>
      </c>
      <c r="E1382">
        <v>3426</v>
      </c>
      <c r="F1382">
        <v>854.22</v>
      </c>
      <c r="G1382">
        <v>978</v>
      </c>
      <c r="H1382">
        <v>459</v>
      </c>
      <c r="I1382" t="b">
        <f>OR(Table1[[#This Row],[Page_Views]]&lt;$U$6,Table1[[#This Row],[Page_Views]]&gt;$T$6)</f>
        <v>0</v>
      </c>
      <c r="J1382" t="b">
        <f>OR(Table1[[#This Row],[Bounces]]&lt;$U$7,Table1[[#This Row],[Bounces]]&gt;$T$7)</f>
        <v>0</v>
      </c>
      <c r="K1382" t="b">
        <f>OR(Table1[[#This Row],[Exits]]&lt;$U$8,Table1[[#This Row],[Exits]]&gt;$T$8)</f>
        <v>0</v>
      </c>
    </row>
    <row r="1383" spans="1:11" x14ac:dyDescent="0.25">
      <c r="A1383" s="1">
        <v>44847</v>
      </c>
      <c r="B1383">
        <v>9996</v>
      </c>
      <c r="C1383" t="s">
        <v>1260</v>
      </c>
      <c r="D1383">
        <v>13350</v>
      </c>
      <c r="E1383">
        <v>11979</v>
      </c>
      <c r="F1383">
        <v>707.07</v>
      </c>
      <c r="G1383">
        <v>1695</v>
      </c>
      <c r="H1383">
        <v>1563</v>
      </c>
      <c r="I1383" t="b">
        <f>OR(Table1[[#This Row],[Page_Views]]&lt;$U$6,Table1[[#This Row],[Page_Views]]&gt;$T$6)</f>
        <v>0</v>
      </c>
      <c r="J1383" t="b">
        <f>OR(Table1[[#This Row],[Bounces]]&lt;$U$7,Table1[[#This Row],[Bounces]]&gt;$T$7)</f>
        <v>0</v>
      </c>
      <c r="K1383" t="b">
        <f>OR(Table1[[#This Row],[Exits]]&lt;$U$8,Table1[[#This Row],[Exits]]&gt;$T$8)</f>
        <v>0</v>
      </c>
    </row>
    <row r="1384" spans="1:11" x14ac:dyDescent="0.25">
      <c r="A1384" s="1">
        <v>44848</v>
      </c>
      <c r="B1384">
        <v>3789</v>
      </c>
      <c r="C1384" t="s">
        <v>1261</v>
      </c>
      <c r="D1384">
        <v>7110</v>
      </c>
      <c r="E1384">
        <v>3320</v>
      </c>
      <c r="F1384">
        <v>632.49</v>
      </c>
      <c r="G1384">
        <v>694</v>
      </c>
      <c r="H1384">
        <v>1253</v>
      </c>
      <c r="I1384" t="b">
        <f>OR(Table1[[#This Row],[Page_Views]]&lt;$U$6,Table1[[#This Row],[Page_Views]]&gt;$T$6)</f>
        <v>0</v>
      </c>
      <c r="J1384" t="b">
        <f>OR(Table1[[#This Row],[Bounces]]&lt;$U$7,Table1[[#This Row],[Bounces]]&gt;$T$7)</f>
        <v>0</v>
      </c>
      <c r="K1384" t="b">
        <f>OR(Table1[[#This Row],[Exits]]&lt;$U$8,Table1[[#This Row],[Exits]]&gt;$T$8)</f>
        <v>0</v>
      </c>
    </row>
    <row r="1385" spans="1:11" x14ac:dyDescent="0.25">
      <c r="A1385" s="1">
        <v>44849</v>
      </c>
      <c r="B1385">
        <v>4875</v>
      </c>
      <c r="C1385" t="s">
        <v>1262</v>
      </c>
      <c r="D1385">
        <v>13050</v>
      </c>
      <c r="E1385">
        <v>4509</v>
      </c>
      <c r="F1385">
        <v>726.26</v>
      </c>
      <c r="G1385">
        <v>1285</v>
      </c>
      <c r="H1385">
        <v>3502</v>
      </c>
      <c r="I1385" t="b">
        <f>OR(Table1[[#This Row],[Page_Views]]&lt;$U$6,Table1[[#This Row],[Page_Views]]&gt;$T$6)</f>
        <v>0</v>
      </c>
      <c r="J1385" t="b">
        <f>OR(Table1[[#This Row],[Bounces]]&lt;$U$7,Table1[[#This Row],[Bounces]]&gt;$T$7)</f>
        <v>0</v>
      </c>
      <c r="K1385" t="b">
        <f>OR(Table1[[#This Row],[Exits]]&lt;$U$8,Table1[[#This Row],[Exits]]&gt;$T$8)</f>
        <v>0</v>
      </c>
    </row>
    <row r="1386" spans="1:11" x14ac:dyDescent="0.25">
      <c r="A1386" s="1">
        <v>44850</v>
      </c>
      <c r="B1386">
        <v>8605</v>
      </c>
      <c r="C1386" t="s">
        <v>1263</v>
      </c>
      <c r="D1386">
        <v>10436</v>
      </c>
      <c r="E1386">
        <v>8556</v>
      </c>
      <c r="F1386">
        <v>818.13</v>
      </c>
      <c r="G1386">
        <v>2991</v>
      </c>
      <c r="H1386">
        <v>2936</v>
      </c>
      <c r="I1386" t="b">
        <f>OR(Table1[[#This Row],[Page_Views]]&lt;$U$6,Table1[[#This Row],[Page_Views]]&gt;$T$6)</f>
        <v>0</v>
      </c>
      <c r="J1386" t="b">
        <f>OR(Table1[[#This Row],[Bounces]]&lt;$U$7,Table1[[#This Row],[Bounces]]&gt;$T$7)</f>
        <v>0</v>
      </c>
      <c r="K1386" t="b">
        <f>OR(Table1[[#This Row],[Exits]]&lt;$U$8,Table1[[#This Row],[Exits]]&gt;$T$8)</f>
        <v>0</v>
      </c>
    </row>
    <row r="1387" spans="1:11" x14ac:dyDescent="0.25">
      <c r="A1387" s="1">
        <v>44851</v>
      </c>
      <c r="B1387">
        <v>9135</v>
      </c>
      <c r="C1387" t="s">
        <v>1264</v>
      </c>
      <c r="D1387">
        <v>18472</v>
      </c>
      <c r="E1387">
        <v>9734</v>
      </c>
      <c r="F1387">
        <v>632.19000000000005</v>
      </c>
      <c r="G1387">
        <v>2078</v>
      </c>
      <c r="H1387">
        <v>2112</v>
      </c>
      <c r="I1387" t="b">
        <f>OR(Table1[[#This Row],[Page_Views]]&lt;$U$6,Table1[[#This Row],[Page_Views]]&gt;$T$6)</f>
        <v>0</v>
      </c>
      <c r="J1387" t="b">
        <f>OR(Table1[[#This Row],[Bounces]]&lt;$U$7,Table1[[#This Row],[Bounces]]&gt;$T$7)</f>
        <v>0</v>
      </c>
      <c r="K1387" t="b">
        <f>OR(Table1[[#This Row],[Exits]]&lt;$U$8,Table1[[#This Row],[Exits]]&gt;$T$8)</f>
        <v>0</v>
      </c>
    </row>
    <row r="1388" spans="1:11" x14ac:dyDescent="0.25">
      <c r="A1388" s="1">
        <v>44852</v>
      </c>
      <c r="B1388">
        <v>7055</v>
      </c>
      <c r="C1388" t="s">
        <v>1265</v>
      </c>
      <c r="D1388">
        <v>12646</v>
      </c>
      <c r="E1388">
        <v>7134</v>
      </c>
      <c r="F1388">
        <v>661.81</v>
      </c>
      <c r="G1388">
        <v>1824</v>
      </c>
      <c r="H1388">
        <v>2869</v>
      </c>
      <c r="I1388" t="b">
        <f>OR(Table1[[#This Row],[Page_Views]]&lt;$U$6,Table1[[#This Row],[Page_Views]]&gt;$T$6)</f>
        <v>0</v>
      </c>
      <c r="J1388" t="b">
        <f>OR(Table1[[#This Row],[Bounces]]&lt;$U$7,Table1[[#This Row],[Bounces]]&gt;$T$7)</f>
        <v>0</v>
      </c>
      <c r="K1388" t="b">
        <f>OR(Table1[[#This Row],[Exits]]&lt;$U$8,Table1[[#This Row],[Exits]]&gt;$T$8)</f>
        <v>0</v>
      </c>
    </row>
    <row r="1389" spans="1:11" x14ac:dyDescent="0.25">
      <c r="A1389" s="1">
        <v>44853</v>
      </c>
      <c r="B1389">
        <v>4882</v>
      </c>
      <c r="C1389" t="s">
        <v>1266</v>
      </c>
      <c r="D1389">
        <v>6319</v>
      </c>
      <c r="E1389">
        <v>5798</v>
      </c>
      <c r="F1389">
        <v>644.27</v>
      </c>
      <c r="G1389">
        <v>2785</v>
      </c>
      <c r="H1389">
        <v>1496</v>
      </c>
      <c r="I1389" t="b">
        <f>OR(Table1[[#This Row],[Page_Views]]&lt;$U$6,Table1[[#This Row],[Page_Views]]&gt;$T$6)</f>
        <v>0</v>
      </c>
      <c r="J1389" t="b">
        <f>OR(Table1[[#This Row],[Bounces]]&lt;$U$7,Table1[[#This Row],[Bounces]]&gt;$T$7)</f>
        <v>0</v>
      </c>
      <c r="K1389" t="b">
        <f>OR(Table1[[#This Row],[Exits]]&lt;$U$8,Table1[[#This Row],[Exits]]&gt;$T$8)</f>
        <v>0</v>
      </c>
    </row>
    <row r="1390" spans="1:11" x14ac:dyDescent="0.25">
      <c r="A1390" s="1">
        <v>44854</v>
      </c>
      <c r="B1390">
        <v>8175</v>
      </c>
      <c r="C1390" t="s">
        <v>1267</v>
      </c>
      <c r="D1390">
        <v>16435</v>
      </c>
      <c r="E1390">
        <v>8907</v>
      </c>
      <c r="F1390">
        <v>839.08</v>
      </c>
      <c r="G1390">
        <v>4391</v>
      </c>
      <c r="H1390">
        <v>3398</v>
      </c>
      <c r="I1390" t="b">
        <f>OR(Table1[[#This Row],[Page_Views]]&lt;$U$6,Table1[[#This Row],[Page_Views]]&gt;$T$6)</f>
        <v>0</v>
      </c>
      <c r="J1390" t="b">
        <f>OR(Table1[[#This Row],[Bounces]]&lt;$U$7,Table1[[#This Row],[Bounces]]&gt;$T$7)</f>
        <v>0</v>
      </c>
      <c r="K1390" t="b">
        <f>OR(Table1[[#This Row],[Exits]]&lt;$U$8,Table1[[#This Row],[Exits]]&gt;$T$8)</f>
        <v>0</v>
      </c>
    </row>
    <row r="1391" spans="1:11" x14ac:dyDescent="0.25">
      <c r="A1391" s="1">
        <v>44855</v>
      </c>
      <c r="B1391">
        <v>8129</v>
      </c>
      <c r="C1391" t="s">
        <v>1268</v>
      </c>
      <c r="D1391">
        <v>13482</v>
      </c>
      <c r="E1391">
        <v>7192</v>
      </c>
      <c r="F1391">
        <v>618.87</v>
      </c>
      <c r="G1391">
        <v>3034</v>
      </c>
      <c r="H1391">
        <v>3146</v>
      </c>
      <c r="I1391" t="b">
        <f>OR(Table1[[#This Row],[Page_Views]]&lt;$U$6,Table1[[#This Row],[Page_Views]]&gt;$T$6)</f>
        <v>0</v>
      </c>
      <c r="J1391" t="b">
        <f>OR(Table1[[#This Row],[Bounces]]&lt;$U$7,Table1[[#This Row],[Bounces]]&gt;$T$7)</f>
        <v>0</v>
      </c>
      <c r="K1391" t="b">
        <f>OR(Table1[[#This Row],[Exits]]&lt;$U$8,Table1[[#This Row],[Exits]]&gt;$T$8)</f>
        <v>0</v>
      </c>
    </row>
    <row r="1392" spans="1:11" x14ac:dyDescent="0.25">
      <c r="A1392" s="1">
        <v>44856</v>
      </c>
      <c r="B1392">
        <v>6021</v>
      </c>
      <c r="C1392" t="s">
        <v>1269</v>
      </c>
      <c r="D1392">
        <v>11038</v>
      </c>
      <c r="E1392">
        <v>5069</v>
      </c>
      <c r="F1392">
        <v>805.98</v>
      </c>
      <c r="G1392">
        <v>1397</v>
      </c>
      <c r="H1392">
        <v>1619</v>
      </c>
      <c r="I1392" t="b">
        <f>OR(Table1[[#This Row],[Page_Views]]&lt;$U$6,Table1[[#This Row],[Page_Views]]&gt;$T$6)</f>
        <v>0</v>
      </c>
      <c r="J1392" t="b">
        <f>OR(Table1[[#This Row],[Bounces]]&lt;$U$7,Table1[[#This Row],[Bounces]]&gt;$T$7)</f>
        <v>0</v>
      </c>
      <c r="K1392" t="b">
        <f>OR(Table1[[#This Row],[Exits]]&lt;$U$8,Table1[[#This Row],[Exits]]&gt;$T$8)</f>
        <v>0</v>
      </c>
    </row>
    <row r="1393" spans="1:11" x14ac:dyDescent="0.25">
      <c r="A1393" s="1">
        <v>44857</v>
      </c>
      <c r="B1393">
        <v>5735</v>
      </c>
      <c r="C1393" s="2" t="s">
        <v>1270</v>
      </c>
      <c r="D1393">
        <v>14166</v>
      </c>
      <c r="E1393">
        <v>6167</v>
      </c>
      <c r="F1393">
        <v>709.94</v>
      </c>
      <c r="G1393">
        <v>1715</v>
      </c>
      <c r="H1393">
        <v>2803</v>
      </c>
      <c r="I1393" t="b">
        <f>OR(Table1[[#This Row],[Page_Views]]&lt;$U$6,Table1[[#This Row],[Page_Views]]&gt;$T$6)</f>
        <v>0</v>
      </c>
      <c r="J1393" t="b">
        <f>OR(Table1[[#This Row],[Bounces]]&lt;$U$7,Table1[[#This Row],[Bounces]]&gt;$T$7)</f>
        <v>0</v>
      </c>
      <c r="K1393" t="b">
        <f>OR(Table1[[#This Row],[Exits]]&lt;$U$8,Table1[[#This Row],[Exits]]&gt;$T$8)</f>
        <v>0</v>
      </c>
    </row>
    <row r="1394" spans="1:11" x14ac:dyDescent="0.25">
      <c r="A1394" s="1">
        <v>44858</v>
      </c>
      <c r="B1394">
        <v>3387</v>
      </c>
      <c r="C1394" t="s">
        <v>1271</v>
      </c>
      <c r="D1394">
        <v>7244</v>
      </c>
      <c r="E1394">
        <v>2924</v>
      </c>
      <c r="F1394">
        <v>826.74</v>
      </c>
      <c r="G1394">
        <v>1151</v>
      </c>
      <c r="H1394">
        <v>1290</v>
      </c>
      <c r="I1394" t="b">
        <f>OR(Table1[[#This Row],[Page_Views]]&lt;$U$6,Table1[[#This Row],[Page_Views]]&gt;$T$6)</f>
        <v>0</v>
      </c>
      <c r="J1394" t="b">
        <f>OR(Table1[[#This Row],[Bounces]]&lt;$U$7,Table1[[#This Row],[Bounces]]&gt;$T$7)</f>
        <v>0</v>
      </c>
      <c r="K1394" t="b">
        <f>OR(Table1[[#This Row],[Exits]]&lt;$U$8,Table1[[#This Row],[Exits]]&gt;$T$8)</f>
        <v>0</v>
      </c>
    </row>
    <row r="1395" spans="1:11" x14ac:dyDescent="0.25">
      <c r="A1395" s="1">
        <v>44859</v>
      </c>
      <c r="B1395">
        <v>7582</v>
      </c>
      <c r="C1395" t="s">
        <v>1272</v>
      </c>
      <c r="D1395">
        <v>10799</v>
      </c>
      <c r="E1395">
        <v>8454</v>
      </c>
      <c r="F1395">
        <v>889.32</v>
      </c>
      <c r="G1395">
        <v>1989</v>
      </c>
      <c r="H1395">
        <v>1273</v>
      </c>
      <c r="I1395" t="b">
        <f>OR(Table1[[#This Row],[Page_Views]]&lt;$U$6,Table1[[#This Row],[Page_Views]]&gt;$T$6)</f>
        <v>0</v>
      </c>
      <c r="J1395" t="b">
        <f>OR(Table1[[#This Row],[Bounces]]&lt;$U$7,Table1[[#This Row],[Bounces]]&gt;$T$7)</f>
        <v>0</v>
      </c>
      <c r="K1395" t="b">
        <f>OR(Table1[[#This Row],[Exits]]&lt;$U$8,Table1[[#This Row],[Exits]]&gt;$T$8)</f>
        <v>0</v>
      </c>
    </row>
    <row r="1396" spans="1:11" x14ac:dyDescent="0.25">
      <c r="A1396" s="1">
        <v>44860</v>
      </c>
      <c r="B1396">
        <v>6866</v>
      </c>
      <c r="C1396" t="s">
        <v>1273</v>
      </c>
      <c r="D1396">
        <v>20121</v>
      </c>
      <c r="E1396">
        <v>6347</v>
      </c>
      <c r="F1396">
        <v>634.36</v>
      </c>
      <c r="G1396">
        <v>3075</v>
      </c>
      <c r="H1396">
        <v>4529</v>
      </c>
      <c r="I1396" t="b">
        <f>OR(Table1[[#This Row],[Page_Views]]&lt;$U$6,Table1[[#This Row],[Page_Views]]&gt;$T$6)</f>
        <v>0</v>
      </c>
      <c r="J1396" t="b">
        <f>OR(Table1[[#This Row],[Bounces]]&lt;$U$7,Table1[[#This Row],[Bounces]]&gt;$T$7)</f>
        <v>0</v>
      </c>
      <c r="K1396" t="b">
        <f>OR(Table1[[#This Row],[Exits]]&lt;$U$8,Table1[[#This Row],[Exits]]&gt;$T$8)</f>
        <v>0</v>
      </c>
    </row>
    <row r="1397" spans="1:11" x14ac:dyDescent="0.25">
      <c r="A1397" s="1">
        <v>44861</v>
      </c>
      <c r="B1397">
        <v>3566</v>
      </c>
      <c r="C1397" t="s">
        <v>1274</v>
      </c>
      <c r="D1397">
        <v>8360</v>
      </c>
      <c r="E1397">
        <v>3319</v>
      </c>
      <c r="F1397">
        <v>694.32</v>
      </c>
      <c r="G1397">
        <v>887</v>
      </c>
      <c r="H1397">
        <v>1664</v>
      </c>
      <c r="I1397" t="b">
        <f>OR(Table1[[#This Row],[Page_Views]]&lt;$U$6,Table1[[#This Row],[Page_Views]]&gt;$T$6)</f>
        <v>0</v>
      </c>
      <c r="J1397" t="b">
        <f>OR(Table1[[#This Row],[Bounces]]&lt;$U$7,Table1[[#This Row],[Bounces]]&gt;$T$7)</f>
        <v>0</v>
      </c>
      <c r="K1397" t="b">
        <f>OR(Table1[[#This Row],[Exits]]&lt;$U$8,Table1[[#This Row],[Exits]]&gt;$T$8)</f>
        <v>0</v>
      </c>
    </row>
    <row r="1398" spans="1:11" x14ac:dyDescent="0.25">
      <c r="A1398" s="1">
        <v>44862</v>
      </c>
      <c r="B1398">
        <v>1975</v>
      </c>
      <c r="C1398" t="s">
        <v>1275</v>
      </c>
      <c r="D1398">
        <v>5092</v>
      </c>
      <c r="E1398">
        <v>1588</v>
      </c>
      <c r="F1398">
        <v>843.04</v>
      </c>
      <c r="G1398">
        <v>794</v>
      </c>
      <c r="H1398">
        <v>789</v>
      </c>
      <c r="I1398" t="b">
        <f>OR(Table1[[#This Row],[Page_Views]]&lt;$U$6,Table1[[#This Row],[Page_Views]]&gt;$T$6)</f>
        <v>0</v>
      </c>
      <c r="J1398" t="b">
        <f>OR(Table1[[#This Row],[Bounces]]&lt;$U$7,Table1[[#This Row],[Bounces]]&gt;$T$7)</f>
        <v>0</v>
      </c>
      <c r="K1398" t="b">
        <f>OR(Table1[[#This Row],[Exits]]&lt;$U$8,Table1[[#This Row],[Exits]]&gt;$T$8)</f>
        <v>0</v>
      </c>
    </row>
    <row r="1399" spans="1:11" x14ac:dyDescent="0.25">
      <c r="A1399" s="1">
        <v>44863</v>
      </c>
      <c r="B1399">
        <v>8212</v>
      </c>
      <c r="C1399" t="s">
        <v>648</v>
      </c>
      <c r="D1399">
        <v>11025</v>
      </c>
      <c r="E1399">
        <v>8872</v>
      </c>
      <c r="F1399">
        <v>679.85</v>
      </c>
      <c r="G1399">
        <v>3093</v>
      </c>
      <c r="H1399">
        <v>2147</v>
      </c>
      <c r="I1399" t="b">
        <f>OR(Table1[[#This Row],[Page_Views]]&lt;$U$6,Table1[[#This Row],[Page_Views]]&gt;$T$6)</f>
        <v>0</v>
      </c>
      <c r="J1399" t="b">
        <f>OR(Table1[[#This Row],[Bounces]]&lt;$U$7,Table1[[#This Row],[Bounces]]&gt;$T$7)</f>
        <v>0</v>
      </c>
      <c r="K1399" t="b">
        <f>OR(Table1[[#This Row],[Exits]]&lt;$U$8,Table1[[#This Row],[Exits]]&gt;$T$8)</f>
        <v>0</v>
      </c>
    </row>
    <row r="1400" spans="1:11" x14ac:dyDescent="0.25">
      <c r="A1400" s="1">
        <v>44864</v>
      </c>
      <c r="B1400">
        <v>2262</v>
      </c>
      <c r="C1400" t="s">
        <v>1276</v>
      </c>
      <c r="D1400">
        <v>2906</v>
      </c>
      <c r="E1400">
        <v>1912</v>
      </c>
      <c r="F1400">
        <v>664.54</v>
      </c>
      <c r="G1400">
        <v>824</v>
      </c>
      <c r="H1400">
        <v>741</v>
      </c>
      <c r="I1400" t="b">
        <f>OR(Table1[[#This Row],[Page_Views]]&lt;$U$6,Table1[[#This Row],[Page_Views]]&gt;$T$6)</f>
        <v>0</v>
      </c>
      <c r="J1400" t="b">
        <f>OR(Table1[[#This Row],[Bounces]]&lt;$U$7,Table1[[#This Row],[Bounces]]&gt;$T$7)</f>
        <v>0</v>
      </c>
      <c r="K1400" t="b">
        <f>OR(Table1[[#This Row],[Exits]]&lt;$U$8,Table1[[#This Row],[Exits]]&gt;$T$8)</f>
        <v>0</v>
      </c>
    </row>
    <row r="1401" spans="1:11" x14ac:dyDescent="0.25">
      <c r="A1401" s="1">
        <v>44865</v>
      </c>
      <c r="B1401">
        <v>6047</v>
      </c>
      <c r="C1401" t="s">
        <v>1277</v>
      </c>
      <c r="D1401">
        <v>7468</v>
      </c>
      <c r="E1401">
        <v>6707</v>
      </c>
      <c r="F1401">
        <v>847.61</v>
      </c>
      <c r="G1401">
        <v>1345</v>
      </c>
      <c r="H1401">
        <v>1944</v>
      </c>
      <c r="I1401" t="b">
        <f>OR(Table1[[#This Row],[Page_Views]]&lt;$U$6,Table1[[#This Row],[Page_Views]]&gt;$T$6)</f>
        <v>0</v>
      </c>
      <c r="J1401" t="b">
        <f>OR(Table1[[#This Row],[Bounces]]&lt;$U$7,Table1[[#This Row],[Bounces]]&gt;$T$7)</f>
        <v>0</v>
      </c>
      <c r="K1401" t="b">
        <f>OR(Table1[[#This Row],[Exits]]&lt;$U$8,Table1[[#This Row],[Exits]]&gt;$T$8)</f>
        <v>0</v>
      </c>
    </row>
    <row r="1402" spans="1:11" x14ac:dyDescent="0.25">
      <c r="A1402" s="1">
        <v>44866</v>
      </c>
      <c r="B1402">
        <v>8382</v>
      </c>
      <c r="C1402" t="s">
        <v>1278</v>
      </c>
      <c r="D1402">
        <v>12906</v>
      </c>
      <c r="E1402">
        <v>8354</v>
      </c>
      <c r="F1402">
        <v>896.12</v>
      </c>
      <c r="G1402">
        <v>3898</v>
      </c>
      <c r="H1402">
        <v>2967</v>
      </c>
      <c r="I1402" t="b">
        <f>OR(Table1[[#This Row],[Page_Views]]&lt;$U$6,Table1[[#This Row],[Page_Views]]&gt;$T$6)</f>
        <v>0</v>
      </c>
      <c r="J1402" t="b">
        <f>OR(Table1[[#This Row],[Bounces]]&lt;$U$7,Table1[[#This Row],[Bounces]]&gt;$T$7)</f>
        <v>0</v>
      </c>
      <c r="K1402" t="b">
        <f>OR(Table1[[#This Row],[Exits]]&lt;$U$8,Table1[[#This Row],[Exits]]&gt;$T$8)</f>
        <v>0</v>
      </c>
    </row>
    <row r="1403" spans="1:11" x14ac:dyDescent="0.25">
      <c r="A1403" s="1">
        <v>44867</v>
      </c>
      <c r="B1403">
        <v>7231</v>
      </c>
      <c r="C1403" t="s">
        <v>1279</v>
      </c>
      <c r="D1403">
        <v>14071</v>
      </c>
      <c r="E1403">
        <v>8053</v>
      </c>
      <c r="F1403">
        <v>767.06</v>
      </c>
      <c r="G1403">
        <v>2262</v>
      </c>
      <c r="H1403">
        <v>2723</v>
      </c>
      <c r="I1403" t="b">
        <f>OR(Table1[[#This Row],[Page_Views]]&lt;$U$6,Table1[[#This Row],[Page_Views]]&gt;$T$6)</f>
        <v>0</v>
      </c>
      <c r="J1403" t="b">
        <f>OR(Table1[[#This Row],[Bounces]]&lt;$U$7,Table1[[#This Row],[Bounces]]&gt;$T$7)</f>
        <v>0</v>
      </c>
      <c r="K1403" t="b">
        <f>OR(Table1[[#This Row],[Exits]]&lt;$U$8,Table1[[#This Row],[Exits]]&gt;$T$8)</f>
        <v>0</v>
      </c>
    </row>
    <row r="1404" spans="1:11" x14ac:dyDescent="0.25">
      <c r="A1404" s="1">
        <v>44868</v>
      </c>
      <c r="B1404">
        <v>4327</v>
      </c>
      <c r="C1404" t="s">
        <v>1280</v>
      </c>
      <c r="D1404">
        <v>12481</v>
      </c>
      <c r="E1404">
        <v>4472</v>
      </c>
      <c r="F1404">
        <v>683.41</v>
      </c>
      <c r="G1404">
        <v>1790</v>
      </c>
      <c r="H1404">
        <v>2685</v>
      </c>
      <c r="I1404" t="b">
        <f>OR(Table1[[#This Row],[Page_Views]]&lt;$U$6,Table1[[#This Row],[Page_Views]]&gt;$T$6)</f>
        <v>0</v>
      </c>
      <c r="J1404" t="b">
        <f>OR(Table1[[#This Row],[Bounces]]&lt;$U$7,Table1[[#This Row],[Bounces]]&gt;$T$7)</f>
        <v>0</v>
      </c>
      <c r="K1404" t="b">
        <f>OR(Table1[[#This Row],[Exits]]&lt;$U$8,Table1[[#This Row],[Exits]]&gt;$T$8)</f>
        <v>0</v>
      </c>
    </row>
    <row r="1405" spans="1:11" x14ac:dyDescent="0.25">
      <c r="A1405" s="1">
        <v>44869</v>
      </c>
      <c r="B1405">
        <v>6630</v>
      </c>
      <c r="C1405" t="s">
        <v>1281</v>
      </c>
      <c r="D1405">
        <v>13410</v>
      </c>
      <c r="E1405">
        <v>5522</v>
      </c>
      <c r="F1405">
        <v>719.57</v>
      </c>
      <c r="G1405">
        <v>2440</v>
      </c>
      <c r="H1405">
        <v>2373</v>
      </c>
      <c r="I1405" t="b">
        <f>OR(Table1[[#This Row],[Page_Views]]&lt;$U$6,Table1[[#This Row],[Page_Views]]&gt;$T$6)</f>
        <v>0</v>
      </c>
      <c r="J1405" t="b">
        <f>OR(Table1[[#This Row],[Bounces]]&lt;$U$7,Table1[[#This Row],[Bounces]]&gt;$T$7)</f>
        <v>0</v>
      </c>
      <c r="K1405" t="b">
        <f>OR(Table1[[#This Row],[Exits]]&lt;$U$8,Table1[[#This Row],[Exits]]&gt;$T$8)</f>
        <v>0</v>
      </c>
    </row>
    <row r="1406" spans="1:11" x14ac:dyDescent="0.25">
      <c r="A1406" s="1">
        <v>44870</v>
      </c>
      <c r="B1406">
        <v>3259</v>
      </c>
      <c r="C1406" t="s">
        <v>1282</v>
      </c>
      <c r="D1406">
        <v>5613</v>
      </c>
      <c r="E1406">
        <v>3605</v>
      </c>
      <c r="F1406">
        <v>651.04</v>
      </c>
      <c r="G1406">
        <v>898</v>
      </c>
      <c r="H1406">
        <v>703</v>
      </c>
      <c r="I1406" t="b">
        <f>OR(Table1[[#This Row],[Page_Views]]&lt;$U$6,Table1[[#This Row],[Page_Views]]&gt;$T$6)</f>
        <v>0</v>
      </c>
      <c r="J1406" t="b">
        <f>OR(Table1[[#This Row],[Bounces]]&lt;$U$7,Table1[[#This Row],[Bounces]]&gt;$T$7)</f>
        <v>0</v>
      </c>
      <c r="K1406" t="b">
        <f>OR(Table1[[#This Row],[Exits]]&lt;$U$8,Table1[[#This Row],[Exits]]&gt;$T$8)</f>
        <v>0</v>
      </c>
    </row>
    <row r="1407" spans="1:11" x14ac:dyDescent="0.25">
      <c r="A1407" s="1">
        <v>44871</v>
      </c>
      <c r="B1407">
        <v>2257</v>
      </c>
      <c r="C1407" t="s">
        <v>1283</v>
      </c>
      <c r="D1407">
        <v>4991</v>
      </c>
      <c r="E1407">
        <v>1868</v>
      </c>
      <c r="F1407">
        <v>828.57</v>
      </c>
      <c r="G1407">
        <v>621</v>
      </c>
      <c r="H1407">
        <v>884</v>
      </c>
      <c r="I1407" t="b">
        <f>OR(Table1[[#This Row],[Page_Views]]&lt;$U$6,Table1[[#This Row],[Page_Views]]&gt;$T$6)</f>
        <v>0</v>
      </c>
      <c r="J1407" t="b">
        <f>OR(Table1[[#This Row],[Bounces]]&lt;$U$7,Table1[[#This Row],[Bounces]]&gt;$T$7)</f>
        <v>0</v>
      </c>
      <c r="K1407" t="b">
        <f>OR(Table1[[#This Row],[Exits]]&lt;$U$8,Table1[[#This Row],[Exits]]&gt;$T$8)</f>
        <v>0</v>
      </c>
    </row>
    <row r="1408" spans="1:11" x14ac:dyDescent="0.25">
      <c r="A1408" s="1">
        <v>44872</v>
      </c>
      <c r="B1408">
        <v>1464</v>
      </c>
      <c r="C1408" t="s">
        <v>1284</v>
      </c>
      <c r="D1408">
        <v>2051</v>
      </c>
      <c r="E1408">
        <v>1451</v>
      </c>
      <c r="F1408">
        <v>832.04</v>
      </c>
      <c r="G1408">
        <v>505</v>
      </c>
      <c r="H1408">
        <v>422</v>
      </c>
      <c r="I1408" t="b">
        <f>OR(Table1[[#This Row],[Page_Views]]&lt;$U$6,Table1[[#This Row],[Page_Views]]&gt;$T$6)</f>
        <v>0</v>
      </c>
      <c r="J1408" t="b">
        <f>OR(Table1[[#This Row],[Bounces]]&lt;$U$7,Table1[[#This Row],[Bounces]]&gt;$T$7)</f>
        <v>0</v>
      </c>
      <c r="K1408" t="b">
        <f>OR(Table1[[#This Row],[Exits]]&lt;$U$8,Table1[[#This Row],[Exits]]&gt;$T$8)</f>
        <v>0</v>
      </c>
    </row>
    <row r="1409" spans="1:11" x14ac:dyDescent="0.25">
      <c r="A1409" s="1">
        <v>44873</v>
      </c>
      <c r="B1409">
        <v>4294</v>
      </c>
      <c r="C1409" t="s">
        <v>1285</v>
      </c>
      <c r="D1409">
        <v>9863</v>
      </c>
      <c r="E1409">
        <v>3731</v>
      </c>
      <c r="F1409">
        <v>862.54</v>
      </c>
      <c r="G1409">
        <v>1095</v>
      </c>
      <c r="H1409">
        <v>2167</v>
      </c>
      <c r="I1409" t="b">
        <f>OR(Table1[[#This Row],[Page_Views]]&lt;$U$6,Table1[[#This Row],[Page_Views]]&gt;$T$6)</f>
        <v>0</v>
      </c>
      <c r="J1409" t="b">
        <f>OR(Table1[[#This Row],[Bounces]]&lt;$U$7,Table1[[#This Row],[Bounces]]&gt;$T$7)</f>
        <v>0</v>
      </c>
      <c r="K1409" t="b">
        <f>OR(Table1[[#This Row],[Exits]]&lt;$U$8,Table1[[#This Row],[Exits]]&gt;$T$8)</f>
        <v>0</v>
      </c>
    </row>
    <row r="1410" spans="1:11" x14ac:dyDescent="0.25">
      <c r="A1410" s="1">
        <v>44874</v>
      </c>
      <c r="B1410">
        <v>7774</v>
      </c>
      <c r="C1410" t="s">
        <v>1286</v>
      </c>
      <c r="D1410">
        <v>17282</v>
      </c>
      <c r="E1410">
        <v>8558</v>
      </c>
      <c r="F1410">
        <v>607.98</v>
      </c>
      <c r="G1410">
        <v>2948</v>
      </c>
      <c r="H1410">
        <v>4962</v>
      </c>
      <c r="I1410" t="b">
        <f>OR(Table1[[#This Row],[Page_Views]]&lt;$U$6,Table1[[#This Row],[Page_Views]]&gt;$T$6)</f>
        <v>0</v>
      </c>
      <c r="J1410" t="b">
        <f>OR(Table1[[#This Row],[Bounces]]&lt;$U$7,Table1[[#This Row],[Bounces]]&gt;$T$7)</f>
        <v>0</v>
      </c>
      <c r="K1410" t="b">
        <f>OR(Table1[[#This Row],[Exits]]&lt;$U$8,Table1[[#This Row],[Exits]]&gt;$T$8)</f>
        <v>0</v>
      </c>
    </row>
    <row r="1411" spans="1:11" x14ac:dyDescent="0.25">
      <c r="A1411" s="1">
        <v>44875</v>
      </c>
      <c r="B1411">
        <v>8431</v>
      </c>
      <c r="C1411" t="s">
        <v>1287</v>
      </c>
      <c r="D1411">
        <v>22136</v>
      </c>
      <c r="E1411">
        <v>9819</v>
      </c>
      <c r="F1411">
        <v>768.59</v>
      </c>
      <c r="G1411">
        <v>2899</v>
      </c>
      <c r="H1411">
        <v>1930</v>
      </c>
      <c r="I1411" t="b">
        <f>OR(Table1[[#This Row],[Page_Views]]&lt;$U$6,Table1[[#This Row],[Page_Views]]&gt;$T$6)</f>
        <v>0</v>
      </c>
      <c r="J1411" t="b">
        <f>OR(Table1[[#This Row],[Bounces]]&lt;$U$7,Table1[[#This Row],[Bounces]]&gt;$T$7)</f>
        <v>0</v>
      </c>
      <c r="K1411" t="b">
        <f>OR(Table1[[#This Row],[Exits]]&lt;$U$8,Table1[[#This Row],[Exits]]&gt;$T$8)</f>
        <v>0</v>
      </c>
    </row>
    <row r="1412" spans="1:11" x14ac:dyDescent="0.25">
      <c r="A1412" s="1">
        <v>44876</v>
      </c>
      <c r="B1412">
        <v>2230</v>
      </c>
      <c r="C1412" t="s">
        <v>1288</v>
      </c>
      <c r="D1412">
        <v>6636</v>
      </c>
      <c r="E1412">
        <v>2278</v>
      </c>
      <c r="F1412">
        <v>664.28</v>
      </c>
      <c r="G1412">
        <v>702</v>
      </c>
      <c r="H1412">
        <v>865</v>
      </c>
      <c r="I1412" t="b">
        <f>OR(Table1[[#This Row],[Page_Views]]&lt;$U$6,Table1[[#This Row],[Page_Views]]&gt;$T$6)</f>
        <v>0</v>
      </c>
      <c r="J1412" t="b">
        <f>OR(Table1[[#This Row],[Bounces]]&lt;$U$7,Table1[[#This Row],[Bounces]]&gt;$T$7)</f>
        <v>0</v>
      </c>
      <c r="K1412" t="b">
        <f>OR(Table1[[#This Row],[Exits]]&lt;$U$8,Table1[[#This Row],[Exits]]&gt;$T$8)</f>
        <v>0</v>
      </c>
    </row>
    <row r="1413" spans="1:11" x14ac:dyDescent="0.25">
      <c r="A1413" s="1">
        <v>44877</v>
      </c>
      <c r="B1413">
        <v>4805</v>
      </c>
      <c r="C1413" t="s">
        <v>382</v>
      </c>
      <c r="D1413">
        <v>7935</v>
      </c>
      <c r="E1413">
        <v>4857</v>
      </c>
      <c r="F1413">
        <v>702.26</v>
      </c>
      <c r="G1413">
        <v>1946</v>
      </c>
      <c r="H1413">
        <v>1070</v>
      </c>
      <c r="I1413" t="b">
        <f>OR(Table1[[#This Row],[Page_Views]]&lt;$U$6,Table1[[#This Row],[Page_Views]]&gt;$T$6)</f>
        <v>0</v>
      </c>
      <c r="J1413" t="b">
        <f>OR(Table1[[#This Row],[Bounces]]&lt;$U$7,Table1[[#This Row],[Bounces]]&gt;$T$7)</f>
        <v>0</v>
      </c>
      <c r="K1413" t="b">
        <f>OR(Table1[[#This Row],[Exits]]&lt;$U$8,Table1[[#This Row],[Exits]]&gt;$T$8)</f>
        <v>0</v>
      </c>
    </row>
    <row r="1414" spans="1:11" x14ac:dyDescent="0.25">
      <c r="A1414" s="1">
        <v>44878</v>
      </c>
      <c r="B1414">
        <v>7419</v>
      </c>
      <c r="C1414" t="s">
        <v>1289</v>
      </c>
      <c r="D1414">
        <v>15708</v>
      </c>
      <c r="E1414">
        <v>8202</v>
      </c>
      <c r="F1414">
        <v>835.49</v>
      </c>
      <c r="G1414">
        <v>3197</v>
      </c>
      <c r="H1414">
        <v>1886</v>
      </c>
      <c r="I1414" t="b">
        <f>OR(Table1[[#This Row],[Page_Views]]&lt;$U$6,Table1[[#This Row],[Page_Views]]&gt;$T$6)</f>
        <v>0</v>
      </c>
      <c r="J1414" t="b">
        <f>OR(Table1[[#This Row],[Bounces]]&lt;$U$7,Table1[[#This Row],[Bounces]]&gt;$T$7)</f>
        <v>0</v>
      </c>
      <c r="K1414" t="b">
        <f>OR(Table1[[#This Row],[Exits]]&lt;$U$8,Table1[[#This Row],[Exits]]&gt;$T$8)</f>
        <v>0</v>
      </c>
    </row>
    <row r="1415" spans="1:11" x14ac:dyDescent="0.25">
      <c r="A1415" s="1">
        <v>44879</v>
      </c>
      <c r="B1415">
        <v>6750</v>
      </c>
      <c r="C1415" t="s">
        <v>1290</v>
      </c>
      <c r="D1415">
        <v>19142</v>
      </c>
      <c r="E1415">
        <v>5413</v>
      </c>
      <c r="F1415">
        <v>657.61</v>
      </c>
      <c r="G1415">
        <v>1459</v>
      </c>
      <c r="H1415">
        <v>4740</v>
      </c>
      <c r="I1415" t="b">
        <f>OR(Table1[[#This Row],[Page_Views]]&lt;$U$6,Table1[[#This Row],[Page_Views]]&gt;$T$6)</f>
        <v>0</v>
      </c>
      <c r="J1415" t="b">
        <f>OR(Table1[[#This Row],[Bounces]]&lt;$U$7,Table1[[#This Row],[Bounces]]&gt;$T$7)</f>
        <v>0</v>
      </c>
      <c r="K1415" t="b">
        <f>OR(Table1[[#This Row],[Exits]]&lt;$U$8,Table1[[#This Row],[Exits]]&gt;$T$8)</f>
        <v>0</v>
      </c>
    </row>
    <row r="1416" spans="1:11" x14ac:dyDescent="0.25">
      <c r="A1416" s="1">
        <v>44880</v>
      </c>
      <c r="B1416">
        <v>4856</v>
      </c>
      <c r="C1416" t="s">
        <v>1291</v>
      </c>
      <c r="D1416">
        <v>12690</v>
      </c>
      <c r="E1416">
        <v>5667</v>
      </c>
      <c r="F1416">
        <v>791.5</v>
      </c>
      <c r="G1416">
        <v>2659</v>
      </c>
      <c r="H1416">
        <v>3061</v>
      </c>
      <c r="I1416" t="b">
        <f>OR(Table1[[#This Row],[Page_Views]]&lt;$U$6,Table1[[#This Row],[Page_Views]]&gt;$T$6)</f>
        <v>0</v>
      </c>
      <c r="J1416" t="b">
        <f>OR(Table1[[#This Row],[Bounces]]&lt;$U$7,Table1[[#This Row],[Bounces]]&gt;$T$7)</f>
        <v>0</v>
      </c>
      <c r="K1416" t="b">
        <f>OR(Table1[[#This Row],[Exits]]&lt;$U$8,Table1[[#This Row],[Exits]]&gt;$T$8)</f>
        <v>0</v>
      </c>
    </row>
    <row r="1417" spans="1:11" x14ac:dyDescent="0.25">
      <c r="A1417" s="1">
        <v>44881</v>
      </c>
      <c r="B1417">
        <v>4135</v>
      </c>
      <c r="C1417" t="s">
        <v>1292</v>
      </c>
      <c r="D1417">
        <v>8589</v>
      </c>
      <c r="E1417">
        <v>3634</v>
      </c>
      <c r="F1417">
        <v>796.37</v>
      </c>
      <c r="G1417">
        <v>1667</v>
      </c>
      <c r="H1417">
        <v>2553</v>
      </c>
      <c r="I1417" t="b">
        <f>OR(Table1[[#This Row],[Page_Views]]&lt;$U$6,Table1[[#This Row],[Page_Views]]&gt;$T$6)</f>
        <v>0</v>
      </c>
      <c r="J1417" t="b">
        <f>OR(Table1[[#This Row],[Bounces]]&lt;$U$7,Table1[[#This Row],[Bounces]]&gt;$T$7)</f>
        <v>0</v>
      </c>
      <c r="K1417" t="b">
        <f>OR(Table1[[#This Row],[Exits]]&lt;$U$8,Table1[[#This Row],[Exits]]&gt;$T$8)</f>
        <v>0</v>
      </c>
    </row>
    <row r="1418" spans="1:11" x14ac:dyDescent="0.25">
      <c r="A1418" s="1">
        <v>44882</v>
      </c>
      <c r="B1418">
        <v>7953</v>
      </c>
      <c r="C1418" t="s">
        <v>1293</v>
      </c>
      <c r="D1418">
        <v>23076</v>
      </c>
      <c r="E1418">
        <v>9493</v>
      </c>
      <c r="F1418">
        <v>886.23</v>
      </c>
      <c r="G1418">
        <v>3348</v>
      </c>
      <c r="H1418">
        <v>4717</v>
      </c>
      <c r="I1418" t="b">
        <f>OR(Table1[[#This Row],[Page_Views]]&lt;$U$6,Table1[[#This Row],[Page_Views]]&gt;$T$6)</f>
        <v>0</v>
      </c>
      <c r="J1418" t="b">
        <f>OR(Table1[[#This Row],[Bounces]]&lt;$U$7,Table1[[#This Row],[Bounces]]&gt;$T$7)</f>
        <v>0</v>
      </c>
      <c r="K1418" t="b">
        <f>OR(Table1[[#This Row],[Exits]]&lt;$U$8,Table1[[#This Row],[Exits]]&gt;$T$8)</f>
        <v>0</v>
      </c>
    </row>
    <row r="1419" spans="1:11" x14ac:dyDescent="0.25">
      <c r="A1419" s="1">
        <v>44883</v>
      </c>
      <c r="B1419">
        <v>7034</v>
      </c>
      <c r="C1419" t="s">
        <v>412</v>
      </c>
      <c r="D1419">
        <v>9165</v>
      </c>
      <c r="E1419">
        <v>7698</v>
      </c>
      <c r="F1419">
        <v>832.55</v>
      </c>
      <c r="G1419">
        <v>2540</v>
      </c>
      <c r="H1419">
        <v>2431</v>
      </c>
      <c r="I1419" t="b">
        <f>OR(Table1[[#This Row],[Page_Views]]&lt;$U$6,Table1[[#This Row],[Page_Views]]&gt;$T$6)</f>
        <v>0</v>
      </c>
      <c r="J1419" t="b">
        <f>OR(Table1[[#This Row],[Bounces]]&lt;$U$7,Table1[[#This Row],[Bounces]]&gt;$T$7)</f>
        <v>0</v>
      </c>
      <c r="K1419" t="b">
        <f>OR(Table1[[#This Row],[Exits]]&lt;$U$8,Table1[[#This Row],[Exits]]&gt;$T$8)</f>
        <v>0</v>
      </c>
    </row>
    <row r="1420" spans="1:11" x14ac:dyDescent="0.25">
      <c r="A1420" s="1">
        <v>44884</v>
      </c>
      <c r="B1420">
        <v>5589</v>
      </c>
      <c r="C1420" t="s">
        <v>1294</v>
      </c>
      <c r="D1420">
        <v>16072</v>
      </c>
      <c r="E1420">
        <v>6202</v>
      </c>
      <c r="F1420">
        <v>841.09</v>
      </c>
      <c r="G1420">
        <v>1941</v>
      </c>
      <c r="H1420">
        <v>3460</v>
      </c>
      <c r="I1420" t="b">
        <f>OR(Table1[[#This Row],[Page_Views]]&lt;$U$6,Table1[[#This Row],[Page_Views]]&gt;$T$6)</f>
        <v>0</v>
      </c>
      <c r="J1420" t="b">
        <f>OR(Table1[[#This Row],[Bounces]]&lt;$U$7,Table1[[#This Row],[Bounces]]&gt;$T$7)</f>
        <v>0</v>
      </c>
      <c r="K1420" t="b">
        <f>OR(Table1[[#This Row],[Exits]]&lt;$U$8,Table1[[#This Row],[Exits]]&gt;$T$8)</f>
        <v>0</v>
      </c>
    </row>
    <row r="1421" spans="1:11" x14ac:dyDescent="0.25">
      <c r="A1421" s="1">
        <v>44885</v>
      </c>
      <c r="B1421">
        <v>2546</v>
      </c>
      <c r="C1421" t="s">
        <v>1295</v>
      </c>
      <c r="D1421">
        <v>3286</v>
      </c>
      <c r="E1421">
        <v>2705</v>
      </c>
      <c r="F1421">
        <v>759.48</v>
      </c>
      <c r="G1421">
        <v>1114</v>
      </c>
      <c r="H1421">
        <v>903</v>
      </c>
      <c r="I1421" t="b">
        <f>OR(Table1[[#This Row],[Page_Views]]&lt;$U$6,Table1[[#This Row],[Page_Views]]&gt;$T$6)</f>
        <v>0</v>
      </c>
      <c r="J1421" t="b">
        <f>OR(Table1[[#This Row],[Bounces]]&lt;$U$7,Table1[[#This Row],[Bounces]]&gt;$T$7)</f>
        <v>0</v>
      </c>
      <c r="K1421" t="b">
        <f>OR(Table1[[#This Row],[Exits]]&lt;$U$8,Table1[[#This Row],[Exits]]&gt;$T$8)</f>
        <v>0</v>
      </c>
    </row>
    <row r="1422" spans="1:11" x14ac:dyDescent="0.25">
      <c r="A1422" s="1">
        <v>44886</v>
      </c>
      <c r="B1422">
        <v>7065</v>
      </c>
      <c r="C1422" s="2" t="s">
        <v>1296</v>
      </c>
      <c r="D1422">
        <v>15438</v>
      </c>
      <c r="E1422">
        <v>6984</v>
      </c>
      <c r="F1422">
        <v>656.03</v>
      </c>
      <c r="G1422">
        <v>2804</v>
      </c>
      <c r="H1422">
        <v>3770</v>
      </c>
      <c r="I1422" t="b">
        <f>OR(Table1[[#This Row],[Page_Views]]&lt;$U$6,Table1[[#This Row],[Page_Views]]&gt;$T$6)</f>
        <v>0</v>
      </c>
      <c r="J1422" t="b">
        <f>OR(Table1[[#This Row],[Bounces]]&lt;$U$7,Table1[[#This Row],[Bounces]]&gt;$T$7)</f>
        <v>0</v>
      </c>
      <c r="K1422" t="b">
        <f>OR(Table1[[#This Row],[Exits]]&lt;$U$8,Table1[[#This Row],[Exits]]&gt;$T$8)</f>
        <v>0</v>
      </c>
    </row>
    <row r="1423" spans="1:11" x14ac:dyDescent="0.25">
      <c r="A1423" s="1">
        <v>44887</v>
      </c>
      <c r="B1423">
        <v>2094</v>
      </c>
      <c r="C1423" t="s">
        <v>304</v>
      </c>
      <c r="D1423">
        <v>5869</v>
      </c>
      <c r="E1423">
        <v>2153</v>
      </c>
      <c r="F1423">
        <v>727.67</v>
      </c>
      <c r="G1423">
        <v>557</v>
      </c>
      <c r="H1423">
        <v>1341</v>
      </c>
      <c r="I1423" t="b">
        <f>OR(Table1[[#This Row],[Page_Views]]&lt;$U$6,Table1[[#This Row],[Page_Views]]&gt;$T$6)</f>
        <v>0</v>
      </c>
      <c r="J1423" t="b">
        <f>OR(Table1[[#This Row],[Bounces]]&lt;$U$7,Table1[[#This Row],[Bounces]]&gt;$T$7)</f>
        <v>0</v>
      </c>
      <c r="K1423" t="b">
        <f>OR(Table1[[#This Row],[Exits]]&lt;$U$8,Table1[[#This Row],[Exits]]&gt;$T$8)</f>
        <v>0</v>
      </c>
    </row>
    <row r="1424" spans="1:11" x14ac:dyDescent="0.25">
      <c r="A1424" s="1">
        <v>44888</v>
      </c>
      <c r="B1424">
        <v>3411</v>
      </c>
      <c r="C1424" t="s">
        <v>1297</v>
      </c>
      <c r="D1424">
        <v>5706</v>
      </c>
      <c r="E1424">
        <v>2792</v>
      </c>
      <c r="F1424">
        <v>764.85</v>
      </c>
      <c r="G1424">
        <v>1120</v>
      </c>
      <c r="H1424">
        <v>1215</v>
      </c>
      <c r="I1424" t="b">
        <f>OR(Table1[[#This Row],[Page_Views]]&lt;$U$6,Table1[[#This Row],[Page_Views]]&gt;$T$6)</f>
        <v>0</v>
      </c>
      <c r="J1424" t="b">
        <f>OR(Table1[[#This Row],[Bounces]]&lt;$U$7,Table1[[#This Row],[Bounces]]&gt;$T$7)</f>
        <v>0</v>
      </c>
      <c r="K1424" t="b">
        <f>OR(Table1[[#This Row],[Exits]]&lt;$U$8,Table1[[#This Row],[Exits]]&gt;$T$8)</f>
        <v>0</v>
      </c>
    </row>
    <row r="1425" spans="1:11" x14ac:dyDescent="0.25">
      <c r="A1425" s="1">
        <v>44889</v>
      </c>
      <c r="B1425">
        <v>3617</v>
      </c>
      <c r="C1425" t="s">
        <v>1298</v>
      </c>
      <c r="D1425">
        <v>7415</v>
      </c>
      <c r="E1425">
        <v>3796</v>
      </c>
      <c r="F1425">
        <v>803.53</v>
      </c>
      <c r="G1425">
        <v>1046</v>
      </c>
      <c r="H1425">
        <v>1813</v>
      </c>
      <c r="I1425" t="b">
        <f>OR(Table1[[#This Row],[Page_Views]]&lt;$U$6,Table1[[#This Row],[Page_Views]]&gt;$T$6)</f>
        <v>0</v>
      </c>
      <c r="J1425" t="b">
        <f>OR(Table1[[#This Row],[Bounces]]&lt;$U$7,Table1[[#This Row],[Bounces]]&gt;$T$7)</f>
        <v>0</v>
      </c>
      <c r="K1425" t="b">
        <f>OR(Table1[[#This Row],[Exits]]&lt;$U$8,Table1[[#This Row],[Exits]]&gt;$T$8)</f>
        <v>0</v>
      </c>
    </row>
    <row r="1426" spans="1:11" x14ac:dyDescent="0.25">
      <c r="A1426" s="1">
        <v>44890</v>
      </c>
      <c r="B1426">
        <v>9954</v>
      </c>
      <c r="C1426" t="s">
        <v>1299</v>
      </c>
      <c r="D1426">
        <v>17755</v>
      </c>
      <c r="E1426">
        <v>10456</v>
      </c>
      <c r="F1426">
        <v>782.31</v>
      </c>
      <c r="G1426">
        <v>2149</v>
      </c>
      <c r="H1426">
        <v>3265</v>
      </c>
      <c r="I1426" t="b">
        <f>OR(Table1[[#This Row],[Page_Views]]&lt;$U$6,Table1[[#This Row],[Page_Views]]&gt;$T$6)</f>
        <v>0</v>
      </c>
      <c r="J1426" t="b">
        <f>OR(Table1[[#This Row],[Bounces]]&lt;$U$7,Table1[[#This Row],[Bounces]]&gt;$T$7)</f>
        <v>0</v>
      </c>
      <c r="K1426" t="b">
        <f>OR(Table1[[#This Row],[Exits]]&lt;$U$8,Table1[[#This Row],[Exits]]&gt;$T$8)</f>
        <v>0</v>
      </c>
    </row>
    <row r="1427" spans="1:11" x14ac:dyDescent="0.25">
      <c r="A1427" s="1">
        <v>44891</v>
      </c>
      <c r="B1427">
        <v>5145</v>
      </c>
      <c r="C1427" t="s">
        <v>1300</v>
      </c>
      <c r="D1427">
        <v>14991</v>
      </c>
      <c r="E1427">
        <v>5950</v>
      </c>
      <c r="F1427">
        <v>718.19</v>
      </c>
      <c r="G1427">
        <v>2438</v>
      </c>
      <c r="H1427">
        <v>1788</v>
      </c>
      <c r="I1427" t="b">
        <f>OR(Table1[[#This Row],[Page_Views]]&lt;$U$6,Table1[[#This Row],[Page_Views]]&gt;$T$6)</f>
        <v>0</v>
      </c>
      <c r="J1427" t="b">
        <f>OR(Table1[[#This Row],[Bounces]]&lt;$U$7,Table1[[#This Row],[Bounces]]&gt;$T$7)</f>
        <v>0</v>
      </c>
      <c r="K1427" t="b">
        <f>OR(Table1[[#This Row],[Exits]]&lt;$U$8,Table1[[#This Row],[Exits]]&gt;$T$8)</f>
        <v>0</v>
      </c>
    </row>
    <row r="1428" spans="1:11" x14ac:dyDescent="0.25">
      <c r="A1428" s="1">
        <v>44892</v>
      </c>
      <c r="B1428">
        <v>3775</v>
      </c>
      <c r="C1428" t="s">
        <v>1301</v>
      </c>
      <c r="D1428">
        <v>10126</v>
      </c>
      <c r="E1428">
        <v>3783</v>
      </c>
      <c r="F1428">
        <v>679.59</v>
      </c>
      <c r="G1428">
        <v>1488</v>
      </c>
      <c r="H1428">
        <v>1093</v>
      </c>
      <c r="I1428" t="b">
        <f>OR(Table1[[#This Row],[Page_Views]]&lt;$U$6,Table1[[#This Row],[Page_Views]]&gt;$T$6)</f>
        <v>0</v>
      </c>
      <c r="J1428" t="b">
        <f>OR(Table1[[#This Row],[Bounces]]&lt;$U$7,Table1[[#This Row],[Bounces]]&gt;$T$7)</f>
        <v>0</v>
      </c>
      <c r="K1428" t="b">
        <f>OR(Table1[[#This Row],[Exits]]&lt;$U$8,Table1[[#This Row],[Exits]]&gt;$T$8)</f>
        <v>0</v>
      </c>
    </row>
    <row r="1429" spans="1:11" x14ac:dyDescent="0.25">
      <c r="A1429" s="1">
        <v>44893</v>
      </c>
      <c r="B1429">
        <v>7628</v>
      </c>
      <c r="C1429" t="s">
        <v>1302</v>
      </c>
      <c r="D1429">
        <v>18888</v>
      </c>
      <c r="E1429">
        <v>6337</v>
      </c>
      <c r="F1429">
        <v>650.47</v>
      </c>
      <c r="G1429">
        <v>2048</v>
      </c>
      <c r="H1429">
        <v>3698</v>
      </c>
      <c r="I1429" t="b">
        <f>OR(Table1[[#This Row],[Page_Views]]&lt;$U$6,Table1[[#This Row],[Page_Views]]&gt;$T$6)</f>
        <v>0</v>
      </c>
      <c r="J1429" t="b">
        <f>OR(Table1[[#This Row],[Bounces]]&lt;$U$7,Table1[[#This Row],[Bounces]]&gt;$T$7)</f>
        <v>0</v>
      </c>
      <c r="K1429" t="b">
        <f>OR(Table1[[#This Row],[Exits]]&lt;$U$8,Table1[[#This Row],[Exits]]&gt;$T$8)</f>
        <v>0</v>
      </c>
    </row>
    <row r="1430" spans="1:11" x14ac:dyDescent="0.25">
      <c r="A1430" s="1">
        <v>44894</v>
      </c>
      <c r="B1430">
        <v>4155</v>
      </c>
      <c r="C1430" t="s">
        <v>776</v>
      </c>
      <c r="D1430">
        <v>9380</v>
      </c>
      <c r="E1430">
        <v>3832</v>
      </c>
      <c r="F1430">
        <v>808.15</v>
      </c>
      <c r="G1430">
        <v>1371</v>
      </c>
      <c r="H1430">
        <v>2062</v>
      </c>
      <c r="I1430" t="b">
        <f>OR(Table1[[#This Row],[Page_Views]]&lt;$U$6,Table1[[#This Row],[Page_Views]]&gt;$T$6)</f>
        <v>0</v>
      </c>
      <c r="J1430" t="b">
        <f>OR(Table1[[#This Row],[Bounces]]&lt;$U$7,Table1[[#This Row],[Bounces]]&gt;$T$7)</f>
        <v>0</v>
      </c>
      <c r="K1430" t="b">
        <f>OR(Table1[[#This Row],[Exits]]&lt;$U$8,Table1[[#This Row],[Exits]]&gt;$T$8)</f>
        <v>0</v>
      </c>
    </row>
    <row r="1431" spans="1:11" x14ac:dyDescent="0.25">
      <c r="A1431" s="1">
        <v>44895</v>
      </c>
      <c r="B1431">
        <v>4970</v>
      </c>
      <c r="C1431" t="s">
        <v>1303</v>
      </c>
      <c r="D1431">
        <v>13305</v>
      </c>
      <c r="E1431">
        <v>5279</v>
      </c>
      <c r="F1431">
        <v>793.62</v>
      </c>
      <c r="G1431">
        <v>2556</v>
      </c>
      <c r="H1431">
        <v>1540</v>
      </c>
      <c r="I1431" t="b">
        <f>OR(Table1[[#This Row],[Page_Views]]&lt;$U$6,Table1[[#This Row],[Page_Views]]&gt;$T$6)</f>
        <v>0</v>
      </c>
      <c r="J1431" t="b">
        <f>OR(Table1[[#This Row],[Bounces]]&lt;$U$7,Table1[[#This Row],[Bounces]]&gt;$T$7)</f>
        <v>0</v>
      </c>
      <c r="K1431" t="b">
        <f>OR(Table1[[#This Row],[Exits]]&lt;$U$8,Table1[[#This Row],[Exits]]&gt;$T$8)</f>
        <v>0</v>
      </c>
    </row>
    <row r="1432" spans="1:11" x14ac:dyDescent="0.25">
      <c r="A1432" s="1">
        <v>44896</v>
      </c>
      <c r="B1432">
        <v>8972</v>
      </c>
      <c r="C1432" t="s">
        <v>1241</v>
      </c>
      <c r="D1432">
        <v>17101</v>
      </c>
      <c r="E1432">
        <v>8036</v>
      </c>
      <c r="F1432">
        <v>806.21</v>
      </c>
      <c r="G1432">
        <v>3042</v>
      </c>
      <c r="H1432">
        <v>2691</v>
      </c>
      <c r="I1432" t="b">
        <f>OR(Table1[[#This Row],[Page_Views]]&lt;$U$6,Table1[[#This Row],[Page_Views]]&gt;$T$6)</f>
        <v>0</v>
      </c>
      <c r="J1432" t="b">
        <f>OR(Table1[[#This Row],[Bounces]]&lt;$U$7,Table1[[#This Row],[Bounces]]&gt;$T$7)</f>
        <v>0</v>
      </c>
      <c r="K1432" t="b">
        <f>OR(Table1[[#This Row],[Exits]]&lt;$U$8,Table1[[#This Row],[Exits]]&gt;$T$8)</f>
        <v>0</v>
      </c>
    </row>
    <row r="1433" spans="1:11" x14ac:dyDescent="0.25">
      <c r="A1433" s="1">
        <v>44897</v>
      </c>
      <c r="B1433">
        <v>9775</v>
      </c>
      <c r="C1433" t="s">
        <v>1304</v>
      </c>
      <c r="D1433">
        <v>19604</v>
      </c>
      <c r="E1433">
        <v>8916</v>
      </c>
      <c r="F1433">
        <v>711.76</v>
      </c>
      <c r="G1433">
        <v>3543</v>
      </c>
      <c r="H1433">
        <v>3223</v>
      </c>
      <c r="I1433" t="b">
        <f>OR(Table1[[#This Row],[Page_Views]]&lt;$U$6,Table1[[#This Row],[Page_Views]]&gt;$T$6)</f>
        <v>0</v>
      </c>
      <c r="J1433" t="b">
        <f>OR(Table1[[#This Row],[Bounces]]&lt;$U$7,Table1[[#This Row],[Bounces]]&gt;$T$7)</f>
        <v>0</v>
      </c>
      <c r="K1433" t="b">
        <f>OR(Table1[[#This Row],[Exits]]&lt;$U$8,Table1[[#This Row],[Exits]]&gt;$T$8)</f>
        <v>0</v>
      </c>
    </row>
    <row r="1434" spans="1:11" x14ac:dyDescent="0.25">
      <c r="A1434" s="1">
        <v>44898</v>
      </c>
      <c r="B1434">
        <v>6415</v>
      </c>
      <c r="C1434" t="s">
        <v>625</v>
      </c>
      <c r="D1434">
        <v>16127</v>
      </c>
      <c r="E1434">
        <v>7237</v>
      </c>
      <c r="F1434">
        <v>678.72</v>
      </c>
      <c r="G1434">
        <v>1586</v>
      </c>
      <c r="H1434">
        <v>3428</v>
      </c>
      <c r="I1434" t="b">
        <f>OR(Table1[[#This Row],[Page_Views]]&lt;$U$6,Table1[[#This Row],[Page_Views]]&gt;$T$6)</f>
        <v>0</v>
      </c>
      <c r="J1434" t="b">
        <f>OR(Table1[[#This Row],[Bounces]]&lt;$U$7,Table1[[#This Row],[Bounces]]&gt;$T$7)</f>
        <v>0</v>
      </c>
      <c r="K1434" t="b">
        <f>OR(Table1[[#This Row],[Exits]]&lt;$U$8,Table1[[#This Row],[Exits]]&gt;$T$8)</f>
        <v>0</v>
      </c>
    </row>
    <row r="1435" spans="1:11" x14ac:dyDescent="0.25">
      <c r="A1435" s="1">
        <v>44899</v>
      </c>
      <c r="B1435">
        <v>5331</v>
      </c>
      <c r="C1435" t="s">
        <v>1305</v>
      </c>
      <c r="D1435">
        <v>9830</v>
      </c>
      <c r="E1435">
        <v>5510</v>
      </c>
      <c r="F1435">
        <v>827.92</v>
      </c>
      <c r="G1435">
        <v>1376</v>
      </c>
      <c r="H1435">
        <v>1530</v>
      </c>
      <c r="I1435" t="b">
        <f>OR(Table1[[#This Row],[Page_Views]]&lt;$U$6,Table1[[#This Row],[Page_Views]]&gt;$T$6)</f>
        <v>0</v>
      </c>
      <c r="J1435" t="b">
        <f>OR(Table1[[#This Row],[Bounces]]&lt;$U$7,Table1[[#This Row],[Bounces]]&gt;$T$7)</f>
        <v>0</v>
      </c>
      <c r="K1435" t="b">
        <f>OR(Table1[[#This Row],[Exits]]&lt;$U$8,Table1[[#This Row],[Exits]]&gt;$T$8)</f>
        <v>0</v>
      </c>
    </row>
    <row r="1436" spans="1:11" x14ac:dyDescent="0.25">
      <c r="A1436" s="1">
        <v>44900</v>
      </c>
      <c r="B1436">
        <v>2942</v>
      </c>
      <c r="C1436" t="s">
        <v>1306</v>
      </c>
      <c r="D1436">
        <v>3868</v>
      </c>
      <c r="E1436">
        <v>2952</v>
      </c>
      <c r="F1436">
        <v>832.09</v>
      </c>
      <c r="G1436">
        <v>856</v>
      </c>
      <c r="H1436">
        <v>460</v>
      </c>
      <c r="I1436" t="b">
        <f>OR(Table1[[#This Row],[Page_Views]]&lt;$U$6,Table1[[#This Row],[Page_Views]]&gt;$T$6)</f>
        <v>0</v>
      </c>
      <c r="J1436" t="b">
        <f>OR(Table1[[#This Row],[Bounces]]&lt;$U$7,Table1[[#This Row],[Bounces]]&gt;$T$7)</f>
        <v>0</v>
      </c>
      <c r="K1436" t="b">
        <f>OR(Table1[[#This Row],[Exits]]&lt;$U$8,Table1[[#This Row],[Exits]]&gt;$T$8)</f>
        <v>0</v>
      </c>
    </row>
    <row r="1437" spans="1:11" x14ac:dyDescent="0.25">
      <c r="A1437" s="1">
        <v>44901</v>
      </c>
      <c r="B1437">
        <v>7026</v>
      </c>
      <c r="C1437" t="s">
        <v>1307</v>
      </c>
      <c r="D1437">
        <v>9371</v>
      </c>
      <c r="E1437">
        <v>6515</v>
      </c>
      <c r="F1437">
        <v>736.68</v>
      </c>
      <c r="G1437">
        <v>2357</v>
      </c>
      <c r="H1437">
        <v>1246</v>
      </c>
      <c r="I1437" t="b">
        <f>OR(Table1[[#This Row],[Page_Views]]&lt;$U$6,Table1[[#This Row],[Page_Views]]&gt;$T$6)</f>
        <v>0</v>
      </c>
      <c r="J1437" t="b">
        <f>OR(Table1[[#This Row],[Bounces]]&lt;$U$7,Table1[[#This Row],[Bounces]]&gt;$T$7)</f>
        <v>0</v>
      </c>
      <c r="K1437" t="b">
        <f>OR(Table1[[#This Row],[Exits]]&lt;$U$8,Table1[[#This Row],[Exits]]&gt;$T$8)</f>
        <v>0</v>
      </c>
    </row>
    <row r="1438" spans="1:11" x14ac:dyDescent="0.25">
      <c r="A1438" s="1">
        <v>44902</v>
      </c>
      <c r="B1438">
        <v>9301</v>
      </c>
      <c r="C1438" t="s">
        <v>1308</v>
      </c>
      <c r="D1438">
        <v>13092</v>
      </c>
      <c r="E1438">
        <v>10160</v>
      </c>
      <c r="F1438">
        <v>783.57</v>
      </c>
      <c r="G1438">
        <v>4399</v>
      </c>
      <c r="H1438">
        <v>1764</v>
      </c>
      <c r="I1438" t="b">
        <f>OR(Table1[[#This Row],[Page_Views]]&lt;$U$6,Table1[[#This Row],[Page_Views]]&gt;$T$6)</f>
        <v>0</v>
      </c>
      <c r="J1438" t="b">
        <f>OR(Table1[[#This Row],[Bounces]]&lt;$U$7,Table1[[#This Row],[Bounces]]&gt;$T$7)</f>
        <v>0</v>
      </c>
      <c r="K1438" t="b">
        <f>OR(Table1[[#This Row],[Exits]]&lt;$U$8,Table1[[#This Row],[Exits]]&gt;$T$8)</f>
        <v>0</v>
      </c>
    </row>
    <row r="1439" spans="1:11" x14ac:dyDescent="0.25">
      <c r="A1439" s="1">
        <v>44903</v>
      </c>
      <c r="B1439">
        <v>1191</v>
      </c>
      <c r="C1439" t="s">
        <v>1309</v>
      </c>
      <c r="D1439">
        <v>3293</v>
      </c>
      <c r="E1439">
        <v>1089</v>
      </c>
      <c r="F1439">
        <v>712.06</v>
      </c>
      <c r="G1439">
        <v>323</v>
      </c>
      <c r="H1439">
        <v>884</v>
      </c>
      <c r="I1439" t="b">
        <f>OR(Table1[[#This Row],[Page_Views]]&lt;$U$6,Table1[[#This Row],[Page_Views]]&gt;$T$6)</f>
        <v>0</v>
      </c>
      <c r="J1439" t="b">
        <f>OR(Table1[[#This Row],[Bounces]]&lt;$U$7,Table1[[#This Row],[Bounces]]&gt;$T$7)</f>
        <v>0</v>
      </c>
      <c r="K1439" t="b">
        <f>OR(Table1[[#This Row],[Exits]]&lt;$U$8,Table1[[#This Row],[Exits]]&gt;$T$8)</f>
        <v>0</v>
      </c>
    </row>
    <row r="1440" spans="1:11" x14ac:dyDescent="0.25">
      <c r="A1440" s="1">
        <v>44904</v>
      </c>
      <c r="B1440">
        <v>1861</v>
      </c>
      <c r="C1440" t="s">
        <v>1310</v>
      </c>
      <c r="D1440">
        <v>3815</v>
      </c>
      <c r="E1440">
        <v>2037</v>
      </c>
      <c r="F1440">
        <v>810.58</v>
      </c>
      <c r="G1440">
        <v>625</v>
      </c>
      <c r="H1440">
        <v>598</v>
      </c>
      <c r="I1440" t="b">
        <f>OR(Table1[[#This Row],[Page_Views]]&lt;$U$6,Table1[[#This Row],[Page_Views]]&gt;$T$6)</f>
        <v>0</v>
      </c>
      <c r="J1440" t="b">
        <f>OR(Table1[[#This Row],[Bounces]]&lt;$U$7,Table1[[#This Row],[Bounces]]&gt;$T$7)</f>
        <v>0</v>
      </c>
      <c r="K1440" t="b">
        <f>OR(Table1[[#This Row],[Exits]]&lt;$U$8,Table1[[#This Row],[Exits]]&gt;$T$8)</f>
        <v>0</v>
      </c>
    </row>
    <row r="1441" spans="1:11" x14ac:dyDescent="0.25">
      <c r="A1441" s="1">
        <v>44905</v>
      </c>
      <c r="B1441">
        <v>7711</v>
      </c>
      <c r="C1441" t="s">
        <v>1311</v>
      </c>
      <c r="D1441">
        <v>19147</v>
      </c>
      <c r="E1441">
        <v>6385</v>
      </c>
      <c r="F1441">
        <v>850.72</v>
      </c>
      <c r="G1441">
        <v>1767</v>
      </c>
      <c r="H1441">
        <v>4651</v>
      </c>
      <c r="I1441" t="b">
        <f>OR(Table1[[#This Row],[Page_Views]]&lt;$U$6,Table1[[#This Row],[Page_Views]]&gt;$T$6)</f>
        <v>0</v>
      </c>
      <c r="J1441" t="b">
        <f>OR(Table1[[#This Row],[Bounces]]&lt;$U$7,Table1[[#This Row],[Bounces]]&gt;$T$7)</f>
        <v>0</v>
      </c>
      <c r="K1441" t="b">
        <f>OR(Table1[[#This Row],[Exits]]&lt;$U$8,Table1[[#This Row],[Exits]]&gt;$T$8)</f>
        <v>0</v>
      </c>
    </row>
    <row r="1442" spans="1:11" x14ac:dyDescent="0.25">
      <c r="A1442" s="1">
        <v>44906</v>
      </c>
      <c r="B1442">
        <v>1649</v>
      </c>
      <c r="C1442" t="s">
        <v>374</v>
      </c>
      <c r="D1442">
        <v>3145</v>
      </c>
      <c r="E1442">
        <v>1889</v>
      </c>
      <c r="F1442">
        <v>806.47</v>
      </c>
      <c r="G1442">
        <v>522</v>
      </c>
      <c r="H1442">
        <v>671</v>
      </c>
      <c r="I1442" t="b">
        <f>OR(Table1[[#This Row],[Page_Views]]&lt;$U$6,Table1[[#This Row],[Page_Views]]&gt;$T$6)</f>
        <v>0</v>
      </c>
      <c r="J1442" t="b">
        <f>OR(Table1[[#This Row],[Bounces]]&lt;$U$7,Table1[[#This Row],[Bounces]]&gt;$T$7)</f>
        <v>0</v>
      </c>
      <c r="K1442" t="b">
        <f>OR(Table1[[#This Row],[Exits]]&lt;$U$8,Table1[[#This Row],[Exits]]&gt;$T$8)</f>
        <v>0</v>
      </c>
    </row>
    <row r="1443" spans="1:11" x14ac:dyDescent="0.25">
      <c r="A1443" s="1">
        <v>44907</v>
      </c>
      <c r="B1443">
        <v>5134</v>
      </c>
      <c r="C1443" t="s">
        <v>1312</v>
      </c>
      <c r="D1443">
        <v>8551</v>
      </c>
      <c r="E1443">
        <v>5133</v>
      </c>
      <c r="F1443">
        <v>753.77</v>
      </c>
      <c r="G1443">
        <v>2487</v>
      </c>
      <c r="H1443">
        <v>2526</v>
      </c>
      <c r="I1443" t="b">
        <f>OR(Table1[[#This Row],[Page_Views]]&lt;$U$6,Table1[[#This Row],[Page_Views]]&gt;$T$6)</f>
        <v>0</v>
      </c>
      <c r="J1443" t="b">
        <f>OR(Table1[[#This Row],[Bounces]]&lt;$U$7,Table1[[#This Row],[Bounces]]&gt;$T$7)</f>
        <v>0</v>
      </c>
      <c r="K1443" t="b">
        <f>OR(Table1[[#This Row],[Exits]]&lt;$U$8,Table1[[#This Row],[Exits]]&gt;$T$8)</f>
        <v>0</v>
      </c>
    </row>
    <row r="1444" spans="1:11" x14ac:dyDescent="0.25">
      <c r="A1444" s="1">
        <v>44908</v>
      </c>
      <c r="B1444">
        <v>8587</v>
      </c>
      <c r="C1444" t="s">
        <v>1313</v>
      </c>
      <c r="D1444">
        <v>15670</v>
      </c>
      <c r="E1444">
        <v>8375</v>
      </c>
      <c r="F1444">
        <v>737.6</v>
      </c>
      <c r="G1444">
        <v>3271</v>
      </c>
      <c r="H1444">
        <v>2422</v>
      </c>
      <c r="I1444" t="b">
        <f>OR(Table1[[#This Row],[Page_Views]]&lt;$U$6,Table1[[#This Row],[Page_Views]]&gt;$T$6)</f>
        <v>0</v>
      </c>
      <c r="J1444" t="b">
        <f>OR(Table1[[#This Row],[Bounces]]&lt;$U$7,Table1[[#This Row],[Bounces]]&gt;$T$7)</f>
        <v>0</v>
      </c>
      <c r="K1444" t="b">
        <f>OR(Table1[[#This Row],[Exits]]&lt;$U$8,Table1[[#This Row],[Exits]]&gt;$T$8)</f>
        <v>0</v>
      </c>
    </row>
    <row r="1445" spans="1:11" x14ac:dyDescent="0.25">
      <c r="A1445" s="1">
        <v>44909</v>
      </c>
      <c r="B1445">
        <v>9828</v>
      </c>
      <c r="C1445" t="s">
        <v>1314</v>
      </c>
      <c r="D1445">
        <v>25843</v>
      </c>
      <c r="E1445">
        <v>10264</v>
      </c>
      <c r="F1445">
        <v>792.7</v>
      </c>
      <c r="G1445">
        <v>2532</v>
      </c>
      <c r="H1445">
        <v>3402</v>
      </c>
      <c r="I1445" t="b">
        <f>OR(Table1[[#This Row],[Page_Views]]&lt;$U$6,Table1[[#This Row],[Page_Views]]&gt;$T$6)</f>
        <v>0</v>
      </c>
      <c r="J1445" t="b">
        <f>OR(Table1[[#This Row],[Bounces]]&lt;$U$7,Table1[[#This Row],[Bounces]]&gt;$T$7)</f>
        <v>0</v>
      </c>
      <c r="K1445" t="b">
        <f>OR(Table1[[#This Row],[Exits]]&lt;$U$8,Table1[[#This Row],[Exits]]&gt;$T$8)</f>
        <v>0</v>
      </c>
    </row>
    <row r="1446" spans="1:11" x14ac:dyDescent="0.25">
      <c r="A1446" s="1">
        <v>44910</v>
      </c>
      <c r="B1446">
        <v>2036</v>
      </c>
      <c r="C1446" s="2" t="s">
        <v>1315</v>
      </c>
      <c r="D1446">
        <v>4734</v>
      </c>
      <c r="E1446">
        <v>2137</v>
      </c>
      <c r="F1446">
        <v>803.94</v>
      </c>
      <c r="G1446">
        <v>890</v>
      </c>
      <c r="H1446">
        <v>522</v>
      </c>
      <c r="I1446" t="b">
        <f>OR(Table1[[#This Row],[Page_Views]]&lt;$U$6,Table1[[#This Row],[Page_Views]]&gt;$T$6)</f>
        <v>0</v>
      </c>
      <c r="J1446" t="b">
        <f>OR(Table1[[#This Row],[Bounces]]&lt;$U$7,Table1[[#This Row],[Bounces]]&gt;$T$7)</f>
        <v>0</v>
      </c>
      <c r="K1446" t="b">
        <f>OR(Table1[[#This Row],[Exits]]&lt;$U$8,Table1[[#This Row],[Exits]]&gt;$T$8)</f>
        <v>0</v>
      </c>
    </row>
    <row r="1447" spans="1:11" x14ac:dyDescent="0.25">
      <c r="A1447" s="1">
        <v>44911</v>
      </c>
      <c r="B1447">
        <v>5131</v>
      </c>
      <c r="C1447" t="s">
        <v>925</v>
      </c>
      <c r="D1447">
        <v>14817</v>
      </c>
      <c r="E1447">
        <v>4375</v>
      </c>
      <c r="F1447">
        <v>767.62</v>
      </c>
      <c r="G1447">
        <v>1822</v>
      </c>
      <c r="H1447">
        <v>2195</v>
      </c>
      <c r="I1447" t="b">
        <f>OR(Table1[[#This Row],[Page_Views]]&lt;$U$6,Table1[[#This Row],[Page_Views]]&gt;$T$6)</f>
        <v>0</v>
      </c>
      <c r="J1447" t="b">
        <f>OR(Table1[[#This Row],[Bounces]]&lt;$U$7,Table1[[#This Row],[Bounces]]&gt;$T$7)</f>
        <v>0</v>
      </c>
      <c r="K1447" t="b">
        <f>OR(Table1[[#This Row],[Exits]]&lt;$U$8,Table1[[#This Row],[Exits]]&gt;$T$8)</f>
        <v>0</v>
      </c>
    </row>
    <row r="1448" spans="1:11" x14ac:dyDescent="0.25">
      <c r="A1448" s="1">
        <v>44912</v>
      </c>
      <c r="B1448">
        <v>3148</v>
      </c>
      <c r="C1448" t="s">
        <v>1316</v>
      </c>
      <c r="D1448">
        <v>7629</v>
      </c>
      <c r="E1448">
        <v>3470</v>
      </c>
      <c r="F1448">
        <v>787.48</v>
      </c>
      <c r="G1448">
        <v>1388</v>
      </c>
      <c r="H1448">
        <v>1806</v>
      </c>
      <c r="I1448" t="b">
        <f>OR(Table1[[#This Row],[Page_Views]]&lt;$U$6,Table1[[#This Row],[Page_Views]]&gt;$T$6)</f>
        <v>0</v>
      </c>
      <c r="J1448" t="b">
        <f>OR(Table1[[#This Row],[Bounces]]&lt;$U$7,Table1[[#This Row],[Bounces]]&gt;$T$7)</f>
        <v>0</v>
      </c>
      <c r="K1448" t="b">
        <f>OR(Table1[[#This Row],[Exits]]&lt;$U$8,Table1[[#This Row],[Exits]]&gt;$T$8)</f>
        <v>0</v>
      </c>
    </row>
    <row r="1449" spans="1:11" x14ac:dyDescent="0.25">
      <c r="A1449" s="1">
        <v>44913</v>
      </c>
      <c r="B1449">
        <v>6457</v>
      </c>
      <c r="C1449" t="s">
        <v>1317</v>
      </c>
      <c r="D1449">
        <v>14375</v>
      </c>
      <c r="E1449">
        <v>5878</v>
      </c>
      <c r="F1449">
        <v>628.98</v>
      </c>
      <c r="G1449">
        <v>1413</v>
      </c>
      <c r="H1449">
        <v>1682</v>
      </c>
      <c r="I1449" t="b">
        <f>OR(Table1[[#This Row],[Page_Views]]&lt;$U$6,Table1[[#This Row],[Page_Views]]&gt;$T$6)</f>
        <v>0</v>
      </c>
      <c r="J1449" t="b">
        <f>OR(Table1[[#This Row],[Bounces]]&lt;$U$7,Table1[[#This Row],[Bounces]]&gt;$T$7)</f>
        <v>0</v>
      </c>
      <c r="K1449" t="b">
        <f>OR(Table1[[#This Row],[Exits]]&lt;$U$8,Table1[[#This Row],[Exits]]&gt;$T$8)</f>
        <v>0</v>
      </c>
    </row>
    <row r="1450" spans="1:11" x14ac:dyDescent="0.25">
      <c r="A1450" s="1">
        <v>44914</v>
      </c>
      <c r="B1450">
        <v>7079</v>
      </c>
      <c r="C1450" t="s">
        <v>1221</v>
      </c>
      <c r="D1450">
        <v>16270</v>
      </c>
      <c r="E1450">
        <v>8225</v>
      </c>
      <c r="F1450">
        <v>885.53</v>
      </c>
      <c r="G1450">
        <v>2651</v>
      </c>
      <c r="H1450">
        <v>2423</v>
      </c>
      <c r="I1450" t="b">
        <f>OR(Table1[[#This Row],[Page_Views]]&lt;$U$6,Table1[[#This Row],[Page_Views]]&gt;$T$6)</f>
        <v>0</v>
      </c>
      <c r="J1450" t="b">
        <f>OR(Table1[[#This Row],[Bounces]]&lt;$U$7,Table1[[#This Row],[Bounces]]&gt;$T$7)</f>
        <v>0</v>
      </c>
      <c r="K1450" t="b">
        <f>OR(Table1[[#This Row],[Exits]]&lt;$U$8,Table1[[#This Row],[Exits]]&gt;$T$8)</f>
        <v>0</v>
      </c>
    </row>
    <row r="1451" spans="1:11" x14ac:dyDescent="0.25">
      <c r="A1451" s="1">
        <v>44915</v>
      </c>
      <c r="B1451">
        <v>3430</v>
      </c>
      <c r="C1451" t="s">
        <v>1318</v>
      </c>
      <c r="D1451">
        <v>9934</v>
      </c>
      <c r="E1451">
        <v>3866</v>
      </c>
      <c r="F1451">
        <v>837.23</v>
      </c>
      <c r="G1451">
        <v>897</v>
      </c>
      <c r="H1451">
        <v>2692</v>
      </c>
      <c r="I1451" t="b">
        <f>OR(Table1[[#This Row],[Page_Views]]&lt;$U$6,Table1[[#This Row],[Page_Views]]&gt;$T$6)</f>
        <v>0</v>
      </c>
      <c r="J1451" t="b">
        <f>OR(Table1[[#This Row],[Bounces]]&lt;$U$7,Table1[[#This Row],[Bounces]]&gt;$T$7)</f>
        <v>0</v>
      </c>
      <c r="K1451" t="b">
        <f>OR(Table1[[#This Row],[Exits]]&lt;$U$8,Table1[[#This Row],[Exits]]&gt;$T$8)</f>
        <v>0</v>
      </c>
    </row>
    <row r="1452" spans="1:11" x14ac:dyDescent="0.25">
      <c r="A1452" s="1">
        <v>44916</v>
      </c>
      <c r="B1452">
        <v>2879</v>
      </c>
      <c r="C1452" t="s">
        <v>1319</v>
      </c>
      <c r="D1452">
        <v>7539</v>
      </c>
      <c r="E1452">
        <v>2701</v>
      </c>
      <c r="F1452">
        <v>712.18</v>
      </c>
      <c r="G1452">
        <v>1202</v>
      </c>
      <c r="H1452">
        <v>1632</v>
      </c>
      <c r="I1452" t="b">
        <f>OR(Table1[[#This Row],[Page_Views]]&lt;$U$6,Table1[[#This Row],[Page_Views]]&gt;$T$6)</f>
        <v>0</v>
      </c>
      <c r="J1452" t="b">
        <f>OR(Table1[[#This Row],[Bounces]]&lt;$U$7,Table1[[#This Row],[Bounces]]&gt;$T$7)</f>
        <v>0</v>
      </c>
      <c r="K1452" t="b">
        <f>OR(Table1[[#This Row],[Exits]]&lt;$U$8,Table1[[#This Row],[Exits]]&gt;$T$8)</f>
        <v>0</v>
      </c>
    </row>
    <row r="1453" spans="1:11" x14ac:dyDescent="0.25">
      <c r="A1453" s="1">
        <v>44917</v>
      </c>
      <c r="B1453">
        <v>8542</v>
      </c>
      <c r="C1453" t="s">
        <v>1320</v>
      </c>
      <c r="D1453">
        <v>10620</v>
      </c>
      <c r="E1453">
        <v>9593</v>
      </c>
      <c r="F1453">
        <v>768.84</v>
      </c>
      <c r="G1453">
        <v>3804</v>
      </c>
      <c r="H1453">
        <v>1209</v>
      </c>
      <c r="I1453" t="b">
        <f>OR(Table1[[#This Row],[Page_Views]]&lt;$U$6,Table1[[#This Row],[Page_Views]]&gt;$T$6)</f>
        <v>0</v>
      </c>
      <c r="J1453" t="b">
        <f>OR(Table1[[#This Row],[Bounces]]&lt;$U$7,Table1[[#This Row],[Bounces]]&gt;$T$7)</f>
        <v>0</v>
      </c>
      <c r="K1453" t="b">
        <f>OR(Table1[[#This Row],[Exits]]&lt;$U$8,Table1[[#This Row],[Exits]]&gt;$T$8)</f>
        <v>0</v>
      </c>
    </row>
    <row r="1454" spans="1:11" x14ac:dyDescent="0.25">
      <c r="A1454" s="1">
        <v>44918</v>
      </c>
      <c r="B1454">
        <v>3011</v>
      </c>
      <c r="C1454" t="s">
        <v>1321</v>
      </c>
      <c r="D1454">
        <v>6508</v>
      </c>
      <c r="E1454">
        <v>2838</v>
      </c>
      <c r="F1454">
        <v>614.20000000000005</v>
      </c>
      <c r="G1454">
        <v>999</v>
      </c>
      <c r="H1454">
        <v>712</v>
      </c>
      <c r="I1454" t="b">
        <f>OR(Table1[[#This Row],[Page_Views]]&lt;$U$6,Table1[[#This Row],[Page_Views]]&gt;$T$6)</f>
        <v>0</v>
      </c>
      <c r="J1454" t="b">
        <f>OR(Table1[[#This Row],[Bounces]]&lt;$U$7,Table1[[#This Row],[Bounces]]&gt;$T$7)</f>
        <v>0</v>
      </c>
      <c r="K1454" t="b">
        <f>OR(Table1[[#This Row],[Exits]]&lt;$U$8,Table1[[#This Row],[Exits]]&gt;$T$8)</f>
        <v>0</v>
      </c>
    </row>
    <row r="1455" spans="1:11" x14ac:dyDescent="0.25">
      <c r="A1455" s="1">
        <v>44919</v>
      </c>
      <c r="B1455">
        <v>4373</v>
      </c>
      <c r="C1455" s="2" t="s">
        <v>1181</v>
      </c>
      <c r="D1455">
        <v>10665</v>
      </c>
      <c r="E1455">
        <v>3674</v>
      </c>
      <c r="F1455">
        <v>612.37</v>
      </c>
      <c r="G1455">
        <v>1113</v>
      </c>
      <c r="H1455">
        <v>1196</v>
      </c>
      <c r="I1455" t="b">
        <f>OR(Table1[[#This Row],[Page_Views]]&lt;$U$6,Table1[[#This Row],[Page_Views]]&gt;$T$6)</f>
        <v>0</v>
      </c>
      <c r="J1455" t="b">
        <f>OR(Table1[[#This Row],[Bounces]]&lt;$U$7,Table1[[#This Row],[Bounces]]&gt;$T$7)</f>
        <v>0</v>
      </c>
      <c r="K1455" t="b">
        <f>OR(Table1[[#This Row],[Exits]]&lt;$U$8,Table1[[#This Row],[Exits]]&gt;$T$8)</f>
        <v>0</v>
      </c>
    </row>
    <row r="1456" spans="1:11" x14ac:dyDescent="0.25">
      <c r="A1456" s="1">
        <v>44920</v>
      </c>
      <c r="B1456">
        <v>8357</v>
      </c>
      <c r="C1456" t="s">
        <v>1322</v>
      </c>
      <c r="D1456">
        <v>21290</v>
      </c>
      <c r="E1456">
        <v>9901</v>
      </c>
      <c r="F1456">
        <v>675.24</v>
      </c>
      <c r="G1456">
        <v>2527</v>
      </c>
      <c r="H1456">
        <v>1930</v>
      </c>
      <c r="I1456" t="b">
        <f>OR(Table1[[#This Row],[Page_Views]]&lt;$U$6,Table1[[#This Row],[Page_Views]]&gt;$T$6)</f>
        <v>0</v>
      </c>
      <c r="J1456" t="b">
        <f>OR(Table1[[#This Row],[Bounces]]&lt;$U$7,Table1[[#This Row],[Bounces]]&gt;$T$7)</f>
        <v>0</v>
      </c>
      <c r="K1456" t="b">
        <f>OR(Table1[[#This Row],[Exits]]&lt;$U$8,Table1[[#This Row],[Exits]]&gt;$T$8)</f>
        <v>0</v>
      </c>
    </row>
    <row r="1457" spans="1:11" x14ac:dyDescent="0.25">
      <c r="A1457" s="1">
        <v>44921</v>
      </c>
      <c r="B1457">
        <v>2289</v>
      </c>
      <c r="C1457" t="s">
        <v>1323</v>
      </c>
      <c r="D1457">
        <v>3624</v>
      </c>
      <c r="E1457">
        <v>2428</v>
      </c>
      <c r="F1457">
        <v>806.91</v>
      </c>
      <c r="G1457">
        <v>563</v>
      </c>
      <c r="H1457">
        <v>978</v>
      </c>
      <c r="I1457" t="b">
        <f>OR(Table1[[#This Row],[Page_Views]]&lt;$U$6,Table1[[#This Row],[Page_Views]]&gt;$T$6)</f>
        <v>0</v>
      </c>
      <c r="J1457" t="b">
        <f>OR(Table1[[#This Row],[Bounces]]&lt;$U$7,Table1[[#This Row],[Bounces]]&gt;$T$7)</f>
        <v>0</v>
      </c>
      <c r="K1457" t="b">
        <f>OR(Table1[[#This Row],[Exits]]&lt;$U$8,Table1[[#This Row],[Exits]]&gt;$T$8)</f>
        <v>0</v>
      </c>
    </row>
    <row r="1458" spans="1:11" x14ac:dyDescent="0.25">
      <c r="A1458" s="1">
        <v>44922</v>
      </c>
      <c r="B1458">
        <v>2447</v>
      </c>
      <c r="C1458" s="2" t="s">
        <v>894</v>
      </c>
      <c r="D1458">
        <v>6755</v>
      </c>
      <c r="E1458">
        <v>2404</v>
      </c>
      <c r="F1458">
        <v>855.64</v>
      </c>
      <c r="G1458">
        <v>1179</v>
      </c>
      <c r="H1458">
        <v>1817</v>
      </c>
      <c r="I1458" t="b">
        <f>OR(Table1[[#This Row],[Page_Views]]&lt;$U$6,Table1[[#This Row],[Page_Views]]&gt;$T$6)</f>
        <v>0</v>
      </c>
      <c r="J1458" t="b">
        <f>OR(Table1[[#This Row],[Bounces]]&lt;$U$7,Table1[[#This Row],[Bounces]]&gt;$T$7)</f>
        <v>0</v>
      </c>
      <c r="K1458" t="b">
        <f>OR(Table1[[#This Row],[Exits]]&lt;$U$8,Table1[[#This Row],[Exits]]&gt;$T$8)</f>
        <v>0</v>
      </c>
    </row>
    <row r="1459" spans="1:11" x14ac:dyDescent="0.25">
      <c r="A1459" s="1">
        <v>44923</v>
      </c>
      <c r="B1459">
        <v>4199</v>
      </c>
      <c r="C1459" t="s">
        <v>1324</v>
      </c>
      <c r="D1459">
        <v>12263</v>
      </c>
      <c r="E1459">
        <v>4027</v>
      </c>
      <c r="F1459">
        <v>767.76</v>
      </c>
      <c r="G1459">
        <v>1046</v>
      </c>
      <c r="H1459">
        <v>3493</v>
      </c>
      <c r="I1459" t="b">
        <f>OR(Table1[[#This Row],[Page_Views]]&lt;$U$6,Table1[[#This Row],[Page_Views]]&gt;$T$6)</f>
        <v>0</v>
      </c>
      <c r="J1459" t="b">
        <f>OR(Table1[[#This Row],[Bounces]]&lt;$U$7,Table1[[#This Row],[Bounces]]&gt;$T$7)</f>
        <v>0</v>
      </c>
      <c r="K1459" t="b">
        <f>OR(Table1[[#This Row],[Exits]]&lt;$U$8,Table1[[#This Row],[Exits]]&gt;$T$8)</f>
        <v>0</v>
      </c>
    </row>
    <row r="1460" spans="1:11" x14ac:dyDescent="0.25">
      <c r="A1460" s="1">
        <v>44924</v>
      </c>
      <c r="B1460">
        <v>7381</v>
      </c>
      <c r="C1460" t="s">
        <v>1325</v>
      </c>
      <c r="D1460">
        <v>12002</v>
      </c>
      <c r="E1460">
        <v>6863</v>
      </c>
      <c r="F1460">
        <v>759.64</v>
      </c>
      <c r="G1460">
        <v>1495</v>
      </c>
      <c r="H1460">
        <v>2413</v>
      </c>
      <c r="I1460" t="b">
        <f>OR(Table1[[#This Row],[Page_Views]]&lt;$U$6,Table1[[#This Row],[Page_Views]]&gt;$T$6)</f>
        <v>0</v>
      </c>
      <c r="J1460" t="b">
        <f>OR(Table1[[#This Row],[Bounces]]&lt;$U$7,Table1[[#This Row],[Bounces]]&gt;$T$7)</f>
        <v>0</v>
      </c>
      <c r="K1460" t="b">
        <f>OR(Table1[[#This Row],[Exits]]&lt;$U$8,Table1[[#This Row],[Exits]]&gt;$T$8)</f>
        <v>0</v>
      </c>
    </row>
    <row r="1461" spans="1:11" x14ac:dyDescent="0.25">
      <c r="A1461" s="1">
        <v>44925</v>
      </c>
      <c r="B1461">
        <v>8522</v>
      </c>
      <c r="C1461" t="s">
        <v>25</v>
      </c>
      <c r="D1461">
        <v>23765</v>
      </c>
      <c r="E1461">
        <v>10163</v>
      </c>
      <c r="F1461">
        <v>720.69</v>
      </c>
      <c r="G1461">
        <v>1695</v>
      </c>
      <c r="H1461">
        <v>3552</v>
      </c>
      <c r="I1461" t="b">
        <f>OR(Table1[[#This Row],[Page_Views]]&lt;$U$6,Table1[[#This Row],[Page_Views]]&gt;$T$6)</f>
        <v>0</v>
      </c>
      <c r="J1461" t="b">
        <f>OR(Table1[[#This Row],[Bounces]]&lt;$U$7,Table1[[#This Row],[Bounces]]&gt;$T$7)</f>
        <v>0</v>
      </c>
      <c r="K1461" t="b">
        <f>OR(Table1[[#This Row],[Exits]]&lt;$U$8,Table1[[#This Row],[Exits]]&gt;$T$8)</f>
        <v>0</v>
      </c>
    </row>
    <row r="1462" spans="1:11" x14ac:dyDescent="0.25">
      <c r="A1462" s="1">
        <v>44926</v>
      </c>
      <c r="B1462">
        <v>7059</v>
      </c>
      <c r="C1462" t="s">
        <v>1326</v>
      </c>
      <c r="D1462">
        <v>9703</v>
      </c>
      <c r="E1462">
        <v>6027</v>
      </c>
      <c r="F1462">
        <v>648.48</v>
      </c>
      <c r="G1462">
        <v>2198</v>
      </c>
      <c r="H1462">
        <v>1749</v>
      </c>
      <c r="I1462" t="b">
        <f>OR(Table1[[#This Row],[Page_Views]]&lt;$U$6,Table1[[#This Row],[Page_Views]]&gt;$T$6)</f>
        <v>0</v>
      </c>
      <c r="J1462" t="b">
        <f>OR(Table1[[#This Row],[Bounces]]&lt;$U$7,Table1[[#This Row],[Bounces]]&gt;$T$7)</f>
        <v>0</v>
      </c>
      <c r="K1462" t="b">
        <f>OR(Table1[[#This Row],[Exits]]&lt;$U$8,Table1[[#This Row],[Exits]]&gt;$T$8)</f>
        <v>0</v>
      </c>
    </row>
    <row r="1463" spans="1:11" x14ac:dyDescent="0.25">
      <c r="A1463" s="1">
        <v>44927</v>
      </c>
      <c r="B1463">
        <v>4183</v>
      </c>
      <c r="C1463" t="s">
        <v>1327</v>
      </c>
      <c r="D1463">
        <v>5439</v>
      </c>
      <c r="E1463">
        <v>3873</v>
      </c>
      <c r="F1463">
        <v>635.51</v>
      </c>
      <c r="G1463">
        <v>1700</v>
      </c>
      <c r="H1463">
        <v>1325</v>
      </c>
      <c r="I1463" t="b">
        <f>OR(Table1[[#This Row],[Page_Views]]&lt;$U$6,Table1[[#This Row],[Page_Views]]&gt;$T$6)</f>
        <v>0</v>
      </c>
      <c r="J1463" t="b">
        <f>OR(Table1[[#This Row],[Bounces]]&lt;$U$7,Table1[[#This Row],[Bounces]]&gt;$T$7)</f>
        <v>0</v>
      </c>
      <c r="K1463" t="b">
        <f>OR(Table1[[#This Row],[Exits]]&lt;$U$8,Table1[[#This Row],[Exits]]&gt;$T$8)</f>
        <v>0</v>
      </c>
    </row>
    <row r="1464" spans="1:11" x14ac:dyDescent="0.25">
      <c r="A1464" s="1">
        <v>44928</v>
      </c>
      <c r="B1464">
        <v>6462</v>
      </c>
      <c r="C1464" t="s">
        <v>1328</v>
      </c>
      <c r="D1464">
        <v>9257</v>
      </c>
      <c r="E1464">
        <v>6424</v>
      </c>
      <c r="F1464">
        <v>828.2</v>
      </c>
      <c r="G1464">
        <v>1369</v>
      </c>
      <c r="H1464">
        <v>2547</v>
      </c>
      <c r="I1464" t="b">
        <f>OR(Table1[[#This Row],[Page_Views]]&lt;$U$6,Table1[[#This Row],[Page_Views]]&gt;$T$6)</f>
        <v>0</v>
      </c>
      <c r="J1464" t="b">
        <f>OR(Table1[[#This Row],[Bounces]]&lt;$U$7,Table1[[#This Row],[Bounces]]&gt;$T$7)</f>
        <v>0</v>
      </c>
      <c r="K1464" t="b">
        <f>OR(Table1[[#This Row],[Exits]]&lt;$U$8,Table1[[#This Row],[Exits]]&gt;$T$8)</f>
        <v>0</v>
      </c>
    </row>
    <row r="1465" spans="1:11" x14ac:dyDescent="0.25">
      <c r="A1465" s="1">
        <v>44929</v>
      </c>
      <c r="B1465">
        <v>4216</v>
      </c>
      <c r="C1465" t="s">
        <v>1329</v>
      </c>
      <c r="D1465">
        <v>5497</v>
      </c>
      <c r="E1465">
        <v>4178</v>
      </c>
      <c r="F1465">
        <v>878.25</v>
      </c>
      <c r="G1465">
        <v>1546</v>
      </c>
      <c r="H1465">
        <v>1028</v>
      </c>
      <c r="I1465" t="b">
        <f>OR(Table1[[#This Row],[Page_Views]]&lt;$U$6,Table1[[#This Row],[Page_Views]]&gt;$T$6)</f>
        <v>0</v>
      </c>
      <c r="J1465" t="b">
        <f>OR(Table1[[#This Row],[Bounces]]&lt;$U$7,Table1[[#This Row],[Bounces]]&gt;$T$7)</f>
        <v>0</v>
      </c>
      <c r="K1465" t="b">
        <f>OR(Table1[[#This Row],[Exits]]&lt;$U$8,Table1[[#This Row],[Exits]]&gt;$T$8)</f>
        <v>0</v>
      </c>
    </row>
    <row r="1466" spans="1:11" x14ac:dyDescent="0.25">
      <c r="A1466" s="1">
        <v>44930</v>
      </c>
      <c r="B1466">
        <v>4136</v>
      </c>
      <c r="C1466" t="s">
        <v>360</v>
      </c>
      <c r="D1466">
        <v>11254</v>
      </c>
      <c r="E1466">
        <v>4088</v>
      </c>
      <c r="F1466">
        <v>737.48</v>
      </c>
      <c r="G1466">
        <v>1306</v>
      </c>
      <c r="H1466">
        <v>2330</v>
      </c>
      <c r="I1466" t="b">
        <f>OR(Table1[[#This Row],[Page_Views]]&lt;$U$6,Table1[[#This Row],[Page_Views]]&gt;$T$6)</f>
        <v>0</v>
      </c>
      <c r="J1466" t="b">
        <f>OR(Table1[[#This Row],[Bounces]]&lt;$U$7,Table1[[#This Row],[Bounces]]&gt;$T$7)</f>
        <v>0</v>
      </c>
      <c r="K1466" t="b">
        <f>OR(Table1[[#This Row],[Exits]]&lt;$U$8,Table1[[#This Row],[Exits]]&gt;$T$8)</f>
        <v>0</v>
      </c>
    </row>
    <row r="1467" spans="1:11" x14ac:dyDescent="0.25">
      <c r="A1467" s="1">
        <v>44931</v>
      </c>
      <c r="B1467">
        <v>4318</v>
      </c>
      <c r="C1467" t="s">
        <v>1267</v>
      </c>
      <c r="D1467">
        <v>5640</v>
      </c>
      <c r="E1467">
        <v>3758</v>
      </c>
      <c r="F1467">
        <v>797.83</v>
      </c>
      <c r="G1467">
        <v>1621</v>
      </c>
      <c r="H1467">
        <v>1615</v>
      </c>
      <c r="I1467" t="b">
        <f>OR(Table1[[#This Row],[Page_Views]]&lt;$U$6,Table1[[#This Row],[Page_Views]]&gt;$T$6)</f>
        <v>0</v>
      </c>
      <c r="J1467" t="b">
        <f>OR(Table1[[#This Row],[Bounces]]&lt;$U$7,Table1[[#This Row],[Bounces]]&gt;$T$7)</f>
        <v>0</v>
      </c>
      <c r="K1467" t="b">
        <f>OR(Table1[[#This Row],[Exits]]&lt;$U$8,Table1[[#This Row],[Exits]]&gt;$T$8)</f>
        <v>0</v>
      </c>
    </row>
    <row r="1468" spans="1:11" x14ac:dyDescent="0.25">
      <c r="A1468" s="1">
        <v>44932</v>
      </c>
      <c r="B1468">
        <v>3782</v>
      </c>
      <c r="C1468" t="s">
        <v>1330</v>
      </c>
      <c r="D1468">
        <v>6387</v>
      </c>
      <c r="E1468">
        <v>3244</v>
      </c>
      <c r="F1468">
        <v>874.34</v>
      </c>
      <c r="G1468">
        <v>686</v>
      </c>
      <c r="H1468">
        <v>776</v>
      </c>
      <c r="I1468" t="b">
        <f>OR(Table1[[#This Row],[Page_Views]]&lt;$U$6,Table1[[#This Row],[Page_Views]]&gt;$T$6)</f>
        <v>0</v>
      </c>
      <c r="J1468" t="b">
        <f>OR(Table1[[#This Row],[Bounces]]&lt;$U$7,Table1[[#This Row],[Bounces]]&gt;$T$7)</f>
        <v>0</v>
      </c>
      <c r="K1468" t="b">
        <f>OR(Table1[[#This Row],[Exits]]&lt;$U$8,Table1[[#This Row],[Exits]]&gt;$T$8)</f>
        <v>0</v>
      </c>
    </row>
    <row r="1469" spans="1:11" x14ac:dyDescent="0.25">
      <c r="A1469" s="1">
        <v>44933</v>
      </c>
      <c r="B1469">
        <v>8657</v>
      </c>
      <c r="C1469" t="s">
        <v>1331</v>
      </c>
      <c r="D1469">
        <v>12005</v>
      </c>
      <c r="E1469">
        <v>7807</v>
      </c>
      <c r="F1469">
        <v>627.03</v>
      </c>
      <c r="G1469">
        <v>2502</v>
      </c>
      <c r="H1469">
        <v>3270</v>
      </c>
      <c r="I1469" t="b">
        <f>OR(Table1[[#This Row],[Page_Views]]&lt;$U$6,Table1[[#This Row],[Page_Views]]&gt;$T$6)</f>
        <v>0</v>
      </c>
      <c r="J1469" t="b">
        <f>OR(Table1[[#This Row],[Bounces]]&lt;$U$7,Table1[[#This Row],[Bounces]]&gt;$T$7)</f>
        <v>0</v>
      </c>
      <c r="K1469" t="b">
        <f>OR(Table1[[#This Row],[Exits]]&lt;$U$8,Table1[[#This Row],[Exits]]&gt;$T$8)</f>
        <v>0</v>
      </c>
    </row>
    <row r="1470" spans="1:11" x14ac:dyDescent="0.25">
      <c r="A1470" s="1">
        <v>44934</v>
      </c>
      <c r="B1470">
        <v>5920</v>
      </c>
      <c r="C1470" t="s">
        <v>1332</v>
      </c>
      <c r="D1470">
        <v>10252</v>
      </c>
      <c r="E1470">
        <v>6901</v>
      </c>
      <c r="F1470">
        <v>831.14</v>
      </c>
      <c r="G1470">
        <v>3034</v>
      </c>
      <c r="H1470">
        <v>1351</v>
      </c>
      <c r="I1470" t="b">
        <f>OR(Table1[[#This Row],[Page_Views]]&lt;$U$6,Table1[[#This Row],[Page_Views]]&gt;$T$6)</f>
        <v>0</v>
      </c>
      <c r="J1470" t="b">
        <f>OR(Table1[[#This Row],[Bounces]]&lt;$U$7,Table1[[#This Row],[Bounces]]&gt;$T$7)</f>
        <v>0</v>
      </c>
      <c r="K1470" t="b">
        <f>OR(Table1[[#This Row],[Exits]]&lt;$U$8,Table1[[#This Row],[Exits]]&gt;$T$8)</f>
        <v>0</v>
      </c>
    </row>
    <row r="1471" spans="1:11" x14ac:dyDescent="0.25">
      <c r="A1471" s="1">
        <v>44935</v>
      </c>
      <c r="B1471">
        <v>7324</v>
      </c>
      <c r="C1471" t="s">
        <v>1333</v>
      </c>
      <c r="D1471">
        <v>9982</v>
      </c>
      <c r="E1471">
        <v>6190</v>
      </c>
      <c r="F1471">
        <v>785.05</v>
      </c>
      <c r="G1471">
        <v>2208</v>
      </c>
      <c r="H1471">
        <v>1964</v>
      </c>
      <c r="I1471" t="b">
        <f>OR(Table1[[#This Row],[Page_Views]]&lt;$U$6,Table1[[#This Row],[Page_Views]]&gt;$T$6)</f>
        <v>0</v>
      </c>
      <c r="J1471" t="b">
        <f>OR(Table1[[#This Row],[Bounces]]&lt;$U$7,Table1[[#This Row],[Bounces]]&gt;$T$7)</f>
        <v>0</v>
      </c>
      <c r="K1471" t="b">
        <f>OR(Table1[[#This Row],[Exits]]&lt;$U$8,Table1[[#This Row],[Exits]]&gt;$T$8)</f>
        <v>0</v>
      </c>
    </row>
    <row r="1472" spans="1:11" x14ac:dyDescent="0.25">
      <c r="A1472" s="1">
        <v>44936</v>
      </c>
      <c r="B1472">
        <v>7327</v>
      </c>
      <c r="C1472" t="s">
        <v>1334</v>
      </c>
      <c r="D1472">
        <v>17602</v>
      </c>
      <c r="E1472">
        <v>8081</v>
      </c>
      <c r="F1472">
        <v>779.59</v>
      </c>
      <c r="G1472">
        <v>2949</v>
      </c>
      <c r="H1472">
        <v>2529</v>
      </c>
      <c r="I1472" t="b">
        <f>OR(Table1[[#This Row],[Page_Views]]&lt;$U$6,Table1[[#This Row],[Page_Views]]&gt;$T$6)</f>
        <v>0</v>
      </c>
      <c r="J1472" t="b">
        <f>OR(Table1[[#This Row],[Bounces]]&lt;$U$7,Table1[[#This Row],[Bounces]]&gt;$T$7)</f>
        <v>0</v>
      </c>
      <c r="K1472" t="b">
        <f>OR(Table1[[#This Row],[Exits]]&lt;$U$8,Table1[[#This Row],[Exits]]&gt;$T$8)</f>
        <v>0</v>
      </c>
    </row>
    <row r="1473" spans="1:11" x14ac:dyDescent="0.25">
      <c r="A1473" s="1">
        <v>44937</v>
      </c>
      <c r="B1473">
        <v>9417</v>
      </c>
      <c r="C1473" t="s">
        <v>1335</v>
      </c>
      <c r="D1473">
        <v>13560</v>
      </c>
      <c r="E1473">
        <v>10387</v>
      </c>
      <c r="F1473">
        <v>687.76</v>
      </c>
      <c r="G1473">
        <v>2380</v>
      </c>
      <c r="H1473">
        <v>2991</v>
      </c>
      <c r="I1473" t="b">
        <f>OR(Table1[[#This Row],[Page_Views]]&lt;$U$6,Table1[[#This Row],[Page_Views]]&gt;$T$6)</f>
        <v>0</v>
      </c>
      <c r="J1473" t="b">
        <f>OR(Table1[[#This Row],[Bounces]]&lt;$U$7,Table1[[#This Row],[Bounces]]&gt;$T$7)</f>
        <v>0</v>
      </c>
      <c r="K1473" t="b">
        <f>OR(Table1[[#This Row],[Exits]]&lt;$U$8,Table1[[#This Row],[Exits]]&gt;$T$8)</f>
        <v>0</v>
      </c>
    </row>
    <row r="1474" spans="1:11" x14ac:dyDescent="0.25">
      <c r="A1474" s="1">
        <v>44938</v>
      </c>
      <c r="B1474">
        <v>1776</v>
      </c>
      <c r="C1474" t="s">
        <v>1336</v>
      </c>
      <c r="D1474">
        <v>4854</v>
      </c>
      <c r="E1474">
        <v>1996</v>
      </c>
      <c r="F1474">
        <v>805.17</v>
      </c>
      <c r="G1474">
        <v>478</v>
      </c>
      <c r="H1474">
        <v>1027</v>
      </c>
      <c r="I1474" t="b">
        <f>OR(Table1[[#This Row],[Page_Views]]&lt;$U$6,Table1[[#This Row],[Page_Views]]&gt;$T$6)</f>
        <v>0</v>
      </c>
      <c r="J1474" t="b">
        <f>OR(Table1[[#This Row],[Bounces]]&lt;$U$7,Table1[[#This Row],[Bounces]]&gt;$T$7)</f>
        <v>0</v>
      </c>
      <c r="K1474" t="b">
        <f>OR(Table1[[#This Row],[Exits]]&lt;$U$8,Table1[[#This Row],[Exits]]&gt;$T$8)</f>
        <v>0</v>
      </c>
    </row>
    <row r="1475" spans="1:11" x14ac:dyDescent="0.25">
      <c r="A1475" s="1">
        <v>44939</v>
      </c>
      <c r="B1475">
        <v>6208</v>
      </c>
      <c r="C1475" t="s">
        <v>1337</v>
      </c>
      <c r="D1475">
        <v>16581</v>
      </c>
      <c r="E1475">
        <v>7168</v>
      </c>
      <c r="F1475">
        <v>838.44</v>
      </c>
      <c r="G1475">
        <v>2889</v>
      </c>
      <c r="H1475">
        <v>2918</v>
      </c>
      <c r="I1475" t="b">
        <f>OR(Table1[[#This Row],[Page_Views]]&lt;$U$6,Table1[[#This Row],[Page_Views]]&gt;$T$6)</f>
        <v>0</v>
      </c>
      <c r="J1475" t="b">
        <f>OR(Table1[[#This Row],[Bounces]]&lt;$U$7,Table1[[#This Row],[Bounces]]&gt;$T$7)</f>
        <v>0</v>
      </c>
      <c r="K1475" t="b">
        <f>OR(Table1[[#This Row],[Exits]]&lt;$U$8,Table1[[#This Row],[Exits]]&gt;$T$8)</f>
        <v>0</v>
      </c>
    </row>
    <row r="1476" spans="1:11" x14ac:dyDescent="0.25">
      <c r="A1476" s="1">
        <v>44940</v>
      </c>
      <c r="B1476">
        <v>1687</v>
      </c>
      <c r="C1476" t="s">
        <v>1338</v>
      </c>
      <c r="D1476">
        <v>2065</v>
      </c>
      <c r="E1476">
        <v>1527</v>
      </c>
      <c r="F1476">
        <v>633.86</v>
      </c>
      <c r="G1476">
        <v>614</v>
      </c>
      <c r="H1476">
        <v>563</v>
      </c>
      <c r="I1476" t="b">
        <f>OR(Table1[[#This Row],[Page_Views]]&lt;$U$6,Table1[[#This Row],[Page_Views]]&gt;$T$6)</f>
        <v>0</v>
      </c>
      <c r="J1476" t="b">
        <f>OR(Table1[[#This Row],[Bounces]]&lt;$U$7,Table1[[#This Row],[Bounces]]&gt;$T$7)</f>
        <v>0</v>
      </c>
      <c r="K1476" t="b">
        <f>OR(Table1[[#This Row],[Exits]]&lt;$U$8,Table1[[#This Row],[Exits]]&gt;$T$8)</f>
        <v>0</v>
      </c>
    </row>
    <row r="1477" spans="1:11" x14ac:dyDescent="0.25">
      <c r="A1477" s="1">
        <v>44941</v>
      </c>
      <c r="B1477">
        <v>1529</v>
      </c>
      <c r="C1477" t="s">
        <v>1339</v>
      </c>
      <c r="D1477">
        <v>4300</v>
      </c>
      <c r="E1477">
        <v>1360</v>
      </c>
      <c r="F1477">
        <v>760.06</v>
      </c>
      <c r="G1477">
        <v>671</v>
      </c>
      <c r="H1477">
        <v>997</v>
      </c>
      <c r="I1477" t="b">
        <f>OR(Table1[[#This Row],[Page_Views]]&lt;$U$6,Table1[[#This Row],[Page_Views]]&gt;$T$6)</f>
        <v>0</v>
      </c>
      <c r="J1477" t="b">
        <f>OR(Table1[[#This Row],[Bounces]]&lt;$U$7,Table1[[#This Row],[Bounces]]&gt;$T$7)</f>
        <v>0</v>
      </c>
      <c r="K1477" t="b">
        <f>OR(Table1[[#This Row],[Exits]]&lt;$U$8,Table1[[#This Row],[Exits]]&gt;$T$8)</f>
        <v>0</v>
      </c>
    </row>
    <row r="1478" spans="1:11" x14ac:dyDescent="0.25">
      <c r="A1478" s="1">
        <v>44942</v>
      </c>
      <c r="B1478">
        <v>6067</v>
      </c>
      <c r="C1478" t="s">
        <v>1340</v>
      </c>
      <c r="D1478">
        <v>7596</v>
      </c>
      <c r="E1478">
        <v>5983</v>
      </c>
      <c r="F1478">
        <v>630.38</v>
      </c>
      <c r="G1478">
        <v>2474</v>
      </c>
      <c r="H1478">
        <v>1855</v>
      </c>
      <c r="I1478" t="b">
        <f>OR(Table1[[#This Row],[Page_Views]]&lt;$U$6,Table1[[#This Row],[Page_Views]]&gt;$T$6)</f>
        <v>0</v>
      </c>
      <c r="J1478" t="b">
        <f>OR(Table1[[#This Row],[Bounces]]&lt;$U$7,Table1[[#This Row],[Bounces]]&gt;$T$7)</f>
        <v>0</v>
      </c>
      <c r="K1478" t="b">
        <f>OR(Table1[[#This Row],[Exits]]&lt;$U$8,Table1[[#This Row],[Exits]]&gt;$T$8)</f>
        <v>0</v>
      </c>
    </row>
    <row r="1479" spans="1:11" x14ac:dyDescent="0.25">
      <c r="A1479" s="1">
        <v>44943</v>
      </c>
      <c r="B1479">
        <v>9080</v>
      </c>
      <c r="C1479" t="s">
        <v>1341</v>
      </c>
      <c r="D1479">
        <v>14812</v>
      </c>
      <c r="E1479">
        <v>8226</v>
      </c>
      <c r="F1479">
        <v>861.77</v>
      </c>
      <c r="G1479">
        <v>2862</v>
      </c>
      <c r="H1479">
        <v>1927</v>
      </c>
      <c r="I1479" t="b">
        <f>OR(Table1[[#This Row],[Page_Views]]&lt;$U$6,Table1[[#This Row],[Page_Views]]&gt;$T$6)</f>
        <v>0</v>
      </c>
      <c r="J1479" t="b">
        <f>OR(Table1[[#This Row],[Bounces]]&lt;$U$7,Table1[[#This Row],[Bounces]]&gt;$T$7)</f>
        <v>0</v>
      </c>
      <c r="K1479" t="b">
        <f>OR(Table1[[#This Row],[Exits]]&lt;$U$8,Table1[[#This Row],[Exits]]&gt;$T$8)</f>
        <v>0</v>
      </c>
    </row>
    <row r="1480" spans="1:11" x14ac:dyDescent="0.25">
      <c r="A1480" s="1">
        <v>44944</v>
      </c>
      <c r="B1480">
        <v>6518</v>
      </c>
      <c r="C1480" t="s">
        <v>1203</v>
      </c>
      <c r="D1480">
        <v>8201</v>
      </c>
      <c r="E1480">
        <v>7128</v>
      </c>
      <c r="F1480">
        <v>752.29</v>
      </c>
      <c r="G1480">
        <v>3259</v>
      </c>
      <c r="H1480">
        <v>2268</v>
      </c>
      <c r="I1480" t="b">
        <f>OR(Table1[[#This Row],[Page_Views]]&lt;$U$6,Table1[[#This Row],[Page_Views]]&gt;$T$6)</f>
        <v>0</v>
      </c>
      <c r="J1480" t="b">
        <f>OR(Table1[[#This Row],[Bounces]]&lt;$U$7,Table1[[#This Row],[Bounces]]&gt;$T$7)</f>
        <v>0</v>
      </c>
      <c r="K1480" t="b">
        <f>OR(Table1[[#This Row],[Exits]]&lt;$U$8,Table1[[#This Row],[Exits]]&gt;$T$8)</f>
        <v>0</v>
      </c>
    </row>
    <row r="1481" spans="1:11" x14ac:dyDescent="0.25">
      <c r="A1481" s="1">
        <v>44945</v>
      </c>
      <c r="B1481">
        <v>3153</v>
      </c>
      <c r="C1481" t="s">
        <v>1342</v>
      </c>
      <c r="D1481">
        <v>5689</v>
      </c>
      <c r="E1481">
        <v>3324</v>
      </c>
      <c r="F1481">
        <v>842.39</v>
      </c>
      <c r="G1481">
        <v>769</v>
      </c>
      <c r="H1481">
        <v>759</v>
      </c>
      <c r="I1481" t="b">
        <f>OR(Table1[[#This Row],[Page_Views]]&lt;$U$6,Table1[[#This Row],[Page_Views]]&gt;$T$6)</f>
        <v>0</v>
      </c>
      <c r="J1481" t="b">
        <f>OR(Table1[[#This Row],[Bounces]]&lt;$U$7,Table1[[#This Row],[Bounces]]&gt;$T$7)</f>
        <v>0</v>
      </c>
      <c r="K1481" t="b">
        <f>OR(Table1[[#This Row],[Exits]]&lt;$U$8,Table1[[#This Row],[Exits]]&gt;$T$8)</f>
        <v>0</v>
      </c>
    </row>
    <row r="1482" spans="1:11" x14ac:dyDescent="0.25">
      <c r="A1482" s="1">
        <v>44946</v>
      </c>
      <c r="B1482">
        <v>7094</v>
      </c>
      <c r="C1482" t="s">
        <v>1343</v>
      </c>
      <c r="D1482">
        <v>15074</v>
      </c>
      <c r="E1482">
        <v>8158</v>
      </c>
      <c r="F1482">
        <v>710.43</v>
      </c>
      <c r="G1482">
        <v>2731</v>
      </c>
      <c r="H1482">
        <v>2179</v>
      </c>
      <c r="I1482" t="b">
        <f>OR(Table1[[#This Row],[Page_Views]]&lt;$U$6,Table1[[#This Row],[Page_Views]]&gt;$T$6)</f>
        <v>0</v>
      </c>
      <c r="J1482" t="b">
        <f>OR(Table1[[#This Row],[Bounces]]&lt;$U$7,Table1[[#This Row],[Bounces]]&gt;$T$7)</f>
        <v>0</v>
      </c>
      <c r="K1482" t="b">
        <f>OR(Table1[[#This Row],[Exits]]&lt;$U$8,Table1[[#This Row],[Exits]]&gt;$T$8)</f>
        <v>0</v>
      </c>
    </row>
    <row r="1483" spans="1:11" x14ac:dyDescent="0.25">
      <c r="A1483" s="1">
        <v>44947</v>
      </c>
      <c r="B1483">
        <v>7974</v>
      </c>
      <c r="C1483" t="s">
        <v>1344</v>
      </c>
      <c r="D1483">
        <v>21003</v>
      </c>
      <c r="E1483">
        <v>6643</v>
      </c>
      <c r="F1483">
        <v>637.52</v>
      </c>
      <c r="G1483">
        <v>1900</v>
      </c>
      <c r="H1483">
        <v>2638</v>
      </c>
      <c r="I1483" t="b">
        <f>OR(Table1[[#This Row],[Page_Views]]&lt;$U$6,Table1[[#This Row],[Page_Views]]&gt;$T$6)</f>
        <v>0</v>
      </c>
      <c r="J1483" t="b">
        <f>OR(Table1[[#This Row],[Bounces]]&lt;$U$7,Table1[[#This Row],[Bounces]]&gt;$T$7)</f>
        <v>0</v>
      </c>
      <c r="K1483" t="b">
        <f>OR(Table1[[#This Row],[Exits]]&lt;$U$8,Table1[[#This Row],[Exits]]&gt;$T$8)</f>
        <v>0</v>
      </c>
    </row>
    <row r="1484" spans="1:11" x14ac:dyDescent="0.25">
      <c r="A1484" s="1">
        <v>44948</v>
      </c>
      <c r="B1484">
        <v>5774</v>
      </c>
      <c r="C1484" t="s">
        <v>1345</v>
      </c>
      <c r="D1484">
        <v>10441</v>
      </c>
      <c r="E1484">
        <v>6732</v>
      </c>
      <c r="F1484">
        <v>612.45000000000005</v>
      </c>
      <c r="G1484">
        <v>1557</v>
      </c>
      <c r="H1484">
        <v>1963</v>
      </c>
      <c r="I1484" t="b">
        <f>OR(Table1[[#This Row],[Page_Views]]&lt;$U$6,Table1[[#This Row],[Page_Views]]&gt;$T$6)</f>
        <v>0</v>
      </c>
      <c r="J1484" t="b">
        <f>OR(Table1[[#This Row],[Bounces]]&lt;$U$7,Table1[[#This Row],[Bounces]]&gt;$T$7)</f>
        <v>0</v>
      </c>
      <c r="K1484" t="b">
        <f>OR(Table1[[#This Row],[Exits]]&lt;$U$8,Table1[[#This Row],[Exits]]&gt;$T$8)</f>
        <v>0</v>
      </c>
    </row>
    <row r="1485" spans="1:11" x14ac:dyDescent="0.25">
      <c r="A1485" s="1">
        <v>44949</v>
      </c>
      <c r="B1485">
        <v>8692</v>
      </c>
      <c r="C1485" t="s">
        <v>1346</v>
      </c>
      <c r="D1485">
        <v>21468</v>
      </c>
      <c r="E1485">
        <v>7973</v>
      </c>
      <c r="F1485">
        <v>684.45</v>
      </c>
      <c r="G1485">
        <v>3421</v>
      </c>
      <c r="H1485">
        <v>1930</v>
      </c>
      <c r="I1485" t="b">
        <f>OR(Table1[[#This Row],[Page_Views]]&lt;$U$6,Table1[[#This Row],[Page_Views]]&gt;$T$6)</f>
        <v>0</v>
      </c>
      <c r="J1485" t="b">
        <f>OR(Table1[[#This Row],[Bounces]]&lt;$U$7,Table1[[#This Row],[Bounces]]&gt;$T$7)</f>
        <v>0</v>
      </c>
      <c r="K1485" t="b">
        <f>OR(Table1[[#This Row],[Exits]]&lt;$U$8,Table1[[#This Row],[Exits]]&gt;$T$8)</f>
        <v>0</v>
      </c>
    </row>
    <row r="1486" spans="1:11" x14ac:dyDescent="0.25">
      <c r="A1486" s="1">
        <v>44950</v>
      </c>
      <c r="B1486">
        <v>4103</v>
      </c>
      <c r="C1486" t="s">
        <v>1347</v>
      </c>
      <c r="D1486">
        <v>6308</v>
      </c>
      <c r="E1486">
        <v>4087</v>
      </c>
      <c r="F1486">
        <v>673.27</v>
      </c>
      <c r="G1486">
        <v>1443</v>
      </c>
      <c r="H1486">
        <v>949</v>
      </c>
      <c r="I1486" t="b">
        <f>OR(Table1[[#This Row],[Page_Views]]&lt;$U$6,Table1[[#This Row],[Page_Views]]&gt;$T$6)</f>
        <v>0</v>
      </c>
      <c r="J1486" t="b">
        <f>OR(Table1[[#This Row],[Bounces]]&lt;$U$7,Table1[[#This Row],[Bounces]]&gt;$T$7)</f>
        <v>0</v>
      </c>
      <c r="K1486" t="b">
        <f>OR(Table1[[#This Row],[Exits]]&lt;$U$8,Table1[[#This Row],[Exits]]&gt;$T$8)</f>
        <v>0</v>
      </c>
    </row>
    <row r="1487" spans="1:11" x14ac:dyDescent="0.25">
      <c r="A1487" s="1">
        <v>44951</v>
      </c>
      <c r="B1487">
        <v>3440</v>
      </c>
      <c r="C1487" t="s">
        <v>1348</v>
      </c>
      <c r="D1487">
        <v>8775</v>
      </c>
      <c r="E1487">
        <v>3355</v>
      </c>
      <c r="F1487">
        <v>768.11</v>
      </c>
      <c r="G1487">
        <v>1231</v>
      </c>
      <c r="H1487">
        <v>1533</v>
      </c>
      <c r="I1487" t="b">
        <f>OR(Table1[[#This Row],[Page_Views]]&lt;$U$6,Table1[[#This Row],[Page_Views]]&gt;$T$6)</f>
        <v>0</v>
      </c>
      <c r="J1487" t="b">
        <f>OR(Table1[[#This Row],[Bounces]]&lt;$U$7,Table1[[#This Row],[Bounces]]&gt;$T$7)</f>
        <v>0</v>
      </c>
      <c r="K1487" t="b">
        <f>OR(Table1[[#This Row],[Exits]]&lt;$U$8,Table1[[#This Row],[Exits]]&gt;$T$8)</f>
        <v>0</v>
      </c>
    </row>
    <row r="1488" spans="1:11" x14ac:dyDescent="0.25">
      <c r="A1488" s="1">
        <v>44952</v>
      </c>
      <c r="B1488">
        <v>5135</v>
      </c>
      <c r="C1488" t="s">
        <v>1349</v>
      </c>
      <c r="D1488">
        <v>8343</v>
      </c>
      <c r="E1488">
        <v>5669</v>
      </c>
      <c r="F1488">
        <v>606.52</v>
      </c>
      <c r="G1488">
        <v>1833</v>
      </c>
      <c r="H1488">
        <v>2246</v>
      </c>
      <c r="I1488" t="b">
        <f>OR(Table1[[#This Row],[Page_Views]]&lt;$U$6,Table1[[#This Row],[Page_Views]]&gt;$T$6)</f>
        <v>0</v>
      </c>
      <c r="J1488" t="b">
        <f>OR(Table1[[#This Row],[Bounces]]&lt;$U$7,Table1[[#This Row],[Bounces]]&gt;$T$7)</f>
        <v>0</v>
      </c>
      <c r="K1488" t="b">
        <f>OR(Table1[[#This Row],[Exits]]&lt;$U$8,Table1[[#This Row],[Exits]]&gt;$T$8)</f>
        <v>0</v>
      </c>
    </row>
    <row r="1489" spans="1:11" x14ac:dyDescent="0.25">
      <c r="A1489" s="1">
        <v>44953</v>
      </c>
      <c r="B1489">
        <v>8124</v>
      </c>
      <c r="C1489" t="s">
        <v>1037</v>
      </c>
      <c r="D1489">
        <v>11847</v>
      </c>
      <c r="E1489">
        <v>7865</v>
      </c>
      <c r="F1489">
        <v>756.17</v>
      </c>
      <c r="G1489">
        <v>2659</v>
      </c>
      <c r="H1489">
        <v>2648</v>
      </c>
      <c r="I1489" t="b">
        <f>OR(Table1[[#This Row],[Page_Views]]&lt;$U$6,Table1[[#This Row],[Page_Views]]&gt;$T$6)</f>
        <v>0</v>
      </c>
      <c r="J1489" t="b">
        <f>OR(Table1[[#This Row],[Bounces]]&lt;$U$7,Table1[[#This Row],[Bounces]]&gt;$T$7)</f>
        <v>0</v>
      </c>
      <c r="K1489" t="b">
        <f>OR(Table1[[#This Row],[Exits]]&lt;$U$8,Table1[[#This Row],[Exits]]&gt;$T$8)</f>
        <v>0</v>
      </c>
    </row>
    <row r="1490" spans="1:11" x14ac:dyDescent="0.25">
      <c r="A1490" s="1">
        <v>44954</v>
      </c>
      <c r="B1490">
        <v>6201</v>
      </c>
      <c r="C1490" t="s">
        <v>1350</v>
      </c>
      <c r="D1490">
        <v>9510</v>
      </c>
      <c r="E1490">
        <v>7301</v>
      </c>
      <c r="F1490">
        <v>717.53</v>
      </c>
      <c r="G1490">
        <v>1714</v>
      </c>
      <c r="H1490">
        <v>2380</v>
      </c>
      <c r="I1490" t="b">
        <f>OR(Table1[[#This Row],[Page_Views]]&lt;$U$6,Table1[[#This Row],[Page_Views]]&gt;$T$6)</f>
        <v>0</v>
      </c>
      <c r="J1490" t="b">
        <f>OR(Table1[[#This Row],[Bounces]]&lt;$U$7,Table1[[#This Row],[Bounces]]&gt;$T$7)</f>
        <v>0</v>
      </c>
      <c r="K1490" t="b">
        <f>OR(Table1[[#This Row],[Exits]]&lt;$U$8,Table1[[#This Row],[Exits]]&gt;$T$8)</f>
        <v>0</v>
      </c>
    </row>
    <row r="1491" spans="1:11" x14ac:dyDescent="0.25">
      <c r="A1491" s="1">
        <v>44955</v>
      </c>
      <c r="B1491">
        <v>1844</v>
      </c>
      <c r="C1491" t="s">
        <v>1351</v>
      </c>
      <c r="D1491">
        <v>2817</v>
      </c>
      <c r="E1491">
        <v>2140</v>
      </c>
      <c r="F1491">
        <v>773.14</v>
      </c>
      <c r="G1491">
        <v>860</v>
      </c>
      <c r="H1491">
        <v>402</v>
      </c>
      <c r="I1491" t="b">
        <f>OR(Table1[[#This Row],[Page_Views]]&lt;$U$6,Table1[[#This Row],[Page_Views]]&gt;$T$6)</f>
        <v>0</v>
      </c>
      <c r="J1491" t="b">
        <f>OR(Table1[[#This Row],[Bounces]]&lt;$U$7,Table1[[#This Row],[Bounces]]&gt;$T$7)</f>
        <v>0</v>
      </c>
      <c r="K1491" t="b">
        <f>OR(Table1[[#This Row],[Exits]]&lt;$U$8,Table1[[#This Row],[Exits]]&gt;$T$8)</f>
        <v>0</v>
      </c>
    </row>
    <row r="1492" spans="1:11" x14ac:dyDescent="0.25">
      <c r="A1492" s="1">
        <v>44956</v>
      </c>
      <c r="B1492">
        <v>1446</v>
      </c>
      <c r="C1492" t="s">
        <v>1352</v>
      </c>
      <c r="D1492">
        <v>3070</v>
      </c>
      <c r="E1492">
        <v>1661</v>
      </c>
      <c r="F1492">
        <v>810.73</v>
      </c>
      <c r="G1492">
        <v>547</v>
      </c>
      <c r="H1492">
        <v>746</v>
      </c>
      <c r="I1492" t="b">
        <f>OR(Table1[[#This Row],[Page_Views]]&lt;$U$6,Table1[[#This Row],[Page_Views]]&gt;$T$6)</f>
        <v>0</v>
      </c>
      <c r="J1492" t="b">
        <f>OR(Table1[[#This Row],[Bounces]]&lt;$U$7,Table1[[#This Row],[Bounces]]&gt;$T$7)</f>
        <v>0</v>
      </c>
      <c r="K1492" t="b">
        <f>OR(Table1[[#This Row],[Exits]]&lt;$U$8,Table1[[#This Row],[Exits]]&gt;$T$8)</f>
        <v>0</v>
      </c>
    </row>
    <row r="1493" spans="1:11" x14ac:dyDescent="0.25">
      <c r="A1493" s="1">
        <v>44957</v>
      </c>
      <c r="B1493">
        <v>4915</v>
      </c>
      <c r="C1493" t="s">
        <v>1353</v>
      </c>
      <c r="D1493">
        <v>13371</v>
      </c>
      <c r="E1493">
        <v>4072</v>
      </c>
      <c r="F1493">
        <v>790.23</v>
      </c>
      <c r="G1493">
        <v>1812</v>
      </c>
      <c r="H1493">
        <v>1945</v>
      </c>
      <c r="I1493" t="b">
        <f>OR(Table1[[#This Row],[Page_Views]]&lt;$U$6,Table1[[#This Row],[Page_Views]]&gt;$T$6)</f>
        <v>0</v>
      </c>
      <c r="J1493" t="b">
        <f>OR(Table1[[#This Row],[Bounces]]&lt;$U$7,Table1[[#This Row],[Bounces]]&gt;$T$7)</f>
        <v>0</v>
      </c>
      <c r="K1493" t="b">
        <f>OR(Table1[[#This Row],[Exits]]&lt;$U$8,Table1[[#This Row],[Exits]]&gt;$T$8)</f>
        <v>0</v>
      </c>
    </row>
    <row r="1494" spans="1:11" x14ac:dyDescent="0.25">
      <c r="A1494" s="1">
        <v>44958</v>
      </c>
      <c r="B1494">
        <v>4109</v>
      </c>
      <c r="C1494" t="s">
        <v>467</v>
      </c>
      <c r="D1494">
        <v>5519</v>
      </c>
      <c r="E1494">
        <v>4691</v>
      </c>
      <c r="F1494">
        <v>895.39</v>
      </c>
      <c r="G1494">
        <v>1214</v>
      </c>
      <c r="H1494">
        <v>1641</v>
      </c>
      <c r="I1494" t="b">
        <f>OR(Table1[[#This Row],[Page_Views]]&lt;$U$6,Table1[[#This Row],[Page_Views]]&gt;$T$6)</f>
        <v>0</v>
      </c>
      <c r="J1494" t="b">
        <f>OR(Table1[[#This Row],[Bounces]]&lt;$U$7,Table1[[#This Row],[Bounces]]&gt;$T$7)</f>
        <v>0</v>
      </c>
      <c r="K1494" t="b">
        <f>OR(Table1[[#This Row],[Exits]]&lt;$U$8,Table1[[#This Row],[Exits]]&gt;$T$8)</f>
        <v>0</v>
      </c>
    </row>
    <row r="1495" spans="1:11" x14ac:dyDescent="0.25">
      <c r="A1495" s="1">
        <v>44959</v>
      </c>
      <c r="B1495">
        <v>2234</v>
      </c>
      <c r="C1495" t="s">
        <v>1354</v>
      </c>
      <c r="D1495">
        <v>5523</v>
      </c>
      <c r="E1495">
        <v>2485</v>
      </c>
      <c r="F1495">
        <v>641.48</v>
      </c>
      <c r="G1495">
        <v>650</v>
      </c>
      <c r="H1495">
        <v>1170</v>
      </c>
      <c r="I1495" t="b">
        <f>OR(Table1[[#This Row],[Page_Views]]&lt;$U$6,Table1[[#This Row],[Page_Views]]&gt;$T$6)</f>
        <v>0</v>
      </c>
      <c r="J1495" t="b">
        <f>OR(Table1[[#This Row],[Bounces]]&lt;$U$7,Table1[[#This Row],[Bounces]]&gt;$T$7)</f>
        <v>0</v>
      </c>
      <c r="K1495" t="b">
        <f>OR(Table1[[#This Row],[Exits]]&lt;$U$8,Table1[[#This Row],[Exits]]&gt;$T$8)</f>
        <v>0</v>
      </c>
    </row>
    <row r="1496" spans="1:11" x14ac:dyDescent="0.25">
      <c r="A1496" s="1">
        <v>44960</v>
      </c>
      <c r="B1496">
        <v>7587</v>
      </c>
      <c r="C1496" t="s">
        <v>1355</v>
      </c>
      <c r="D1496">
        <v>18040</v>
      </c>
      <c r="E1496">
        <v>6383</v>
      </c>
      <c r="F1496">
        <v>728.92</v>
      </c>
      <c r="G1496">
        <v>2513</v>
      </c>
      <c r="H1496">
        <v>4313</v>
      </c>
      <c r="I1496" t="b">
        <f>OR(Table1[[#This Row],[Page_Views]]&lt;$U$6,Table1[[#This Row],[Page_Views]]&gt;$T$6)</f>
        <v>0</v>
      </c>
      <c r="J1496" t="b">
        <f>OR(Table1[[#This Row],[Bounces]]&lt;$U$7,Table1[[#This Row],[Bounces]]&gt;$T$7)</f>
        <v>0</v>
      </c>
      <c r="K1496" t="b">
        <f>OR(Table1[[#This Row],[Exits]]&lt;$U$8,Table1[[#This Row],[Exits]]&gt;$T$8)</f>
        <v>0</v>
      </c>
    </row>
    <row r="1497" spans="1:11" x14ac:dyDescent="0.25">
      <c r="A1497" s="1">
        <v>44961</v>
      </c>
      <c r="B1497">
        <v>1226</v>
      </c>
      <c r="C1497" t="s">
        <v>1356</v>
      </c>
      <c r="D1497">
        <v>3396</v>
      </c>
      <c r="E1497">
        <v>1033</v>
      </c>
      <c r="F1497">
        <v>727.45</v>
      </c>
      <c r="G1497">
        <v>468</v>
      </c>
      <c r="H1497">
        <v>420</v>
      </c>
      <c r="I1497" t="b">
        <f>OR(Table1[[#This Row],[Page_Views]]&lt;$U$6,Table1[[#This Row],[Page_Views]]&gt;$T$6)</f>
        <v>0</v>
      </c>
      <c r="J1497" t="b">
        <f>OR(Table1[[#This Row],[Bounces]]&lt;$U$7,Table1[[#This Row],[Bounces]]&gt;$T$7)</f>
        <v>0</v>
      </c>
      <c r="K1497" t="b">
        <f>OR(Table1[[#This Row],[Exits]]&lt;$U$8,Table1[[#This Row],[Exits]]&gt;$T$8)</f>
        <v>0</v>
      </c>
    </row>
    <row r="1498" spans="1:11" x14ac:dyDescent="0.25">
      <c r="A1498" s="1">
        <v>44962</v>
      </c>
      <c r="B1498">
        <v>5143</v>
      </c>
      <c r="C1498" t="s">
        <v>1357</v>
      </c>
      <c r="D1498">
        <v>8431</v>
      </c>
      <c r="E1498">
        <v>4322</v>
      </c>
      <c r="F1498">
        <v>725.12</v>
      </c>
      <c r="G1498">
        <v>1476</v>
      </c>
      <c r="H1498">
        <v>1265</v>
      </c>
      <c r="I1498" t="b">
        <f>OR(Table1[[#This Row],[Page_Views]]&lt;$U$6,Table1[[#This Row],[Page_Views]]&gt;$T$6)</f>
        <v>0</v>
      </c>
      <c r="J1498" t="b">
        <f>OR(Table1[[#This Row],[Bounces]]&lt;$U$7,Table1[[#This Row],[Bounces]]&gt;$T$7)</f>
        <v>0</v>
      </c>
      <c r="K1498" t="b">
        <f>OR(Table1[[#This Row],[Exits]]&lt;$U$8,Table1[[#This Row],[Exits]]&gt;$T$8)</f>
        <v>0</v>
      </c>
    </row>
    <row r="1499" spans="1:11" x14ac:dyDescent="0.25">
      <c r="A1499" s="1">
        <v>44963</v>
      </c>
      <c r="B1499">
        <v>8185</v>
      </c>
      <c r="C1499" t="s">
        <v>1358</v>
      </c>
      <c r="D1499">
        <v>16453</v>
      </c>
      <c r="E1499">
        <v>6585</v>
      </c>
      <c r="F1499">
        <v>799.14</v>
      </c>
      <c r="G1499">
        <v>2753</v>
      </c>
      <c r="H1499">
        <v>2105</v>
      </c>
      <c r="I1499" t="b">
        <f>OR(Table1[[#This Row],[Page_Views]]&lt;$U$6,Table1[[#This Row],[Page_Views]]&gt;$T$6)</f>
        <v>0</v>
      </c>
      <c r="J1499" t="b">
        <f>OR(Table1[[#This Row],[Bounces]]&lt;$U$7,Table1[[#This Row],[Bounces]]&gt;$T$7)</f>
        <v>0</v>
      </c>
      <c r="K1499" t="b">
        <f>OR(Table1[[#This Row],[Exits]]&lt;$U$8,Table1[[#This Row],[Exits]]&gt;$T$8)</f>
        <v>0</v>
      </c>
    </row>
    <row r="1500" spans="1:11" x14ac:dyDescent="0.25">
      <c r="A1500" s="1">
        <v>44964</v>
      </c>
      <c r="B1500">
        <v>6558</v>
      </c>
      <c r="C1500" t="s">
        <v>1359</v>
      </c>
      <c r="D1500">
        <v>18798</v>
      </c>
      <c r="E1500">
        <v>6685</v>
      </c>
      <c r="F1500">
        <v>746.95</v>
      </c>
      <c r="G1500">
        <v>3341</v>
      </c>
      <c r="H1500">
        <v>3346</v>
      </c>
      <c r="I1500" t="b">
        <f>OR(Table1[[#This Row],[Page_Views]]&lt;$U$6,Table1[[#This Row],[Page_Views]]&gt;$T$6)</f>
        <v>0</v>
      </c>
      <c r="J1500" t="b">
        <f>OR(Table1[[#This Row],[Bounces]]&lt;$U$7,Table1[[#This Row],[Bounces]]&gt;$T$7)</f>
        <v>0</v>
      </c>
      <c r="K1500" t="b">
        <f>OR(Table1[[#This Row],[Exits]]&lt;$U$8,Table1[[#This Row],[Exits]]&gt;$T$8)</f>
        <v>0</v>
      </c>
    </row>
    <row r="1501" spans="1:11" x14ac:dyDescent="0.25">
      <c r="A1501" s="1">
        <v>44965</v>
      </c>
      <c r="B1501">
        <v>1186</v>
      </c>
      <c r="C1501" t="s">
        <v>1360</v>
      </c>
      <c r="D1501">
        <v>2832</v>
      </c>
      <c r="E1501">
        <v>1410</v>
      </c>
      <c r="F1501">
        <v>755.23</v>
      </c>
      <c r="G1501">
        <v>701</v>
      </c>
      <c r="H1501">
        <v>444</v>
      </c>
      <c r="I1501" t="b">
        <f>OR(Table1[[#This Row],[Page_Views]]&lt;$U$6,Table1[[#This Row],[Page_Views]]&gt;$T$6)</f>
        <v>0</v>
      </c>
      <c r="J1501" t="b">
        <f>OR(Table1[[#This Row],[Bounces]]&lt;$U$7,Table1[[#This Row],[Bounces]]&gt;$T$7)</f>
        <v>0</v>
      </c>
      <c r="K1501" t="b">
        <f>OR(Table1[[#This Row],[Exits]]&lt;$U$8,Table1[[#This Row],[Exits]]&gt;$T$8)</f>
        <v>0</v>
      </c>
    </row>
    <row r="1502" spans="1:11" x14ac:dyDescent="0.25">
      <c r="A1502" s="1">
        <v>44966</v>
      </c>
      <c r="B1502">
        <v>3535</v>
      </c>
      <c r="C1502" t="s">
        <v>1361</v>
      </c>
      <c r="D1502">
        <v>6715</v>
      </c>
      <c r="E1502">
        <v>3448</v>
      </c>
      <c r="F1502">
        <v>729.71</v>
      </c>
      <c r="G1502">
        <v>1459</v>
      </c>
      <c r="H1502">
        <v>1655</v>
      </c>
      <c r="I1502" t="b">
        <f>OR(Table1[[#This Row],[Page_Views]]&lt;$U$6,Table1[[#This Row],[Page_Views]]&gt;$T$6)</f>
        <v>0</v>
      </c>
      <c r="J1502" t="b">
        <f>OR(Table1[[#This Row],[Bounces]]&lt;$U$7,Table1[[#This Row],[Bounces]]&gt;$T$7)</f>
        <v>0</v>
      </c>
      <c r="K1502" t="b">
        <f>OR(Table1[[#This Row],[Exits]]&lt;$U$8,Table1[[#This Row],[Exits]]&gt;$T$8)</f>
        <v>0</v>
      </c>
    </row>
    <row r="1503" spans="1:11" x14ac:dyDescent="0.25">
      <c r="A1503" s="1">
        <v>44967</v>
      </c>
      <c r="B1503">
        <v>2932</v>
      </c>
      <c r="C1503" t="s">
        <v>1362</v>
      </c>
      <c r="D1503">
        <v>4211</v>
      </c>
      <c r="E1503">
        <v>2979</v>
      </c>
      <c r="F1503">
        <v>897.51</v>
      </c>
      <c r="G1503">
        <v>1257</v>
      </c>
      <c r="H1503">
        <v>512</v>
      </c>
      <c r="I1503" t="b">
        <f>OR(Table1[[#This Row],[Page_Views]]&lt;$U$6,Table1[[#This Row],[Page_Views]]&gt;$T$6)</f>
        <v>0</v>
      </c>
      <c r="J1503" t="b">
        <f>OR(Table1[[#This Row],[Bounces]]&lt;$U$7,Table1[[#This Row],[Bounces]]&gt;$T$7)</f>
        <v>0</v>
      </c>
      <c r="K1503" t="b">
        <f>OR(Table1[[#This Row],[Exits]]&lt;$U$8,Table1[[#This Row],[Exits]]&gt;$T$8)</f>
        <v>0</v>
      </c>
    </row>
    <row r="1504" spans="1:11" x14ac:dyDescent="0.25">
      <c r="A1504" s="1">
        <v>44968</v>
      </c>
      <c r="B1504">
        <v>3032</v>
      </c>
      <c r="C1504" t="s">
        <v>1363</v>
      </c>
      <c r="D1504">
        <v>5070</v>
      </c>
      <c r="E1504">
        <v>3599</v>
      </c>
      <c r="F1504">
        <v>878.27</v>
      </c>
      <c r="G1504">
        <v>987</v>
      </c>
      <c r="H1504">
        <v>1269</v>
      </c>
      <c r="I1504" t="b">
        <f>OR(Table1[[#This Row],[Page_Views]]&lt;$U$6,Table1[[#This Row],[Page_Views]]&gt;$T$6)</f>
        <v>0</v>
      </c>
      <c r="J1504" t="b">
        <f>OR(Table1[[#This Row],[Bounces]]&lt;$U$7,Table1[[#This Row],[Bounces]]&gt;$T$7)</f>
        <v>0</v>
      </c>
      <c r="K1504" t="b">
        <f>OR(Table1[[#This Row],[Exits]]&lt;$U$8,Table1[[#This Row],[Exits]]&gt;$T$8)</f>
        <v>0</v>
      </c>
    </row>
    <row r="1505" spans="1:11" x14ac:dyDescent="0.25">
      <c r="A1505" s="1">
        <v>44969</v>
      </c>
      <c r="B1505">
        <v>2252</v>
      </c>
      <c r="C1505" t="s">
        <v>1364</v>
      </c>
      <c r="D1505">
        <v>5058</v>
      </c>
      <c r="E1505">
        <v>2031</v>
      </c>
      <c r="F1505">
        <v>692.32</v>
      </c>
      <c r="G1505">
        <v>914</v>
      </c>
      <c r="H1505">
        <v>552</v>
      </c>
      <c r="I1505" t="b">
        <f>OR(Table1[[#This Row],[Page_Views]]&lt;$U$6,Table1[[#This Row],[Page_Views]]&gt;$T$6)</f>
        <v>0</v>
      </c>
      <c r="J1505" t="b">
        <f>OR(Table1[[#This Row],[Bounces]]&lt;$U$7,Table1[[#This Row],[Bounces]]&gt;$T$7)</f>
        <v>0</v>
      </c>
      <c r="K1505" t="b">
        <f>OR(Table1[[#This Row],[Exits]]&lt;$U$8,Table1[[#This Row],[Exits]]&gt;$T$8)</f>
        <v>0</v>
      </c>
    </row>
    <row r="1506" spans="1:11" x14ac:dyDescent="0.25">
      <c r="A1506" s="1">
        <v>44970</v>
      </c>
      <c r="B1506">
        <v>6509</v>
      </c>
      <c r="C1506" t="s">
        <v>1096</v>
      </c>
      <c r="D1506">
        <v>16224</v>
      </c>
      <c r="E1506">
        <v>7442</v>
      </c>
      <c r="F1506">
        <v>633.48</v>
      </c>
      <c r="G1506">
        <v>2392</v>
      </c>
      <c r="H1506">
        <v>2278</v>
      </c>
      <c r="I1506" t="b">
        <f>OR(Table1[[#This Row],[Page_Views]]&lt;$U$6,Table1[[#This Row],[Page_Views]]&gt;$T$6)</f>
        <v>0</v>
      </c>
      <c r="J1506" t="b">
        <f>OR(Table1[[#This Row],[Bounces]]&lt;$U$7,Table1[[#This Row],[Bounces]]&gt;$T$7)</f>
        <v>0</v>
      </c>
      <c r="K1506" t="b">
        <f>OR(Table1[[#This Row],[Exits]]&lt;$U$8,Table1[[#This Row],[Exits]]&gt;$T$8)</f>
        <v>0</v>
      </c>
    </row>
    <row r="1507" spans="1:11" x14ac:dyDescent="0.25">
      <c r="A1507" s="1">
        <v>44971</v>
      </c>
      <c r="B1507">
        <v>6074</v>
      </c>
      <c r="C1507" t="s">
        <v>1365</v>
      </c>
      <c r="D1507">
        <v>8649</v>
      </c>
      <c r="E1507">
        <v>6186</v>
      </c>
      <c r="F1507">
        <v>851.93</v>
      </c>
      <c r="G1507">
        <v>3022</v>
      </c>
      <c r="H1507">
        <v>2234</v>
      </c>
      <c r="I1507" t="b">
        <f>OR(Table1[[#This Row],[Page_Views]]&lt;$U$6,Table1[[#This Row],[Page_Views]]&gt;$T$6)</f>
        <v>0</v>
      </c>
      <c r="J1507" t="b">
        <f>OR(Table1[[#This Row],[Bounces]]&lt;$U$7,Table1[[#This Row],[Bounces]]&gt;$T$7)</f>
        <v>0</v>
      </c>
      <c r="K1507" t="b">
        <f>OR(Table1[[#This Row],[Exits]]&lt;$U$8,Table1[[#This Row],[Exits]]&gt;$T$8)</f>
        <v>0</v>
      </c>
    </row>
    <row r="1508" spans="1:11" x14ac:dyDescent="0.25">
      <c r="A1508" s="1">
        <v>44972</v>
      </c>
      <c r="B1508">
        <v>2881</v>
      </c>
      <c r="C1508" t="s">
        <v>1366</v>
      </c>
      <c r="D1508">
        <v>6566</v>
      </c>
      <c r="E1508">
        <v>2961</v>
      </c>
      <c r="F1508">
        <v>899.15</v>
      </c>
      <c r="G1508">
        <v>664</v>
      </c>
      <c r="H1508">
        <v>1632</v>
      </c>
      <c r="I1508" t="b">
        <f>OR(Table1[[#This Row],[Page_Views]]&lt;$U$6,Table1[[#This Row],[Page_Views]]&gt;$T$6)</f>
        <v>0</v>
      </c>
      <c r="J1508" t="b">
        <f>OR(Table1[[#This Row],[Bounces]]&lt;$U$7,Table1[[#This Row],[Bounces]]&gt;$T$7)</f>
        <v>0</v>
      </c>
      <c r="K1508" t="b">
        <f>OR(Table1[[#This Row],[Exits]]&lt;$U$8,Table1[[#This Row],[Exits]]&gt;$T$8)</f>
        <v>0</v>
      </c>
    </row>
    <row r="1509" spans="1:11" x14ac:dyDescent="0.25">
      <c r="A1509" s="1">
        <v>44973</v>
      </c>
      <c r="B1509">
        <v>1269</v>
      </c>
      <c r="C1509" t="s">
        <v>1367</v>
      </c>
      <c r="D1509">
        <v>2779</v>
      </c>
      <c r="E1509">
        <v>1189</v>
      </c>
      <c r="F1509">
        <v>687.78</v>
      </c>
      <c r="G1509">
        <v>393</v>
      </c>
      <c r="H1509">
        <v>542</v>
      </c>
      <c r="I1509" t="b">
        <f>OR(Table1[[#This Row],[Page_Views]]&lt;$U$6,Table1[[#This Row],[Page_Views]]&gt;$T$6)</f>
        <v>0</v>
      </c>
      <c r="J1509" t="b">
        <f>OR(Table1[[#This Row],[Bounces]]&lt;$U$7,Table1[[#This Row],[Bounces]]&gt;$T$7)</f>
        <v>0</v>
      </c>
      <c r="K1509" t="b">
        <f>OR(Table1[[#This Row],[Exits]]&lt;$U$8,Table1[[#This Row],[Exits]]&gt;$T$8)</f>
        <v>0</v>
      </c>
    </row>
    <row r="1510" spans="1:11" x14ac:dyDescent="0.25">
      <c r="A1510" s="1">
        <v>44974</v>
      </c>
      <c r="B1510">
        <v>2630</v>
      </c>
      <c r="C1510" t="s">
        <v>1368</v>
      </c>
      <c r="D1510">
        <v>5589</v>
      </c>
      <c r="E1510">
        <v>2694</v>
      </c>
      <c r="F1510">
        <v>707.34</v>
      </c>
      <c r="G1510">
        <v>988</v>
      </c>
      <c r="H1510">
        <v>614</v>
      </c>
      <c r="I1510" t="b">
        <f>OR(Table1[[#This Row],[Page_Views]]&lt;$U$6,Table1[[#This Row],[Page_Views]]&gt;$T$6)</f>
        <v>0</v>
      </c>
      <c r="J1510" t="b">
        <f>OR(Table1[[#This Row],[Bounces]]&lt;$U$7,Table1[[#This Row],[Bounces]]&gt;$T$7)</f>
        <v>0</v>
      </c>
      <c r="K1510" t="b">
        <f>OR(Table1[[#This Row],[Exits]]&lt;$U$8,Table1[[#This Row],[Exits]]&gt;$T$8)</f>
        <v>0</v>
      </c>
    </row>
    <row r="1511" spans="1:11" x14ac:dyDescent="0.25">
      <c r="A1511" s="1">
        <v>44975</v>
      </c>
      <c r="B1511">
        <v>5405</v>
      </c>
      <c r="C1511" t="s">
        <v>1323</v>
      </c>
      <c r="D1511">
        <v>13200</v>
      </c>
      <c r="E1511">
        <v>4482</v>
      </c>
      <c r="F1511">
        <v>882.49</v>
      </c>
      <c r="G1511">
        <v>1441</v>
      </c>
      <c r="H1511">
        <v>2930</v>
      </c>
      <c r="I1511" t="b">
        <f>OR(Table1[[#This Row],[Page_Views]]&lt;$U$6,Table1[[#This Row],[Page_Views]]&gt;$T$6)</f>
        <v>0</v>
      </c>
      <c r="J1511" t="b">
        <f>OR(Table1[[#This Row],[Bounces]]&lt;$U$7,Table1[[#This Row],[Bounces]]&gt;$T$7)</f>
        <v>0</v>
      </c>
      <c r="K1511" t="b">
        <f>OR(Table1[[#This Row],[Exits]]&lt;$U$8,Table1[[#This Row],[Exits]]&gt;$T$8)</f>
        <v>0</v>
      </c>
    </row>
    <row r="1512" spans="1:11" x14ac:dyDescent="0.25">
      <c r="A1512" s="1">
        <v>44976</v>
      </c>
      <c r="B1512">
        <v>7139</v>
      </c>
      <c r="C1512" t="s">
        <v>1369</v>
      </c>
      <c r="D1512">
        <v>19328</v>
      </c>
      <c r="E1512">
        <v>7894</v>
      </c>
      <c r="F1512">
        <v>813.34</v>
      </c>
      <c r="G1512">
        <v>2077</v>
      </c>
      <c r="H1512">
        <v>3505</v>
      </c>
      <c r="I1512" t="b">
        <f>OR(Table1[[#This Row],[Page_Views]]&lt;$U$6,Table1[[#This Row],[Page_Views]]&gt;$T$6)</f>
        <v>0</v>
      </c>
      <c r="J1512" t="b">
        <f>OR(Table1[[#This Row],[Bounces]]&lt;$U$7,Table1[[#This Row],[Bounces]]&gt;$T$7)</f>
        <v>0</v>
      </c>
      <c r="K1512" t="b">
        <f>OR(Table1[[#This Row],[Exits]]&lt;$U$8,Table1[[#This Row],[Exits]]&gt;$T$8)</f>
        <v>0</v>
      </c>
    </row>
    <row r="1513" spans="1:11" x14ac:dyDescent="0.25">
      <c r="A1513" s="1">
        <v>44977</v>
      </c>
      <c r="B1513">
        <v>2574</v>
      </c>
      <c r="C1513" t="s">
        <v>672</v>
      </c>
      <c r="D1513">
        <v>4585</v>
      </c>
      <c r="E1513">
        <v>2352</v>
      </c>
      <c r="F1513">
        <v>688.69</v>
      </c>
      <c r="G1513">
        <v>888</v>
      </c>
      <c r="H1513">
        <v>748</v>
      </c>
      <c r="I1513" t="b">
        <f>OR(Table1[[#This Row],[Page_Views]]&lt;$U$6,Table1[[#This Row],[Page_Views]]&gt;$T$6)</f>
        <v>0</v>
      </c>
      <c r="J1513" t="b">
        <f>OR(Table1[[#This Row],[Bounces]]&lt;$U$7,Table1[[#This Row],[Bounces]]&gt;$T$7)</f>
        <v>0</v>
      </c>
      <c r="K1513" t="b">
        <f>OR(Table1[[#This Row],[Exits]]&lt;$U$8,Table1[[#This Row],[Exits]]&gt;$T$8)</f>
        <v>0</v>
      </c>
    </row>
    <row r="1514" spans="1:11" x14ac:dyDescent="0.25">
      <c r="A1514" s="1">
        <v>44978</v>
      </c>
      <c r="B1514">
        <v>2695</v>
      </c>
      <c r="C1514" t="s">
        <v>1370</v>
      </c>
      <c r="D1514">
        <v>7546</v>
      </c>
      <c r="E1514">
        <v>3112</v>
      </c>
      <c r="F1514">
        <v>774.31</v>
      </c>
      <c r="G1514">
        <v>1328</v>
      </c>
      <c r="H1514">
        <v>1721</v>
      </c>
      <c r="I1514" t="b">
        <f>OR(Table1[[#This Row],[Page_Views]]&lt;$U$6,Table1[[#This Row],[Page_Views]]&gt;$T$6)</f>
        <v>0</v>
      </c>
      <c r="J1514" t="b">
        <f>OR(Table1[[#This Row],[Bounces]]&lt;$U$7,Table1[[#This Row],[Bounces]]&gt;$T$7)</f>
        <v>0</v>
      </c>
      <c r="K1514" t="b">
        <f>OR(Table1[[#This Row],[Exits]]&lt;$U$8,Table1[[#This Row],[Exits]]&gt;$T$8)</f>
        <v>0</v>
      </c>
    </row>
    <row r="1515" spans="1:11" x14ac:dyDescent="0.25">
      <c r="A1515" s="1">
        <v>44979</v>
      </c>
      <c r="B1515">
        <v>4258</v>
      </c>
      <c r="C1515" t="s">
        <v>1371</v>
      </c>
      <c r="D1515">
        <v>6340</v>
      </c>
      <c r="E1515">
        <v>4032</v>
      </c>
      <c r="F1515">
        <v>883.27</v>
      </c>
      <c r="G1515">
        <v>1586</v>
      </c>
      <c r="H1515">
        <v>1187</v>
      </c>
      <c r="I1515" t="b">
        <f>OR(Table1[[#This Row],[Page_Views]]&lt;$U$6,Table1[[#This Row],[Page_Views]]&gt;$T$6)</f>
        <v>0</v>
      </c>
      <c r="J1515" t="b">
        <f>OR(Table1[[#This Row],[Bounces]]&lt;$U$7,Table1[[#This Row],[Bounces]]&gt;$T$7)</f>
        <v>0</v>
      </c>
      <c r="K1515" t="b">
        <f>OR(Table1[[#This Row],[Exits]]&lt;$U$8,Table1[[#This Row],[Exits]]&gt;$T$8)</f>
        <v>0</v>
      </c>
    </row>
    <row r="1516" spans="1:11" x14ac:dyDescent="0.25">
      <c r="A1516" s="1">
        <v>44980</v>
      </c>
      <c r="B1516">
        <v>4262</v>
      </c>
      <c r="C1516" t="s">
        <v>1372</v>
      </c>
      <c r="D1516">
        <v>6441</v>
      </c>
      <c r="E1516">
        <v>3653</v>
      </c>
      <c r="F1516">
        <v>843.54</v>
      </c>
      <c r="G1516">
        <v>987</v>
      </c>
      <c r="H1516">
        <v>763</v>
      </c>
      <c r="I1516" t="b">
        <f>OR(Table1[[#This Row],[Page_Views]]&lt;$U$6,Table1[[#This Row],[Page_Views]]&gt;$T$6)</f>
        <v>0</v>
      </c>
      <c r="J1516" t="b">
        <f>OR(Table1[[#This Row],[Bounces]]&lt;$U$7,Table1[[#This Row],[Bounces]]&gt;$T$7)</f>
        <v>0</v>
      </c>
      <c r="K1516" t="b">
        <f>OR(Table1[[#This Row],[Exits]]&lt;$U$8,Table1[[#This Row],[Exits]]&gt;$T$8)</f>
        <v>0</v>
      </c>
    </row>
    <row r="1517" spans="1:11" x14ac:dyDescent="0.25">
      <c r="A1517" s="1">
        <v>44981</v>
      </c>
      <c r="B1517">
        <v>2445</v>
      </c>
      <c r="C1517" t="s">
        <v>1373</v>
      </c>
      <c r="D1517">
        <v>4108</v>
      </c>
      <c r="E1517">
        <v>2636</v>
      </c>
      <c r="F1517">
        <v>822.55</v>
      </c>
      <c r="G1517">
        <v>1105</v>
      </c>
      <c r="H1517">
        <v>1163</v>
      </c>
      <c r="I1517" t="b">
        <f>OR(Table1[[#This Row],[Page_Views]]&lt;$U$6,Table1[[#This Row],[Page_Views]]&gt;$T$6)</f>
        <v>0</v>
      </c>
      <c r="J1517" t="b">
        <f>OR(Table1[[#This Row],[Bounces]]&lt;$U$7,Table1[[#This Row],[Bounces]]&gt;$T$7)</f>
        <v>0</v>
      </c>
      <c r="K1517" t="b">
        <f>OR(Table1[[#This Row],[Exits]]&lt;$U$8,Table1[[#This Row],[Exits]]&gt;$T$8)</f>
        <v>0</v>
      </c>
    </row>
    <row r="1518" spans="1:11" x14ac:dyDescent="0.25">
      <c r="A1518" s="1">
        <v>44982</v>
      </c>
      <c r="B1518">
        <v>7263</v>
      </c>
      <c r="C1518" t="s">
        <v>1374</v>
      </c>
      <c r="D1518">
        <v>10278</v>
      </c>
      <c r="E1518">
        <v>6288</v>
      </c>
      <c r="F1518">
        <v>821.1</v>
      </c>
      <c r="G1518">
        <v>1742</v>
      </c>
      <c r="H1518">
        <v>2628</v>
      </c>
      <c r="I1518" t="b">
        <f>OR(Table1[[#This Row],[Page_Views]]&lt;$U$6,Table1[[#This Row],[Page_Views]]&gt;$T$6)</f>
        <v>0</v>
      </c>
      <c r="J1518" t="b">
        <f>OR(Table1[[#This Row],[Bounces]]&lt;$U$7,Table1[[#This Row],[Bounces]]&gt;$T$7)</f>
        <v>0</v>
      </c>
      <c r="K1518" t="b">
        <f>OR(Table1[[#This Row],[Exits]]&lt;$U$8,Table1[[#This Row],[Exits]]&gt;$T$8)</f>
        <v>0</v>
      </c>
    </row>
    <row r="1519" spans="1:11" x14ac:dyDescent="0.25">
      <c r="A1519" s="1">
        <v>44983</v>
      </c>
      <c r="B1519">
        <v>9411</v>
      </c>
      <c r="C1519" t="s">
        <v>1375</v>
      </c>
      <c r="D1519">
        <v>15194</v>
      </c>
      <c r="E1519">
        <v>10365</v>
      </c>
      <c r="F1519">
        <v>653.41</v>
      </c>
      <c r="G1519">
        <v>2618</v>
      </c>
      <c r="H1519">
        <v>1690</v>
      </c>
      <c r="I1519" t="b">
        <f>OR(Table1[[#This Row],[Page_Views]]&lt;$U$6,Table1[[#This Row],[Page_Views]]&gt;$T$6)</f>
        <v>0</v>
      </c>
      <c r="J1519" t="b">
        <f>OR(Table1[[#This Row],[Bounces]]&lt;$U$7,Table1[[#This Row],[Bounces]]&gt;$T$7)</f>
        <v>0</v>
      </c>
      <c r="K1519" t="b">
        <f>OR(Table1[[#This Row],[Exits]]&lt;$U$8,Table1[[#This Row],[Exits]]&gt;$T$8)</f>
        <v>0</v>
      </c>
    </row>
    <row r="1520" spans="1:11" x14ac:dyDescent="0.25">
      <c r="A1520" s="1">
        <v>44984</v>
      </c>
      <c r="B1520">
        <v>1052</v>
      </c>
      <c r="C1520" t="s">
        <v>735</v>
      </c>
      <c r="D1520">
        <v>1463</v>
      </c>
      <c r="E1520">
        <v>1248</v>
      </c>
      <c r="F1520">
        <v>847.4</v>
      </c>
      <c r="G1520">
        <v>508</v>
      </c>
      <c r="H1520">
        <v>300</v>
      </c>
      <c r="I1520" t="b">
        <f>OR(Table1[[#This Row],[Page_Views]]&lt;$U$6,Table1[[#This Row],[Page_Views]]&gt;$T$6)</f>
        <v>0</v>
      </c>
      <c r="J1520" t="b">
        <f>OR(Table1[[#This Row],[Bounces]]&lt;$U$7,Table1[[#This Row],[Bounces]]&gt;$T$7)</f>
        <v>0</v>
      </c>
      <c r="K1520" t="b">
        <f>OR(Table1[[#This Row],[Exits]]&lt;$U$8,Table1[[#This Row],[Exits]]&gt;$T$8)</f>
        <v>0</v>
      </c>
    </row>
    <row r="1521" spans="1:11" x14ac:dyDescent="0.25">
      <c r="A1521" s="1">
        <v>44985</v>
      </c>
      <c r="B1521">
        <v>6570</v>
      </c>
      <c r="C1521" t="s">
        <v>1376</v>
      </c>
      <c r="D1521">
        <v>17602</v>
      </c>
      <c r="E1521">
        <v>7304</v>
      </c>
      <c r="F1521">
        <v>682.84</v>
      </c>
      <c r="G1521">
        <v>3307</v>
      </c>
      <c r="H1521">
        <v>2053</v>
      </c>
      <c r="I1521" t="b">
        <f>OR(Table1[[#This Row],[Page_Views]]&lt;$U$6,Table1[[#This Row],[Page_Views]]&gt;$T$6)</f>
        <v>0</v>
      </c>
      <c r="J1521" t="b">
        <f>OR(Table1[[#This Row],[Bounces]]&lt;$U$7,Table1[[#This Row],[Bounces]]&gt;$T$7)</f>
        <v>0</v>
      </c>
      <c r="K1521" t="b">
        <f>OR(Table1[[#This Row],[Exits]]&lt;$U$8,Table1[[#This Row],[Exits]]&gt;$T$8)</f>
        <v>0</v>
      </c>
    </row>
    <row r="1522" spans="1:11" x14ac:dyDescent="0.25">
      <c r="A1522" s="1">
        <v>44986</v>
      </c>
      <c r="B1522">
        <v>8579</v>
      </c>
      <c r="C1522" t="s">
        <v>1377</v>
      </c>
      <c r="D1522">
        <v>12440</v>
      </c>
      <c r="E1522">
        <v>6940</v>
      </c>
      <c r="F1522">
        <v>879.11</v>
      </c>
      <c r="G1522">
        <v>2390</v>
      </c>
      <c r="H1522">
        <v>3327</v>
      </c>
      <c r="I1522" t="b">
        <f>OR(Table1[[#This Row],[Page_Views]]&lt;$U$6,Table1[[#This Row],[Page_Views]]&gt;$T$6)</f>
        <v>0</v>
      </c>
      <c r="J1522" t="b">
        <f>OR(Table1[[#This Row],[Bounces]]&lt;$U$7,Table1[[#This Row],[Bounces]]&gt;$T$7)</f>
        <v>0</v>
      </c>
      <c r="K1522" t="b">
        <f>OR(Table1[[#This Row],[Exits]]&lt;$U$8,Table1[[#This Row],[Exits]]&gt;$T$8)</f>
        <v>0</v>
      </c>
    </row>
    <row r="1523" spans="1:11" x14ac:dyDescent="0.25">
      <c r="A1523" s="1">
        <v>44987</v>
      </c>
      <c r="B1523">
        <v>2666</v>
      </c>
      <c r="C1523" t="s">
        <v>1378</v>
      </c>
      <c r="D1523">
        <v>6785</v>
      </c>
      <c r="E1523">
        <v>2772</v>
      </c>
      <c r="F1523">
        <v>709.39</v>
      </c>
      <c r="G1523">
        <v>996</v>
      </c>
      <c r="H1523">
        <v>1510</v>
      </c>
      <c r="I1523" t="b">
        <f>OR(Table1[[#This Row],[Page_Views]]&lt;$U$6,Table1[[#This Row],[Page_Views]]&gt;$T$6)</f>
        <v>0</v>
      </c>
      <c r="J1523" t="b">
        <f>OR(Table1[[#This Row],[Bounces]]&lt;$U$7,Table1[[#This Row],[Bounces]]&gt;$T$7)</f>
        <v>0</v>
      </c>
      <c r="K1523" t="b">
        <f>OR(Table1[[#This Row],[Exits]]&lt;$U$8,Table1[[#This Row],[Exits]]&gt;$T$8)</f>
        <v>0</v>
      </c>
    </row>
    <row r="1524" spans="1:11" x14ac:dyDescent="0.25">
      <c r="A1524" s="1">
        <v>44988</v>
      </c>
      <c r="B1524">
        <v>7901</v>
      </c>
      <c r="C1524" t="s">
        <v>1379</v>
      </c>
      <c r="D1524">
        <v>10162</v>
      </c>
      <c r="E1524">
        <v>8518</v>
      </c>
      <c r="F1524">
        <v>857.3</v>
      </c>
      <c r="G1524">
        <v>2477</v>
      </c>
      <c r="H1524">
        <v>1366</v>
      </c>
      <c r="I1524" t="b">
        <f>OR(Table1[[#This Row],[Page_Views]]&lt;$U$6,Table1[[#This Row],[Page_Views]]&gt;$T$6)</f>
        <v>0</v>
      </c>
      <c r="J1524" t="b">
        <f>OR(Table1[[#This Row],[Bounces]]&lt;$U$7,Table1[[#This Row],[Bounces]]&gt;$T$7)</f>
        <v>0</v>
      </c>
      <c r="K1524" t="b">
        <f>OR(Table1[[#This Row],[Exits]]&lt;$U$8,Table1[[#This Row],[Exits]]&gt;$T$8)</f>
        <v>0</v>
      </c>
    </row>
    <row r="1525" spans="1:11" x14ac:dyDescent="0.25">
      <c r="A1525" s="1">
        <v>44989</v>
      </c>
      <c r="B1525">
        <v>3785</v>
      </c>
      <c r="C1525" t="s">
        <v>1380</v>
      </c>
      <c r="D1525">
        <v>11004</v>
      </c>
      <c r="E1525">
        <v>4277</v>
      </c>
      <c r="F1525">
        <v>679.87</v>
      </c>
      <c r="G1525">
        <v>1490</v>
      </c>
      <c r="H1525">
        <v>1146</v>
      </c>
      <c r="I1525" t="b">
        <f>OR(Table1[[#This Row],[Page_Views]]&lt;$U$6,Table1[[#This Row],[Page_Views]]&gt;$T$6)</f>
        <v>0</v>
      </c>
      <c r="J1525" t="b">
        <f>OR(Table1[[#This Row],[Bounces]]&lt;$U$7,Table1[[#This Row],[Bounces]]&gt;$T$7)</f>
        <v>0</v>
      </c>
      <c r="K1525" t="b">
        <f>OR(Table1[[#This Row],[Exits]]&lt;$U$8,Table1[[#This Row],[Exits]]&gt;$T$8)</f>
        <v>0</v>
      </c>
    </row>
    <row r="1526" spans="1:11" x14ac:dyDescent="0.25">
      <c r="A1526" s="1">
        <v>44990</v>
      </c>
      <c r="B1526">
        <v>1719</v>
      </c>
      <c r="C1526" t="s">
        <v>1381</v>
      </c>
      <c r="D1526">
        <v>4263</v>
      </c>
      <c r="E1526">
        <v>1413</v>
      </c>
      <c r="F1526">
        <v>754.36</v>
      </c>
      <c r="G1526">
        <v>338</v>
      </c>
      <c r="H1526">
        <v>453</v>
      </c>
      <c r="I1526" t="b">
        <f>OR(Table1[[#This Row],[Page_Views]]&lt;$U$6,Table1[[#This Row],[Page_Views]]&gt;$T$6)</f>
        <v>0</v>
      </c>
      <c r="J1526" t="b">
        <f>OR(Table1[[#This Row],[Bounces]]&lt;$U$7,Table1[[#This Row],[Bounces]]&gt;$T$7)</f>
        <v>0</v>
      </c>
      <c r="K1526" t="b">
        <f>OR(Table1[[#This Row],[Exits]]&lt;$U$8,Table1[[#This Row],[Exits]]&gt;$T$8)</f>
        <v>0</v>
      </c>
    </row>
    <row r="1527" spans="1:11" x14ac:dyDescent="0.25">
      <c r="A1527" s="1">
        <v>44991</v>
      </c>
      <c r="B1527">
        <v>9597</v>
      </c>
      <c r="C1527" s="2" t="s">
        <v>1382</v>
      </c>
      <c r="D1527">
        <v>11633</v>
      </c>
      <c r="E1527">
        <v>9520</v>
      </c>
      <c r="F1527">
        <v>632.07000000000005</v>
      </c>
      <c r="G1527">
        <v>4634</v>
      </c>
      <c r="H1527">
        <v>2343</v>
      </c>
      <c r="I1527" t="b">
        <f>OR(Table1[[#This Row],[Page_Views]]&lt;$U$6,Table1[[#This Row],[Page_Views]]&gt;$T$6)</f>
        <v>0</v>
      </c>
      <c r="J1527" t="b">
        <f>OR(Table1[[#This Row],[Bounces]]&lt;$U$7,Table1[[#This Row],[Bounces]]&gt;$T$7)</f>
        <v>0</v>
      </c>
      <c r="K1527" t="b">
        <f>OR(Table1[[#This Row],[Exits]]&lt;$U$8,Table1[[#This Row],[Exits]]&gt;$T$8)</f>
        <v>0</v>
      </c>
    </row>
    <row r="1528" spans="1:11" x14ac:dyDescent="0.25">
      <c r="A1528" s="1">
        <v>44992</v>
      </c>
      <c r="B1528">
        <v>7855</v>
      </c>
      <c r="C1528" t="s">
        <v>1146</v>
      </c>
      <c r="D1528">
        <v>20226</v>
      </c>
      <c r="E1528">
        <v>7966</v>
      </c>
      <c r="F1528">
        <v>798.04</v>
      </c>
      <c r="G1528">
        <v>3505</v>
      </c>
      <c r="H1528">
        <v>4993</v>
      </c>
      <c r="I1528" t="b">
        <f>OR(Table1[[#This Row],[Page_Views]]&lt;$U$6,Table1[[#This Row],[Page_Views]]&gt;$T$6)</f>
        <v>0</v>
      </c>
      <c r="J1528" t="b">
        <f>OR(Table1[[#This Row],[Bounces]]&lt;$U$7,Table1[[#This Row],[Bounces]]&gt;$T$7)</f>
        <v>0</v>
      </c>
      <c r="K1528" t="b">
        <f>OR(Table1[[#This Row],[Exits]]&lt;$U$8,Table1[[#This Row],[Exits]]&gt;$T$8)</f>
        <v>0</v>
      </c>
    </row>
    <row r="1529" spans="1:11" x14ac:dyDescent="0.25">
      <c r="A1529" s="1">
        <v>44993</v>
      </c>
      <c r="B1529">
        <v>3294</v>
      </c>
      <c r="C1529" t="s">
        <v>1383</v>
      </c>
      <c r="D1529">
        <v>7000</v>
      </c>
      <c r="E1529">
        <v>2858</v>
      </c>
      <c r="F1529">
        <v>850.82</v>
      </c>
      <c r="G1529">
        <v>1144</v>
      </c>
      <c r="H1529">
        <v>869</v>
      </c>
      <c r="I1529" t="b">
        <f>OR(Table1[[#This Row],[Page_Views]]&lt;$U$6,Table1[[#This Row],[Page_Views]]&gt;$T$6)</f>
        <v>0</v>
      </c>
      <c r="J1529" t="b">
        <f>OR(Table1[[#This Row],[Bounces]]&lt;$U$7,Table1[[#This Row],[Bounces]]&gt;$T$7)</f>
        <v>0</v>
      </c>
      <c r="K1529" t="b">
        <f>OR(Table1[[#This Row],[Exits]]&lt;$U$8,Table1[[#This Row],[Exits]]&gt;$T$8)</f>
        <v>0</v>
      </c>
    </row>
    <row r="1530" spans="1:11" x14ac:dyDescent="0.25">
      <c r="A1530" s="1">
        <v>44994</v>
      </c>
      <c r="B1530">
        <v>9263</v>
      </c>
      <c r="C1530" t="s">
        <v>1384</v>
      </c>
      <c r="D1530">
        <v>24110</v>
      </c>
      <c r="E1530">
        <v>8605</v>
      </c>
      <c r="F1530">
        <v>815.53</v>
      </c>
      <c r="G1530">
        <v>3110</v>
      </c>
      <c r="H1530">
        <v>3478</v>
      </c>
      <c r="I1530" t="b">
        <f>OR(Table1[[#This Row],[Page_Views]]&lt;$U$6,Table1[[#This Row],[Page_Views]]&gt;$T$6)</f>
        <v>0</v>
      </c>
      <c r="J1530" t="b">
        <f>OR(Table1[[#This Row],[Bounces]]&lt;$U$7,Table1[[#This Row],[Bounces]]&gt;$T$7)</f>
        <v>0</v>
      </c>
      <c r="K1530" t="b">
        <f>OR(Table1[[#This Row],[Exits]]&lt;$U$8,Table1[[#This Row],[Exits]]&gt;$T$8)</f>
        <v>0</v>
      </c>
    </row>
    <row r="1531" spans="1:11" x14ac:dyDescent="0.25">
      <c r="A1531" s="1">
        <v>44995</v>
      </c>
      <c r="B1531">
        <v>5482</v>
      </c>
      <c r="C1531" t="s">
        <v>1385</v>
      </c>
      <c r="D1531">
        <v>11734</v>
      </c>
      <c r="E1531">
        <v>5350</v>
      </c>
      <c r="F1531">
        <v>756.98</v>
      </c>
      <c r="G1531">
        <v>2341</v>
      </c>
      <c r="H1531">
        <v>1941</v>
      </c>
      <c r="I1531" t="b">
        <f>OR(Table1[[#This Row],[Page_Views]]&lt;$U$6,Table1[[#This Row],[Page_Views]]&gt;$T$6)</f>
        <v>0</v>
      </c>
      <c r="J1531" t="b">
        <f>OR(Table1[[#This Row],[Bounces]]&lt;$U$7,Table1[[#This Row],[Bounces]]&gt;$T$7)</f>
        <v>0</v>
      </c>
      <c r="K1531" t="b">
        <f>OR(Table1[[#This Row],[Exits]]&lt;$U$8,Table1[[#This Row],[Exits]]&gt;$T$8)</f>
        <v>0</v>
      </c>
    </row>
    <row r="1532" spans="1:11" x14ac:dyDescent="0.25">
      <c r="A1532" s="1">
        <v>44996</v>
      </c>
      <c r="B1532">
        <v>1698</v>
      </c>
      <c r="C1532" t="s">
        <v>1386</v>
      </c>
      <c r="D1532">
        <v>3996</v>
      </c>
      <c r="E1532">
        <v>1924</v>
      </c>
      <c r="F1532">
        <v>613.53</v>
      </c>
      <c r="G1532">
        <v>670</v>
      </c>
      <c r="H1532">
        <v>574</v>
      </c>
      <c r="I1532" t="b">
        <f>OR(Table1[[#This Row],[Page_Views]]&lt;$U$6,Table1[[#This Row],[Page_Views]]&gt;$T$6)</f>
        <v>0</v>
      </c>
      <c r="J1532" t="b">
        <f>OR(Table1[[#This Row],[Bounces]]&lt;$U$7,Table1[[#This Row],[Bounces]]&gt;$T$7)</f>
        <v>0</v>
      </c>
      <c r="K1532" t="b">
        <f>OR(Table1[[#This Row],[Exits]]&lt;$U$8,Table1[[#This Row],[Exits]]&gt;$T$8)</f>
        <v>0</v>
      </c>
    </row>
    <row r="1533" spans="1:11" x14ac:dyDescent="0.25">
      <c r="A1533" s="1">
        <v>44997</v>
      </c>
      <c r="B1533">
        <v>8243</v>
      </c>
      <c r="C1533" t="s">
        <v>1387</v>
      </c>
      <c r="D1533">
        <v>21558</v>
      </c>
      <c r="E1533">
        <v>9658</v>
      </c>
      <c r="F1533">
        <v>880.03</v>
      </c>
      <c r="G1533">
        <v>2800</v>
      </c>
      <c r="H1533">
        <v>3843</v>
      </c>
      <c r="I1533" t="b">
        <f>OR(Table1[[#This Row],[Page_Views]]&lt;$U$6,Table1[[#This Row],[Page_Views]]&gt;$T$6)</f>
        <v>0</v>
      </c>
      <c r="J1533" t="b">
        <f>OR(Table1[[#This Row],[Bounces]]&lt;$U$7,Table1[[#This Row],[Bounces]]&gt;$T$7)</f>
        <v>0</v>
      </c>
      <c r="K1533" t="b">
        <f>OR(Table1[[#This Row],[Exits]]&lt;$U$8,Table1[[#This Row],[Exits]]&gt;$T$8)</f>
        <v>0</v>
      </c>
    </row>
    <row r="1534" spans="1:11" x14ac:dyDescent="0.25">
      <c r="A1534" s="1">
        <v>44998</v>
      </c>
      <c r="B1534">
        <v>6918</v>
      </c>
      <c r="C1534" t="s">
        <v>571</v>
      </c>
      <c r="D1534">
        <v>13346</v>
      </c>
      <c r="E1534">
        <v>7273</v>
      </c>
      <c r="F1534">
        <v>811.65</v>
      </c>
      <c r="G1534">
        <v>1804</v>
      </c>
      <c r="H1534">
        <v>2828</v>
      </c>
      <c r="I1534" t="b">
        <f>OR(Table1[[#This Row],[Page_Views]]&lt;$U$6,Table1[[#This Row],[Page_Views]]&gt;$T$6)</f>
        <v>0</v>
      </c>
      <c r="J1534" t="b">
        <f>OR(Table1[[#This Row],[Bounces]]&lt;$U$7,Table1[[#This Row],[Bounces]]&gt;$T$7)</f>
        <v>0</v>
      </c>
      <c r="K1534" t="b">
        <f>OR(Table1[[#This Row],[Exits]]&lt;$U$8,Table1[[#This Row],[Exits]]&gt;$T$8)</f>
        <v>0</v>
      </c>
    </row>
    <row r="1535" spans="1:11" x14ac:dyDescent="0.25">
      <c r="A1535" s="1">
        <v>44999</v>
      </c>
      <c r="B1535">
        <v>1348</v>
      </c>
      <c r="C1535" t="s">
        <v>1388</v>
      </c>
      <c r="D1535">
        <v>1624</v>
      </c>
      <c r="E1535">
        <v>1291</v>
      </c>
      <c r="F1535">
        <v>823.76</v>
      </c>
      <c r="G1535">
        <v>509</v>
      </c>
      <c r="H1535">
        <v>384</v>
      </c>
      <c r="I1535" t="b">
        <f>OR(Table1[[#This Row],[Page_Views]]&lt;$U$6,Table1[[#This Row],[Page_Views]]&gt;$T$6)</f>
        <v>0</v>
      </c>
      <c r="J1535" t="b">
        <f>OR(Table1[[#This Row],[Bounces]]&lt;$U$7,Table1[[#This Row],[Bounces]]&gt;$T$7)</f>
        <v>0</v>
      </c>
      <c r="K1535" t="b">
        <f>OR(Table1[[#This Row],[Exits]]&lt;$U$8,Table1[[#This Row],[Exits]]&gt;$T$8)</f>
        <v>0</v>
      </c>
    </row>
    <row r="1536" spans="1:11" x14ac:dyDescent="0.25">
      <c r="A1536" s="1">
        <v>45000</v>
      </c>
      <c r="B1536">
        <v>6374</v>
      </c>
      <c r="C1536" t="s">
        <v>1389</v>
      </c>
      <c r="D1536">
        <v>17400</v>
      </c>
      <c r="E1536">
        <v>5746</v>
      </c>
      <c r="F1536">
        <v>838.4</v>
      </c>
      <c r="G1536">
        <v>2751</v>
      </c>
      <c r="H1536">
        <v>5094</v>
      </c>
      <c r="I1536" t="b">
        <f>OR(Table1[[#This Row],[Page_Views]]&lt;$U$6,Table1[[#This Row],[Page_Views]]&gt;$T$6)</f>
        <v>0</v>
      </c>
      <c r="J1536" t="b">
        <f>OR(Table1[[#This Row],[Bounces]]&lt;$U$7,Table1[[#This Row],[Bounces]]&gt;$T$7)</f>
        <v>0</v>
      </c>
      <c r="K1536" t="b">
        <f>OR(Table1[[#This Row],[Exits]]&lt;$U$8,Table1[[#This Row],[Exits]]&gt;$T$8)</f>
        <v>0</v>
      </c>
    </row>
    <row r="1537" spans="1:11" x14ac:dyDescent="0.25">
      <c r="A1537" s="1">
        <v>45001</v>
      </c>
      <c r="B1537">
        <v>8869</v>
      </c>
      <c r="C1537" t="s">
        <v>1078</v>
      </c>
      <c r="D1537">
        <v>16723</v>
      </c>
      <c r="E1537">
        <v>10579</v>
      </c>
      <c r="F1537">
        <v>824.32</v>
      </c>
      <c r="G1537">
        <v>2603</v>
      </c>
      <c r="H1537">
        <v>4785</v>
      </c>
      <c r="I1537" t="b">
        <f>OR(Table1[[#This Row],[Page_Views]]&lt;$U$6,Table1[[#This Row],[Page_Views]]&gt;$T$6)</f>
        <v>0</v>
      </c>
      <c r="J1537" t="b">
        <f>OR(Table1[[#This Row],[Bounces]]&lt;$U$7,Table1[[#This Row],[Bounces]]&gt;$T$7)</f>
        <v>0</v>
      </c>
      <c r="K1537" t="b">
        <f>OR(Table1[[#This Row],[Exits]]&lt;$U$8,Table1[[#This Row],[Exits]]&gt;$T$8)</f>
        <v>0</v>
      </c>
    </row>
    <row r="1538" spans="1:11" x14ac:dyDescent="0.25">
      <c r="A1538" s="1">
        <v>45002</v>
      </c>
      <c r="B1538">
        <v>1307</v>
      </c>
      <c r="C1538" t="s">
        <v>1390</v>
      </c>
      <c r="D1538">
        <v>2735</v>
      </c>
      <c r="E1538">
        <v>1559</v>
      </c>
      <c r="F1538">
        <v>732.33</v>
      </c>
      <c r="G1538">
        <v>396</v>
      </c>
      <c r="H1538">
        <v>585</v>
      </c>
      <c r="I1538" t="b">
        <f>OR(Table1[[#This Row],[Page_Views]]&lt;$U$6,Table1[[#This Row],[Page_Views]]&gt;$T$6)</f>
        <v>0</v>
      </c>
      <c r="J1538" t="b">
        <f>OR(Table1[[#This Row],[Bounces]]&lt;$U$7,Table1[[#This Row],[Bounces]]&gt;$T$7)</f>
        <v>0</v>
      </c>
      <c r="K1538" t="b">
        <f>OR(Table1[[#This Row],[Exits]]&lt;$U$8,Table1[[#This Row],[Exits]]&gt;$T$8)</f>
        <v>0</v>
      </c>
    </row>
    <row r="1539" spans="1:11" x14ac:dyDescent="0.25">
      <c r="A1539" s="1">
        <v>45003</v>
      </c>
      <c r="B1539">
        <v>4416</v>
      </c>
      <c r="C1539" t="s">
        <v>1391</v>
      </c>
      <c r="D1539">
        <v>5360</v>
      </c>
      <c r="E1539">
        <v>5166</v>
      </c>
      <c r="F1539">
        <v>820.09</v>
      </c>
      <c r="G1539">
        <v>1705</v>
      </c>
      <c r="H1539">
        <v>1323</v>
      </c>
      <c r="I1539" t="b">
        <f>OR(Table1[[#This Row],[Page_Views]]&lt;$U$6,Table1[[#This Row],[Page_Views]]&gt;$T$6)</f>
        <v>0</v>
      </c>
      <c r="J1539" t="b">
        <f>OR(Table1[[#This Row],[Bounces]]&lt;$U$7,Table1[[#This Row],[Bounces]]&gt;$T$7)</f>
        <v>0</v>
      </c>
      <c r="K1539" t="b">
        <f>OR(Table1[[#This Row],[Exits]]&lt;$U$8,Table1[[#This Row],[Exits]]&gt;$T$8)</f>
        <v>0</v>
      </c>
    </row>
    <row r="1540" spans="1:11" x14ac:dyDescent="0.25">
      <c r="A1540" s="1">
        <v>45004</v>
      </c>
      <c r="B1540">
        <v>5820</v>
      </c>
      <c r="C1540" t="s">
        <v>1392</v>
      </c>
      <c r="D1540">
        <v>12139</v>
      </c>
      <c r="E1540">
        <v>6485</v>
      </c>
      <c r="F1540">
        <v>787.51</v>
      </c>
      <c r="G1540">
        <v>2866</v>
      </c>
      <c r="H1540">
        <v>3522</v>
      </c>
      <c r="I1540" t="b">
        <f>OR(Table1[[#This Row],[Page_Views]]&lt;$U$6,Table1[[#This Row],[Page_Views]]&gt;$T$6)</f>
        <v>0</v>
      </c>
      <c r="J1540" t="b">
        <f>OR(Table1[[#This Row],[Bounces]]&lt;$U$7,Table1[[#This Row],[Bounces]]&gt;$T$7)</f>
        <v>0</v>
      </c>
      <c r="K1540" t="b">
        <f>OR(Table1[[#This Row],[Exits]]&lt;$U$8,Table1[[#This Row],[Exits]]&gt;$T$8)</f>
        <v>0</v>
      </c>
    </row>
    <row r="1541" spans="1:11" x14ac:dyDescent="0.25">
      <c r="A1541" s="1">
        <v>45005</v>
      </c>
      <c r="B1541">
        <v>4558</v>
      </c>
      <c r="C1541" t="s">
        <v>1393</v>
      </c>
      <c r="D1541">
        <v>13563</v>
      </c>
      <c r="E1541">
        <v>4240</v>
      </c>
      <c r="F1541">
        <v>856.2</v>
      </c>
      <c r="G1541">
        <v>1221</v>
      </c>
      <c r="H1541">
        <v>1582</v>
      </c>
      <c r="I1541" t="b">
        <f>OR(Table1[[#This Row],[Page_Views]]&lt;$U$6,Table1[[#This Row],[Page_Views]]&gt;$T$6)</f>
        <v>0</v>
      </c>
      <c r="J1541" t="b">
        <f>OR(Table1[[#This Row],[Bounces]]&lt;$U$7,Table1[[#This Row],[Bounces]]&gt;$T$7)</f>
        <v>0</v>
      </c>
      <c r="K1541" t="b">
        <f>OR(Table1[[#This Row],[Exits]]&lt;$U$8,Table1[[#This Row],[Exits]]&gt;$T$8)</f>
        <v>0</v>
      </c>
    </row>
    <row r="1542" spans="1:11" x14ac:dyDescent="0.25">
      <c r="A1542" s="1">
        <v>45006</v>
      </c>
      <c r="B1542">
        <v>5478</v>
      </c>
      <c r="C1542" t="s">
        <v>787</v>
      </c>
      <c r="D1542">
        <v>9317</v>
      </c>
      <c r="E1542">
        <v>6172</v>
      </c>
      <c r="F1542">
        <v>840.74</v>
      </c>
      <c r="G1542">
        <v>1704</v>
      </c>
      <c r="H1542">
        <v>942</v>
      </c>
      <c r="I1542" t="b">
        <f>OR(Table1[[#This Row],[Page_Views]]&lt;$U$6,Table1[[#This Row],[Page_Views]]&gt;$T$6)</f>
        <v>0</v>
      </c>
      <c r="J1542" t="b">
        <f>OR(Table1[[#This Row],[Bounces]]&lt;$U$7,Table1[[#This Row],[Bounces]]&gt;$T$7)</f>
        <v>0</v>
      </c>
      <c r="K1542" t="b">
        <f>OR(Table1[[#This Row],[Exits]]&lt;$U$8,Table1[[#This Row],[Exits]]&gt;$T$8)</f>
        <v>0</v>
      </c>
    </row>
    <row r="1543" spans="1:11" x14ac:dyDescent="0.25">
      <c r="A1543" s="1">
        <v>45007</v>
      </c>
      <c r="B1543">
        <v>7531</v>
      </c>
      <c r="C1543" t="s">
        <v>1394</v>
      </c>
      <c r="D1543">
        <v>14397</v>
      </c>
      <c r="E1543">
        <v>7256</v>
      </c>
      <c r="F1543">
        <v>612.41</v>
      </c>
      <c r="G1543">
        <v>2800</v>
      </c>
      <c r="H1543">
        <v>1525</v>
      </c>
      <c r="I1543" t="b">
        <f>OR(Table1[[#This Row],[Page_Views]]&lt;$U$6,Table1[[#This Row],[Page_Views]]&gt;$T$6)</f>
        <v>0</v>
      </c>
      <c r="J1543" t="b">
        <f>OR(Table1[[#This Row],[Bounces]]&lt;$U$7,Table1[[#This Row],[Bounces]]&gt;$T$7)</f>
        <v>0</v>
      </c>
      <c r="K1543" t="b">
        <f>OR(Table1[[#This Row],[Exits]]&lt;$U$8,Table1[[#This Row],[Exits]]&gt;$T$8)</f>
        <v>0</v>
      </c>
    </row>
    <row r="1544" spans="1:11" x14ac:dyDescent="0.25">
      <c r="A1544" s="1">
        <v>45008</v>
      </c>
      <c r="B1544">
        <v>5620</v>
      </c>
      <c r="C1544" t="s">
        <v>1395</v>
      </c>
      <c r="D1544">
        <v>13695</v>
      </c>
      <c r="E1544">
        <v>5230</v>
      </c>
      <c r="F1544">
        <v>713.67</v>
      </c>
      <c r="G1544">
        <v>1886</v>
      </c>
      <c r="H1544">
        <v>2912</v>
      </c>
      <c r="I1544" t="b">
        <f>OR(Table1[[#This Row],[Page_Views]]&lt;$U$6,Table1[[#This Row],[Page_Views]]&gt;$T$6)</f>
        <v>0</v>
      </c>
      <c r="J1544" t="b">
        <f>OR(Table1[[#This Row],[Bounces]]&lt;$U$7,Table1[[#This Row],[Bounces]]&gt;$T$7)</f>
        <v>0</v>
      </c>
      <c r="K1544" t="b">
        <f>OR(Table1[[#This Row],[Exits]]&lt;$U$8,Table1[[#This Row],[Exits]]&gt;$T$8)</f>
        <v>0</v>
      </c>
    </row>
    <row r="1545" spans="1:11" x14ac:dyDescent="0.25">
      <c r="A1545" s="1">
        <v>45009</v>
      </c>
      <c r="B1545">
        <v>3985</v>
      </c>
      <c r="C1545" t="s">
        <v>585</v>
      </c>
      <c r="D1545">
        <v>10626</v>
      </c>
      <c r="E1545">
        <v>4375</v>
      </c>
      <c r="F1545">
        <v>610.41</v>
      </c>
      <c r="G1545">
        <v>954</v>
      </c>
      <c r="H1545">
        <v>2683</v>
      </c>
      <c r="I1545" t="b">
        <f>OR(Table1[[#This Row],[Page_Views]]&lt;$U$6,Table1[[#This Row],[Page_Views]]&gt;$T$6)</f>
        <v>0</v>
      </c>
      <c r="J1545" t="b">
        <f>OR(Table1[[#This Row],[Bounces]]&lt;$U$7,Table1[[#This Row],[Bounces]]&gt;$T$7)</f>
        <v>0</v>
      </c>
      <c r="K1545" t="b">
        <f>OR(Table1[[#This Row],[Exits]]&lt;$U$8,Table1[[#This Row],[Exits]]&gt;$T$8)</f>
        <v>0</v>
      </c>
    </row>
    <row r="1546" spans="1:11" x14ac:dyDescent="0.25">
      <c r="A1546" s="1">
        <v>45010</v>
      </c>
      <c r="B1546">
        <v>9112</v>
      </c>
      <c r="C1546" t="s">
        <v>1396</v>
      </c>
      <c r="D1546">
        <v>17780</v>
      </c>
      <c r="E1546">
        <v>7579</v>
      </c>
      <c r="F1546">
        <v>630.62</v>
      </c>
      <c r="G1546">
        <v>1701</v>
      </c>
      <c r="H1546">
        <v>3083</v>
      </c>
      <c r="I1546" t="b">
        <f>OR(Table1[[#This Row],[Page_Views]]&lt;$U$6,Table1[[#This Row],[Page_Views]]&gt;$T$6)</f>
        <v>0</v>
      </c>
      <c r="J1546" t="b">
        <f>OR(Table1[[#This Row],[Bounces]]&lt;$U$7,Table1[[#This Row],[Bounces]]&gt;$T$7)</f>
        <v>0</v>
      </c>
      <c r="K1546" t="b">
        <f>OR(Table1[[#This Row],[Exits]]&lt;$U$8,Table1[[#This Row],[Exits]]&gt;$T$8)</f>
        <v>0</v>
      </c>
    </row>
    <row r="1547" spans="1:11" x14ac:dyDescent="0.25">
      <c r="A1547" s="1">
        <v>45011</v>
      </c>
      <c r="B1547">
        <v>9467</v>
      </c>
      <c r="C1547" t="s">
        <v>1397</v>
      </c>
      <c r="D1547">
        <v>16637</v>
      </c>
      <c r="E1547">
        <v>7757</v>
      </c>
      <c r="F1547">
        <v>780.42</v>
      </c>
      <c r="G1547">
        <v>3047</v>
      </c>
      <c r="H1547">
        <v>3478</v>
      </c>
      <c r="I1547" t="b">
        <f>OR(Table1[[#This Row],[Page_Views]]&lt;$U$6,Table1[[#This Row],[Page_Views]]&gt;$T$6)</f>
        <v>0</v>
      </c>
      <c r="J1547" t="b">
        <f>OR(Table1[[#This Row],[Bounces]]&lt;$U$7,Table1[[#This Row],[Bounces]]&gt;$T$7)</f>
        <v>0</v>
      </c>
      <c r="K1547" t="b">
        <f>OR(Table1[[#This Row],[Exits]]&lt;$U$8,Table1[[#This Row],[Exits]]&gt;$T$8)</f>
        <v>0</v>
      </c>
    </row>
    <row r="1548" spans="1:11" x14ac:dyDescent="0.25">
      <c r="A1548" s="1">
        <v>45012</v>
      </c>
      <c r="B1548">
        <v>3547</v>
      </c>
      <c r="C1548" t="s">
        <v>16</v>
      </c>
      <c r="D1548">
        <v>10244</v>
      </c>
      <c r="E1548">
        <v>3473</v>
      </c>
      <c r="F1548">
        <v>862.15</v>
      </c>
      <c r="G1548">
        <v>1179</v>
      </c>
      <c r="H1548">
        <v>2082</v>
      </c>
      <c r="I1548" t="b">
        <f>OR(Table1[[#This Row],[Page_Views]]&lt;$U$6,Table1[[#This Row],[Page_Views]]&gt;$T$6)</f>
        <v>0</v>
      </c>
      <c r="J1548" t="b">
        <f>OR(Table1[[#This Row],[Bounces]]&lt;$U$7,Table1[[#This Row],[Bounces]]&gt;$T$7)</f>
        <v>0</v>
      </c>
      <c r="K1548" t="b">
        <f>OR(Table1[[#This Row],[Exits]]&lt;$U$8,Table1[[#This Row],[Exits]]&gt;$T$8)</f>
        <v>0</v>
      </c>
    </row>
    <row r="1549" spans="1:11" x14ac:dyDescent="0.25">
      <c r="A1549" s="1">
        <v>45013</v>
      </c>
      <c r="B1549">
        <v>1336</v>
      </c>
      <c r="C1549" t="s">
        <v>1398</v>
      </c>
      <c r="D1549">
        <v>3231</v>
      </c>
      <c r="E1549">
        <v>1306</v>
      </c>
      <c r="F1549">
        <v>635.95000000000005</v>
      </c>
      <c r="G1549">
        <v>642</v>
      </c>
      <c r="H1549">
        <v>384</v>
      </c>
      <c r="I1549" t="b">
        <f>OR(Table1[[#This Row],[Page_Views]]&lt;$U$6,Table1[[#This Row],[Page_Views]]&gt;$T$6)</f>
        <v>0</v>
      </c>
      <c r="J1549" t="b">
        <f>OR(Table1[[#This Row],[Bounces]]&lt;$U$7,Table1[[#This Row],[Bounces]]&gt;$T$7)</f>
        <v>0</v>
      </c>
      <c r="K1549" t="b">
        <f>OR(Table1[[#This Row],[Exits]]&lt;$U$8,Table1[[#This Row],[Exits]]&gt;$T$8)</f>
        <v>0</v>
      </c>
    </row>
    <row r="1550" spans="1:11" x14ac:dyDescent="0.25">
      <c r="A1550" s="1">
        <v>45014</v>
      </c>
      <c r="B1550">
        <v>3979</v>
      </c>
      <c r="C1550" t="s">
        <v>229</v>
      </c>
      <c r="D1550">
        <v>5627</v>
      </c>
      <c r="E1550">
        <v>4608</v>
      </c>
      <c r="F1550">
        <v>735.33</v>
      </c>
      <c r="G1550">
        <v>1859</v>
      </c>
      <c r="H1550">
        <v>924</v>
      </c>
      <c r="I1550" t="b">
        <f>OR(Table1[[#This Row],[Page_Views]]&lt;$U$6,Table1[[#This Row],[Page_Views]]&gt;$T$6)</f>
        <v>0</v>
      </c>
      <c r="J1550" t="b">
        <f>OR(Table1[[#This Row],[Bounces]]&lt;$U$7,Table1[[#This Row],[Bounces]]&gt;$T$7)</f>
        <v>0</v>
      </c>
      <c r="K1550" t="b">
        <f>OR(Table1[[#This Row],[Exits]]&lt;$U$8,Table1[[#This Row],[Exits]]&gt;$T$8)</f>
        <v>0</v>
      </c>
    </row>
    <row r="1551" spans="1:11" x14ac:dyDescent="0.25">
      <c r="A1551" s="1">
        <v>45015</v>
      </c>
      <c r="B1551">
        <v>4968</v>
      </c>
      <c r="C1551" t="s">
        <v>1399</v>
      </c>
      <c r="D1551">
        <v>6577</v>
      </c>
      <c r="E1551">
        <v>4225</v>
      </c>
      <c r="F1551">
        <v>873.26</v>
      </c>
      <c r="G1551">
        <v>857</v>
      </c>
      <c r="H1551">
        <v>683</v>
      </c>
      <c r="I1551" t="b">
        <f>OR(Table1[[#This Row],[Page_Views]]&lt;$U$6,Table1[[#This Row],[Page_Views]]&gt;$T$6)</f>
        <v>0</v>
      </c>
      <c r="J1551" t="b">
        <f>OR(Table1[[#This Row],[Bounces]]&lt;$U$7,Table1[[#This Row],[Bounces]]&gt;$T$7)</f>
        <v>0</v>
      </c>
      <c r="K1551" t="b">
        <f>OR(Table1[[#This Row],[Exits]]&lt;$U$8,Table1[[#This Row],[Exits]]&gt;$T$8)</f>
        <v>0</v>
      </c>
    </row>
    <row r="1552" spans="1:11" x14ac:dyDescent="0.25">
      <c r="A1552" s="1">
        <v>45016</v>
      </c>
      <c r="B1552">
        <v>1910</v>
      </c>
      <c r="C1552" t="s">
        <v>1400</v>
      </c>
      <c r="D1552">
        <v>3954</v>
      </c>
      <c r="E1552">
        <v>1622</v>
      </c>
      <c r="F1552">
        <v>844.29</v>
      </c>
      <c r="G1552">
        <v>558</v>
      </c>
      <c r="H1552">
        <v>483</v>
      </c>
      <c r="I1552" t="b">
        <f>OR(Table1[[#This Row],[Page_Views]]&lt;$U$6,Table1[[#This Row],[Page_Views]]&gt;$T$6)</f>
        <v>0</v>
      </c>
      <c r="J1552" t="b">
        <f>OR(Table1[[#This Row],[Bounces]]&lt;$U$7,Table1[[#This Row],[Bounces]]&gt;$T$7)</f>
        <v>0</v>
      </c>
      <c r="K1552" t="b">
        <f>OR(Table1[[#This Row],[Exits]]&lt;$U$8,Table1[[#This Row],[Exits]]&gt;$T$8)</f>
        <v>0</v>
      </c>
    </row>
    <row r="1553" spans="1:11" x14ac:dyDescent="0.25">
      <c r="A1553" s="1">
        <v>45017</v>
      </c>
      <c r="B1553">
        <v>2996</v>
      </c>
      <c r="C1553" t="s">
        <v>1401</v>
      </c>
      <c r="D1553">
        <v>4782</v>
      </c>
      <c r="E1553">
        <v>2573</v>
      </c>
      <c r="F1553">
        <v>755.9</v>
      </c>
      <c r="G1553">
        <v>834</v>
      </c>
      <c r="H1553">
        <v>1254</v>
      </c>
      <c r="I1553" t="b">
        <f>OR(Table1[[#This Row],[Page_Views]]&lt;$U$6,Table1[[#This Row],[Page_Views]]&gt;$T$6)</f>
        <v>0</v>
      </c>
      <c r="J1553" t="b">
        <f>OR(Table1[[#This Row],[Bounces]]&lt;$U$7,Table1[[#This Row],[Bounces]]&gt;$T$7)</f>
        <v>0</v>
      </c>
      <c r="K1553" t="b">
        <f>OR(Table1[[#This Row],[Exits]]&lt;$U$8,Table1[[#This Row],[Exits]]&gt;$T$8)</f>
        <v>0</v>
      </c>
    </row>
    <row r="1554" spans="1:11" x14ac:dyDescent="0.25">
      <c r="A1554" s="1">
        <v>45018</v>
      </c>
      <c r="B1554">
        <v>4129</v>
      </c>
      <c r="C1554" t="s">
        <v>1402</v>
      </c>
      <c r="D1554">
        <v>6842</v>
      </c>
      <c r="E1554">
        <v>3352</v>
      </c>
      <c r="F1554">
        <v>831.47</v>
      </c>
      <c r="G1554">
        <v>777</v>
      </c>
      <c r="H1554">
        <v>1819</v>
      </c>
      <c r="I1554" t="b">
        <f>OR(Table1[[#This Row],[Page_Views]]&lt;$U$6,Table1[[#This Row],[Page_Views]]&gt;$T$6)</f>
        <v>0</v>
      </c>
      <c r="J1554" t="b">
        <f>OR(Table1[[#This Row],[Bounces]]&lt;$U$7,Table1[[#This Row],[Bounces]]&gt;$T$7)</f>
        <v>0</v>
      </c>
      <c r="K1554" t="b">
        <f>OR(Table1[[#This Row],[Exits]]&lt;$U$8,Table1[[#This Row],[Exits]]&gt;$T$8)</f>
        <v>0</v>
      </c>
    </row>
    <row r="1555" spans="1:11" x14ac:dyDescent="0.25">
      <c r="A1555" s="1">
        <v>45019</v>
      </c>
      <c r="B1555">
        <v>6447</v>
      </c>
      <c r="C1555" t="s">
        <v>1403</v>
      </c>
      <c r="D1555">
        <v>17921</v>
      </c>
      <c r="E1555">
        <v>5342</v>
      </c>
      <c r="F1555">
        <v>756.81</v>
      </c>
      <c r="G1555">
        <v>2548</v>
      </c>
      <c r="H1555">
        <v>4666</v>
      </c>
      <c r="I1555" t="b">
        <f>OR(Table1[[#This Row],[Page_Views]]&lt;$U$6,Table1[[#This Row],[Page_Views]]&gt;$T$6)</f>
        <v>0</v>
      </c>
      <c r="J1555" t="b">
        <f>OR(Table1[[#This Row],[Bounces]]&lt;$U$7,Table1[[#This Row],[Bounces]]&gt;$T$7)</f>
        <v>0</v>
      </c>
      <c r="K1555" t="b">
        <f>OR(Table1[[#This Row],[Exits]]&lt;$U$8,Table1[[#This Row],[Exits]]&gt;$T$8)</f>
        <v>0</v>
      </c>
    </row>
    <row r="1556" spans="1:11" x14ac:dyDescent="0.25">
      <c r="A1556" s="1">
        <v>45020</v>
      </c>
      <c r="B1556">
        <v>7129</v>
      </c>
      <c r="C1556" t="s">
        <v>1404</v>
      </c>
      <c r="D1556">
        <v>9704</v>
      </c>
      <c r="E1556">
        <v>7584</v>
      </c>
      <c r="F1556">
        <v>647.42999999999995</v>
      </c>
      <c r="G1556">
        <v>3348</v>
      </c>
      <c r="H1556">
        <v>2381</v>
      </c>
      <c r="I1556" t="b">
        <f>OR(Table1[[#This Row],[Page_Views]]&lt;$U$6,Table1[[#This Row],[Page_Views]]&gt;$T$6)</f>
        <v>0</v>
      </c>
      <c r="J1556" t="b">
        <f>OR(Table1[[#This Row],[Bounces]]&lt;$U$7,Table1[[#This Row],[Bounces]]&gt;$T$7)</f>
        <v>0</v>
      </c>
      <c r="K1556" t="b">
        <f>OR(Table1[[#This Row],[Exits]]&lt;$U$8,Table1[[#This Row],[Exits]]&gt;$T$8)</f>
        <v>0</v>
      </c>
    </row>
    <row r="1557" spans="1:11" x14ac:dyDescent="0.25">
      <c r="A1557" s="1">
        <v>45021</v>
      </c>
      <c r="B1557">
        <v>6850</v>
      </c>
      <c r="C1557" t="s">
        <v>1405</v>
      </c>
      <c r="D1557">
        <v>17040</v>
      </c>
      <c r="E1557">
        <v>6662</v>
      </c>
      <c r="F1557">
        <v>637.41999999999996</v>
      </c>
      <c r="G1557">
        <v>1792</v>
      </c>
      <c r="H1557">
        <v>4407</v>
      </c>
      <c r="I1557" t="b">
        <f>OR(Table1[[#This Row],[Page_Views]]&lt;$U$6,Table1[[#This Row],[Page_Views]]&gt;$T$6)</f>
        <v>0</v>
      </c>
      <c r="J1557" t="b">
        <f>OR(Table1[[#This Row],[Bounces]]&lt;$U$7,Table1[[#This Row],[Bounces]]&gt;$T$7)</f>
        <v>0</v>
      </c>
      <c r="K1557" t="b">
        <f>OR(Table1[[#This Row],[Exits]]&lt;$U$8,Table1[[#This Row],[Exits]]&gt;$T$8)</f>
        <v>0</v>
      </c>
    </row>
    <row r="1558" spans="1:11" x14ac:dyDescent="0.25">
      <c r="A1558" s="1">
        <v>45022</v>
      </c>
      <c r="B1558">
        <v>5204</v>
      </c>
      <c r="C1558" t="s">
        <v>1406</v>
      </c>
      <c r="D1558">
        <v>8784</v>
      </c>
      <c r="E1558">
        <v>5752</v>
      </c>
      <c r="F1558">
        <v>656.51</v>
      </c>
      <c r="G1558">
        <v>1592</v>
      </c>
      <c r="H1558">
        <v>2057</v>
      </c>
      <c r="I1558" t="b">
        <f>OR(Table1[[#This Row],[Page_Views]]&lt;$U$6,Table1[[#This Row],[Page_Views]]&gt;$T$6)</f>
        <v>0</v>
      </c>
      <c r="J1558" t="b">
        <f>OR(Table1[[#This Row],[Bounces]]&lt;$U$7,Table1[[#This Row],[Bounces]]&gt;$T$7)</f>
        <v>0</v>
      </c>
      <c r="K1558" t="b">
        <f>OR(Table1[[#This Row],[Exits]]&lt;$U$8,Table1[[#This Row],[Exits]]&gt;$T$8)</f>
        <v>0</v>
      </c>
    </row>
    <row r="1559" spans="1:11" x14ac:dyDescent="0.25">
      <c r="A1559" s="1">
        <v>45023</v>
      </c>
      <c r="B1559">
        <v>8446</v>
      </c>
      <c r="C1559" t="s">
        <v>1407</v>
      </c>
      <c r="D1559">
        <v>21694</v>
      </c>
      <c r="E1559">
        <v>10110</v>
      </c>
      <c r="F1559">
        <v>705.28</v>
      </c>
      <c r="G1559">
        <v>2119</v>
      </c>
      <c r="H1559">
        <v>5075</v>
      </c>
      <c r="I1559" t="b">
        <f>OR(Table1[[#This Row],[Page_Views]]&lt;$U$6,Table1[[#This Row],[Page_Views]]&gt;$T$6)</f>
        <v>0</v>
      </c>
      <c r="J1559" t="b">
        <f>OR(Table1[[#This Row],[Bounces]]&lt;$U$7,Table1[[#This Row],[Bounces]]&gt;$T$7)</f>
        <v>0</v>
      </c>
      <c r="K1559" t="b">
        <f>OR(Table1[[#This Row],[Exits]]&lt;$U$8,Table1[[#This Row],[Exits]]&gt;$T$8)</f>
        <v>0</v>
      </c>
    </row>
    <row r="1560" spans="1:11" x14ac:dyDescent="0.25">
      <c r="A1560" s="1">
        <v>45024</v>
      </c>
      <c r="B1560">
        <v>9519</v>
      </c>
      <c r="C1560" t="s">
        <v>1408</v>
      </c>
      <c r="D1560">
        <v>23800</v>
      </c>
      <c r="E1560">
        <v>10124</v>
      </c>
      <c r="F1560">
        <v>879.16</v>
      </c>
      <c r="G1560">
        <v>2926</v>
      </c>
      <c r="H1560">
        <v>1930</v>
      </c>
      <c r="I1560" t="b">
        <f>OR(Table1[[#This Row],[Page_Views]]&lt;$U$6,Table1[[#This Row],[Page_Views]]&gt;$T$6)</f>
        <v>0</v>
      </c>
      <c r="J1560" t="b">
        <f>OR(Table1[[#This Row],[Bounces]]&lt;$U$7,Table1[[#This Row],[Bounces]]&gt;$T$7)</f>
        <v>0</v>
      </c>
      <c r="K1560" t="b">
        <f>OR(Table1[[#This Row],[Exits]]&lt;$U$8,Table1[[#This Row],[Exits]]&gt;$T$8)</f>
        <v>0</v>
      </c>
    </row>
    <row r="1561" spans="1:11" x14ac:dyDescent="0.25">
      <c r="A1561" s="1">
        <v>45025</v>
      </c>
      <c r="B1561">
        <v>1314</v>
      </c>
      <c r="C1561" t="s">
        <v>1409</v>
      </c>
      <c r="D1561">
        <v>1594</v>
      </c>
      <c r="E1561">
        <v>1077</v>
      </c>
      <c r="F1561">
        <v>839.9</v>
      </c>
      <c r="G1561">
        <v>404</v>
      </c>
      <c r="H1561">
        <v>323</v>
      </c>
      <c r="I1561" t="b">
        <f>OR(Table1[[#This Row],[Page_Views]]&lt;$U$6,Table1[[#This Row],[Page_Views]]&gt;$T$6)</f>
        <v>0</v>
      </c>
      <c r="J1561" t="b">
        <f>OR(Table1[[#This Row],[Bounces]]&lt;$U$7,Table1[[#This Row],[Bounces]]&gt;$T$7)</f>
        <v>0</v>
      </c>
      <c r="K1561" t="b">
        <f>OR(Table1[[#This Row],[Exits]]&lt;$U$8,Table1[[#This Row],[Exits]]&gt;$T$8)</f>
        <v>0</v>
      </c>
    </row>
    <row r="1562" spans="1:11" x14ac:dyDescent="0.25">
      <c r="A1562" s="1">
        <v>45026</v>
      </c>
      <c r="B1562">
        <v>2134</v>
      </c>
      <c r="C1562" t="s">
        <v>1410</v>
      </c>
      <c r="D1562">
        <v>4516</v>
      </c>
      <c r="E1562">
        <v>1796</v>
      </c>
      <c r="F1562">
        <v>729.84</v>
      </c>
      <c r="G1562">
        <v>586</v>
      </c>
      <c r="H1562">
        <v>779</v>
      </c>
      <c r="I1562" t="b">
        <f>OR(Table1[[#This Row],[Page_Views]]&lt;$U$6,Table1[[#This Row],[Page_Views]]&gt;$T$6)</f>
        <v>0</v>
      </c>
      <c r="J1562" t="b">
        <f>OR(Table1[[#This Row],[Bounces]]&lt;$U$7,Table1[[#This Row],[Bounces]]&gt;$T$7)</f>
        <v>0</v>
      </c>
      <c r="K1562" t="b">
        <f>OR(Table1[[#This Row],[Exits]]&lt;$U$8,Table1[[#This Row],[Exits]]&gt;$T$8)</f>
        <v>0</v>
      </c>
    </row>
    <row r="1563" spans="1:11" x14ac:dyDescent="0.25">
      <c r="A1563" s="1">
        <v>45027</v>
      </c>
      <c r="B1563">
        <v>5876</v>
      </c>
      <c r="C1563" t="s">
        <v>1411</v>
      </c>
      <c r="D1563">
        <v>8524</v>
      </c>
      <c r="E1563">
        <v>6771</v>
      </c>
      <c r="F1563">
        <v>747.92</v>
      </c>
      <c r="G1563">
        <v>3323</v>
      </c>
      <c r="H1563">
        <v>2097</v>
      </c>
      <c r="I1563" t="b">
        <f>OR(Table1[[#This Row],[Page_Views]]&lt;$U$6,Table1[[#This Row],[Page_Views]]&gt;$T$6)</f>
        <v>0</v>
      </c>
      <c r="J1563" t="b">
        <f>OR(Table1[[#This Row],[Bounces]]&lt;$U$7,Table1[[#This Row],[Bounces]]&gt;$T$7)</f>
        <v>0</v>
      </c>
      <c r="K1563" t="b">
        <f>OR(Table1[[#This Row],[Exits]]&lt;$U$8,Table1[[#This Row],[Exits]]&gt;$T$8)</f>
        <v>0</v>
      </c>
    </row>
    <row r="1564" spans="1:11" x14ac:dyDescent="0.25">
      <c r="A1564" s="1">
        <v>45028</v>
      </c>
      <c r="B1564">
        <v>9102</v>
      </c>
      <c r="C1564" t="s">
        <v>1412</v>
      </c>
      <c r="D1564">
        <v>25114</v>
      </c>
      <c r="E1564">
        <v>9202</v>
      </c>
      <c r="F1564">
        <v>679.68</v>
      </c>
      <c r="G1564">
        <v>1995</v>
      </c>
      <c r="H1564">
        <v>4011</v>
      </c>
      <c r="I1564" t="b">
        <f>OR(Table1[[#This Row],[Page_Views]]&lt;$U$6,Table1[[#This Row],[Page_Views]]&gt;$T$6)</f>
        <v>0</v>
      </c>
      <c r="J1564" t="b">
        <f>OR(Table1[[#This Row],[Bounces]]&lt;$U$7,Table1[[#This Row],[Bounces]]&gt;$T$7)</f>
        <v>0</v>
      </c>
      <c r="K1564" t="b">
        <f>OR(Table1[[#This Row],[Exits]]&lt;$U$8,Table1[[#This Row],[Exits]]&gt;$T$8)</f>
        <v>0</v>
      </c>
    </row>
    <row r="1565" spans="1:11" x14ac:dyDescent="0.25">
      <c r="A1565" s="1">
        <v>45029</v>
      </c>
      <c r="B1565">
        <v>9347</v>
      </c>
      <c r="C1565" t="s">
        <v>1413</v>
      </c>
      <c r="D1565">
        <v>25880</v>
      </c>
      <c r="E1565">
        <v>10561</v>
      </c>
      <c r="F1565">
        <v>811.31</v>
      </c>
      <c r="G1565">
        <v>3986</v>
      </c>
      <c r="H1565">
        <v>5398</v>
      </c>
      <c r="I1565" t="b">
        <f>OR(Table1[[#This Row],[Page_Views]]&lt;$U$6,Table1[[#This Row],[Page_Views]]&gt;$T$6)</f>
        <v>0</v>
      </c>
      <c r="J1565" t="b">
        <f>OR(Table1[[#This Row],[Bounces]]&lt;$U$7,Table1[[#This Row],[Bounces]]&gt;$T$7)</f>
        <v>0</v>
      </c>
      <c r="K1565" t="b">
        <f>OR(Table1[[#This Row],[Exits]]&lt;$U$8,Table1[[#This Row],[Exits]]&gt;$T$8)</f>
        <v>0</v>
      </c>
    </row>
    <row r="1566" spans="1:11" x14ac:dyDescent="0.25">
      <c r="A1566" s="1">
        <v>45030</v>
      </c>
      <c r="B1566">
        <v>6592</v>
      </c>
      <c r="C1566" t="s">
        <v>1414</v>
      </c>
      <c r="D1566">
        <v>12874</v>
      </c>
      <c r="E1566">
        <v>7532</v>
      </c>
      <c r="F1566">
        <v>840.83</v>
      </c>
      <c r="G1566">
        <v>3445</v>
      </c>
      <c r="H1566">
        <v>2403</v>
      </c>
      <c r="I1566" t="b">
        <f>OR(Table1[[#This Row],[Page_Views]]&lt;$U$6,Table1[[#This Row],[Page_Views]]&gt;$T$6)</f>
        <v>0</v>
      </c>
      <c r="J1566" t="b">
        <f>OR(Table1[[#This Row],[Bounces]]&lt;$U$7,Table1[[#This Row],[Bounces]]&gt;$T$7)</f>
        <v>0</v>
      </c>
      <c r="K1566" t="b">
        <f>OR(Table1[[#This Row],[Exits]]&lt;$U$8,Table1[[#This Row],[Exits]]&gt;$T$8)</f>
        <v>0</v>
      </c>
    </row>
    <row r="1567" spans="1:11" x14ac:dyDescent="0.25">
      <c r="A1567" s="1">
        <v>45031</v>
      </c>
      <c r="B1567">
        <v>2724</v>
      </c>
      <c r="C1567" t="s">
        <v>1415</v>
      </c>
      <c r="D1567">
        <v>5447</v>
      </c>
      <c r="E1567">
        <v>3189</v>
      </c>
      <c r="F1567">
        <v>671.67</v>
      </c>
      <c r="G1567">
        <v>1098</v>
      </c>
      <c r="H1567">
        <v>846</v>
      </c>
      <c r="I1567" t="b">
        <f>OR(Table1[[#This Row],[Page_Views]]&lt;$U$6,Table1[[#This Row],[Page_Views]]&gt;$T$6)</f>
        <v>0</v>
      </c>
      <c r="J1567" t="b">
        <f>OR(Table1[[#This Row],[Bounces]]&lt;$U$7,Table1[[#This Row],[Bounces]]&gt;$T$7)</f>
        <v>0</v>
      </c>
      <c r="K1567" t="b">
        <f>OR(Table1[[#This Row],[Exits]]&lt;$U$8,Table1[[#This Row],[Exits]]&gt;$T$8)</f>
        <v>0</v>
      </c>
    </row>
    <row r="1568" spans="1:11" x14ac:dyDescent="0.25">
      <c r="A1568" s="1">
        <v>45032</v>
      </c>
      <c r="B1568">
        <v>4343</v>
      </c>
      <c r="C1568" t="s">
        <v>1416</v>
      </c>
      <c r="D1568">
        <v>7582</v>
      </c>
      <c r="E1568">
        <v>5124</v>
      </c>
      <c r="F1568">
        <v>612.54999999999995</v>
      </c>
      <c r="G1568">
        <v>1029</v>
      </c>
      <c r="H1568">
        <v>2236</v>
      </c>
      <c r="I1568" t="b">
        <f>OR(Table1[[#This Row],[Page_Views]]&lt;$U$6,Table1[[#This Row],[Page_Views]]&gt;$T$6)</f>
        <v>0</v>
      </c>
      <c r="J1568" t="b">
        <f>OR(Table1[[#This Row],[Bounces]]&lt;$U$7,Table1[[#This Row],[Bounces]]&gt;$T$7)</f>
        <v>0</v>
      </c>
      <c r="K1568" t="b">
        <f>OR(Table1[[#This Row],[Exits]]&lt;$U$8,Table1[[#This Row],[Exits]]&gt;$T$8)</f>
        <v>0</v>
      </c>
    </row>
    <row r="1569" spans="1:11" x14ac:dyDescent="0.25">
      <c r="A1569" s="1">
        <v>45033</v>
      </c>
      <c r="B1569">
        <v>1886</v>
      </c>
      <c r="C1569" t="s">
        <v>704</v>
      </c>
      <c r="D1569">
        <v>4695</v>
      </c>
      <c r="E1569">
        <v>1927</v>
      </c>
      <c r="F1569">
        <v>787.17</v>
      </c>
      <c r="G1569">
        <v>525</v>
      </c>
      <c r="H1569">
        <v>712</v>
      </c>
      <c r="I1569" t="b">
        <f>OR(Table1[[#This Row],[Page_Views]]&lt;$U$6,Table1[[#This Row],[Page_Views]]&gt;$T$6)</f>
        <v>0</v>
      </c>
      <c r="J1569" t="b">
        <f>OR(Table1[[#This Row],[Bounces]]&lt;$U$7,Table1[[#This Row],[Bounces]]&gt;$T$7)</f>
        <v>0</v>
      </c>
      <c r="K1569" t="b">
        <f>OR(Table1[[#This Row],[Exits]]&lt;$U$8,Table1[[#This Row],[Exits]]&gt;$T$8)</f>
        <v>0</v>
      </c>
    </row>
    <row r="1570" spans="1:11" x14ac:dyDescent="0.25">
      <c r="A1570" s="1">
        <v>45034</v>
      </c>
      <c r="B1570">
        <v>1721</v>
      </c>
      <c r="C1570" s="2" t="s">
        <v>1417</v>
      </c>
      <c r="D1570">
        <v>3176</v>
      </c>
      <c r="E1570">
        <v>1611</v>
      </c>
      <c r="F1570">
        <v>768.75</v>
      </c>
      <c r="G1570">
        <v>478</v>
      </c>
      <c r="H1570">
        <v>514</v>
      </c>
      <c r="I1570" t="b">
        <f>OR(Table1[[#This Row],[Page_Views]]&lt;$U$6,Table1[[#This Row],[Page_Views]]&gt;$T$6)</f>
        <v>0</v>
      </c>
      <c r="J1570" t="b">
        <f>OR(Table1[[#This Row],[Bounces]]&lt;$U$7,Table1[[#This Row],[Bounces]]&gt;$T$7)</f>
        <v>0</v>
      </c>
      <c r="K1570" t="b">
        <f>OR(Table1[[#This Row],[Exits]]&lt;$U$8,Table1[[#This Row],[Exits]]&gt;$T$8)</f>
        <v>0</v>
      </c>
    </row>
    <row r="1571" spans="1:11" x14ac:dyDescent="0.25">
      <c r="A1571" s="1">
        <v>45035</v>
      </c>
      <c r="B1571">
        <v>8678</v>
      </c>
      <c r="C1571" t="s">
        <v>158</v>
      </c>
      <c r="D1571">
        <v>14596</v>
      </c>
      <c r="E1571">
        <v>10281</v>
      </c>
      <c r="F1571">
        <v>720.64</v>
      </c>
      <c r="G1571">
        <v>1695</v>
      </c>
      <c r="H1571">
        <v>1931</v>
      </c>
      <c r="I1571" t="b">
        <f>OR(Table1[[#This Row],[Page_Views]]&lt;$U$6,Table1[[#This Row],[Page_Views]]&gt;$T$6)</f>
        <v>0</v>
      </c>
      <c r="J1571" t="b">
        <f>OR(Table1[[#This Row],[Bounces]]&lt;$U$7,Table1[[#This Row],[Bounces]]&gt;$T$7)</f>
        <v>0</v>
      </c>
      <c r="K1571" t="b">
        <f>OR(Table1[[#This Row],[Exits]]&lt;$U$8,Table1[[#This Row],[Exits]]&gt;$T$8)</f>
        <v>0</v>
      </c>
    </row>
    <row r="1572" spans="1:11" x14ac:dyDescent="0.25">
      <c r="A1572" s="1">
        <v>45036</v>
      </c>
      <c r="B1572">
        <v>4357</v>
      </c>
      <c r="C1572" t="s">
        <v>1418</v>
      </c>
      <c r="D1572">
        <v>8618</v>
      </c>
      <c r="E1572">
        <v>4439</v>
      </c>
      <c r="F1572">
        <v>793.17</v>
      </c>
      <c r="G1572">
        <v>2102</v>
      </c>
      <c r="H1572">
        <v>2280</v>
      </c>
      <c r="I1572" t="b">
        <f>OR(Table1[[#This Row],[Page_Views]]&lt;$U$6,Table1[[#This Row],[Page_Views]]&gt;$T$6)</f>
        <v>0</v>
      </c>
      <c r="J1572" t="b">
        <f>OR(Table1[[#This Row],[Bounces]]&lt;$U$7,Table1[[#This Row],[Bounces]]&gt;$T$7)</f>
        <v>0</v>
      </c>
      <c r="K1572" t="b">
        <f>OR(Table1[[#This Row],[Exits]]&lt;$U$8,Table1[[#This Row],[Exits]]&gt;$T$8)</f>
        <v>0</v>
      </c>
    </row>
    <row r="1573" spans="1:11" x14ac:dyDescent="0.25">
      <c r="A1573" s="1">
        <v>45037</v>
      </c>
      <c r="B1573">
        <v>1870</v>
      </c>
      <c r="C1573" t="s">
        <v>1419</v>
      </c>
      <c r="D1573">
        <v>2551</v>
      </c>
      <c r="E1573">
        <v>1544</v>
      </c>
      <c r="F1573">
        <v>765.18</v>
      </c>
      <c r="G1573">
        <v>748</v>
      </c>
      <c r="H1573">
        <v>554</v>
      </c>
      <c r="I1573" t="b">
        <f>OR(Table1[[#This Row],[Page_Views]]&lt;$U$6,Table1[[#This Row],[Page_Views]]&gt;$T$6)</f>
        <v>0</v>
      </c>
      <c r="J1573" t="b">
        <f>OR(Table1[[#This Row],[Bounces]]&lt;$U$7,Table1[[#This Row],[Bounces]]&gt;$T$7)</f>
        <v>0</v>
      </c>
      <c r="K1573" t="b">
        <f>OR(Table1[[#This Row],[Exits]]&lt;$U$8,Table1[[#This Row],[Exits]]&gt;$T$8)</f>
        <v>0</v>
      </c>
    </row>
    <row r="1574" spans="1:11" x14ac:dyDescent="0.25">
      <c r="A1574" s="1">
        <v>45038</v>
      </c>
      <c r="B1574">
        <v>7751</v>
      </c>
      <c r="C1574" t="s">
        <v>1065</v>
      </c>
      <c r="D1574">
        <v>19717</v>
      </c>
      <c r="E1574">
        <v>8193</v>
      </c>
      <c r="F1574">
        <v>675.17</v>
      </c>
      <c r="G1574">
        <v>3668</v>
      </c>
      <c r="H1574">
        <v>4389</v>
      </c>
      <c r="I1574" t="b">
        <f>OR(Table1[[#This Row],[Page_Views]]&lt;$U$6,Table1[[#This Row],[Page_Views]]&gt;$T$6)</f>
        <v>0</v>
      </c>
      <c r="J1574" t="b">
        <f>OR(Table1[[#This Row],[Bounces]]&lt;$U$7,Table1[[#This Row],[Bounces]]&gt;$T$7)</f>
        <v>0</v>
      </c>
      <c r="K1574" t="b">
        <f>OR(Table1[[#This Row],[Exits]]&lt;$U$8,Table1[[#This Row],[Exits]]&gt;$T$8)</f>
        <v>0</v>
      </c>
    </row>
    <row r="1575" spans="1:11" x14ac:dyDescent="0.25">
      <c r="A1575" s="1">
        <v>45039</v>
      </c>
      <c r="B1575">
        <v>1497</v>
      </c>
      <c r="C1575" t="s">
        <v>1420</v>
      </c>
      <c r="D1575">
        <v>1830</v>
      </c>
      <c r="E1575">
        <v>1549</v>
      </c>
      <c r="F1575">
        <v>719.32</v>
      </c>
      <c r="G1575">
        <v>473</v>
      </c>
      <c r="H1575">
        <v>483</v>
      </c>
      <c r="I1575" t="b">
        <f>OR(Table1[[#This Row],[Page_Views]]&lt;$U$6,Table1[[#This Row],[Page_Views]]&gt;$T$6)</f>
        <v>0</v>
      </c>
      <c r="J1575" t="b">
        <f>OR(Table1[[#This Row],[Bounces]]&lt;$U$7,Table1[[#This Row],[Bounces]]&gt;$T$7)</f>
        <v>0</v>
      </c>
      <c r="K1575" t="b">
        <f>OR(Table1[[#This Row],[Exits]]&lt;$U$8,Table1[[#This Row],[Exits]]&gt;$T$8)</f>
        <v>0</v>
      </c>
    </row>
    <row r="1576" spans="1:11" x14ac:dyDescent="0.25">
      <c r="A1576" s="1">
        <v>45040</v>
      </c>
      <c r="B1576">
        <v>2756</v>
      </c>
      <c r="C1576" t="s">
        <v>1421</v>
      </c>
      <c r="D1576">
        <v>6504</v>
      </c>
      <c r="E1576">
        <v>3192</v>
      </c>
      <c r="F1576">
        <v>728.43</v>
      </c>
      <c r="G1576">
        <v>1506</v>
      </c>
      <c r="H1576">
        <v>1096</v>
      </c>
      <c r="I1576" t="b">
        <f>OR(Table1[[#This Row],[Page_Views]]&lt;$U$6,Table1[[#This Row],[Page_Views]]&gt;$T$6)</f>
        <v>0</v>
      </c>
      <c r="J1576" t="b">
        <f>OR(Table1[[#This Row],[Bounces]]&lt;$U$7,Table1[[#This Row],[Bounces]]&gt;$T$7)</f>
        <v>0</v>
      </c>
      <c r="K1576" t="b">
        <f>OR(Table1[[#This Row],[Exits]]&lt;$U$8,Table1[[#This Row],[Exits]]&gt;$T$8)</f>
        <v>0</v>
      </c>
    </row>
    <row r="1577" spans="1:11" x14ac:dyDescent="0.25">
      <c r="A1577" s="1">
        <v>45041</v>
      </c>
      <c r="B1577">
        <v>2117</v>
      </c>
      <c r="C1577" t="s">
        <v>1422</v>
      </c>
      <c r="D1577">
        <v>3237</v>
      </c>
      <c r="E1577">
        <v>2246</v>
      </c>
      <c r="F1577">
        <v>864.07</v>
      </c>
      <c r="G1577">
        <v>1111</v>
      </c>
      <c r="H1577">
        <v>449</v>
      </c>
      <c r="I1577" t="b">
        <f>OR(Table1[[#This Row],[Page_Views]]&lt;$U$6,Table1[[#This Row],[Page_Views]]&gt;$T$6)</f>
        <v>0</v>
      </c>
      <c r="J1577" t="b">
        <f>OR(Table1[[#This Row],[Bounces]]&lt;$U$7,Table1[[#This Row],[Bounces]]&gt;$T$7)</f>
        <v>0</v>
      </c>
      <c r="K1577" t="b">
        <f>OR(Table1[[#This Row],[Exits]]&lt;$U$8,Table1[[#This Row],[Exits]]&gt;$T$8)</f>
        <v>0</v>
      </c>
    </row>
    <row r="1578" spans="1:11" x14ac:dyDescent="0.25">
      <c r="A1578" s="1">
        <v>45042</v>
      </c>
      <c r="B1578">
        <v>3828</v>
      </c>
      <c r="C1578" t="s">
        <v>1177</v>
      </c>
      <c r="D1578">
        <v>6194</v>
      </c>
      <c r="E1578">
        <v>3596</v>
      </c>
      <c r="F1578">
        <v>888.27</v>
      </c>
      <c r="G1578">
        <v>1097</v>
      </c>
      <c r="H1578">
        <v>865</v>
      </c>
      <c r="I1578" t="b">
        <f>OR(Table1[[#This Row],[Page_Views]]&lt;$U$6,Table1[[#This Row],[Page_Views]]&gt;$T$6)</f>
        <v>0</v>
      </c>
      <c r="J1578" t="b">
        <f>OR(Table1[[#This Row],[Bounces]]&lt;$U$7,Table1[[#This Row],[Bounces]]&gt;$T$7)</f>
        <v>0</v>
      </c>
      <c r="K1578" t="b">
        <f>OR(Table1[[#This Row],[Exits]]&lt;$U$8,Table1[[#This Row],[Exits]]&gt;$T$8)</f>
        <v>0</v>
      </c>
    </row>
    <row r="1579" spans="1:11" x14ac:dyDescent="0.25">
      <c r="A1579" s="1">
        <v>45043</v>
      </c>
      <c r="B1579">
        <v>2647</v>
      </c>
      <c r="C1579" t="s">
        <v>455</v>
      </c>
      <c r="D1579">
        <v>6204</v>
      </c>
      <c r="E1579">
        <v>3140</v>
      </c>
      <c r="F1579">
        <v>867.9</v>
      </c>
      <c r="G1579">
        <v>873</v>
      </c>
      <c r="H1579">
        <v>1529</v>
      </c>
      <c r="I1579" t="b">
        <f>OR(Table1[[#This Row],[Page_Views]]&lt;$U$6,Table1[[#This Row],[Page_Views]]&gt;$T$6)</f>
        <v>0</v>
      </c>
      <c r="J1579" t="b">
        <f>OR(Table1[[#This Row],[Bounces]]&lt;$U$7,Table1[[#This Row],[Bounces]]&gt;$T$7)</f>
        <v>0</v>
      </c>
      <c r="K1579" t="b">
        <f>OR(Table1[[#This Row],[Exits]]&lt;$U$8,Table1[[#This Row],[Exits]]&gt;$T$8)</f>
        <v>0</v>
      </c>
    </row>
    <row r="1580" spans="1:11" x14ac:dyDescent="0.25">
      <c r="A1580" s="1">
        <v>45044</v>
      </c>
      <c r="B1580">
        <v>7992</v>
      </c>
      <c r="C1580" t="s">
        <v>1423</v>
      </c>
      <c r="D1580">
        <v>23874</v>
      </c>
      <c r="E1580">
        <v>8956</v>
      </c>
      <c r="F1580">
        <v>815.75</v>
      </c>
      <c r="G1580">
        <v>3260</v>
      </c>
      <c r="H1580">
        <v>5319</v>
      </c>
      <c r="I1580" t="b">
        <f>OR(Table1[[#This Row],[Page_Views]]&lt;$U$6,Table1[[#This Row],[Page_Views]]&gt;$T$6)</f>
        <v>0</v>
      </c>
      <c r="J1580" t="b">
        <f>OR(Table1[[#This Row],[Bounces]]&lt;$U$7,Table1[[#This Row],[Bounces]]&gt;$T$7)</f>
        <v>0</v>
      </c>
      <c r="K1580" t="b">
        <f>OR(Table1[[#This Row],[Exits]]&lt;$U$8,Table1[[#This Row],[Exits]]&gt;$T$8)</f>
        <v>0</v>
      </c>
    </row>
    <row r="1581" spans="1:11" x14ac:dyDescent="0.25">
      <c r="A1581" s="1">
        <v>45045</v>
      </c>
      <c r="B1581">
        <v>7771</v>
      </c>
      <c r="C1581" t="s">
        <v>1424</v>
      </c>
      <c r="D1581">
        <v>20203</v>
      </c>
      <c r="E1581">
        <v>8176</v>
      </c>
      <c r="F1581">
        <v>775.5</v>
      </c>
      <c r="G1581">
        <v>2094</v>
      </c>
      <c r="H1581">
        <v>2854</v>
      </c>
      <c r="I1581" t="b">
        <f>OR(Table1[[#This Row],[Page_Views]]&lt;$U$6,Table1[[#This Row],[Page_Views]]&gt;$T$6)</f>
        <v>0</v>
      </c>
      <c r="J1581" t="b">
        <f>OR(Table1[[#This Row],[Bounces]]&lt;$U$7,Table1[[#This Row],[Bounces]]&gt;$T$7)</f>
        <v>0</v>
      </c>
      <c r="K1581" t="b">
        <f>OR(Table1[[#This Row],[Exits]]&lt;$U$8,Table1[[#This Row],[Exits]]&gt;$T$8)</f>
        <v>0</v>
      </c>
    </row>
    <row r="1582" spans="1:11" x14ac:dyDescent="0.25">
      <c r="A1582" s="1">
        <v>45046</v>
      </c>
      <c r="B1582">
        <v>1142</v>
      </c>
      <c r="C1582" t="s">
        <v>1425</v>
      </c>
      <c r="D1582">
        <v>1834</v>
      </c>
      <c r="E1582">
        <v>1047</v>
      </c>
      <c r="F1582">
        <v>806.78</v>
      </c>
      <c r="G1582">
        <v>219</v>
      </c>
      <c r="H1582">
        <v>236</v>
      </c>
      <c r="I1582" t="b">
        <f>OR(Table1[[#This Row],[Page_Views]]&lt;$U$6,Table1[[#This Row],[Page_Views]]&gt;$T$6)</f>
        <v>0</v>
      </c>
      <c r="J1582" t="b">
        <f>OR(Table1[[#This Row],[Bounces]]&lt;$U$7,Table1[[#This Row],[Bounces]]&gt;$T$7)</f>
        <v>0</v>
      </c>
      <c r="K1582" t="b">
        <f>OR(Table1[[#This Row],[Exits]]&lt;$U$8,Table1[[#This Row],[Exits]]&gt;$T$8)</f>
        <v>0</v>
      </c>
    </row>
    <row r="1583" spans="1:11" x14ac:dyDescent="0.25">
      <c r="A1583" s="1">
        <v>45047</v>
      </c>
      <c r="B1583">
        <v>3761</v>
      </c>
      <c r="C1583" t="s">
        <v>1426</v>
      </c>
      <c r="D1583">
        <v>5704</v>
      </c>
      <c r="E1583">
        <v>3570</v>
      </c>
      <c r="F1583">
        <v>881.73</v>
      </c>
      <c r="G1583">
        <v>1727</v>
      </c>
      <c r="H1583">
        <v>708</v>
      </c>
      <c r="I1583" t="b">
        <f>OR(Table1[[#This Row],[Page_Views]]&lt;$U$6,Table1[[#This Row],[Page_Views]]&gt;$T$6)</f>
        <v>0</v>
      </c>
      <c r="J1583" t="b">
        <f>OR(Table1[[#This Row],[Bounces]]&lt;$U$7,Table1[[#This Row],[Bounces]]&gt;$T$7)</f>
        <v>0</v>
      </c>
      <c r="K1583" t="b">
        <f>OR(Table1[[#This Row],[Exits]]&lt;$U$8,Table1[[#This Row],[Exits]]&gt;$T$8)</f>
        <v>0</v>
      </c>
    </row>
    <row r="1584" spans="1:11" x14ac:dyDescent="0.25">
      <c r="A1584" s="1">
        <v>45048</v>
      </c>
      <c r="B1584">
        <v>4435</v>
      </c>
      <c r="C1584" t="s">
        <v>1427</v>
      </c>
      <c r="D1584">
        <v>12237</v>
      </c>
      <c r="E1584">
        <v>4736</v>
      </c>
      <c r="F1584">
        <v>675</v>
      </c>
      <c r="G1584">
        <v>2262</v>
      </c>
      <c r="H1584">
        <v>2760</v>
      </c>
      <c r="I1584" t="b">
        <f>OR(Table1[[#This Row],[Page_Views]]&lt;$U$6,Table1[[#This Row],[Page_Views]]&gt;$T$6)</f>
        <v>0</v>
      </c>
      <c r="J1584" t="b">
        <f>OR(Table1[[#This Row],[Bounces]]&lt;$U$7,Table1[[#This Row],[Bounces]]&gt;$T$7)</f>
        <v>0</v>
      </c>
      <c r="K1584" t="b">
        <f>OR(Table1[[#This Row],[Exits]]&lt;$U$8,Table1[[#This Row],[Exits]]&gt;$T$8)</f>
        <v>0</v>
      </c>
    </row>
    <row r="1585" spans="1:11" x14ac:dyDescent="0.25">
      <c r="A1585" s="1">
        <v>45049</v>
      </c>
      <c r="B1585">
        <v>7622</v>
      </c>
      <c r="C1585" t="s">
        <v>1428</v>
      </c>
      <c r="D1585">
        <v>15240</v>
      </c>
      <c r="E1585">
        <v>6317</v>
      </c>
      <c r="F1585">
        <v>760.54</v>
      </c>
      <c r="G1585">
        <v>1571</v>
      </c>
      <c r="H1585">
        <v>1524</v>
      </c>
      <c r="I1585" t="b">
        <f>OR(Table1[[#This Row],[Page_Views]]&lt;$U$6,Table1[[#This Row],[Page_Views]]&gt;$T$6)</f>
        <v>0</v>
      </c>
      <c r="J1585" t="b">
        <f>OR(Table1[[#This Row],[Bounces]]&lt;$U$7,Table1[[#This Row],[Bounces]]&gt;$T$7)</f>
        <v>0</v>
      </c>
      <c r="K1585" t="b">
        <f>OR(Table1[[#This Row],[Exits]]&lt;$U$8,Table1[[#This Row],[Exits]]&gt;$T$8)</f>
        <v>0</v>
      </c>
    </row>
    <row r="1586" spans="1:11" x14ac:dyDescent="0.25">
      <c r="A1586" s="1">
        <v>45050</v>
      </c>
      <c r="B1586">
        <v>8069</v>
      </c>
      <c r="C1586" t="s">
        <v>126</v>
      </c>
      <c r="D1586">
        <v>11673</v>
      </c>
      <c r="E1586">
        <v>7283</v>
      </c>
      <c r="F1586">
        <v>806.88</v>
      </c>
      <c r="G1586">
        <v>2347</v>
      </c>
      <c r="H1586">
        <v>1210</v>
      </c>
      <c r="I1586" t="b">
        <f>OR(Table1[[#This Row],[Page_Views]]&lt;$U$6,Table1[[#This Row],[Page_Views]]&gt;$T$6)</f>
        <v>0</v>
      </c>
      <c r="J1586" t="b">
        <f>OR(Table1[[#This Row],[Bounces]]&lt;$U$7,Table1[[#This Row],[Bounces]]&gt;$T$7)</f>
        <v>0</v>
      </c>
      <c r="K1586" t="b">
        <f>OR(Table1[[#This Row],[Exits]]&lt;$U$8,Table1[[#This Row],[Exits]]&gt;$T$8)</f>
        <v>0</v>
      </c>
    </row>
    <row r="1587" spans="1:11" x14ac:dyDescent="0.25">
      <c r="A1587" s="1">
        <v>45051</v>
      </c>
      <c r="B1587">
        <v>5512</v>
      </c>
      <c r="C1587" t="s">
        <v>1429</v>
      </c>
      <c r="D1587">
        <v>15168</v>
      </c>
      <c r="E1587">
        <v>5983</v>
      </c>
      <c r="F1587">
        <v>803.77</v>
      </c>
      <c r="G1587">
        <v>2688</v>
      </c>
      <c r="H1587">
        <v>2698</v>
      </c>
      <c r="I1587" t="b">
        <f>OR(Table1[[#This Row],[Page_Views]]&lt;$U$6,Table1[[#This Row],[Page_Views]]&gt;$T$6)</f>
        <v>0</v>
      </c>
      <c r="J1587" t="b">
        <f>OR(Table1[[#This Row],[Bounces]]&lt;$U$7,Table1[[#This Row],[Bounces]]&gt;$T$7)</f>
        <v>0</v>
      </c>
      <c r="K1587" t="b">
        <f>OR(Table1[[#This Row],[Exits]]&lt;$U$8,Table1[[#This Row],[Exits]]&gt;$T$8)</f>
        <v>0</v>
      </c>
    </row>
    <row r="1588" spans="1:11" x14ac:dyDescent="0.25">
      <c r="A1588" s="1">
        <v>45052</v>
      </c>
      <c r="B1588">
        <v>2848</v>
      </c>
      <c r="C1588" t="s">
        <v>1430</v>
      </c>
      <c r="D1588">
        <v>7601</v>
      </c>
      <c r="E1588">
        <v>2825</v>
      </c>
      <c r="F1588">
        <v>675.68</v>
      </c>
      <c r="G1588">
        <v>1125</v>
      </c>
      <c r="H1588">
        <v>1811</v>
      </c>
      <c r="I1588" t="b">
        <f>OR(Table1[[#This Row],[Page_Views]]&lt;$U$6,Table1[[#This Row],[Page_Views]]&gt;$T$6)</f>
        <v>0</v>
      </c>
      <c r="J1588" t="b">
        <f>OR(Table1[[#This Row],[Bounces]]&lt;$U$7,Table1[[#This Row],[Bounces]]&gt;$T$7)</f>
        <v>0</v>
      </c>
      <c r="K1588" t="b">
        <f>OR(Table1[[#This Row],[Exits]]&lt;$U$8,Table1[[#This Row],[Exits]]&gt;$T$8)</f>
        <v>0</v>
      </c>
    </row>
    <row r="1589" spans="1:11" x14ac:dyDescent="0.25">
      <c r="A1589" s="1">
        <v>45053</v>
      </c>
      <c r="B1589">
        <v>3696</v>
      </c>
      <c r="C1589" t="s">
        <v>673</v>
      </c>
      <c r="D1589">
        <v>10980</v>
      </c>
      <c r="E1589">
        <v>3551</v>
      </c>
      <c r="F1589">
        <v>776.02</v>
      </c>
      <c r="G1589">
        <v>1130</v>
      </c>
      <c r="H1589">
        <v>2624</v>
      </c>
      <c r="I1589" t="b">
        <f>OR(Table1[[#This Row],[Page_Views]]&lt;$U$6,Table1[[#This Row],[Page_Views]]&gt;$T$6)</f>
        <v>0</v>
      </c>
      <c r="J1589" t="b">
        <f>OR(Table1[[#This Row],[Bounces]]&lt;$U$7,Table1[[#This Row],[Bounces]]&gt;$T$7)</f>
        <v>0</v>
      </c>
      <c r="K1589" t="b">
        <f>OR(Table1[[#This Row],[Exits]]&lt;$U$8,Table1[[#This Row],[Exits]]&gt;$T$8)</f>
        <v>0</v>
      </c>
    </row>
    <row r="1590" spans="1:11" x14ac:dyDescent="0.25">
      <c r="A1590" s="1">
        <v>45054</v>
      </c>
      <c r="B1590">
        <v>2717</v>
      </c>
      <c r="C1590" t="s">
        <v>1431</v>
      </c>
      <c r="D1590">
        <v>7709</v>
      </c>
      <c r="E1590">
        <v>2338</v>
      </c>
      <c r="F1590">
        <v>838.77</v>
      </c>
      <c r="G1590">
        <v>989</v>
      </c>
      <c r="H1590">
        <v>1434</v>
      </c>
      <c r="I1590" t="b">
        <f>OR(Table1[[#This Row],[Page_Views]]&lt;$U$6,Table1[[#This Row],[Page_Views]]&gt;$T$6)</f>
        <v>0</v>
      </c>
      <c r="J1590" t="b">
        <f>OR(Table1[[#This Row],[Bounces]]&lt;$U$7,Table1[[#This Row],[Bounces]]&gt;$T$7)</f>
        <v>0</v>
      </c>
      <c r="K1590" t="b">
        <f>OR(Table1[[#This Row],[Exits]]&lt;$U$8,Table1[[#This Row],[Exits]]&gt;$T$8)</f>
        <v>0</v>
      </c>
    </row>
    <row r="1591" spans="1:11" x14ac:dyDescent="0.25">
      <c r="A1591" s="1">
        <v>45055</v>
      </c>
      <c r="B1591">
        <v>4072</v>
      </c>
      <c r="C1591" t="s">
        <v>1432</v>
      </c>
      <c r="D1591">
        <v>11129</v>
      </c>
      <c r="E1591">
        <v>3977</v>
      </c>
      <c r="F1591">
        <v>742.52</v>
      </c>
      <c r="G1591">
        <v>1865</v>
      </c>
      <c r="H1591">
        <v>2651</v>
      </c>
      <c r="I1591" t="b">
        <f>OR(Table1[[#This Row],[Page_Views]]&lt;$U$6,Table1[[#This Row],[Page_Views]]&gt;$T$6)</f>
        <v>0</v>
      </c>
      <c r="J1591" t="b">
        <f>OR(Table1[[#This Row],[Bounces]]&lt;$U$7,Table1[[#This Row],[Bounces]]&gt;$T$7)</f>
        <v>0</v>
      </c>
      <c r="K1591" t="b">
        <f>OR(Table1[[#This Row],[Exits]]&lt;$U$8,Table1[[#This Row],[Exits]]&gt;$T$8)</f>
        <v>0</v>
      </c>
    </row>
    <row r="1592" spans="1:11" x14ac:dyDescent="0.25">
      <c r="A1592" s="1">
        <v>45056</v>
      </c>
      <c r="B1592">
        <v>3786</v>
      </c>
      <c r="C1592" t="s">
        <v>978</v>
      </c>
      <c r="D1592">
        <v>4901</v>
      </c>
      <c r="E1592">
        <v>4195</v>
      </c>
      <c r="F1592">
        <v>837.99</v>
      </c>
      <c r="G1592">
        <v>2005</v>
      </c>
      <c r="H1592">
        <v>1000</v>
      </c>
      <c r="I1592" t="b">
        <f>OR(Table1[[#This Row],[Page_Views]]&lt;$U$6,Table1[[#This Row],[Page_Views]]&gt;$T$6)</f>
        <v>0</v>
      </c>
      <c r="J1592" t="b">
        <f>OR(Table1[[#This Row],[Bounces]]&lt;$U$7,Table1[[#This Row],[Bounces]]&gt;$T$7)</f>
        <v>0</v>
      </c>
      <c r="K1592" t="b">
        <f>OR(Table1[[#This Row],[Exits]]&lt;$U$8,Table1[[#This Row],[Exits]]&gt;$T$8)</f>
        <v>0</v>
      </c>
    </row>
    <row r="1593" spans="1:11" x14ac:dyDescent="0.25">
      <c r="A1593" s="1">
        <v>45057</v>
      </c>
      <c r="B1593">
        <v>4791</v>
      </c>
      <c r="C1593" t="s">
        <v>1433</v>
      </c>
      <c r="D1593">
        <v>6649</v>
      </c>
      <c r="E1593">
        <v>4338</v>
      </c>
      <c r="F1593">
        <v>707.96</v>
      </c>
      <c r="G1593">
        <v>1360</v>
      </c>
      <c r="H1593">
        <v>1964</v>
      </c>
      <c r="I1593" t="b">
        <f>OR(Table1[[#This Row],[Page_Views]]&lt;$U$6,Table1[[#This Row],[Page_Views]]&gt;$T$6)</f>
        <v>0</v>
      </c>
      <c r="J1593" t="b">
        <f>OR(Table1[[#This Row],[Bounces]]&lt;$U$7,Table1[[#This Row],[Bounces]]&gt;$T$7)</f>
        <v>0</v>
      </c>
      <c r="K1593" t="b">
        <f>OR(Table1[[#This Row],[Exits]]&lt;$U$8,Table1[[#This Row],[Exits]]&gt;$T$8)</f>
        <v>0</v>
      </c>
    </row>
    <row r="1594" spans="1:11" x14ac:dyDescent="0.25">
      <c r="A1594" s="1">
        <v>45058</v>
      </c>
      <c r="B1594">
        <v>4871</v>
      </c>
      <c r="C1594" t="s">
        <v>1434</v>
      </c>
      <c r="D1594">
        <v>10833</v>
      </c>
      <c r="E1594">
        <v>3907</v>
      </c>
      <c r="F1594">
        <v>881.63</v>
      </c>
      <c r="G1594">
        <v>984</v>
      </c>
      <c r="H1594">
        <v>1435</v>
      </c>
      <c r="I1594" t="b">
        <f>OR(Table1[[#This Row],[Page_Views]]&lt;$U$6,Table1[[#This Row],[Page_Views]]&gt;$T$6)</f>
        <v>0</v>
      </c>
      <c r="J1594" t="b">
        <f>OR(Table1[[#This Row],[Bounces]]&lt;$U$7,Table1[[#This Row],[Bounces]]&gt;$T$7)</f>
        <v>0</v>
      </c>
      <c r="K1594" t="b">
        <f>OR(Table1[[#This Row],[Exits]]&lt;$U$8,Table1[[#This Row],[Exits]]&gt;$T$8)</f>
        <v>0</v>
      </c>
    </row>
    <row r="1595" spans="1:11" x14ac:dyDescent="0.25">
      <c r="A1595" s="1">
        <v>45059</v>
      </c>
      <c r="B1595">
        <v>2806</v>
      </c>
      <c r="C1595" t="s">
        <v>1435</v>
      </c>
      <c r="D1595">
        <v>6051</v>
      </c>
      <c r="E1595">
        <v>2995</v>
      </c>
      <c r="F1595">
        <v>760.18</v>
      </c>
      <c r="G1595">
        <v>1419</v>
      </c>
      <c r="H1595">
        <v>1332</v>
      </c>
      <c r="I1595" t="b">
        <f>OR(Table1[[#This Row],[Page_Views]]&lt;$U$6,Table1[[#This Row],[Page_Views]]&gt;$T$6)</f>
        <v>0</v>
      </c>
      <c r="J1595" t="b">
        <f>OR(Table1[[#This Row],[Bounces]]&lt;$U$7,Table1[[#This Row],[Bounces]]&gt;$T$7)</f>
        <v>0</v>
      </c>
      <c r="K1595" t="b">
        <f>OR(Table1[[#This Row],[Exits]]&lt;$U$8,Table1[[#This Row],[Exits]]&gt;$T$8)</f>
        <v>0</v>
      </c>
    </row>
    <row r="1596" spans="1:11" x14ac:dyDescent="0.25">
      <c r="A1596" s="1">
        <v>45060</v>
      </c>
      <c r="B1596">
        <v>2504</v>
      </c>
      <c r="C1596" t="s">
        <v>1436</v>
      </c>
      <c r="D1596">
        <v>5068</v>
      </c>
      <c r="E1596">
        <v>2977</v>
      </c>
      <c r="F1596">
        <v>778.78</v>
      </c>
      <c r="G1596">
        <v>678</v>
      </c>
      <c r="H1596">
        <v>1004</v>
      </c>
      <c r="I1596" t="b">
        <f>OR(Table1[[#This Row],[Page_Views]]&lt;$U$6,Table1[[#This Row],[Page_Views]]&gt;$T$6)</f>
        <v>0</v>
      </c>
      <c r="J1596" t="b">
        <f>OR(Table1[[#This Row],[Bounces]]&lt;$U$7,Table1[[#This Row],[Bounces]]&gt;$T$7)</f>
        <v>0</v>
      </c>
      <c r="K1596" t="b">
        <f>OR(Table1[[#This Row],[Exits]]&lt;$U$8,Table1[[#This Row],[Exits]]&gt;$T$8)</f>
        <v>0</v>
      </c>
    </row>
    <row r="1597" spans="1:11" x14ac:dyDescent="0.25">
      <c r="A1597" s="1">
        <v>45061</v>
      </c>
      <c r="B1597">
        <v>4308</v>
      </c>
      <c r="C1597" t="s">
        <v>1437</v>
      </c>
      <c r="D1597">
        <v>8246</v>
      </c>
      <c r="E1597">
        <v>4492</v>
      </c>
      <c r="F1597">
        <v>609.41</v>
      </c>
      <c r="G1597">
        <v>1870</v>
      </c>
      <c r="H1597">
        <v>1145</v>
      </c>
      <c r="I1597" t="b">
        <f>OR(Table1[[#This Row],[Page_Views]]&lt;$U$6,Table1[[#This Row],[Page_Views]]&gt;$T$6)</f>
        <v>0</v>
      </c>
      <c r="J1597" t="b">
        <f>OR(Table1[[#This Row],[Bounces]]&lt;$U$7,Table1[[#This Row],[Bounces]]&gt;$T$7)</f>
        <v>0</v>
      </c>
      <c r="K1597" t="b">
        <f>OR(Table1[[#This Row],[Exits]]&lt;$U$8,Table1[[#This Row],[Exits]]&gt;$T$8)</f>
        <v>0</v>
      </c>
    </row>
    <row r="1598" spans="1:11" x14ac:dyDescent="0.25">
      <c r="A1598" s="1">
        <v>45062</v>
      </c>
      <c r="B1598">
        <v>8117</v>
      </c>
      <c r="C1598" t="s">
        <v>1438</v>
      </c>
      <c r="D1598">
        <v>16040</v>
      </c>
      <c r="E1598">
        <v>6882</v>
      </c>
      <c r="F1598">
        <v>651.08000000000004</v>
      </c>
      <c r="G1598">
        <v>1666</v>
      </c>
      <c r="H1598">
        <v>4010</v>
      </c>
      <c r="I1598" t="b">
        <f>OR(Table1[[#This Row],[Page_Views]]&lt;$U$6,Table1[[#This Row],[Page_Views]]&gt;$T$6)</f>
        <v>0</v>
      </c>
      <c r="J1598" t="b">
        <f>OR(Table1[[#This Row],[Bounces]]&lt;$U$7,Table1[[#This Row],[Bounces]]&gt;$T$7)</f>
        <v>0</v>
      </c>
      <c r="K1598" t="b">
        <f>OR(Table1[[#This Row],[Exits]]&lt;$U$8,Table1[[#This Row],[Exits]]&gt;$T$8)</f>
        <v>0</v>
      </c>
    </row>
    <row r="1599" spans="1:11" x14ac:dyDescent="0.25">
      <c r="A1599" s="1">
        <v>45063</v>
      </c>
      <c r="B1599">
        <v>6048</v>
      </c>
      <c r="C1599" t="s">
        <v>702</v>
      </c>
      <c r="D1599">
        <v>13455</v>
      </c>
      <c r="E1599">
        <v>5614</v>
      </c>
      <c r="F1599">
        <v>789.88</v>
      </c>
      <c r="G1599">
        <v>1778</v>
      </c>
      <c r="H1599">
        <v>2086</v>
      </c>
      <c r="I1599" t="b">
        <f>OR(Table1[[#This Row],[Page_Views]]&lt;$U$6,Table1[[#This Row],[Page_Views]]&gt;$T$6)</f>
        <v>0</v>
      </c>
      <c r="J1599" t="b">
        <f>OR(Table1[[#This Row],[Bounces]]&lt;$U$7,Table1[[#This Row],[Bounces]]&gt;$T$7)</f>
        <v>0</v>
      </c>
      <c r="K1599" t="b">
        <f>OR(Table1[[#This Row],[Exits]]&lt;$U$8,Table1[[#This Row],[Exits]]&gt;$T$8)</f>
        <v>0</v>
      </c>
    </row>
    <row r="1600" spans="1:11" x14ac:dyDescent="0.25">
      <c r="A1600" s="1">
        <v>45064</v>
      </c>
      <c r="B1600">
        <v>9263</v>
      </c>
      <c r="C1600" t="s">
        <v>1439</v>
      </c>
      <c r="D1600">
        <v>11150</v>
      </c>
      <c r="E1600">
        <v>10625</v>
      </c>
      <c r="F1600">
        <v>725.96</v>
      </c>
      <c r="G1600">
        <v>3436</v>
      </c>
      <c r="H1600">
        <v>1966</v>
      </c>
      <c r="I1600" t="b">
        <f>OR(Table1[[#This Row],[Page_Views]]&lt;$U$6,Table1[[#This Row],[Page_Views]]&gt;$T$6)</f>
        <v>0</v>
      </c>
      <c r="J1600" t="b">
        <f>OR(Table1[[#This Row],[Bounces]]&lt;$U$7,Table1[[#This Row],[Bounces]]&gt;$T$7)</f>
        <v>0</v>
      </c>
      <c r="K1600" t="b">
        <f>OR(Table1[[#This Row],[Exits]]&lt;$U$8,Table1[[#This Row],[Exits]]&gt;$T$8)</f>
        <v>0</v>
      </c>
    </row>
    <row r="1601" spans="1:11" x14ac:dyDescent="0.25">
      <c r="A1601" s="1">
        <v>45065</v>
      </c>
      <c r="B1601">
        <v>2690</v>
      </c>
      <c r="C1601" t="s">
        <v>1440</v>
      </c>
      <c r="D1601">
        <v>4490</v>
      </c>
      <c r="E1601">
        <v>2402</v>
      </c>
      <c r="F1601">
        <v>752.45</v>
      </c>
      <c r="G1601">
        <v>594</v>
      </c>
      <c r="H1601">
        <v>785</v>
      </c>
      <c r="I1601" t="b">
        <f>OR(Table1[[#This Row],[Page_Views]]&lt;$U$6,Table1[[#This Row],[Page_Views]]&gt;$T$6)</f>
        <v>0</v>
      </c>
      <c r="J1601" t="b">
        <f>OR(Table1[[#This Row],[Bounces]]&lt;$U$7,Table1[[#This Row],[Bounces]]&gt;$T$7)</f>
        <v>0</v>
      </c>
      <c r="K1601" t="b">
        <f>OR(Table1[[#This Row],[Exits]]&lt;$U$8,Table1[[#This Row],[Exits]]&gt;$T$8)</f>
        <v>0</v>
      </c>
    </row>
    <row r="1602" spans="1:11" x14ac:dyDescent="0.25">
      <c r="A1602" s="1">
        <v>45066</v>
      </c>
      <c r="B1602">
        <v>4303</v>
      </c>
      <c r="C1602" t="s">
        <v>757</v>
      </c>
      <c r="D1602">
        <v>9177</v>
      </c>
      <c r="E1602">
        <v>4488</v>
      </c>
      <c r="F1602">
        <v>618.89</v>
      </c>
      <c r="G1602">
        <v>2140</v>
      </c>
      <c r="H1602">
        <v>1366</v>
      </c>
      <c r="I1602" t="b">
        <f>OR(Table1[[#This Row],[Page_Views]]&lt;$U$6,Table1[[#This Row],[Page_Views]]&gt;$T$6)</f>
        <v>0</v>
      </c>
      <c r="J1602" t="b">
        <f>OR(Table1[[#This Row],[Bounces]]&lt;$U$7,Table1[[#This Row],[Bounces]]&gt;$T$7)</f>
        <v>0</v>
      </c>
      <c r="K1602" t="b">
        <f>OR(Table1[[#This Row],[Exits]]&lt;$U$8,Table1[[#This Row],[Exits]]&gt;$T$8)</f>
        <v>0</v>
      </c>
    </row>
    <row r="1603" spans="1:11" x14ac:dyDescent="0.25">
      <c r="A1603" s="1">
        <v>45067</v>
      </c>
      <c r="B1603">
        <v>4113</v>
      </c>
      <c r="C1603" t="s">
        <v>112</v>
      </c>
      <c r="D1603">
        <v>10282</v>
      </c>
      <c r="E1603">
        <v>3952</v>
      </c>
      <c r="F1603">
        <v>850.24</v>
      </c>
      <c r="G1603">
        <v>793</v>
      </c>
      <c r="H1603">
        <v>1913</v>
      </c>
      <c r="I1603" t="b">
        <f>OR(Table1[[#This Row],[Page_Views]]&lt;$U$6,Table1[[#This Row],[Page_Views]]&gt;$T$6)</f>
        <v>0</v>
      </c>
      <c r="J1603" t="b">
        <f>OR(Table1[[#This Row],[Bounces]]&lt;$U$7,Table1[[#This Row],[Bounces]]&gt;$T$7)</f>
        <v>0</v>
      </c>
      <c r="K1603" t="b">
        <f>OR(Table1[[#This Row],[Exits]]&lt;$U$8,Table1[[#This Row],[Exits]]&gt;$T$8)</f>
        <v>0</v>
      </c>
    </row>
    <row r="1604" spans="1:11" x14ac:dyDescent="0.25">
      <c r="A1604" s="1">
        <v>45068</v>
      </c>
      <c r="B1604">
        <v>8850</v>
      </c>
      <c r="C1604" t="s">
        <v>1441</v>
      </c>
      <c r="D1604">
        <v>13394</v>
      </c>
      <c r="E1604">
        <v>7815</v>
      </c>
      <c r="F1604">
        <v>835.35</v>
      </c>
      <c r="G1604">
        <v>3658</v>
      </c>
      <c r="H1604">
        <v>2607</v>
      </c>
      <c r="I1604" t="b">
        <f>OR(Table1[[#This Row],[Page_Views]]&lt;$U$6,Table1[[#This Row],[Page_Views]]&gt;$T$6)</f>
        <v>0</v>
      </c>
      <c r="J1604" t="b">
        <f>OR(Table1[[#This Row],[Bounces]]&lt;$U$7,Table1[[#This Row],[Bounces]]&gt;$T$7)</f>
        <v>0</v>
      </c>
      <c r="K1604" t="b">
        <f>OR(Table1[[#This Row],[Exits]]&lt;$U$8,Table1[[#This Row],[Exits]]&gt;$T$8)</f>
        <v>0</v>
      </c>
    </row>
    <row r="1605" spans="1:11" x14ac:dyDescent="0.25">
      <c r="A1605" s="1">
        <v>45069</v>
      </c>
      <c r="B1605">
        <v>7416</v>
      </c>
      <c r="C1605" t="s">
        <v>1442</v>
      </c>
      <c r="D1605">
        <v>16199</v>
      </c>
      <c r="E1605">
        <v>8345</v>
      </c>
      <c r="F1605">
        <v>655.61</v>
      </c>
      <c r="G1605">
        <v>3881</v>
      </c>
      <c r="H1605">
        <v>4031</v>
      </c>
      <c r="I1605" t="b">
        <f>OR(Table1[[#This Row],[Page_Views]]&lt;$U$6,Table1[[#This Row],[Page_Views]]&gt;$T$6)</f>
        <v>0</v>
      </c>
      <c r="J1605" t="b">
        <f>OR(Table1[[#This Row],[Bounces]]&lt;$U$7,Table1[[#This Row],[Bounces]]&gt;$T$7)</f>
        <v>0</v>
      </c>
      <c r="K1605" t="b">
        <f>OR(Table1[[#This Row],[Exits]]&lt;$U$8,Table1[[#This Row],[Exits]]&gt;$T$8)</f>
        <v>0</v>
      </c>
    </row>
    <row r="1606" spans="1:11" x14ac:dyDescent="0.25">
      <c r="A1606" s="1">
        <v>45070</v>
      </c>
      <c r="B1606">
        <v>2504</v>
      </c>
      <c r="C1606" t="s">
        <v>1443</v>
      </c>
      <c r="D1606">
        <v>6225</v>
      </c>
      <c r="E1606">
        <v>2747</v>
      </c>
      <c r="F1606">
        <v>790.3</v>
      </c>
      <c r="G1606">
        <v>810</v>
      </c>
      <c r="H1606">
        <v>1575</v>
      </c>
      <c r="I1606" t="b">
        <f>OR(Table1[[#This Row],[Page_Views]]&lt;$U$6,Table1[[#This Row],[Page_Views]]&gt;$T$6)</f>
        <v>0</v>
      </c>
      <c r="J1606" t="b">
        <f>OR(Table1[[#This Row],[Bounces]]&lt;$U$7,Table1[[#This Row],[Bounces]]&gt;$T$7)</f>
        <v>0</v>
      </c>
      <c r="K1606" t="b">
        <f>OR(Table1[[#This Row],[Exits]]&lt;$U$8,Table1[[#This Row],[Exits]]&gt;$T$8)</f>
        <v>0</v>
      </c>
    </row>
    <row r="1607" spans="1:11" x14ac:dyDescent="0.25">
      <c r="A1607" s="1">
        <v>45071</v>
      </c>
      <c r="B1607">
        <v>9924</v>
      </c>
      <c r="C1607" t="s">
        <v>1444</v>
      </c>
      <c r="D1607">
        <v>19851</v>
      </c>
      <c r="E1607">
        <v>10565</v>
      </c>
      <c r="F1607">
        <v>845.49</v>
      </c>
      <c r="G1607">
        <v>4345</v>
      </c>
      <c r="H1607">
        <v>2614</v>
      </c>
      <c r="I1607" t="b">
        <f>OR(Table1[[#This Row],[Page_Views]]&lt;$U$6,Table1[[#This Row],[Page_Views]]&gt;$T$6)</f>
        <v>0</v>
      </c>
      <c r="J1607" t="b">
        <f>OR(Table1[[#This Row],[Bounces]]&lt;$U$7,Table1[[#This Row],[Bounces]]&gt;$T$7)</f>
        <v>0</v>
      </c>
      <c r="K1607" t="b">
        <f>OR(Table1[[#This Row],[Exits]]&lt;$U$8,Table1[[#This Row],[Exits]]&gt;$T$8)</f>
        <v>0</v>
      </c>
    </row>
    <row r="1608" spans="1:11" x14ac:dyDescent="0.25">
      <c r="A1608" s="1">
        <v>45072</v>
      </c>
      <c r="B1608">
        <v>4924</v>
      </c>
      <c r="C1608" t="s">
        <v>1445</v>
      </c>
      <c r="D1608">
        <v>6148</v>
      </c>
      <c r="E1608">
        <v>4404</v>
      </c>
      <c r="F1608">
        <v>792.26</v>
      </c>
      <c r="G1608">
        <v>1215</v>
      </c>
      <c r="H1608">
        <v>1343</v>
      </c>
      <c r="I1608" t="b">
        <f>OR(Table1[[#This Row],[Page_Views]]&lt;$U$6,Table1[[#This Row],[Page_Views]]&gt;$T$6)</f>
        <v>0</v>
      </c>
      <c r="J1608" t="b">
        <f>OR(Table1[[#This Row],[Bounces]]&lt;$U$7,Table1[[#This Row],[Bounces]]&gt;$T$7)</f>
        <v>0</v>
      </c>
      <c r="K1608" t="b">
        <f>OR(Table1[[#This Row],[Exits]]&lt;$U$8,Table1[[#This Row],[Exits]]&gt;$T$8)</f>
        <v>0</v>
      </c>
    </row>
    <row r="1609" spans="1:11" x14ac:dyDescent="0.25">
      <c r="A1609" s="1">
        <v>45073</v>
      </c>
      <c r="B1609">
        <v>9615</v>
      </c>
      <c r="C1609" t="s">
        <v>1446</v>
      </c>
      <c r="D1609">
        <v>19313</v>
      </c>
      <c r="E1609">
        <v>8068</v>
      </c>
      <c r="F1609">
        <v>693.12</v>
      </c>
      <c r="G1609">
        <v>3450</v>
      </c>
      <c r="H1609">
        <v>5393</v>
      </c>
      <c r="I1609" t="b">
        <f>OR(Table1[[#This Row],[Page_Views]]&lt;$U$6,Table1[[#This Row],[Page_Views]]&gt;$T$6)</f>
        <v>0</v>
      </c>
      <c r="J1609" t="b">
        <f>OR(Table1[[#This Row],[Bounces]]&lt;$U$7,Table1[[#This Row],[Bounces]]&gt;$T$7)</f>
        <v>0</v>
      </c>
      <c r="K1609" t="b">
        <f>OR(Table1[[#This Row],[Exits]]&lt;$U$8,Table1[[#This Row],[Exits]]&gt;$T$8)</f>
        <v>0</v>
      </c>
    </row>
    <row r="1610" spans="1:11" x14ac:dyDescent="0.25">
      <c r="A1610" s="1">
        <v>45074</v>
      </c>
      <c r="B1610">
        <v>5485</v>
      </c>
      <c r="C1610" t="s">
        <v>1447</v>
      </c>
      <c r="D1610">
        <v>9508</v>
      </c>
      <c r="E1610">
        <v>5652</v>
      </c>
      <c r="F1610">
        <v>796.83</v>
      </c>
      <c r="G1610">
        <v>2081</v>
      </c>
      <c r="H1610">
        <v>1157</v>
      </c>
      <c r="I1610" t="b">
        <f>OR(Table1[[#This Row],[Page_Views]]&lt;$U$6,Table1[[#This Row],[Page_Views]]&gt;$T$6)</f>
        <v>0</v>
      </c>
      <c r="J1610" t="b">
        <f>OR(Table1[[#This Row],[Bounces]]&lt;$U$7,Table1[[#This Row],[Bounces]]&gt;$T$7)</f>
        <v>0</v>
      </c>
      <c r="K1610" t="b">
        <f>OR(Table1[[#This Row],[Exits]]&lt;$U$8,Table1[[#This Row],[Exits]]&gt;$T$8)</f>
        <v>0</v>
      </c>
    </row>
    <row r="1611" spans="1:11" x14ac:dyDescent="0.25">
      <c r="A1611" s="1">
        <v>45075</v>
      </c>
      <c r="B1611">
        <v>9100</v>
      </c>
      <c r="C1611" t="s">
        <v>1448</v>
      </c>
      <c r="D1611">
        <v>26147</v>
      </c>
      <c r="E1611">
        <v>9295</v>
      </c>
      <c r="F1611">
        <v>663.14</v>
      </c>
      <c r="G1611">
        <v>2696</v>
      </c>
      <c r="H1611">
        <v>5087</v>
      </c>
      <c r="I1611" t="b">
        <f>OR(Table1[[#This Row],[Page_Views]]&lt;$U$6,Table1[[#This Row],[Page_Views]]&gt;$T$6)</f>
        <v>0</v>
      </c>
      <c r="J1611" t="b">
        <f>OR(Table1[[#This Row],[Bounces]]&lt;$U$7,Table1[[#This Row],[Bounces]]&gt;$T$7)</f>
        <v>0</v>
      </c>
      <c r="K1611" t="b">
        <f>OR(Table1[[#This Row],[Exits]]&lt;$U$8,Table1[[#This Row],[Exits]]&gt;$T$8)</f>
        <v>0</v>
      </c>
    </row>
    <row r="1612" spans="1:11" x14ac:dyDescent="0.25">
      <c r="A1612" s="1">
        <v>45076</v>
      </c>
      <c r="B1612">
        <v>9684</v>
      </c>
      <c r="C1612" t="s">
        <v>1449</v>
      </c>
      <c r="D1612">
        <v>13792</v>
      </c>
      <c r="E1612">
        <v>8476</v>
      </c>
      <c r="F1612">
        <v>695.48</v>
      </c>
      <c r="G1612">
        <v>2713</v>
      </c>
      <c r="H1612">
        <v>3449</v>
      </c>
      <c r="I1612" t="b">
        <f>OR(Table1[[#This Row],[Page_Views]]&lt;$U$6,Table1[[#This Row],[Page_Views]]&gt;$T$6)</f>
        <v>0</v>
      </c>
      <c r="J1612" t="b">
        <f>OR(Table1[[#This Row],[Bounces]]&lt;$U$7,Table1[[#This Row],[Bounces]]&gt;$T$7)</f>
        <v>0</v>
      </c>
      <c r="K1612" t="b">
        <f>OR(Table1[[#This Row],[Exits]]&lt;$U$8,Table1[[#This Row],[Exits]]&gt;$T$8)</f>
        <v>0</v>
      </c>
    </row>
    <row r="1613" spans="1:11" x14ac:dyDescent="0.25">
      <c r="A1613" s="1">
        <v>45077</v>
      </c>
      <c r="B1613">
        <v>1191</v>
      </c>
      <c r="C1613" t="s">
        <v>372</v>
      </c>
      <c r="D1613">
        <v>2827</v>
      </c>
      <c r="E1613">
        <v>979</v>
      </c>
      <c r="F1613">
        <v>672.02</v>
      </c>
      <c r="G1613">
        <v>398</v>
      </c>
      <c r="H1613">
        <v>628</v>
      </c>
      <c r="I1613" t="b">
        <f>OR(Table1[[#This Row],[Page_Views]]&lt;$U$6,Table1[[#This Row],[Page_Views]]&gt;$T$6)</f>
        <v>0</v>
      </c>
      <c r="J1613" t="b">
        <f>OR(Table1[[#This Row],[Bounces]]&lt;$U$7,Table1[[#This Row],[Bounces]]&gt;$T$7)</f>
        <v>0</v>
      </c>
      <c r="K1613" t="b">
        <f>OR(Table1[[#This Row],[Exits]]&lt;$U$8,Table1[[#This Row],[Exits]]&gt;$T$8)</f>
        <v>0</v>
      </c>
    </row>
    <row r="1614" spans="1:11" x14ac:dyDescent="0.25">
      <c r="A1614" s="1">
        <v>45078</v>
      </c>
      <c r="B1614">
        <v>9690</v>
      </c>
      <c r="C1614" t="s">
        <v>1450</v>
      </c>
      <c r="D1614">
        <v>12547</v>
      </c>
      <c r="E1614">
        <v>8064</v>
      </c>
      <c r="F1614">
        <v>767.08</v>
      </c>
      <c r="G1614">
        <v>3805</v>
      </c>
      <c r="H1614">
        <v>1507</v>
      </c>
      <c r="I1614" t="b">
        <f>OR(Table1[[#This Row],[Page_Views]]&lt;$U$6,Table1[[#This Row],[Page_Views]]&gt;$T$6)</f>
        <v>0</v>
      </c>
      <c r="J1614" t="b">
        <f>OR(Table1[[#This Row],[Bounces]]&lt;$U$7,Table1[[#This Row],[Bounces]]&gt;$T$7)</f>
        <v>0</v>
      </c>
      <c r="K1614" t="b">
        <f>OR(Table1[[#This Row],[Exits]]&lt;$U$8,Table1[[#This Row],[Exits]]&gt;$T$8)</f>
        <v>0</v>
      </c>
    </row>
    <row r="1615" spans="1:11" x14ac:dyDescent="0.25">
      <c r="A1615" s="1">
        <v>45079</v>
      </c>
      <c r="B1615">
        <v>5917</v>
      </c>
      <c r="C1615" t="s">
        <v>1451</v>
      </c>
      <c r="D1615">
        <v>11852</v>
      </c>
      <c r="E1615">
        <v>7083</v>
      </c>
      <c r="F1615">
        <v>632.47</v>
      </c>
      <c r="G1615">
        <v>1694</v>
      </c>
      <c r="H1615">
        <v>2125</v>
      </c>
      <c r="I1615" t="b">
        <f>OR(Table1[[#This Row],[Page_Views]]&lt;$U$6,Table1[[#This Row],[Page_Views]]&gt;$T$6)</f>
        <v>0</v>
      </c>
      <c r="J1615" t="b">
        <f>OR(Table1[[#This Row],[Bounces]]&lt;$U$7,Table1[[#This Row],[Bounces]]&gt;$T$7)</f>
        <v>0</v>
      </c>
      <c r="K1615" t="b">
        <f>OR(Table1[[#This Row],[Exits]]&lt;$U$8,Table1[[#This Row],[Exits]]&gt;$T$8)</f>
        <v>0</v>
      </c>
    </row>
    <row r="1616" spans="1:11" x14ac:dyDescent="0.25">
      <c r="A1616" s="1">
        <v>45080</v>
      </c>
      <c r="B1616">
        <v>6831</v>
      </c>
      <c r="C1616" s="2" t="s">
        <v>1452</v>
      </c>
      <c r="D1616">
        <v>15008</v>
      </c>
      <c r="E1616">
        <v>7605</v>
      </c>
      <c r="F1616">
        <v>879.99</v>
      </c>
      <c r="G1616">
        <v>2824</v>
      </c>
      <c r="H1616">
        <v>3023</v>
      </c>
      <c r="I1616" t="b">
        <f>OR(Table1[[#This Row],[Page_Views]]&lt;$U$6,Table1[[#This Row],[Page_Views]]&gt;$T$6)</f>
        <v>0</v>
      </c>
      <c r="J1616" t="b">
        <f>OR(Table1[[#This Row],[Bounces]]&lt;$U$7,Table1[[#This Row],[Bounces]]&gt;$T$7)</f>
        <v>0</v>
      </c>
      <c r="K1616" t="b">
        <f>OR(Table1[[#This Row],[Exits]]&lt;$U$8,Table1[[#This Row],[Exits]]&gt;$T$8)</f>
        <v>0</v>
      </c>
    </row>
    <row r="1617" spans="1:11" x14ac:dyDescent="0.25">
      <c r="A1617" s="1">
        <v>45081</v>
      </c>
      <c r="B1617">
        <v>5322</v>
      </c>
      <c r="C1617" t="s">
        <v>1453</v>
      </c>
      <c r="D1617">
        <v>9240</v>
      </c>
      <c r="E1617">
        <v>6220</v>
      </c>
      <c r="F1617">
        <v>700.05</v>
      </c>
      <c r="G1617">
        <v>1717</v>
      </c>
      <c r="H1617">
        <v>2764</v>
      </c>
      <c r="I1617" t="b">
        <f>OR(Table1[[#This Row],[Page_Views]]&lt;$U$6,Table1[[#This Row],[Page_Views]]&gt;$T$6)</f>
        <v>0</v>
      </c>
      <c r="J1617" t="b">
        <f>OR(Table1[[#This Row],[Bounces]]&lt;$U$7,Table1[[#This Row],[Bounces]]&gt;$T$7)</f>
        <v>0</v>
      </c>
      <c r="K1617" t="b">
        <f>OR(Table1[[#This Row],[Exits]]&lt;$U$8,Table1[[#This Row],[Exits]]&gt;$T$8)</f>
        <v>0</v>
      </c>
    </row>
    <row r="1618" spans="1:11" x14ac:dyDescent="0.25">
      <c r="A1618" s="1">
        <v>45082</v>
      </c>
      <c r="B1618">
        <v>7999</v>
      </c>
      <c r="C1618" t="s">
        <v>1454</v>
      </c>
      <c r="D1618">
        <v>16151</v>
      </c>
      <c r="E1618">
        <v>7023</v>
      </c>
      <c r="F1618">
        <v>665.69</v>
      </c>
      <c r="G1618">
        <v>3093</v>
      </c>
      <c r="H1618">
        <v>2192</v>
      </c>
      <c r="I1618" t="b">
        <f>OR(Table1[[#This Row],[Page_Views]]&lt;$U$6,Table1[[#This Row],[Page_Views]]&gt;$T$6)</f>
        <v>0</v>
      </c>
      <c r="J1618" t="b">
        <f>OR(Table1[[#This Row],[Bounces]]&lt;$U$7,Table1[[#This Row],[Bounces]]&gt;$T$7)</f>
        <v>0</v>
      </c>
      <c r="K1618" t="b">
        <f>OR(Table1[[#This Row],[Exits]]&lt;$U$8,Table1[[#This Row],[Exits]]&gt;$T$8)</f>
        <v>0</v>
      </c>
    </row>
    <row r="1619" spans="1:11" x14ac:dyDescent="0.25">
      <c r="A1619" s="1">
        <v>45083</v>
      </c>
      <c r="B1619">
        <v>8282</v>
      </c>
      <c r="C1619" t="s">
        <v>1455</v>
      </c>
      <c r="D1619">
        <v>12376</v>
      </c>
      <c r="E1619">
        <v>9807</v>
      </c>
      <c r="F1619">
        <v>748.96</v>
      </c>
      <c r="G1619">
        <v>2168</v>
      </c>
      <c r="H1619">
        <v>3669</v>
      </c>
      <c r="I1619" t="b">
        <f>OR(Table1[[#This Row],[Page_Views]]&lt;$U$6,Table1[[#This Row],[Page_Views]]&gt;$T$6)</f>
        <v>0</v>
      </c>
      <c r="J1619" t="b">
        <f>OR(Table1[[#This Row],[Bounces]]&lt;$U$7,Table1[[#This Row],[Bounces]]&gt;$T$7)</f>
        <v>0</v>
      </c>
      <c r="K1619" t="b">
        <f>OR(Table1[[#This Row],[Exits]]&lt;$U$8,Table1[[#This Row],[Exits]]&gt;$T$8)</f>
        <v>0</v>
      </c>
    </row>
    <row r="1620" spans="1:11" x14ac:dyDescent="0.25">
      <c r="A1620" s="1">
        <v>45084</v>
      </c>
      <c r="B1620">
        <v>2874</v>
      </c>
      <c r="C1620" t="s">
        <v>1456</v>
      </c>
      <c r="D1620">
        <v>5022</v>
      </c>
      <c r="E1620">
        <v>2463</v>
      </c>
      <c r="F1620">
        <v>683.1</v>
      </c>
      <c r="G1620">
        <v>1001</v>
      </c>
      <c r="H1620">
        <v>880</v>
      </c>
      <c r="I1620" t="b">
        <f>OR(Table1[[#This Row],[Page_Views]]&lt;$U$6,Table1[[#This Row],[Page_Views]]&gt;$T$6)</f>
        <v>0</v>
      </c>
      <c r="J1620" t="b">
        <f>OR(Table1[[#This Row],[Bounces]]&lt;$U$7,Table1[[#This Row],[Bounces]]&gt;$T$7)</f>
        <v>0</v>
      </c>
      <c r="K1620" t="b">
        <f>OR(Table1[[#This Row],[Exits]]&lt;$U$8,Table1[[#This Row],[Exits]]&gt;$T$8)</f>
        <v>0</v>
      </c>
    </row>
    <row r="1621" spans="1:11" x14ac:dyDescent="0.25">
      <c r="A1621" s="1">
        <v>45085</v>
      </c>
      <c r="B1621">
        <v>5763</v>
      </c>
      <c r="C1621" t="s">
        <v>552</v>
      </c>
      <c r="D1621">
        <v>13358</v>
      </c>
      <c r="E1621">
        <v>5783</v>
      </c>
      <c r="F1621">
        <v>760.47</v>
      </c>
      <c r="G1621">
        <v>1460</v>
      </c>
      <c r="H1621">
        <v>1871</v>
      </c>
      <c r="I1621" t="b">
        <f>OR(Table1[[#This Row],[Page_Views]]&lt;$U$6,Table1[[#This Row],[Page_Views]]&gt;$T$6)</f>
        <v>0</v>
      </c>
      <c r="J1621" t="b">
        <f>OR(Table1[[#This Row],[Bounces]]&lt;$U$7,Table1[[#This Row],[Bounces]]&gt;$T$7)</f>
        <v>0</v>
      </c>
      <c r="K1621" t="b">
        <f>OR(Table1[[#This Row],[Exits]]&lt;$U$8,Table1[[#This Row],[Exits]]&gt;$T$8)</f>
        <v>0</v>
      </c>
    </row>
    <row r="1622" spans="1:11" x14ac:dyDescent="0.25">
      <c r="A1622" s="1">
        <v>45086</v>
      </c>
      <c r="B1622">
        <v>9464</v>
      </c>
      <c r="C1622" t="s">
        <v>1457</v>
      </c>
      <c r="D1622">
        <v>16498</v>
      </c>
      <c r="E1622">
        <v>10712</v>
      </c>
      <c r="F1622">
        <v>704.55</v>
      </c>
      <c r="G1622">
        <v>4058</v>
      </c>
      <c r="H1622">
        <v>3016</v>
      </c>
      <c r="I1622" t="b">
        <f>OR(Table1[[#This Row],[Page_Views]]&lt;$U$6,Table1[[#This Row],[Page_Views]]&gt;$T$6)</f>
        <v>0</v>
      </c>
      <c r="J1622" t="b">
        <f>OR(Table1[[#This Row],[Bounces]]&lt;$U$7,Table1[[#This Row],[Bounces]]&gt;$T$7)</f>
        <v>0</v>
      </c>
      <c r="K1622" t="b">
        <f>OR(Table1[[#This Row],[Exits]]&lt;$U$8,Table1[[#This Row],[Exits]]&gt;$T$8)</f>
        <v>0</v>
      </c>
    </row>
    <row r="1623" spans="1:11" x14ac:dyDescent="0.25">
      <c r="A1623" s="1">
        <v>45087</v>
      </c>
      <c r="B1623">
        <v>2051</v>
      </c>
      <c r="C1623" t="s">
        <v>1458</v>
      </c>
      <c r="D1623">
        <v>5782</v>
      </c>
      <c r="E1623">
        <v>1927</v>
      </c>
      <c r="F1623">
        <v>639.62</v>
      </c>
      <c r="G1623">
        <v>868</v>
      </c>
      <c r="H1623">
        <v>1288</v>
      </c>
      <c r="I1623" t="b">
        <f>OR(Table1[[#This Row],[Page_Views]]&lt;$U$6,Table1[[#This Row],[Page_Views]]&gt;$T$6)</f>
        <v>0</v>
      </c>
      <c r="J1623" t="b">
        <f>OR(Table1[[#This Row],[Bounces]]&lt;$U$7,Table1[[#This Row],[Bounces]]&gt;$T$7)</f>
        <v>0</v>
      </c>
      <c r="K1623" t="b">
        <f>OR(Table1[[#This Row],[Exits]]&lt;$U$8,Table1[[#This Row],[Exits]]&gt;$T$8)</f>
        <v>0</v>
      </c>
    </row>
    <row r="1624" spans="1:11" x14ac:dyDescent="0.25">
      <c r="A1624" s="1">
        <v>45088</v>
      </c>
      <c r="B1624">
        <v>8538</v>
      </c>
      <c r="C1624" t="s">
        <v>1459</v>
      </c>
      <c r="D1624">
        <v>19903</v>
      </c>
      <c r="E1624">
        <v>8281</v>
      </c>
      <c r="F1624">
        <v>679.77</v>
      </c>
      <c r="G1624">
        <v>3532</v>
      </c>
      <c r="H1624">
        <v>2840</v>
      </c>
      <c r="I1624" t="b">
        <f>OR(Table1[[#This Row],[Page_Views]]&lt;$U$6,Table1[[#This Row],[Page_Views]]&gt;$T$6)</f>
        <v>0</v>
      </c>
      <c r="J1624" t="b">
        <f>OR(Table1[[#This Row],[Bounces]]&lt;$U$7,Table1[[#This Row],[Bounces]]&gt;$T$7)</f>
        <v>0</v>
      </c>
      <c r="K1624" t="b">
        <f>OR(Table1[[#This Row],[Exits]]&lt;$U$8,Table1[[#This Row],[Exits]]&gt;$T$8)</f>
        <v>0</v>
      </c>
    </row>
    <row r="1625" spans="1:11" x14ac:dyDescent="0.25">
      <c r="A1625" s="1">
        <v>45089</v>
      </c>
      <c r="B1625">
        <v>8411</v>
      </c>
      <c r="C1625" t="s">
        <v>1460</v>
      </c>
      <c r="D1625">
        <v>16734</v>
      </c>
      <c r="E1625">
        <v>7160</v>
      </c>
      <c r="F1625">
        <v>731.53</v>
      </c>
      <c r="G1625">
        <v>3049</v>
      </c>
      <c r="H1625">
        <v>2648</v>
      </c>
      <c r="I1625" t="b">
        <f>OR(Table1[[#This Row],[Page_Views]]&lt;$U$6,Table1[[#This Row],[Page_Views]]&gt;$T$6)</f>
        <v>0</v>
      </c>
      <c r="J1625" t="b">
        <f>OR(Table1[[#This Row],[Bounces]]&lt;$U$7,Table1[[#This Row],[Bounces]]&gt;$T$7)</f>
        <v>0</v>
      </c>
      <c r="K1625" t="b">
        <f>OR(Table1[[#This Row],[Exits]]&lt;$U$8,Table1[[#This Row],[Exits]]&gt;$T$8)</f>
        <v>0</v>
      </c>
    </row>
    <row r="1626" spans="1:11" x14ac:dyDescent="0.25">
      <c r="A1626" s="1">
        <v>45090</v>
      </c>
      <c r="B1626">
        <v>7320</v>
      </c>
      <c r="C1626" t="s">
        <v>1461</v>
      </c>
      <c r="D1626">
        <v>9294</v>
      </c>
      <c r="E1626">
        <v>6215</v>
      </c>
      <c r="F1626">
        <v>609.09</v>
      </c>
      <c r="G1626">
        <v>2208</v>
      </c>
      <c r="H1626">
        <v>2518</v>
      </c>
      <c r="I1626" t="b">
        <f>OR(Table1[[#This Row],[Page_Views]]&lt;$U$6,Table1[[#This Row],[Page_Views]]&gt;$T$6)</f>
        <v>0</v>
      </c>
      <c r="J1626" t="b">
        <f>OR(Table1[[#This Row],[Bounces]]&lt;$U$7,Table1[[#This Row],[Bounces]]&gt;$T$7)</f>
        <v>0</v>
      </c>
      <c r="K1626" t="b">
        <f>OR(Table1[[#This Row],[Exits]]&lt;$U$8,Table1[[#This Row],[Exits]]&gt;$T$8)</f>
        <v>0</v>
      </c>
    </row>
    <row r="1627" spans="1:11" x14ac:dyDescent="0.25">
      <c r="A1627" s="1">
        <v>45091</v>
      </c>
      <c r="B1627">
        <v>3105</v>
      </c>
      <c r="C1627" t="s">
        <v>1462</v>
      </c>
      <c r="D1627">
        <v>6517</v>
      </c>
      <c r="E1627">
        <v>3253</v>
      </c>
      <c r="F1627">
        <v>831.19</v>
      </c>
      <c r="G1627">
        <v>1520</v>
      </c>
      <c r="H1627">
        <v>1954</v>
      </c>
      <c r="I1627" t="b">
        <f>OR(Table1[[#This Row],[Page_Views]]&lt;$U$6,Table1[[#This Row],[Page_Views]]&gt;$T$6)</f>
        <v>0</v>
      </c>
      <c r="J1627" t="b">
        <f>OR(Table1[[#This Row],[Bounces]]&lt;$U$7,Table1[[#This Row],[Bounces]]&gt;$T$7)</f>
        <v>0</v>
      </c>
      <c r="K1627" t="b">
        <f>OR(Table1[[#This Row],[Exits]]&lt;$U$8,Table1[[#This Row],[Exits]]&gt;$T$8)</f>
        <v>0</v>
      </c>
    </row>
    <row r="1628" spans="1:11" x14ac:dyDescent="0.25">
      <c r="A1628" s="1">
        <v>45092</v>
      </c>
      <c r="B1628">
        <v>1307</v>
      </c>
      <c r="C1628" t="s">
        <v>1463</v>
      </c>
      <c r="D1628">
        <v>3367</v>
      </c>
      <c r="E1628">
        <v>1398</v>
      </c>
      <c r="F1628">
        <v>786.55</v>
      </c>
      <c r="G1628">
        <v>526</v>
      </c>
      <c r="H1628">
        <v>551</v>
      </c>
      <c r="I1628" t="b">
        <f>OR(Table1[[#This Row],[Page_Views]]&lt;$U$6,Table1[[#This Row],[Page_Views]]&gt;$T$6)</f>
        <v>0</v>
      </c>
      <c r="J1628" t="b">
        <f>OR(Table1[[#This Row],[Bounces]]&lt;$U$7,Table1[[#This Row],[Bounces]]&gt;$T$7)</f>
        <v>0</v>
      </c>
      <c r="K1628" t="b">
        <f>OR(Table1[[#This Row],[Exits]]&lt;$U$8,Table1[[#This Row],[Exits]]&gt;$T$8)</f>
        <v>0</v>
      </c>
    </row>
    <row r="1629" spans="1:11" x14ac:dyDescent="0.25">
      <c r="A1629" s="1">
        <v>45093</v>
      </c>
      <c r="B1629">
        <v>8737</v>
      </c>
      <c r="C1629" t="s">
        <v>738</v>
      </c>
      <c r="D1629">
        <v>14660</v>
      </c>
      <c r="E1629">
        <v>9706</v>
      </c>
      <c r="F1629">
        <v>780.41</v>
      </c>
      <c r="G1629">
        <v>4612</v>
      </c>
      <c r="H1629">
        <v>1902</v>
      </c>
      <c r="I1629" t="b">
        <f>OR(Table1[[#This Row],[Page_Views]]&lt;$U$6,Table1[[#This Row],[Page_Views]]&gt;$T$6)</f>
        <v>0</v>
      </c>
      <c r="J1629" t="b">
        <f>OR(Table1[[#This Row],[Bounces]]&lt;$U$7,Table1[[#This Row],[Bounces]]&gt;$T$7)</f>
        <v>0</v>
      </c>
      <c r="K1629" t="b">
        <f>OR(Table1[[#This Row],[Exits]]&lt;$U$8,Table1[[#This Row],[Exits]]&gt;$T$8)</f>
        <v>0</v>
      </c>
    </row>
    <row r="1630" spans="1:11" x14ac:dyDescent="0.25">
      <c r="A1630" s="1">
        <v>45094</v>
      </c>
      <c r="B1630">
        <v>4359</v>
      </c>
      <c r="C1630" t="s">
        <v>1464</v>
      </c>
      <c r="D1630">
        <v>11560</v>
      </c>
      <c r="E1630">
        <v>4457</v>
      </c>
      <c r="F1630">
        <v>763.81</v>
      </c>
      <c r="G1630">
        <v>1622</v>
      </c>
      <c r="H1630">
        <v>2990</v>
      </c>
      <c r="I1630" t="b">
        <f>OR(Table1[[#This Row],[Page_Views]]&lt;$U$6,Table1[[#This Row],[Page_Views]]&gt;$T$6)</f>
        <v>0</v>
      </c>
      <c r="J1630" t="b">
        <f>OR(Table1[[#This Row],[Bounces]]&lt;$U$7,Table1[[#This Row],[Bounces]]&gt;$T$7)</f>
        <v>0</v>
      </c>
      <c r="K1630" t="b">
        <f>OR(Table1[[#This Row],[Exits]]&lt;$U$8,Table1[[#This Row],[Exits]]&gt;$T$8)</f>
        <v>0</v>
      </c>
    </row>
    <row r="1631" spans="1:11" x14ac:dyDescent="0.25">
      <c r="A1631" s="1">
        <v>45095</v>
      </c>
      <c r="B1631">
        <v>4176</v>
      </c>
      <c r="C1631" t="s">
        <v>756</v>
      </c>
      <c r="D1631">
        <v>6903</v>
      </c>
      <c r="E1631">
        <v>4419</v>
      </c>
      <c r="F1631">
        <v>777.09</v>
      </c>
      <c r="G1631">
        <v>1554</v>
      </c>
      <c r="H1631">
        <v>1519</v>
      </c>
      <c r="I1631" t="b">
        <f>OR(Table1[[#This Row],[Page_Views]]&lt;$U$6,Table1[[#This Row],[Page_Views]]&gt;$T$6)</f>
        <v>0</v>
      </c>
      <c r="J1631" t="b">
        <f>OR(Table1[[#This Row],[Bounces]]&lt;$U$7,Table1[[#This Row],[Bounces]]&gt;$T$7)</f>
        <v>0</v>
      </c>
      <c r="K1631" t="b">
        <f>OR(Table1[[#This Row],[Exits]]&lt;$U$8,Table1[[#This Row],[Exits]]&gt;$T$8)</f>
        <v>0</v>
      </c>
    </row>
    <row r="1632" spans="1:11" x14ac:dyDescent="0.25">
      <c r="A1632" s="1">
        <v>45096</v>
      </c>
      <c r="B1632">
        <v>2251</v>
      </c>
      <c r="C1632" t="s">
        <v>1465</v>
      </c>
      <c r="D1632">
        <v>6038</v>
      </c>
      <c r="E1632">
        <v>1812</v>
      </c>
      <c r="F1632">
        <v>880.4</v>
      </c>
      <c r="G1632">
        <v>483</v>
      </c>
      <c r="H1632">
        <v>725</v>
      </c>
      <c r="I1632" t="b">
        <f>OR(Table1[[#This Row],[Page_Views]]&lt;$U$6,Table1[[#This Row],[Page_Views]]&gt;$T$6)</f>
        <v>0</v>
      </c>
      <c r="J1632" t="b">
        <f>OR(Table1[[#This Row],[Bounces]]&lt;$U$7,Table1[[#This Row],[Bounces]]&gt;$T$7)</f>
        <v>0</v>
      </c>
      <c r="K1632" t="b">
        <f>OR(Table1[[#This Row],[Exits]]&lt;$U$8,Table1[[#This Row],[Exits]]&gt;$T$8)</f>
        <v>0</v>
      </c>
    </row>
    <row r="1633" spans="1:11" x14ac:dyDescent="0.25">
      <c r="A1633" s="1">
        <v>45097</v>
      </c>
      <c r="B1633">
        <v>6366</v>
      </c>
      <c r="C1633" t="s">
        <v>1466</v>
      </c>
      <c r="D1633">
        <v>8616</v>
      </c>
      <c r="E1633">
        <v>5505</v>
      </c>
      <c r="F1633">
        <v>602.57000000000005</v>
      </c>
      <c r="G1633">
        <v>2000</v>
      </c>
      <c r="H1633">
        <v>2493</v>
      </c>
      <c r="I1633" t="b">
        <f>OR(Table1[[#This Row],[Page_Views]]&lt;$U$6,Table1[[#This Row],[Page_Views]]&gt;$T$6)</f>
        <v>0</v>
      </c>
      <c r="J1633" t="b">
        <f>OR(Table1[[#This Row],[Bounces]]&lt;$U$7,Table1[[#This Row],[Bounces]]&gt;$T$7)</f>
        <v>0</v>
      </c>
      <c r="K1633" t="b">
        <f>OR(Table1[[#This Row],[Exits]]&lt;$U$8,Table1[[#This Row],[Exits]]&gt;$T$8)</f>
        <v>0</v>
      </c>
    </row>
    <row r="1634" spans="1:11" x14ac:dyDescent="0.25">
      <c r="A1634" s="1">
        <v>45098</v>
      </c>
      <c r="B1634">
        <v>2517</v>
      </c>
      <c r="C1634" t="s">
        <v>1467</v>
      </c>
      <c r="D1634">
        <v>6944</v>
      </c>
      <c r="E1634">
        <v>3005</v>
      </c>
      <c r="F1634">
        <v>614.34</v>
      </c>
      <c r="G1634">
        <v>727</v>
      </c>
      <c r="H1634">
        <v>802</v>
      </c>
      <c r="I1634" t="b">
        <f>OR(Table1[[#This Row],[Page_Views]]&lt;$U$6,Table1[[#This Row],[Page_Views]]&gt;$T$6)</f>
        <v>0</v>
      </c>
      <c r="J1634" t="b">
        <f>OR(Table1[[#This Row],[Bounces]]&lt;$U$7,Table1[[#This Row],[Bounces]]&gt;$T$7)</f>
        <v>0</v>
      </c>
      <c r="K1634" t="b">
        <f>OR(Table1[[#This Row],[Exits]]&lt;$U$8,Table1[[#This Row],[Exits]]&gt;$T$8)</f>
        <v>0</v>
      </c>
    </row>
    <row r="1635" spans="1:11" x14ac:dyDescent="0.25">
      <c r="A1635" s="1">
        <v>45099</v>
      </c>
      <c r="B1635">
        <v>7226</v>
      </c>
      <c r="C1635" t="s">
        <v>1468</v>
      </c>
      <c r="D1635">
        <v>15164</v>
      </c>
      <c r="E1635">
        <v>6000</v>
      </c>
      <c r="F1635">
        <v>657.45</v>
      </c>
      <c r="G1635">
        <v>2765</v>
      </c>
      <c r="H1635">
        <v>3412</v>
      </c>
      <c r="I1635" t="b">
        <f>OR(Table1[[#This Row],[Page_Views]]&lt;$U$6,Table1[[#This Row],[Page_Views]]&gt;$T$6)</f>
        <v>0</v>
      </c>
      <c r="J1635" t="b">
        <f>OR(Table1[[#This Row],[Bounces]]&lt;$U$7,Table1[[#This Row],[Bounces]]&gt;$T$7)</f>
        <v>0</v>
      </c>
      <c r="K1635" t="b">
        <f>OR(Table1[[#This Row],[Exits]]&lt;$U$8,Table1[[#This Row],[Exits]]&gt;$T$8)</f>
        <v>0</v>
      </c>
    </row>
    <row r="1636" spans="1:11" x14ac:dyDescent="0.25">
      <c r="A1636" s="1">
        <v>45100</v>
      </c>
      <c r="B1636">
        <v>6305</v>
      </c>
      <c r="C1636" t="s">
        <v>1469</v>
      </c>
      <c r="D1636">
        <v>10931</v>
      </c>
      <c r="E1636">
        <v>6755</v>
      </c>
      <c r="F1636">
        <v>650.19000000000005</v>
      </c>
      <c r="G1636">
        <v>2721</v>
      </c>
      <c r="H1636">
        <v>2019</v>
      </c>
      <c r="I1636" t="b">
        <f>OR(Table1[[#This Row],[Page_Views]]&lt;$U$6,Table1[[#This Row],[Page_Views]]&gt;$T$6)</f>
        <v>0</v>
      </c>
      <c r="J1636" t="b">
        <f>OR(Table1[[#This Row],[Bounces]]&lt;$U$7,Table1[[#This Row],[Bounces]]&gt;$T$7)</f>
        <v>0</v>
      </c>
      <c r="K1636" t="b">
        <f>OR(Table1[[#This Row],[Exits]]&lt;$U$8,Table1[[#This Row],[Exits]]&gt;$T$8)</f>
        <v>0</v>
      </c>
    </row>
    <row r="1637" spans="1:11" x14ac:dyDescent="0.25">
      <c r="A1637" s="1">
        <v>45101</v>
      </c>
      <c r="B1637">
        <v>6869</v>
      </c>
      <c r="C1637" t="s">
        <v>994</v>
      </c>
      <c r="D1637">
        <v>11520</v>
      </c>
      <c r="E1637">
        <v>5979</v>
      </c>
      <c r="F1637">
        <v>654.36</v>
      </c>
      <c r="G1637">
        <v>2978</v>
      </c>
      <c r="H1637">
        <v>2434</v>
      </c>
      <c r="I1637" t="b">
        <f>OR(Table1[[#This Row],[Page_Views]]&lt;$U$6,Table1[[#This Row],[Page_Views]]&gt;$T$6)</f>
        <v>0</v>
      </c>
      <c r="J1637" t="b">
        <f>OR(Table1[[#This Row],[Bounces]]&lt;$U$7,Table1[[#This Row],[Bounces]]&gt;$T$7)</f>
        <v>0</v>
      </c>
      <c r="K1637" t="b">
        <f>OR(Table1[[#This Row],[Exits]]&lt;$U$8,Table1[[#This Row],[Exits]]&gt;$T$8)</f>
        <v>0</v>
      </c>
    </row>
    <row r="1638" spans="1:11" x14ac:dyDescent="0.25">
      <c r="A1638" s="1">
        <v>45102</v>
      </c>
      <c r="B1638">
        <v>9039</v>
      </c>
      <c r="C1638" t="s">
        <v>1470</v>
      </c>
      <c r="D1638">
        <v>17875</v>
      </c>
      <c r="E1638">
        <v>9822</v>
      </c>
      <c r="F1638">
        <v>801.58</v>
      </c>
      <c r="G1638">
        <v>2235</v>
      </c>
      <c r="H1638">
        <v>2549</v>
      </c>
      <c r="I1638" t="b">
        <f>OR(Table1[[#This Row],[Page_Views]]&lt;$U$6,Table1[[#This Row],[Page_Views]]&gt;$T$6)</f>
        <v>0</v>
      </c>
      <c r="J1638" t="b">
        <f>OR(Table1[[#This Row],[Bounces]]&lt;$U$7,Table1[[#This Row],[Bounces]]&gt;$T$7)</f>
        <v>0</v>
      </c>
      <c r="K1638" t="b">
        <f>OR(Table1[[#This Row],[Exits]]&lt;$U$8,Table1[[#This Row],[Exits]]&gt;$T$8)</f>
        <v>0</v>
      </c>
    </row>
    <row r="1639" spans="1:11" x14ac:dyDescent="0.25">
      <c r="A1639" s="1">
        <v>45103</v>
      </c>
      <c r="B1639">
        <v>5891</v>
      </c>
      <c r="C1639" t="s">
        <v>1471</v>
      </c>
      <c r="D1639">
        <v>17662</v>
      </c>
      <c r="E1639">
        <v>6376</v>
      </c>
      <c r="F1639">
        <v>737.84</v>
      </c>
      <c r="G1639">
        <v>1735</v>
      </c>
      <c r="H1639">
        <v>4197</v>
      </c>
      <c r="I1639" t="b">
        <f>OR(Table1[[#This Row],[Page_Views]]&lt;$U$6,Table1[[#This Row],[Page_Views]]&gt;$T$6)</f>
        <v>0</v>
      </c>
      <c r="J1639" t="b">
        <f>OR(Table1[[#This Row],[Bounces]]&lt;$U$7,Table1[[#This Row],[Bounces]]&gt;$T$7)</f>
        <v>0</v>
      </c>
      <c r="K1639" t="b">
        <f>OR(Table1[[#This Row],[Exits]]&lt;$U$8,Table1[[#This Row],[Exits]]&gt;$T$8)</f>
        <v>0</v>
      </c>
    </row>
    <row r="1640" spans="1:11" x14ac:dyDescent="0.25">
      <c r="A1640" s="1">
        <v>45104</v>
      </c>
      <c r="B1640">
        <v>5992</v>
      </c>
      <c r="C1640" t="s">
        <v>1472</v>
      </c>
      <c r="D1640">
        <v>9566</v>
      </c>
      <c r="E1640">
        <v>5354</v>
      </c>
      <c r="F1640">
        <v>897.53</v>
      </c>
      <c r="G1640">
        <v>2480</v>
      </c>
      <c r="H1640">
        <v>2792</v>
      </c>
      <c r="I1640" t="b">
        <f>OR(Table1[[#This Row],[Page_Views]]&lt;$U$6,Table1[[#This Row],[Page_Views]]&gt;$T$6)</f>
        <v>0</v>
      </c>
      <c r="J1640" t="b">
        <f>OR(Table1[[#This Row],[Bounces]]&lt;$U$7,Table1[[#This Row],[Bounces]]&gt;$T$7)</f>
        <v>0</v>
      </c>
      <c r="K1640" t="b">
        <f>OR(Table1[[#This Row],[Exits]]&lt;$U$8,Table1[[#This Row],[Exits]]&gt;$T$8)</f>
        <v>0</v>
      </c>
    </row>
    <row r="1641" spans="1:11" x14ac:dyDescent="0.25">
      <c r="A1641" s="1">
        <v>45105</v>
      </c>
      <c r="B1641">
        <v>2961</v>
      </c>
      <c r="C1641" t="s">
        <v>1473</v>
      </c>
      <c r="D1641">
        <v>4103</v>
      </c>
      <c r="E1641">
        <v>2688</v>
      </c>
      <c r="F1641">
        <v>668.07</v>
      </c>
      <c r="G1641">
        <v>856</v>
      </c>
      <c r="H1641">
        <v>786</v>
      </c>
      <c r="I1641" t="b">
        <f>OR(Table1[[#This Row],[Page_Views]]&lt;$U$6,Table1[[#This Row],[Page_Views]]&gt;$T$6)</f>
        <v>0</v>
      </c>
      <c r="J1641" t="b">
        <f>OR(Table1[[#This Row],[Bounces]]&lt;$U$7,Table1[[#This Row],[Bounces]]&gt;$T$7)</f>
        <v>0</v>
      </c>
      <c r="K1641" t="b">
        <f>OR(Table1[[#This Row],[Exits]]&lt;$U$8,Table1[[#This Row],[Exits]]&gt;$T$8)</f>
        <v>0</v>
      </c>
    </row>
    <row r="1642" spans="1:11" x14ac:dyDescent="0.25">
      <c r="A1642" s="1">
        <v>45106</v>
      </c>
      <c r="B1642">
        <v>3863</v>
      </c>
      <c r="C1642" t="s">
        <v>1474</v>
      </c>
      <c r="D1642">
        <v>8703</v>
      </c>
      <c r="E1642">
        <v>4102</v>
      </c>
      <c r="F1642">
        <v>693.25</v>
      </c>
      <c r="G1642">
        <v>1394</v>
      </c>
      <c r="H1642">
        <v>1780</v>
      </c>
      <c r="I1642" t="b">
        <f>OR(Table1[[#This Row],[Page_Views]]&lt;$U$6,Table1[[#This Row],[Page_Views]]&gt;$T$6)</f>
        <v>0</v>
      </c>
      <c r="J1642" t="b">
        <f>OR(Table1[[#This Row],[Bounces]]&lt;$U$7,Table1[[#This Row],[Bounces]]&gt;$T$7)</f>
        <v>0</v>
      </c>
      <c r="K1642" t="b">
        <f>OR(Table1[[#This Row],[Exits]]&lt;$U$8,Table1[[#This Row],[Exits]]&gt;$T$8)</f>
        <v>0</v>
      </c>
    </row>
    <row r="1643" spans="1:11" x14ac:dyDescent="0.25">
      <c r="A1643" s="1">
        <v>45107</v>
      </c>
      <c r="B1643">
        <v>7603</v>
      </c>
      <c r="C1643" t="s">
        <v>1475</v>
      </c>
      <c r="D1643">
        <v>15809</v>
      </c>
      <c r="E1643">
        <v>7268</v>
      </c>
      <c r="F1643">
        <v>895.27</v>
      </c>
      <c r="G1643">
        <v>3330</v>
      </c>
      <c r="H1643">
        <v>2339</v>
      </c>
      <c r="I1643" t="b">
        <f>OR(Table1[[#This Row],[Page_Views]]&lt;$U$6,Table1[[#This Row],[Page_Views]]&gt;$T$6)</f>
        <v>0</v>
      </c>
      <c r="J1643" t="b">
        <f>OR(Table1[[#This Row],[Bounces]]&lt;$U$7,Table1[[#This Row],[Bounces]]&gt;$T$7)</f>
        <v>0</v>
      </c>
      <c r="K1643" t="b">
        <f>OR(Table1[[#This Row],[Exits]]&lt;$U$8,Table1[[#This Row],[Exits]]&gt;$T$8)</f>
        <v>0</v>
      </c>
    </row>
    <row r="1644" spans="1:11" x14ac:dyDescent="0.25">
      <c r="A1644" s="1">
        <v>45108</v>
      </c>
      <c r="B1644">
        <v>5567</v>
      </c>
      <c r="C1644" t="s">
        <v>1476</v>
      </c>
      <c r="D1644">
        <v>11933</v>
      </c>
      <c r="E1644">
        <v>4886</v>
      </c>
      <c r="F1644">
        <v>849.53</v>
      </c>
      <c r="G1644">
        <v>1742</v>
      </c>
      <c r="H1644">
        <v>3321</v>
      </c>
      <c r="I1644" t="b">
        <f>OR(Table1[[#This Row],[Page_Views]]&lt;$U$6,Table1[[#This Row],[Page_Views]]&gt;$T$6)</f>
        <v>0</v>
      </c>
      <c r="J1644" t="b">
        <f>OR(Table1[[#This Row],[Bounces]]&lt;$U$7,Table1[[#This Row],[Bounces]]&gt;$T$7)</f>
        <v>0</v>
      </c>
      <c r="K1644" t="b">
        <f>OR(Table1[[#This Row],[Exits]]&lt;$U$8,Table1[[#This Row],[Exits]]&gt;$T$8)</f>
        <v>0</v>
      </c>
    </row>
    <row r="1645" spans="1:11" x14ac:dyDescent="0.25">
      <c r="A1645" s="1">
        <v>45109</v>
      </c>
      <c r="B1645">
        <v>7513</v>
      </c>
      <c r="C1645" t="s">
        <v>1477</v>
      </c>
      <c r="D1645">
        <v>18034</v>
      </c>
      <c r="E1645">
        <v>8209</v>
      </c>
      <c r="F1645">
        <v>740.94</v>
      </c>
      <c r="G1645">
        <v>2118</v>
      </c>
      <c r="H1645">
        <v>5306</v>
      </c>
      <c r="I1645" t="b">
        <f>OR(Table1[[#This Row],[Page_Views]]&lt;$U$6,Table1[[#This Row],[Page_Views]]&gt;$T$6)</f>
        <v>0</v>
      </c>
      <c r="J1645" t="b">
        <f>OR(Table1[[#This Row],[Bounces]]&lt;$U$7,Table1[[#This Row],[Bounces]]&gt;$T$7)</f>
        <v>0</v>
      </c>
      <c r="K1645" t="b">
        <f>OR(Table1[[#This Row],[Exits]]&lt;$U$8,Table1[[#This Row],[Exits]]&gt;$T$8)</f>
        <v>0</v>
      </c>
    </row>
    <row r="1646" spans="1:11" x14ac:dyDescent="0.25">
      <c r="A1646" s="1">
        <v>45110</v>
      </c>
      <c r="B1646">
        <v>5005</v>
      </c>
      <c r="C1646" t="s">
        <v>1433</v>
      </c>
      <c r="D1646">
        <v>8412</v>
      </c>
      <c r="E1646">
        <v>4312</v>
      </c>
      <c r="F1646">
        <v>766.38</v>
      </c>
      <c r="G1646">
        <v>2016</v>
      </c>
      <c r="H1646">
        <v>2164</v>
      </c>
      <c r="I1646" t="b">
        <f>OR(Table1[[#This Row],[Page_Views]]&lt;$U$6,Table1[[#This Row],[Page_Views]]&gt;$T$6)</f>
        <v>0</v>
      </c>
      <c r="J1646" t="b">
        <f>OR(Table1[[#This Row],[Bounces]]&lt;$U$7,Table1[[#This Row],[Bounces]]&gt;$T$7)</f>
        <v>0</v>
      </c>
      <c r="K1646" t="b">
        <f>OR(Table1[[#This Row],[Exits]]&lt;$U$8,Table1[[#This Row],[Exits]]&gt;$T$8)</f>
        <v>0</v>
      </c>
    </row>
    <row r="1647" spans="1:11" x14ac:dyDescent="0.25">
      <c r="A1647" s="1">
        <v>45111</v>
      </c>
      <c r="B1647">
        <v>1183</v>
      </c>
      <c r="C1647" t="s">
        <v>1478</v>
      </c>
      <c r="D1647">
        <v>3358</v>
      </c>
      <c r="E1647">
        <v>1351</v>
      </c>
      <c r="F1647">
        <v>852.95</v>
      </c>
      <c r="G1647">
        <v>282</v>
      </c>
      <c r="H1647">
        <v>700</v>
      </c>
      <c r="I1647" t="b">
        <f>OR(Table1[[#This Row],[Page_Views]]&lt;$U$6,Table1[[#This Row],[Page_Views]]&gt;$T$6)</f>
        <v>0</v>
      </c>
      <c r="J1647" t="b">
        <f>OR(Table1[[#This Row],[Bounces]]&lt;$U$7,Table1[[#This Row],[Bounces]]&gt;$T$7)</f>
        <v>0</v>
      </c>
      <c r="K1647" t="b">
        <f>OR(Table1[[#This Row],[Exits]]&lt;$U$8,Table1[[#This Row],[Exits]]&gt;$T$8)</f>
        <v>0</v>
      </c>
    </row>
    <row r="1648" spans="1:11" x14ac:dyDescent="0.25">
      <c r="A1648" s="1">
        <v>45112</v>
      </c>
      <c r="B1648">
        <v>8755</v>
      </c>
      <c r="C1648" t="s">
        <v>1479</v>
      </c>
      <c r="D1648">
        <v>17371</v>
      </c>
      <c r="E1648">
        <v>8806</v>
      </c>
      <c r="F1648">
        <v>744.29</v>
      </c>
      <c r="G1648">
        <v>4126</v>
      </c>
      <c r="H1648">
        <v>5061</v>
      </c>
      <c r="I1648" t="b">
        <f>OR(Table1[[#This Row],[Page_Views]]&lt;$U$6,Table1[[#This Row],[Page_Views]]&gt;$T$6)</f>
        <v>0</v>
      </c>
      <c r="J1648" t="b">
        <f>OR(Table1[[#This Row],[Bounces]]&lt;$U$7,Table1[[#This Row],[Bounces]]&gt;$T$7)</f>
        <v>0</v>
      </c>
      <c r="K1648" t="b">
        <f>OR(Table1[[#This Row],[Exits]]&lt;$U$8,Table1[[#This Row],[Exits]]&gt;$T$8)</f>
        <v>0</v>
      </c>
    </row>
    <row r="1649" spans="1:11" x14ac:dyDescent="0.25">
      <c r="A1649" s="1">
        <v>45113</v>
      </c>
      <c r="B1649">
        <v>4358</v>
      </c>
      <c r="C1649" t="s">
        <v>1480</v>
      </c>
      <c r="D1649">
        <v>6242</v>
      </c>
      <c r="E1649">
        <v>3670</v>
      </c>
      <c r="F1649">
        <v>661.81</v>
      </c>
      <c r="G1649">
        <v>789</v>
      </c>
      <c r="H1649">
        <v>816</v>
      </c>
      <c r="I1649" t="b">
        <f>OR(Table1[[#This Row],[Page_Views]]&lt;$U$6,Table1[[#This Row],[Page_Views]]&gt;$T$6)</f>
        <v>0</v>
      </c>
      <c r="J1649" t="b">
        <f>OR(Table1[[#This Row],[Bounces]]&lt;$U$7,Table1[[#This Row],[Bounces]]&gt;$T$7)</f>
        <v>0</v>
      </c>
      <c r="K1649" t="b">
        <f>OR(Table1[[#This Row],[Exits]]&lt;$U$8,Table1[[#This Row],[Exits]]&gt;$T$8)</f>
        <v>0</v>
      </c>
    </row>
    <row r="1650" spans="1:11" x14ac:dyDescent="0.25">
      <c r="A1650" s="1">
        <v>45114</v>
      </c>
      <c r="B1650">
        <v>7615</v>
      </c>
      <c r="C1650" t="s">
        <v>161</v>
      </c>
      <c r="D1650">
        <v>19312</v>
      </c>
      <c r="E1650">
        <v>8206</v>
      </c>
      <c r="F1650">
        <v>848.53</v>
      </c>
      <c r="G1650">
        <v>3280</v>
      </c>
      <c r="H1650">
        <v>3779</v>
      </c>
      <c r="I1650" t="b">
        <f>OR(Table1[[#This Row],[Page_Views]]&lt;$U$6,Table1[[#This Row],[Page_Views]]&gt;$T$6)</f>
        <v>0</v>
      </c>
      <c r="J1650" t="b">
        <f>OR(Table1[[#This Row],[Bounces]]&lt;$U$7,Table1[[#This Row],[Bounces]]&gt;$T$7)</f>
        <v>0</v>
      </c>
      <c r="K1650" t="b">
        <f>OR(Table1[[#This Row],[Exits]]&lt;$U$8,Table1[[#This Row],[Exits]]&gt;$T$8)</f>
        <v>0</v>
      </c>
    </row>
    <row r="1651" spans="1:11" x14ac:dyDescent="0.25">
      <c r="A1651" s="1">
        <v>45115</v>
      </c>
      <c r="B1651">
        <v>7797</v>
      </c>
      <c r="C1651" t="s">
        <v>1420</v>
      </c>
      <c r="D1651">
        <v>18382</v>
      </c>
      <c r="E1651">
        <v>7856</v>
      </c>
      <c r="F1651">
        <v>761.33</v>
      </c>
      <c r="G1651">
        <v>1740</v>
      </c>
      <c r="H1651">
        <v>3814</v>
      </c>
      <c r="I1651" t="b">
        <f>OR(Table1[[#This Row],[Page_Views]]&lt;$U$6,Table1[[#This Row],[Page_Views]]&gt;$T$6)</f>
        <v>0</v>
      </c>
      <c r="J1651" t="b">
        <f>OR(Table1[[#This Row],[Bounces]]&lt;$U$7,Table1[[#This Row],[Bounces]]&gt;$T$7)</f>
        <v>0</v>
      </c>
      <c r="K1651" t="b">
        <f>OR(Table1[[#This Row],[Exits]]&lt;$U$8,Table1[[#This Row],[Exits]]&gt;$T$8)</f>
        <v>0</v>
      </c>
    </row>
    <row r="1652" spans="1:11" x14ac:dyDescent="0.25">
      <c r="A1652" s="1">
        <v>45116</v>
      </c>
      <c r="B1652">
        <v>9728</v>
      </c>
      <c r="C1652" t="s">
        <v>1048</v>
      </c>
      <c r="D1652">
        <v>17202</v>
      </c>
      <c r="E1652">
        <v>8942</v>
      </c>
      <c r="F1652">
        <v>645.91</v>
      </c>
      <c r="G1652">
        <v>3682</v>
      </c>
      <c r="H1652">
        <v>3412</v>
      </c>
      <c r="I1652" t="b">
        <f>OR(Table1[[#This Row],[Page_Views]]&lt;$U$6,Table1[[#This Row],[Page_Views]]&gt;$T$6)</f>
        <v>0</v>
      </c>
      <c r="J1652" t="b">
        <f>OR(Table1[[#This Row],[Bounces]]&lt;$U$7,Table1[[#This Row],[Bounces]]&gt;$T$7)</f>
        <v>0</v>
      </c>
      <c r="K1652" t="b">
        <f>OR(Table1[[#This Row],[Exits]]&lt;$U$8,Table1[[#This Row],[Exits]]&gt;$T$8)</f>
        <v>0</v>
      </c>
    </row>
    <row r="1653" spans="1:11" x14ac:dyDescent="0.25">
      <c r="A1653" s="1">
        <v>45117</v>
      </c>
      <c r="B1653">
        <v>8678</v>
      </c>
      <c r="C1653" t="s">
        <v>1481</v>
      </c>
      <c r="D1653">
        <v>20121</v>
      </c>
      <c r="E1653">
        <v>8409</v>
      </c>
      <c r="F1653">
        <v>751.68</v>
      </c>
      <c r="G1653">
        <v>1767</v>
      </c>
      <c r="H1653">
        <v>5241</v>
      </c>
      <c r="I1653" t="b">
        <f>OR(Table1[[#This Row],[Page_Views]]&lt;$U$6,Table1[[#This Row],[Page_Views]]&gt;$T$6)</f>
        <v>0</v>
      </c>
      <c r="J1653" t="b">
        <f>OR(Table1[[#This Row],[Bounces]]&lt;$U$7,Table1[[#This Row],[Bounces]]&gt;$T$7)</f>
        <v>0</v>
      </c>
      <c r="K1653" t="b">
        <f>OR(Table1[[#This Row],[Exits]]&lt;$U$8,Table1[[#This Row],[Exits]]&gt;$T$8)</f>
        <v>0</v>
      </c>
    </row>
    <row r="1654" spans="1:11" x14ac:dyDescent="0.25">
      <c r="A1654" s="1">
        <v>45118</v>
      </c>
      <c r="B1654">
        <v>6698</v>
      </c>
      <c r="C1654" t="s">
        <v>887</v>
      </c>
      <c r="D1654">
        <v>10688</v>
      </c>
      <c r="E1654">
        <v>6157</v>
      </c>
      <c r="F1654">
        <v>723.96</v>
      </c>
      <c r="G1654">
        <v>2787</v>
      </c>
      <c r="H1654">
        <v>2501</v>
      </c>
      <c r="I1654" t="b">
        <f>OR(Table1[[#This Row],[Page_Views]]&lt;$U$6,Table1[[#This Row],[Page_Views]]&gt;$T$6)</f>
        <v>0</v>
      </c>
      <c r="J1654" t="b">
        <f>OR(Table1[[#This Row],[Bounces]]&lt;$U$7,Table1[[#This Row],[Bounces]]&gt;$T$7)</f>
        <v>0</v>
      </c>
      <c r="K1654" t="b">
        <f>OR(Table1[[#This Row],[Exits]]&lt;$U$8,Table1[[#This Row],[Exits]]&gt;$T$8)</f>
        <v>0</v>
      </c>
    </row>
    <row r="1655" spans="1:11" x14ac:dyDescent="0.25">
      <c r="A1655" s="1">
        <v>45119</v>
      </c>
      <c r="B1655">
        <v>2273</v>
      </c>
      <c r="C1655" t="s">
        <v>1482</v>
      </c>
      <c r="D1655">
        <v>4547</v>
      </c>
      <c r="E1655">
        <v>2057</v>
      </c>
      <c r="F1655">
        <v>863.05</v>
      </c>
      <c r="G1655">
        <v>699</v>
      </c>
      <c r="H1655">
        <v>569</v>
      </c>
      <c r="I1655" t="b">
        <f>OR(Table1[[#This Row],[Page_Views]]&lt;$U$6,Table1[[#This Row],[Page_Views]]&gt;$T$6)</f>
        <v>0</v>
      </c>
      <c r="J1655" t="b">
        <f>OR(Table1[[#This Row],[Bounces]]&lt;$U$7,Table1[[#This Row],[Bounces]]&gt;$T$7)</f>
        <v>0</v>
      </c>
      <c r="K1655" t="b">
        <f>OR(Table1[[#This Row],[Exits]]&lt;$U$8,Table1[[#This Row],[Exits]]&gt;$T$8)</f>
        <v>0</v>
      </c>
    </row>
    <row r="1656" spans="1:11" x14ac:dyDescent="0.25">
      <c r="A1656" s="1">
        <v>45120</v>
      </c>
      <c r="B1656">
        <v>7653</v>
      </c>
      <c r="C1656" t="s">
        <v>1483</v>
      </c>
      <c r="D1656">
        <v>21573</v>
      </c>
      <c r="E1656">
        <v>6623</v>
      </c>
      <c r="F1656">
        <v>637.82000000000005</v>
      </c>
      <c r="G1656">
        <v>1510</v>
      </c>
      <c r="H1656">
        <v>3652</v>
      </c>
      <c r="I1656" t="b">
        <f>OR(Table1[[#This Row],[Page_Views]]&lt;$U$6,Table1[[#This Row],[Page_Views]]&gt;$T$6)</f>
        <v>0</v>
      </c>
      <c r="J1656" t="b">
        <f>OR(Table1[[#This Row],[Bounces]]&lt;$U$7,Table1[[#This Row],[Bounces]]&gt;$T$7)</f>
        <v>0</v>
      </c>
      <c r="K1656" t="b">
        <f>OR(Table1[[#This Row],[Exits]]&lt;$U$8,Table1[[#This Row],[Exits]]&gt;$T$8)</f>
        <v>0</v>
      </c>
    </row>
    <row r="1657" spans="1:11" x14ac:dyDescent="0.25">
      <c r="A1657" s="1">
        <v>45121</v>
      </c>
      <c r="B1657">
        <v>2096</v>
      </c>
      <c r="C1657" t="s">
        <v>683</v>
      </c>
      <c r="D1657">
        <v>3018</v>
      </c>
      <c r="E1657">
        <v>1980</v>
      </c>
      <c r="F1657">
        <v>862.56</v>
      </c>
      <c r="G1657">
        <v>816</v>
      </c>
      <c r="H1657">
        <v>506</v>
      </c>
      <c r="I1657" t="b">
        <f>OR(Table1[[#This Row],[Page_Views]]&lt;$U$6,Table1[[#This Row],[Page_Views]]&gt;$T$6)</f>
        <v>0</v>
      </c>
      <c r="J1657" t="b">
        <f>OR(Table1[[#This Row],[Bounces]]&lt;$U$7,Table1[[#This Row],[Bounces]]&gt;$T$7)</f>
        <v>0</v>
      </c>
      <c r="K1657" t="b">
        <f>OR(Table1[[#This Row],[Exits]]&lt;$U$8,Table1[[#This Row],[Exits]]&gt;$T$8)</f>
        <v>0</v>
      </c>
    </row>
    <row r="1658" spans="1:11" x14ac:dyDescent="0.25">
      <c r="A1658" s="1">
        <v>45122</v>
      </c>
      <c r="B1658">
        <v>9002</v>
      </c>
      <c r="C1658" t="s">
        <v>1484</v>
      </c>
      <c r="D1658">
        <v>17068</v>
      </c>
      <c r="E1658">
        <v>8105</v>
      </c>
      <c r="F1658">
        <v>753.66</v>
      </c>
      <c r="G1658">
        <v>2810</v>
      </c>
      <c r="H1658">
        <v>3637</v>
      </c>
      <c r="I1658" t="b">
        <f>OR(Table1[[#This Row],[Page_Views]]&lt;$U$6,Table1[[#This Row],[Page_Views]]&gt;$T$6)</f>
        <v>0</v>
      </c>
      <c r="J1658" t="b">
        <f>OR(Table1[[#This Row],[Bounces]]&lt;$U$7,Table1[[#This Row],[Bounces]]&gt;$T$7)</f>
        <v>0</v>
      </c>
      <c r="K1658" t="b">
        <f>OR(Table1[[#This Row],[Exits]]&lt;$U$8,Table1[[#This Row],[Exits]]&gt;$T$8)</f>
        <v>0</v>
      </c>
    </row>
    <row r="1659" spans="1:11" x14ac:dyDescent="0.25">
      <c r="A1659" s="1">
        <v>45123</v>
      </c>
      <c r="B1659">
        <v>5247</v>
      </c>
      <c r="C1659" t="s">
        <v>1227</v>
      </c>
      <c r="D1659">
        <v>14051</v>
      </c>
      <c r="E1659">
        <v>5631</v>
      </c>
      <c r="F1659">
        <v>721.31</v>
      </c>
      <c r="G1659">
        <v>1449</v>
      </c>
      <c r="H1659">
        <v>2224</v>
      </c>
      <c r="I1659" t="b">
        <f>OR(Table1[[#This Row],[Page_Views]]&lt;$U$6,Table1[[#This Row],[Page_Views]]&gt;$T$6)</f>
        <v>0</v>
      </c>
      <c r="J1659" t="b">
        <f>OR(Table1[[#This Row],[Bounces]]&lt;$U$7,Table1[[#This Row],[Bounces]]&gt;$T$7)</f>
        <v>0</v>
      </c>
      <c r="K1659" t="b">
        <f>OR(Table1[[#This Row],[Exits]]&lt;$U$8,Table1[[#This Row],[Exits]]&gt;$T$8)</f>
        <v>0</v>
      </c>
    </row>
    <row r="1660" spans="1:11" x14ac:dyDescent="0.25">
      <c r="A1660" s="1">
        <v>45124</v>
      </c>
      <c r="B1660">
        <v>6314</v>
      </c>
      <c r="C1660" t="s">
        <v>1485</v>
      </c>
      <c r="D1660">
        <v>18595</v>
      </c>
      <c r="E1660">
        <v>6778</v>
      </c>
      <c r="F1660">
        <v>648.59</v>
      </c>
      <c r="G1660">
        <v>1387</v>
      </c>
      <c r="H1660">
        <v>2295</v>
      </c>
      <c r="I1660" t="b">
        <f>OR(Table1[[#This Row],[Page_Views]]&lt;$U$6,Table1[[#This Row],[Page_Views]]&gt;$T$6)</f>
        <v>0</v>
      </c>
      <c r="J1660" t="b">
        <f>OR(Table1[[#This Row],[Bounces]]&lt;$U$7,Table1[[#This Row],[Bounces]]&gt;$T$7)</f>
        <v>0</v>
      </c>
      <c r="K1660" t="b">
        <f>OR(Table1[[#This Row],[Exits]]&lt;$U$8,Table1[[#This Row],[Exits]]&gt;$T$8)</f>
        <v>0</v>
      </c>
    </row>
    <row r="1661" spans="1:11" x14ac:dyDescent="0.25">
      <c r="A1661" s="1">
        <v>45125</v>
      </c>
      <c r="B1661">
        <v>4354</v>
      </c>
      <c r="C1661" t="s">
        <v>1486</v>
      </c>
      <c r="D1661">
        <v>8782</v>
      </c>
      <c r="E1661">
        <v>4357</v>
      </c>
      <c r="F1661">
        <v>810.25</v>
      </c>
      <c r="G1661">
        <v>1417</v>
      </c>
      <c r="H1661">
        <v>2026</v>
      </c>
      <c r="I1661" t="b">
        <f>OR(Table1[[#This Row],[Page_Views]]&lt;$U$6,Table1[[#This Row],[Page_Views]]&gt;$T$6)</f>
        <v>0</v>
      </c>
      <c r="J1661" t="b">
        <f>OR(Table1[[#This Row],[Bounces]]&lt;$U$7,Table1[[#This Row],[Bounces]]&gt;$T$7)</f>
        <v>0</v>
      </c>
      <c r="K1661" t="b">
        <f>OR(Table1[[#This Row],[Exits]]&lt;$U$8,Table1[[#This Row],[Exits]]&gt;$T$8)</f>
        <v>0</v>
      </c>
    </row>
    <row r="1662" spans="1:11" x14ac:dyDescent="0.25">
      <c r="A1662" s="1">
        <v>45126</v>
      </c>
      <c r="B1662">
        <v>1270</v>
      </c>
      <c r="C1662" t="s">
        <v>1487</v>
      </c>
      <c r="D1662">
        <v>2683</v>
      </c>
      <c r="E1662">
        <v>1411</v>
      </c>
      <c r="F1662">
        <v>878.04</v>
      </c>
      <c r="G1662">
        <v>318</v>
      </c>
      <c r="H1662">
        <v>724</v>
      </c>
      <c r="I1662" t="b">
        <f>OR(Table1[[#This Row],[Page_Views]]&lt;$U$6,Table1[[#This Row],[Page_Views]]&gt;$T$6)</f>
        <v>0</v>
      </c>
      <c r="J1662" t="b">
        <f>OR(Table1[[#This Row],[Bounces]]&lt;$U$7,Table1[[#This Row],[Bounces]]&gt;$T$7)</f>
        <v>0</v>
      </c>
      <c r="K1662" t="b">
        <f>OR(Table1[[#This Row],[Exits]]&lt;$U$8,Table1[[#This Row],[Exits]]&gt;$T$8)</f>
        <v>0</v>
      </c>
    </row>
    <row r="1663" spans="1:11" x14ac:dyDescent="0.25">
      <c r="A1663" s="1">
        <v>45127</v>
      </c>
      <c r="B1663">
        <v>2186</v>
      </c>
      <c r="C1663" t="s">
        <v>1488</v>
      </c>
      <c r="D1663">
        <v>4874</v>
      </c>
      <c r="E1663">
        <v>2484</v>
      </c>
      <c r="F1663">
        <v>712.61</v>
      </c>
      <c r="G1663">
        <v>567</v>
      </c>
      <c r="H1663">
        <v>1395</v>
      </c>
      <c r="I1663" t="b">
        <f>OR(Table1[[#This Row],[Page_Views]]&lt;$U$6,Table1[[#This Row],[Page_Views]]&gt;$T$6)</f>
        <v>0</v>
      </c>
      <c r="J1663" t="b">
        <f>OR(Table1[[#This Row],[Bounces]]&lt;$U$7,Table1[[#This Row],[Bounces]]&gt;$T$7)</f>
        <v>0</v>
      </c>
      <c r="K1663" t="b">
        <f>OR(Table1[[#This Row],[Exits]]&lt;$U$8,Table1[[#This Row],[Exits]]&gt;$T$8)</f>
        <v>0</v>
      </c>
    </row>
    <row r="1664" spans="1:11" x14ac:dyDescent="0.25">
      <c r="A1664" s="1">
        <v>45128</v>
      </c>
      <c r="B1664">
        <v>7305</v>
      </c>
      <c r="C1664" t="s">
        <v>151</v>
      </c>
      <c r="D1664">
        <v>21025</v>
      </c>
      <c r="E1664">
        <v>7538</v>
      </c>
      <c r="F1664">
        <v>672.48</v>
      </c>
      <c r="G1664">
        <v>2112</v>
      </c>
      <c r="H1664">
        <v>1930</v>
      </c>
      <c r="I1664" t="b">
        <f>OR(Table1[[#This Row],[Page_Views]]&lt;$U$6,Table1[[#This Row],[Page_Views]]&gt;$T$6)</f>
        <v>0</v>
      </c>
      <c r="J1664" t="b">
        <f>OR(Table1[[#This Row],[Bounces]]&lt;$U$7,Table1[[#This Row],[Bounces]]&gt;$T$7)</f>
        <v>0</v>
      </c>
      <c r="K1664" t="b">
        <f>OR(Table1[[#This Row],[Exits]]&lt;$U$8,Table1[[#This Row],[Exits]]&gt;$T$8)</f>
        <v>0</v>
      </c>
    </row>
    <row r="1665" spans="1:11" x14ac:dyDescent="0.25">
      <c r="A1665" s="1">
        <v>45129</v>
      </c>
      <c r="B1665">
        <v>3398</v>
      </c>
      <c r="C1665" t="s">
        <v>1489</v>
      </c>
      <c r="D1665">
        <v>9326</v>
      </c>
      <c r="E1665">
        <v>3559</v>
      </c>
      <c r="F1665">
        <v>766.46</v>
      </c>
      <c r="G1665">
        <v>1385</v>
      </c>
      <c r="H1665">
        <v>2389</v>
      </c>
      <c r="I1665" t="b">
        <f>OR(Table1[[#This Row],[Page_Views]]&lt;$U$6,Table1[[#This Row],[Page_Views]]&gt;$T$6)</f>
        <v>0</v>
      </c>
      <c r="J1665" t="b">
        <f>OR(Table1[[#This Row],[Bounces]]&lt;$U$7,Table1[[#This Row],[Bounces]]&gt;$T$7)</f>
        <v>0</v>
      </c>
      <c r="K1665" t="b">
        <f>OR(Table1[[#This Row],[Exits]]&lt;$U$8,Table1[[#This Row],[Exits]]&gt;$T$8)</f>
        <v>0</v>
      </c>
    </row>
    <row r="1666" spans="1:11" x14ac:dyDescent="0.25">
      <c r="A1666" s="1">
        <v>45130</v>
      </c>
      <c r="B1666">
        <v>7995</v>
      </c>
      <c r="C1666" t="s">
        <v>1490</v>
      </c>
      <c r="D1666">
        <v>12049</v>
      </c>
      <c r="E1666">
        <v>7300</v>
      </c>
      <c r="F1666">
        <v>838.86</v>
      </c>
      <c r="G1666">
        <v>2620</v>
      </c>
      <c r="H1666">
        <v>1541</v>
      </c>
      <c r="I1666" t="b">
        <f>OR(Table1[[#This Row],[Page_Views]]&lt;$U$6,Table1[[#This Row],[Page_Views]]&gt;$T$6)</f>
        <v>0</v>
      </c>
      <c r="J1666" t="b">
        <f>OR(Table1[[#This Row],[Bounces]]&lt;$U$7,Table1[[#This Row],[Bounces]]&gt;$T$7)</f>
        <v>0</v>
      </c>
      <c r="K1666" t="b">
        <f>OR(Table1[[#This Row],[Exits]]&lt;$U$8,Table1[[#This Row],[Exits]]&gt;$T$8)</f>
        <v>0</v>
      </c>
    </row>
    <row r="1667" spans="1:11" x14ac:dyDescent="0.25">
      <c r="A1667" s="1">
        <v>45131</v>
      </c>
      <c r="B1667">
        <v>8299</v>
      </c>
      <c r="C1667" t="s">
        <v>1491</v>
      </c>
      <c r="D1667">
        <v>16483</v>
      </c>
      <c r="E1667">
        <v>9609</v>
      </c>
      <c r="F1667">
        <v>601.13</v>
      </c>
      <c r="G1667">
        <v>2120</v>
      </c>
      <c r="H1667">
        <v>4460</v>
      </c>
      <c r="I1667" t="b">
        <f>OR(Table1[[#This Row],[Page_Views]]&lt;$U$6,Table1[[#This Row],[Page_Views]]&gt;$T$6)</f>
        <v>0</v>
      </c>
      <c r="J1667" t="b">
        <f>OR(Table1[[#This Row],[Bounces]]&lt;$U$7,Table1[[#This Row],[Bounces]]&gt;$T$7)</f>
        <v>0</v>
      </c>
      <c r="K1667" t="b">
        <f>OR(Table1[[#This Row],[Exits]]&lt;$U$8,Table1[[#This Row],[Exits]]&gt;$T$8)</f>
        <v>0</v>
      </c>
    </row>
    <row r="1668" spans="1:11" x14ac:dyDescent="0.25">
      <c r="A1668" s="1">
        <v>45132</v>
      </c>
      <c r="B1668">
        <v>5182</v>
      </c>
      <c r="C1668" t="s">
        <v>1492</v>
      </c>
      <c r="D1668">
        <v>10546</v>
      </c>
      <c r="E1668">
        <v>4195</v>
      </c>
      <c r="F1668">
        <v>789.41</v>
      </c>
      <c r="G1668">
        <v>2058</v>
      </c>
      <c r="H1668">
        <v>1898</v>
      </c>
      <c r="I1668" t="b">
        <f>OR(Table1[[#This Row],[Page_Views]]&lt;$U$6,Table1[[#This Row],[Page_Views]]&gt;$T$6)</f>
        <v>0</v>
      </c>
      <c r="J1668" t="b">
        <f>OR(Table1[[#This Row],[Bounces]]&lt;$U$7,Table1[[#This Row],[Bounces]]&gt;$T$7)</f>
        <v>0</v>
      </c>
      <c r="K1668" t="b">
        <f>OR(Table1[[#This Row],[Exits]]&lt;$U$8,Table1[[#This Row],[Exits]]&gt;$T$8)</f>
        <v>0</v>
      </c>
    </row>
    <row r="1669" spans="1:11" x14ac:dyDescent="0.25">
      <c r="A1669" s="1">
        <v>45133</v>
      </c>
      <c r="B1669">
        <v>3230</v>
      </c>
      <c r="C1669" t="s">
        <v>1493</v>
      </c>
      <c r="D1669">
        <v>8463</v>
      </c>
      <c r="E1669">
        <v>3034</v>
      </c>
      <c r="F1669">
        <v>778.95</v>
      </c>
      <c r="G1669">
        <v>1414</v>
      </c>
      <c r="H1669">
        <v>2081</v>
      </c>
      <c r="I1669" t="b">
        <f>OR(Table1[[#This Row],[Page_Views]]&lt;$U$6,Table1[[#This Row],[Page_Views]]&gt;$T$6)</f>
        <v>0</v>
      </c>
      <c r="J1669" t="b">
        <f>OR(Table1[[#This Row],[Bounces]]&lt;$U$7,Table1[[#This Row],[Bounces]]&gt;$T$7)</f>
        <v>0</v>
      </c>
      <c r="K1669" t="b">
        <f>OR(Table1[[#This Row],[Exits]]&lt;$U$8,Table1[[#This Row],[Exits]]&gt;$T$8)</f>
        <v>0</v>
      </c>
    </row>
    <row r="1670" spans="1:11" x14ac:dyDescent="0.25">
      <c r="A1670" s="1">
        <v>45134</v>
      </c>
      <c r="B1670">
        <v>7511</v>
      </c>
      <c r="C1670" t="s">
        <v>1494</v>
      </c>
      <c r="D1670">
        <v>17164</v>
      </c>
      <c r="E1670">
        <v>8177</v>
      </c>
      <c r="F1670">
        <v>695.45</v>
      </c>
      <c r="G1670">
        <v>2271</v>
      </c>
      <c r="H1670">
        <v>3540</v>
      </c>
      <c r="I1670" t="b">
        <f>OR(Table1[[#This Row],[Page_Views]]&lt;$U$6,Table1[[#This Row],[Page_Views]]&gt;$T$6)</f>
        <v>0</v>
      </c>
      <c r="J1670" t="b">
        <f>OR(Table1[[#This Row],[Bounces]]&lt;$U$7,Table1[[#This Row],[Bounces]]&gt;$T$7)</f>
        <v>0</v>
      </c>
      <c r="K1670" t="b">
        <f>OR(Table1[[#This Row],[Exits]]&lt;$U$8,Table1[[#This Row],[Exits]]&gt;$T$8)</f>
        <v>0</v>
      </c>
    </row>
    <row r="1671" spans="1:11" x14ac:dyDescent="0.25">
      <c r="A1671" s="1">
        <v>45135</v>
      </c>
      <c r="B1671">
        <v>1128</v>
      </c>
      <c r="C1671" t="s">
        <v>1495</v>
      </c>
      <c r="D1671">
        <v>2681</v>
      </c>
      <c r="E1671">
        <v>938</v>
      </c>
      <c r="F1671">
        <v>735.43</v>
      </c>
      <c r="G1671">
        <v>222</v>
      </c>
      <c r="H1671">
        <v>712</v>
      </c>
      <c r="I1671" t="b">
        <f>OR(Table1[[#This Row],[Page_Views]]&lt;$U$6,Table1[[#This Row],[Page_Views]]&gt;$T$6)</f>
        <v>0</v>
      </c>
      <c r="J1671" t="b">
        <f>OR(Table1[[#This Row],[Bounces]]&lt;$U$7,Table1[[#This Row],[Bounces]]&gt;$T$7)</f>
        <v>0</v>
      </c>
      <c r="K1671" t="b">
        <f>OR(Table1[[#This Row],[Exits]]&lt;$U$8,Table1[[#This Row],[Exits]]&gt;$T$8)</f>
        <v>0</v>
      </c>
    </row>
    <row r="1672" spans="1:11" x14ac:dyDescent="0.25">
      <c r="A1672" s="1">
        <v>45136</v>
      </c>
      <c r="B1672">
        <v>4672</v>
      </c>
      <c r="C1672" t="s">
        <v>577</v>
      </c>
      <c r="D1672">
        <v>14000</v>
      </c>
      <c r="E1672">
        <v>4079</v>
      </c>
      <c r="F1672">
        <v>674.09</v>
      </c>
      <c r="G1672">
        <v>1969</v>
      </c>
      <c r="H1672">
        <v>2591</v>
      </c>
      <c r="I1672" t="b">
        <f>OR(Table1[[#This Row],[Page_Views]]&lt;$U$6,Table1[[#This Row],[Page_Views]]&gt;$T$6)</f>
        <v>0</v>
      </c>
      <c r="J1672" t="b">
        <f>OR(Table1[[#This Row],[Bounces]]&lt;$U$7,Table1[[#This Row],[Bounces]]&gt;$T$7)</f>
        <v>0</v>
      </c>
      <c r="K1672" t="b">
        <f>OR(Table1[[#This Row],[Exits]]&lt;$U$8,Table1[[#This Row],[Exits]]&gt;$T$8)</f>
        <v>0</v>
      </c>
    </row>
    <row r="1673" spans="1:11" x14ac:dyDescent="0.25">
      <c r="A1673" s="1">
        <v>45137</v>
      </c>
      <c r="B1673">
        <v>5765</v>
      </c>
      <c r="C1673" t="s">
        <v>1293</v>
      </c>
      <c r="D1673">
        <v>7695</v>
      </c>
      <c r="E1673">
        <v>5970</v>
      </c>
      <c r="F1673">
        <v>836.97</v>
      </c>
      <c r="G1673">
        <v>2020</v>
      </c>
      <c r="H1673">
        <v>864</v>
      </c>
      <c r="I1673" t="b">
        <f>OR(Table1[[#This Row],[Page_Views]]&lt;$U$6,Table1[[#This Row],[Page_Views]]&gt;$T$6)</f>
        <v>0</v>
      </c>
      <c r="J1673" t="b">
        <f>OR(Table1[[#This Row],[Bounces]]&lt;$U$7,Table1[[#This Row],[Bounces]]&gt;$T$7)</f>
        <v>0</v>
      </c>
      <c r="K1673" t="b">
        <f>OR(Table1[[#This Row],[Exits]]&lt;$U$8,Table1[[#This Row],[Exits]]&gt;$T$8)</f>
        <v>0</v>
      </c>
    </row>
    <row r="1674" spans="1:11" x14ac:dyDescent="0.25">
      <c r="A1674" s="1">
        <v>45138</v>
      </c>
      <c r="B1674">
        <v>4970</v>
      </c>
      <c r="C1674" t="s">
        <v>1496</v>
      </c>
      <c r="D1674">
        <v>7959</v>
      </c>
      <c r="E1674">
        <v>5089</v>
      </c>
      <c r="F1674">
        <v>790.36</v>
      </c>
      <c r="G1674">
        <v>1492</v>
      </c>
      <c r="H1674">
        <v>1682</v>
      </c>
      <c r="I1674" t="b">
        <f>OR(Table1[[#This Row],[Page_Views]]&lt;$U$6,Table1[[#This Row],[Page_Views]]&gt;$T$6)</f>
        <v>0</v>
      </c>
      <c r="J1674" t="b">
        <f>OR(Table1[[#This Row],[Bounces]]&lt;$U$7,Table1[[#This Row],[Bounces]]&gt;$T$7)</f>
        <v>0</v>
      </c>
      <c r="K1674" t="b">
        <f>OR(Table1[[#This Row],[Exits]]&lt;$U$8,Table1[[#This Row],[Exits]]&gt;$T$8)</f>
        <v>0</v>
      </c>
    </row>
    <row r="1675" spans="1:11" x14ac:dyDescent="0.25">
      <c r="A1675" s="1">
        <v>45139</v>
      </c>
      <c r="B1675">
        <v>8545</v>
      </c>
      <c r="C1675" t="s">
        <v>1497</v>
      </c>
      <c r="D1675">
        <v>16527</v>
      </c>
      <c r="E1675">
        <v>9361</v>
      </c>
      <c r="F1675">
        <v>759.81</v>
      </c>
      <c r="G1675">
        <v>3249</v>
      </c>
      <c r="H1675">
        <v>2218</v>
      </c>
      <c r="I1675" t="b">
        <f>OR(Table1[[#This Row],[Page_Views]]&lt;$U$6,Table1[[#This Row],[Page_Views]]&gt;$T$6)</f>
        <v>0</v>
      </c>
      <c r="J1675" t="b">
        <f>OR(Table1[[#This Row],[Bounces]]&lt;$U$7,Table1[[#This Row],[Bounces]]&gt;$T$7)</f>
        <v>0</v>
      </c>
      <c r="K1675" t="b">
        <f>OR(Table1[[#This Row],[Exits]]&lt;$U$8,Table1[[#This Row],[Exits]]&gt;$T$8)</f>
        <v>0</v>
      </c>
    </row>
    <row r="1676" spans="1:11" x14ac:dyDescent="0.25">
      <c r="A1676" s="1">
        <v>45140</v>
      </c>
      <c r="B1676">
        <v>6552</v>
      </c>
      <c r="C1676" t="s">
        <v>1498</v>
      </c>
      <c r="D1676">
        <v>11964</v>
      </c>
      <c r="E1676">
        <v>7371</v>
      </c>
      <c r="F1676">
        <v>717.76</v>
      </c>
      <c r="G1676">
        <v>3183</v>
      </c>
      <c r="H1676">
        <v>3506</v>
      </c>
      <c r="I1676" t="b">
        <f>OR(Table1[[#This Row],[Page_Views]]&lt;$U$6,Table1[[#This Row],[Page_Views]]&gt;$T$6)</f>
        <v>0</v>
      </c>
      <c r="J1676" t="b">
        <f>OR(Table1[[#This Row],[Bounces]]&lt;$U$7,Table1[[#This Row],[Bounces]]&gt;$T$7)</f>
        <v>0</v>
      </c>
      <c r="K1676" t="b">
        <f>OR(Table1[[#This Row],[Exits]]&lt;$U$8,Table1[[#This Row],[Exits]]&gt;$T$8)</f>
        <v>0</v>
      </c>
    </row>
    <row r="1677" spans="1:11" x14ac:dyDescent="0.25">
      <c r="A1677" s="1">
        <v>45141</v>
      </c>
      <c r="B1677">
        <v>1627</v>
      </c>
      <c r="C1677" t="s">
        <v>1499</v>
      </c>
      <c r="D1677">
        <v>2015</v>
      </c>
      <c r="E1677">
        <v>1385</v>
      </c>
      <c r="F1677">
        <v>687.42</v>
      </c>
      <c r="G1677">
        <v>347</v>
      </c>
      <c r="H1677">
        <v>414</v>
      </c>
      <c r="I1677" t="b">
        <f>OR(Table1[[#This Row],[Page_Views]]&lt;$U$6,Table1[[#This Row],[Page_Views]]&gt;$T$6)</f>
        <v>0</v>
      </c>
      <c r="J1677" t="b">
        <f>OR(Table1[[#This Row],[Bounces]]&lt;$U$7,Table1[[#This Row],[Bounces]]&gt;$T$7)</f>
        <v>0</v>
      </c>
      <c r="K1677" t="b">
        <f>OR(Table1[[#This Row],[Exits]]&lt;$U$8,Table1[[#This Row],[Exits]]&gt;$T$8)</f>
        <v>0</v>
      </c>
    </row>
    <row r="1678" spans="1:11" x14ac:dyDescent="0.25">
      <c r="A1678" s="1">
        <v>45142</v>
      </c>
      <c r="B1678">
        <v>7589</v>
      </c>
      <c r="C1678" t="s">
        <v>1328</v>
      </c>
      <c r="D1678">
        <v>10360</v>
      </c>
      <c r="E1678">
        <v>6126</v>
      </c>
      <c r="F1678">
        <v>846.82</v>
      </c>
      <c r="G1678">
        <v>2636</v>
      </c>
      <c r="H1678">
        <v>2183</v>
      </c>
      <c r="I1678" t="b">
        <f>OR(Table1[[#This Row],[Page_Views]]&lt;$U$6,Table1[[#This Row],[Page_Views]]&gt;$T$6)</f>
        <v>0</v>
      </c>
      <c r="J1678" t="b">
        <f>OR(Table1[[#This Row],[Bounces]]&lt;$U$7,Table1[[#This Row],[Bounces]]&gt;$T$7)</f>
        <v>0</v>
      </c>
      <c r="K1678" t="b">
        <f>OR(Table1[[#This Row],[Exits]]&lt;$U$8,Table1[[#This Row],[Exits]]&gt;$T$8)</f>
        <v>0</v>
      </c>
    </row>
    <row r="1679" spans="1:11" x14ac:dyDescent="0.25">
      <c r="A1679" s="1">
        <v>45143</v>
      </c>
      <c r="B1679">
        <v>3044</v>
      </c>
      <c r="C1679" t="s">
        <v>1320</v>
      </c>
      <c r="D1679">
        <v>7383</v>
      </c>
      <c r="E1679">
        <v>3274</v>
      </c>
      <c r="F1679">
        <v>735.42</v>
      </c>
      <c r="G1679">
        <v>1391</v>
      </c>
      <c r="H1679">
        <v>2078</v>
      </c>
      <c r="I1679" t="b">
        <f>OR(Table1[[#This Row],[Page_Views]]&lt;$U$6,Table1[[#This Row],[Page_Views]]&gt;$T$6)</f>
        <v>0</v>
      </c>
      <c r="J1679" t="b">
        <f>OR(Table1[[#This Row],[Bounces]]&lt;$U$7,Table1[[#This Row],[Bounces]]&gt;$T$7)</f>
        <v>0</v>
      </c>
      <c r="K1679" t="b">
        <f>OR(Table1[[#This Row],[Exits]]&lt;$U$8,Table1[[#This Row],[Exits]]&gt;$T$8)</f>
        <v>0</v>
      </c>
    </row>
    <row r="1680" spans="1:11" x14ac:dyDescent="0.25">
      <c r="A1680" s="1">
        <v>45144</v>
      </c>
      <c r="B1680">
        <v>3341</v>
      </c>
      <c r="C1680" t="s">
        <v>1500</v>
      </c>
      <c r="D1680">
        <v>9297</v>
      </c>
      <c r="E1680">
        <v>3075</v>
      </c>
      <c r="F1680">
        <v>750.43</v>
      </c>
      <c r="G1680">
        <v>1112</v>
      </c>
      <c r="H1680">
        <v>2091</v>
      </c>
      <c r="I1680" t="b">
        <f>OR(Table1[[#This Row],[Page_Views]]&lt;$U$6,Table1[[#This Row],[Page_Views]]&gt;$T$6)</f>
        <v>0</v>
      </c>
      <c r="J1680" t="b">
        <f>OR(Table1[[#This Row],[Bounces]]&lt;$U$7,Table1[[#This Row],[Bounces]]&gt;$T$7)</f>
        <v>0</v>
      </c>
      <c r="K1680" t="b">
        <f>OR(Table1[[#This Row],[Exits]]&lt;$U$8,Table1[[#This Row],[Exits]]&gt;$T$8)</f>
        <v>0</v>
      </c>
    </row>
    <row r="1681" spans="1:11" x14ac:dyDescent="0.25">
      <c r="A1681" s="1">
        <v>45145</v>
      </c>
      <c r="B1681">
        <v>6884</v>
      </c>
      <c r="C1681" t="s">
        <v>1501</v>
      </c>
      <c r="D1681">
        <v>14632</v>
      </c>
      <c r="E1681">
        <v>7230</v>
      </c>
      <c r="F1681">
        <v>756.25</v>
      </c>
      <c r="G1681">
        <v>3324</v>
      </c>
      <c r="H1681">
        <v>2349</v>
      </c>
      <c r="I1681" t="b">
        <f>OR(Table1[[#This Row],[Page_Views]]&lt;$U$6,Table1[[#This Row],[Page_Views]]&gt;$T$6)</f>
        <v>0</v>
      </c>
      <c r="J1681" t="b">
        <f>OR(Table1[[#This Row],[Bounces]]&lt;$U$7,Table1[[#This Row],[Bounces]]&gt;$T$7)</f>
        <v>0</v>
      </c>
      <c r="K1681" t="b">
        <f>OR(Table1[[#This Row],[Exits]]&lt;$U$8,Table1[[#This Row],[Exits]]&gt;$T$8)</f>
        <v>0</v>
      </c>
    </row>
    <row r="1682" spans="1:11" x14ac:dyDescent="0.25">
      <c r="A1682" s="1">
        <v>45146</v>
      </c>
      <c r="B1682">
        <v>9185</v>
      </c>
      <c r="C1682" t="s">
        <v>1502</v>
      </c>
      <c r="D1682">
        <v>19936</v>
      </c>
      <c r="E1682">
        <v>7901</v>
      </c>
      <c r="F1682">
        <v>734.51</v>
      </c>
      <c r="G1682">
        <v>1893</v>
      </c>
      <c r="H1682">
        <v>3174</v>
      </c>
      <c r="I1682" t="b">
        <f>OR(Table1[[#This Row],[Page_Views]]&lt;$U$6,Table1[[#This Row],[Page_Views]]&gt;$T$6)</f>
        <v>0</v>
      </c>
      <c r="J1682" t="b">
        <f>OR(Table1[[#This Row],[Bounces]]&lt;$U$7,Table1[[#This Row],[Bounces]]&gt;$T$7)</f>
        <v>0</v>
      </c>
      <c r="K1682" t="b">
        <f>OR(Table1[[#This Row],[Exits]]&lt;$U$8,Table1[[#This Row],[Exits]]&gt;$T$8)</f>
        <v>0</v>
      </c>
    </row>
    <row r="1683" spans="1:11" x14ac:dyDescent="0.25">
      <c r="A1683" s="1">
        <v>45147</v>
      </c>
      <c r="B1683">
        <v>1249</v>
      </c>
      <c r="C1683" t="s">
        <v>967</v>
      </c>
      <c r="D1683">
        <v>2072</v>
      </c>
      <c r="E1683">
        <v>1233</v>
      </c>
      <c r="F1683">
        <v>676.83</v>
      </c>
      <c r="G1683">
        <v>467</v>
      </c>
      <c r="H1683">
        <v>415</v>
      </c>
      <c r="I1683" t="b">
        <f>OR(Table1[[#This Row],[Page_Views]]&lt;$U$6,Table1[[#This Row],[Page_Views]]&gt;$T$6)</f>
        <v>0</v>
      </c>
      <c r="J1683" t="b">
        <f>OR(Table1[[#This Row],[Bounces]]&lt;$U$7,Table1[[#This Row],[Bounces]]&gt;$T$7)</f>
        <v>0</v>
      </c>
      <c r="K1683" t="b">
        <f>OR(Table1[[#This Row],[Exits]]&lt;$U$8,Table1[[#This Row],[Exits]]&gt;$T$8)</f>
        <v>0</v>
      </c>
    </row>
    <row r="1684" spans="1:11" x14ac:dyDescent="0.25">
      <c r="A1684" s="1">
        <v>45148</v>
      </c>
      <c r="B1684">
        <v>3925</v>
      </c>
      <c r="C1684" t="s">
        <v>1503</v>
      </c>
      <c r="D1684">
        <v>10135</v>
      </c>
      <c r="E1684">
        <v>3931</v>
      </c>
      <c r="F1684">
        <v>636.1</v>
      </c>
      <c r="G1684">
        <v>1316</v>
      </c>
      <c r="H1684">
        <v>2770</v>
      </c>
      <c r="I1684" t="b">
        <f>OR(Table1[[#This Row],[Page_Views]]&lt;$U$6,Table1[[#This Row],[Page_Views]]&gt;$T$6)</f>
        <v>0</v>
      </c>
      <c r="J1684" t="b">
        <f>OR(Table1[[#This Row],[Bounces]]&lt;$U$7,Table1[[#This Row],[Bounces]]&gt;$T$7)</f>
        <v>0</v>
      </c>
      <c r="K1684" t="b">
        <f>OR(Table1[[#This Row],[Exits]]&lt;$U$8,Table1[[#This Row],[Exits]]&gt;$T$8)</f>
        <v>0</v>
      </c>
    </row>
    <row r="1685" spans="1:11" x14ac:dyDescent="0.25">
      <c r="A1685" s="1">
        <v>45149</v>
      </c>
      <c r="B1685">
        <v>6043</v>
      </c>
      <c r="C1685" t="s">
        <v>1504</v>
      </c>
      <c r="D1685">
        <v>15429</v>
      </c>
      <c r="E1685">
        <v>6248</v>
      </c>
      <c r="F1685">
        <v>629.55999999999995</v>
      </c>
      <c r="G1685">
        <v>2041</v>
      </c>
      <c r="H1685">
        <v>3995</v>
      </c>
      <c r="I1685" t="b">
        <f>OR(Table1[[#This Row],[Page_Views]]&lt;$U$6,Table1[[#This Row],[Page_Views]]&gt;$T$6)</f>
        <v>0</v>
      </c>
      <c r="J1685" t="b">
        <f>OR(Table1[[#This Row],[Bounces]]&lt;$U$7,Table1[[#This Row],[Bounces]]&gt;$T$7)</f>
        <v>0</v>
      </c>
      <c r="K1685" t="b">
        <f>OR(Table1[[#This Row],[Exits]]&lt;$U$8,Table1[[#This Row],[Exits]]&gt;$T$8)</f>
        <v>0</v>
      </c>
    </row>
    <row r="1686" spans="1:11" x14ac:dyDescent="0.25">
      <c r="A1686" s="1">
        <v>45150</v>
      </c>
      <c r="B1686">
        <v>1974</v>
      </c>
      <c r="C1686" t="s">
        <v>1505</v>
      </c>
      <c r="D1686">
        <v>4459</v>
      </c>
      <c r="E1686">
        <v>1984</v>
      </c>
      <c r="F1686">
        <v>827.24</v>
      </c>
      <c r="G1686">
        <v>547</v>
      </c>
      <c r="H1686">
        <v>1304</v>
      </c>
      <c r="I1686" t="b">
        <f>OR(Table1[[#This Row],[Page_Views]]&lt;$U$6,Table1[[#This Row],[Page_Views]]&gt;$T$6)</f>
        <v>0</v>
      </c>
      <c r="J1686" t="b">
        <f>OR(Table1[[#This Row],[Bounces]]&lt;$U$7,Table1[[#This Row],[Bounces]]&gt;$T$7)</f>
        <v>0</v>
      </c>
      <c r="K1686" t="b">
        <f>OR(Table1[[#This Row],[Exits]]&lt;$U$8,Table1[[#This Row],[Exits]]&gt;$T$8)</f>
        <v>0</v>
      </c>
    </row>
    <row r="1687" spans="1:11" x14ac:dyDescent="0.25">
      <c r="A1687" s="1">
        <v>45151</v>
      </c>
      <c r="B1687">
        <v>8192</v>
      </c>
      <c r="C1687" t="s">
        <v>1506</v>
      </c>
      <c r="D1687">
        <v>12966</v>
      </c>
      <c r="E1687">
        <v>8177</v>
      </c>
      <c r="F1687">
        <v>667.06</v>
      </c>
      <c r="G1687">
        <v>2548</v>
      </c>
      <c r="H1687">
        <v>1483</v>
      </c>
      <c r="I1687" t="b">
        <f>OR(Table1[[#This Row],[Page_Views]]&lt;$U$6,Table1[[#This Row],[Page_Views]]&gt;$T$6)</f>
        <v>0</v>
      </c>
      <c r="J1687" t="b">
        <f>OR(Table1[[#This Row],[Bounces]]&lt;$U$7,Table1[[#This Row],[Bounces]]&gt;$T$7)</f>
        <v>0</v>
      </c>
      <c r="K1687" t="b">
        <f>OR(Table1[[#This Row],[Exits]]&lt;$U$8,Table1[[#This Row],[Exits]]&gt;$T$8)</f>
        <v>0</v>
      </c>
    </row>
    <row r="1688" spans="1:11" x14ac:dyDescent="0.25">
      <c r="A1688" s="1">
        <v>45152</v>
      </c>
      <c r="B1688">
        <v>3672</v>
      </c>
      <c r="C1688" t="s">
        <v>1507</v>
      </c>
      <c r="D1688">
        <v>5047</v>
      </c>
      <c r="E1688">
        <v>3426</v>
      </c>
      <c r="F1688">
        <v>616.70000000000005</v>
      </c>
      <c r="G1688">
        <v>796</v>
      </c>
      <c r="H1688">
        <v>775</v>
      </c>
      <c r="I1688" t="b">
        <f>OR(Table1[[#This Row],[Page_Views]]&lt;$U$6,Table1[[#This Row],[Page_Views]]&gt;$T$6)</f>
        <v>0</v>
      </c>
      <c r="J1688" t="b">
        <f>OR(Table1[[#This Row],[Bounces]]&lt;$U$7,Table1[[#This Row],[Bounces]]&gt;$T$7)</f>
        <v>0</v>
      </c>
      <c r="K1688" t="b">
        <f>OR(Table1[[#This Row],[Exits]]&lt;$U$8,Table1[[#This Row],[Exits]]&gt;$T$8)</f>
        <v>0</v>
      </c>
    </row>
    <row r="1689" spans="1:11" x14ac:dyDescent="0.25">
      <c r="A1689" s="1">
        <v>45153</v>
      </c>
      <c r="B1689">
        <v>8279</v>
      </c>
      <c r="C1689" t="s">
        <v>1508</v>
      </c>
      <c r="D1689">
        <v>10892</v>
      </c>
      <c r="E1689">
        <v>6858</v>
      </c>
      <c r="F1689">
        <v>839.26</v>
      </c>
      <c r="G1689">
        <v>1889</v>
      </c>
      <c r="H1689">
        <v>1263</v>
      </c>
      <c r="I1689" t="b">
        <f>OR(Table1[[#This Row],[Page_Views]]&lt;$U$6,Table1[[#This Row],[Page_Views]]&gt;$T$6)</f>
        <v>0</v>
      </c>
      <c r="J1689" t="b">
        <f>OR(Table1[[#This Row],[Bounces]]&lt;$U$7,Table1[[#This Row],[Bounces]]&gt;$T$7)</f>
        <v>0</v>
      </c>
      <c r="K1689" t="b">
        <f>OR(Table1[[#This Row],[Exits]]&lt;$U$8,Table1[[#This Row],[Exits]]&gt;$T$8)</f>
        <v>0</v>
      </c>
    </row>
    <row r="1690" spans="1:11" x14ac:dyDescent="0.25">
      <c r="A1690" s="1">
        <v>45154</v>
      </c>
      <c r="B1690">
        <v>8531</v>
      </c>
      <c r="C1690" t="s">
        <v>961</v>
      </c>
      <c r="D1690">
        <v>19338</v>
      </c>
      <c r="E1690">
        <v>7130</v>
      </c>
      <c r="F1690">
        <v>646.22</v>
      </c>
      <c r="G1690">
        <v>2007</v>
      </c>
      <c r="H1690">
        <v>4838</v>
      </c>
      <c r="I1690" t="b">
        <f>OR(Table1[[#This Row],[Page_Views]]&lt;$U$6,Table1[[#This Row],[Page_Views]]&gt;$T$6)</f>
        <v>0</v>
      </c>
      <c r="J1690" t="b">
        <f>OR(Table1[[#This Row],[Bounces]]&lt;$U$7,Table1[[#This Row],[Bounces]]&gt;$T$7)</f>
        <v>0</v>
      </c>
      <c r="K1690" t="b">
        <f>OR(Table1[[#This Row],[Exits]]&lt;$U$8,Table1[[#This Row],[Exits]]&gt;$T$8)</f>
        <v>0</v>
      </c>
    </row>
    <row r="1691" spans="1:11" x14ac:dyDescent="0.25">
      <c r="A1691" s="1">
        <v>45155</v>
      </c>
      <c r="B1691">
        <v>9662</v>
      </c>
      <c r="C1691" t="s">
        <v>1509</v>
      </c>
      <c r="D1691">
        <v>25943</v>
      </c>
      <c r="E1691">
        <v>9406</v>
      </c>
      <c r="F1691">
        <v>787.54</v>
      </c>
      <c r="G1691">
        <v>3914</v>
      </c>
      <c r="H1691">
        <v>3325</v>
      </c>
      <c r="I1691" t="b">
        <f>OR(Table1[[#This Row],[Page_Views]]&lt;$U$6,Table1[[#This Row],[Page_Views]]&gt;$T$6)</f>
        <v>0</v>
      </c>
      <c r="J1691" t="b">
        <f>OR(Table1[[#This Row],[Bounces]]&lt;$U$7,Table1[[#This Row],[Bounces]]&gt;$T$7)</f>
        <v>0</v>
      </c>
      <c r="K1691" t="b">
        <f>OR(Table1[[#This Row],[Exits]]&lt;$U$8,Table1[[#This Row],[Exits]]&gt;$T$8)</f>
        <v>0</v>
      </c>
    </row>
    <row r="1692" spans="1:11" x14ac:dyDescent="0.25">
      <c r="A1692" s="1">
        <v>45156</v>
      </c>
      <c r="B1692">
        <v>2987</v>
      </c>
      <c r="C1692" t="s">
        <v>1510</v>
      </c>
      <c r="D1692">
        <v>8199</v>
      </c>
      <c r="E1692">
        <v>2814</v>
      </c>
      <c r="F1692">
        <v>701.59</v>
      </c>
      <c r="G1692">
        <v>603</v>
      </c>
      <c r="H1692">
        <v>983</v>
      </c>
      <c r="I1692" t="b">
        <f>OR(Table1[[#This Row],[Page_Views]]&lt;$U$6,Table1[[#This Row],[Page_Views]]&gt;$T$6)</f>
        <v>0</v>
      </c>
      <c r="J1692" t="b">
        <f>OR(Table1[[#This Row],[Bounces]]&lt;$U$7,Table1[[#This Row],[Bounces]]&gt;$T$7)</f>
        <v>0</v>
      </c>
      <c r="K1692" t="b">
        <f>OR(Table1[[#This Row],[Exits]]&lt;$U$8,Table1[[#This Row],[Exits]]&gt;$T$8)</f>
        <v>0</v>
      </c>
    </row>
    <row r="1693" spans="1:11" x14ac:dyDescent="0.25">
      <c r="A1693" s="1">
        <v>45157</v>
      </c>
      <c r="B1693">
        <v>1090</v>
      </c>
      <c r="C1693" t="s">
        <v>1511</v>
      </c>
      <c r="D1693">
        <v>2217</v>
      </c>
      <c r="E1693">
        <v>1097</v>
      </c>
      <c r="F1693">
        <v>637.94000000000005</v>
      </c>
      <c r="G1693">
        <v>433</v>
      </c>
      <c r="H1693">
        <v>470</v>
      </c>
      <c r="I1693" t="b">
        <f>OR(Table1[[#This Row],[Page_Views]]&lt;$U$6,Table1[[#This Row],[Page_Views]]&gt;$T$6)</f>
        <v>0</v>
      </c>
      <c r="J1693" t="b">
        <f>OR(Table1[[#This Row],[Bounces]]&lt;$U$7,Table1[[#This Row],[Bounces]]&gt;$T$7)</f>
        <v>0</v>
      </c>
      <c r="K1693" t="b">
        <f>OR(Table1[[#This Row],[Exits]]&lt;$U$8,Table1[[#This Row],[Exits]]&gt;$T$8)</f>
        <v>0</v>
      </c>
    </row>
    <row r="1694" spans="1:11" x14ac:dyDescent="0.25">
      <c r="A1694" s="1">
        <v>45158</v>
      </c>
      <c r="B1694">
        <v>9721</v>
      </c>
      <c r="C1694" t="s">
        <v>1512</v>
      </c>
      <c r="D1694">
        <v>25388</v>
      </c>
      <c r="E1694">
        <v>8962</v>
      </c>
      <c r="F1694">
        <v>724.34</v>
      </c>
      <c r="G1694">
        <v>2387</v>
      </c>
      <c r="H1694">
        <v>4628</v>
      </c>
      <c r="I1694" t="b">
        <f>OR(Table1[[#This Row],[Page_Views]]&lt;$U$6,Table1[[#This Row],[Page_Views]]&gt;$T$6)</f>
        <v>0</v>
      </c>
      <c r="J1694" t="b">
        <f>OR(Table1[[#This Row],[Bounces]]&lt;$U$7,Table1[[#This Row],[Bounces]]&gt;$T$7)</f>
        <v>0</v>
      </c>
      <c r="K1694" t="b">
        <f>OR(Table1[[#This Row],[Exits]]&lt;$U$8,Table1[[#This Row],[Exits]]&gt;$T$8)</f>
        <v>0</v>
      </c>
    </row>
    <row r="1695" spans="1:11" x14ac:dyDescent="0.25">
      <c r="A1695" s="1">
        <v>45159</v>
      </c>
      <c r="B1695">
        <v>5059</v>
      </c>
      <c r="C1695" t="s">
        <v>1513</v>
      </c>
      <c r="D1695">
        <v>14693</v>
      </c>
      <c r="E1695">
        <v>5439</v>
      </c>
      <c r="F1695">
        <v>604.44000000000005</v>
      </c>
      <c r="G1695">
        <v>1221</v>
      </c>
      <c r="H1695">
        <v>3570</v>
      </c>
      <c r="I1695" t="b">
        <f>OR(Table1[[#This Row],[Page_Views]]&lt;$U$6,Table1[[#This Row],[Page_Views]]&gt;$T$6)</f>
        <v>0</v>
      </c>
      <c r="J1695" t="b">
        <f>OR(Table1[[#This Row],[Bounces]]&lt;$U$7,Table1[[#This Row],[Bounces]]&gt;$T$7)</f>
        <v>0</v>
      </c>
      <c r="K1695" t="b">
        <f>OR(Table1[[#This Row],[Exits]]&lt;$U$8,Table1[[#This Row],[Exits]]&gt;$T$8)</f>
        <v>0</v>
      </c>
    </row>
    <row r="1696" spans="1:11" x14ac:dyDescent="0.25">
      <c r="A1696" s="1">
        <v>45160</v>
      </c>
      <c r="B1696">
        <v>3773</v>
      </c>
      <c r="C1696" t="s">
        <v>1514</v>
      </c>
      <c r="D1696">
        <v>6396</v>
      </c>
      <c r="E1696">
        <v>4322</v>
      </c>
      <c r="F1696">
        <v>852.31</v>
      </c>
      <c r="G1696">
        <v>1254</v>
      </c>
      <c r="H1696">
        <v>1262</v>
      </c>
      <c r="I1696" t="b">
        <f>OR(Table1[[#This Row],[Page_Views]]&lt;$U$6,Table1[[#This Row],[Page_Views]]&gt;$T$6)</f>
        <v>0</v>
      </c>
      <c r="J1696" t="b">
        <f>OR(Table1[[#This Row],[Bounces]]&lt;$U$7,Table1[[#This Row],[Bounces]]&gt;$T$7)</f>
        <v>0</v>
      </c>
      <c r="K1696" t="b">
        <f>OR(Table1[[#This Row],[Exits]]&lt;$U$8,Table1[[#This Row],[Exits]]&gt;$T$8)</f>
        <v>0</v>
      </c>
    </row>
    <row r="1697" spans="1:11" x14ac:dyDescent="0.25">
      <c r="A1697" s="1">
        <v>45161</v>
      </c>
      <c r="B1697">
        <v>9383</v>
      </c>
      <c r="C1697" t="s">
        <v>1515</v>
      </c>
      <c r="D1697">
        <v>17980</v>
      </c>
      <c r="E1697">
        <v>8628</v>
      </c>
      <c r="F1697">
        <v>754.05</v>
      </c>
      <c r="G1697">
        <v>2306</v>
      </c>
      <c r="H1697">
        <v>3327</v>
      </c>
      <c r="I1697" t="b">
        <f>OR(Table1[[#This Row],[Page_Views]]&lt;$U$6,Table1[[#This Row],[Page_Views]]&gt;$T$6)</f>
        <v>0</v>
      </c>
      <c r="J1697" t="b">
        <f>OR(Table1[[#This Row],[Bounces]]&lt;$U$7,Table1[[#This Row],[Bounces]]&gt;$T$7)</f>
        <v>0</v>
      </c>
      <c r="K1697" t="b">
        <f>OR(Table1[[#This Row],[Exits]]&lt;$U$8,Table1[[#This Row],[Exits]]&gt;$T$8)</f>
        <v>0</v>
      </c>
    </row>
    <row r="1698" spans="1:11" x14ac:dyDescent="0.25">
      <c r="A1698" s="1">
        <v>45162</v>
      </c>
      <c r="B1698">
        <v>8409</v>
      </c>
      <c r="C1698" t="s">
        <v>1516</v>
      </c>
      <c r="D1698">
        <v>24189</v>
      </c>
      <c r="E1698">
        <v>7376</v>
      </c>
      <c r="F1698">
        <v>641.75</v>
      </c>
      <c r="G1698">
        <v>2696</v>
      </c>
      <c r="H1698">
        <v>4477</v>
      </c>
      <c r="I1698" t="b">
        <f>OR(Table1[[#This Row],[Page_Views]]&lt;$U$6,Table1[[#This Row],[Page_Views]]&gt;$T$6)</f>
        <v>0</v>
      </c>
      <c r="J1698" t="b">
        <f>OR(Table1[[#This Row],[Bounces]]&lt;$U$7,Table1[[#This Row],[Bounces]]&gt;$T$7)</f>
        <v>0</v>
      </c>
      <c r="K1698" t="b">
        <f>OR(Table1[[#This Row],[Exits]]&lt;$U$8,Table1[[#This Row],[Exits]]&gt;$T$8)</f>
        <v>0</v>
      </c>
    </row>
    <row r="1699" spans="1:11" x14ac:dyDescent="0.25">
      <c r="A1699" s="1">
        <v>45163</v>
      </c>
      <c r="B1699">
        <v>5440</v>
      </c>
      <c r="C1699" t="s">
        <v>1517</v>
      </c>
      <c r="D1699">
        <v>9839</v>
      </c>
      <c r="E1699">
        <v>4604</v>
      </c>
      <c r="F1699">
        <v>671.09</v>
      </c>
      <c r="G1699">
        <v>1414</v>
      </c>
      <c r="H1699">
        <v>2699</v>
      </c>
      <c r="I1699" t="b">
        <f>OR(Table1[[#This Row],[Page_Views]]&lt;$U$6,Table1[[#This Row],[Page_Views]]&gt;$T$6)</f>
        <v>0</v>
      </c>
      <c r="J1699" t="b">
        <f>OR(Table1[[#This Row],[Bounces]]&lt;$U$7,Table1[[#This Row],[Bounces]]&gt;$T$7)</f>
        <v>0</v>
      </c>
      <c r="K1699" t="b">
        <f>OR(Table1[[#This Row],[Exits]]&lt;$U$8,Table1[[#This Row],[Exits]]&gt;$T$8)</f>
        <v>0</v>
      </c>
    </row>
    <row r="1700" spans="1:11" x14ac:dyDescent="0.25">
      <c r="A1700" s="1">
        <v>45164</v>
      </c>
      <c r="B1700">
        <v>8347</v>
      </c>
      <c r="C1700" t="s">
        <v>703</v>
      </c>
      <c r="D1700">
        <v>23747</v>
      </c>
      <c r="E1700">
        <v>8735</v>
      </c>
      <c r="F1700">
        <v>734.39</v>
      </c>
      <c r="G1700">
        <v>4278</v>
      </c>
      <c r="H1700">
        <v>4251</v>
      </c>
      <c r="I1700" t="b">
        <f>OR(Table1[[#This Row],[Page_Views]]&lt;$U$6,Table1[[#This Row],[Page_Views]]&gt;$T$6)</f>
        <v>0</v>
      </c>
      <c r="J1700" t="b">
        <f>OR(Table1[[#This Row],[Bounces]]&lt;$U$7,Table1[[#This Row],[Bounces]]&gt;$T$7)</f>
        <v>0</v>
      </c>
      <c r="K1700" t="b">
        <f>OR(Table1[[#This Row],[Exits]]&lt;$U$8,Table1[[#This Row],[Exits]]&gt;$T$8)</f>
        <v>0</v>
      </c>
    </row>
    <row r="1701" spans="1:11" x14ac:dyDescent="0.25">
      <c r="A1701" s="1">
        <v>45165</v>
      </c>
      <c r="B1701">
        <v>2008</v>
      </c>
      <c r="C1701" t="s">
        <v>1518</v>
      </c>
      <c r="D1701">
        <v>5955</v>
      </c>
      <c r="E1701">
        <v>1962</v>
      </c>
      <c r="F1701">
        <v>656.66</v>
      </c>
      <c r="G1701">
        <v>959</v>
      </c>
      <c r="H1701">
        <v>992</v>
      </c>
      <c r="I1701" t="b">
        <f>OR(Table1[[#This Row],[Page_Views]]&lt;$U$6,Table1[[#This Row],[Page_Views]]&gt;$T$6)</f>
        <v>0</v>
      </c>
      <c r="J1701" t="b">
        <f>OR(Table1[[#This Row],[Bounces]]&lt;$U$7,Table1[[#This Row],[Bounces]]&gt;$T$7)</f>
        <v>0</v>
      </c>
      <c r="K1701" t="b">
        <f>OR(Table1[[#This Row],[Exits]]&lt;$U$8,Table1[[#This Row],[Exits]]&gt;$T$8)</f>
        <v>0</v>
      </c>
    </row>
    <row r="1702" spans="1:11" x14ac:dyDescent="0.25">
      <c r="A1702" s="1">
        <v>45166</v>
      </c>
      <c r="B1702">
        <v>4783</v>
      </c>
      <c r="C1702" t="s">
        <v>1519</v>
      </c>
      <c r="D1702">
        <v>11437</v>
      </c>
      <c r="E1702">
        <v>4186</v>
      </c>
      <c r="F1702">
        <v>680.58</v>
      </c>
      <c r="G1702">
        <v>1394</v>
      </c>
      <c r="H1702">
        <v>1918</v>
      </c>
      <c r="I1702" t="b">
        <f>OR(Table1[[#This Row],[Page_Views]]&lt;$U$6,Table1[[#This Row],[Page_Views]]&gt;$T$6)</f>
        <v>0</v>
      </c>
      <c r="J1702" t="b">
        <f>OR(Table1[[#This Row],[Bounces]]&lt;$U$7,Table1[[#This Row],[Bounces]]&gt;$T$7)</f>
        <v>0</v>
      </c>
      <c r="K1702" t="b">
        <f>OR(Table1[[#This Row],[Exits]]&lt;$U$8,Table1[[#This Row],[Exits]]&gt;$T$8)</f>
        <v>0</v>
      </c>
    </row>
    <row r="1703" spans="1:11" x14ac:dyDescent="0.25">
      <c r="A1703" s="1">
        <v>45167</v>
      </c>
      <c r="B1703">
        <v>7646</v>
      </c>
      <c r="C1703" t="s">
        <v>1520</v>
      </c>
      <c r="D1703">
        <v>20417</v>
      </c>
      <c r="E1703">
        <v>8114</v>
      </c>
      <c r="F1703">
        <v>760.32</v>
      </c>
      <c r="G1703">
        <v>3558</v>
      </c>
      <c r="H1703">
        <v>2844</v>
      </c>
      <c r="I1703" t="b">
        <f>OR(Table1[[#This Row],[Page_Views]]&lt;$U$6,Table1[[#This Row],[Page_Views]]&gt;$T$6)</f>
        <v>0</v>
      </c>
      <c r="J1703" t="b">
        <f>OR(Table1[[#This Row],[Bounces]]&lt;$U$7,Table1[[#This Row],[Bounces]]&gt;$T$7)</f>
        <v>0</v>
      </c>
      <c r="K1703" t="b">
        <f>OR(Table1[[#This Row],[Exits]]&lt;$U$8,Table1[[#This Row],[Exits]]&gt;$T$8)</f>
        <v>0</v>
      </c>
    </row>
    <row r="1704" spans="1:11" x14ac:dyDescent="0.25">
      <c r="A1704" s="1">
        <v>45168</v>
      </c>
      <c r="B1704">
        <v>5298</v>
      </c>
      <c r="C1704" t="s">
        <v>1521</v>
      </c>
      <c r="D1704">
        <v>13505</v>
      </c>
      <c r="E1704">
        <v>4553</v>
      </c>
      <c r="F1704">
        <v>849.78</v>
      </c>
      <c r="G1704">
        <v>928</v>
      </c>
      <c r="H1704">
        <v>3675</v>
      </c>
      <c r="I1704" t="b">
        <f>OR(Table1[[#This Row],[Page_Views]]&lt;$U$6,Table1[[#This Row],[Page_Views]]&gt;$T$6)</f>
        <v>0</v>
      </c>
      <c r="J1704" t="b">
        <f>OR(Table1[[#This Row],[Bounces]]&lt;$U$7,Table1[[#This Row],[Bounces]]&gt;$T$7)</f>
        <v>0</v>
      </c>
      <c r="K1704" t="b">
        <f>OR(Table1[[#This Row],[Exits]]&lt;$U$8,Table1[[#This Row],[Exits]]&gt;$T$8)</f>
        <v>0</v>
      </c>
    </row>
    <row r="1705" spans="1:11" x14ac:dyDescent="0.25">
      <c r="A1705" s="1">
        <v>45169</v>
      </c>
      <c r="B1705">
        <v>5668</v>
      </c>
      <c r="C1705" t="s">
        <v>1522</v>
      </c>
      <c r="D1705">
        <v>13938</v>
      </c>
      <c r="E1705">
        <v>5791</v>
      </c>
      <c r="F1705">
        <v>720.55</v>
      </c>
      <c r="G1705">
        <v>2109</v>
      </c>
      <c r="H1705">
        <v>1802</v>
      </c>
      <c r="I1705" t="b">
        <f>OR(Table1[[#This Row],[Page_Views]]&lt;$U$6,Table1[[#This Row],[Page_Views]]&gt;$T$6)</f>
        <v>0</v>
      </c>
      <c r="J1705" t="b">
        <f>OR(Table1[[#This Row],[Bounces]]&lt;$U$7,Table1[[#This Row],[Bounces]]&gt;$T$7)</f>
        <v>0</v>
      </c>
      <c r="K1705" t="b">
        <f>OR(Table1[[#This Row],[Exits]]&lt;$U$8,Table1[[#This Row],[Exits]]&gt;$T$8)</f>
        <v>0</v>
      </c>
    </row>
    <row r="1706" spans="1:11" x14ac:dyDescent="0.25">
      <c r="A1706" s="1">
        <v>45170</v>
      </c>
      <c r="B1706">
        <v>5287</v>
      </c>
      <c r="C1706" t="s">
        <v>1523</v>
      </c>
      <c r="D1706">
        <v>9265</v>
      </c>
      <c r="E1706">
        <v>5344</v>
      </c>
      <c r="F1706">
        <v>815.09</v>
      </c>
      <c r="G1706">
        <v>2260</v>
      </c>
      <c r="H1706">
        <v>2610</v>
      </c>
      <c r="I1706" t="b">
        <f>OR(Table1[[#This Row],[Page_Views]]&lt;$U$6,Table1[[#This Row],[Page_Views]]&gt;$T$6)</f>
        <v>0</v>
      </c>
      <c r="J1706" t="b">
        <f>OR(Table1[[#This Row],[Bounces]]&lt;$U$7,Table1[[#This Row],[Bounces]]&gt;$T$7)</f>
        <v>0</v>
      </c>
      <c r="K1706" t="b">
        <f>OR(Table1[[#This Row],[Exits]]&lt;$U$8,Table1[[#This Row],[Exits]]&gt;$T$8)</f>
        <v>0</v>
      </c>
    </row>
    <row r="1707" spans="1:11" x14ac:dyDescent="0.25">
      <c r="A1707" s="1">
        <v>45171</v>
      </c>
      <c r="B1707">
        <v>3052</v>
      </c>
      <c r="C1707" s="2" t="s">
        <v>1181</v>
      </c>
      <c r="D1707">
        <v>3976</v>
      </c>
      <c r="E1707">
        <v>3337</v>
      </c>
      <c r="F1707">
        <v>863.01</v>
      </c>
      <c r="G1707">
        <v>884</v>
      </c>
      <c r="H1707">
        <v>623</v>
      </c>
      <c r="I1707" t="b">
        <f>OR(Table1[[#This Row],[Page_Views]]&lt;$U$6,Table1[[#This Row],[Page_Views]]&gt;$T$6)</f>
        <v>0</v>
      </c>
      <c r="J1707" t="b">
        <f>OR(Table1[[#This Row],[Bounces]]&lt;$U$7,Table1[[#This Row],[Bounces]]&gt;$T$7)</f>
        <v>0</v>
      </c>
      <c r="K1707" t="b">
        <f>OR(Table1[[#This Row],[Exits]]&lt;$U$8,Table1[[#This Row],[Exits]]&gt;$T$8)</f>
        <v>0</v>
      </c>
    </row>
    <row r="1708" spans="1:11" x14ac:dyDescent="0.25">
      <c r="A1708" s="1">
        <v>45172</v>
      </c>
      <c r="B1708">
        <v>7009</v>
      </c>
      <c r="C1708" t="s">
        <v>1524</v>
      </c>
      <c r="D1708">
        <v>12738</v>
      </c>
      <c r="E1708">
        <v>5761</v>
      </c>
      <c r="F1708">
        <v>664.89</v>
      </c>
      <c r="G1708">
        <v>1258</v>
      </c>
      <c r="H1708">
        <v>3565</v>
      </c>
      <c r="I1708" t="b">
        <f>OR(Table1[[#This Row],[Page_Views]]&lt;$U$6,Table1[[#This Row],[Page_Views]]&gt;$T$6)</f>
        <v>0</v>
      </c>
      <c r="J1708" t="b">
        <f>OR(Table1[[#This Row],[Bounces]]&lt;$U$7,Table1[[#This Row],[Bounces]]&gt;$T$7)</f>
        <v>0</v>
      </c>
      <c r="K1708" t="b">
        <f>OR(Table1[[#This Row],[Exits]]&lt;$U$8,Table1[[#This Row],[Exits]]&gt;$T$8)</f>
        <v>0</v>
      </c>
    </row>
    <row r="1709" spans="1:11" x14ac:dyDescent="0.25">
      <c r="A1709" s="1">
        <v>45173</v>
      </c>
      <c r="B1709">
        <v>2716</v>
      </c>
      <c r="C1709" t="s">
        <v>1525</v>
      </c>
      <c r="D1709">
        <v>6519</v>
      </c>
      <c r="E1709">
        <v>3137</v>
      </c>
      <c r="F1709">
        <v>842.16</v>
      </c>
      <c r="G1709">
        <v>774</v>
      </c>
      <c r="H1709">
        <v>1683</v>
      </c>
      <c r="I1709" t="b">
        <f>OR(Table1[[#This Row],[Page_Views]]&lt;$U$6,Table1[[#This Row],[Page_Views]]&gt;$T$6)</f>
        <v>0</v>
      </c>
      <c r="J1709" t="b">
        <f>OR(Table1[[#This Row],[Bounces]]&lt;$U$7,Table1[[#This Row],[Bounces]]&gt;$T$7)</f>
        <v>0</v>
      </c>
      <c r="K1709" t="b">
        <f>OR(Table1[[#This Row],[Exits]]&lt;$U$8,Table1[[#This Row],[Exits]]&gt;$T$8)</f>
        <v>0</v>
      </c>
    </row>
    <row r="1710" spans="1:11" x14ac:dyDescent="0.25">
      <c r="A1710" s="1">
        <v>45174</v>
      </c>
      <c r="B1710">
        <v>1310</v>
      </c>
      <c r="C1710" t="s">
        <v>1004</v>
      </c>
      <c r="D1710">
        <v>1813</v>
      </c>
      <c r="E1710">
        <v>1416</v>
      </c>
      <c r="F1710">
        <v>827.22</v>
      </c>
      <c r="G1710">
        <v>471</v>
      </c>
      <c r="H1710">
        <v>392</v>
      </c>
      <c r="I1710" t="b">
        <f>OR(Table1[[#This Row],[Page_Views]]&lt;$U$6,Table1[[#This Row],[Page_Views]]&gt;$T$6)</f>
        <v>0</v>
      </c>
      <c r="J1710" t="b">
        <f>OR(Table1[[#This Row],[Bounces]]&lt;$U$7,Table1[[#This Row],[Bounces]]&gt;$T$7)</f>
        <v>0</v>
      </c>
      <c r="K1710" t="b">
        <f>OR(Table1[[#This Row],[Exits]]&lt;$U$8,Table1[[#This Row],[Exits]]&gt;$T$8)</f>
        <v>0</v>
      </c>
    </row>
    <row r="1711" spans="1:11" x14ac:dyDescent="0.25">
      <c r="A1711" s="1">
        <v>45175</v>
      </c>
      <c r="B1711">
        <v>5538</v>
      </c>
      <c r="C1711" t="s">
        <v>1526</v>
      </c>
      <c r="D1711">
        <v>6764</v>
      </c>
      <c r="E1711">
        <v>4909</v>
      </c>
      <c r="F1711">
        <v>707.08</v>
      </c>
      <c r="G1711">
        <v>1727</v>
      </c>
      <c r="H1711">
        <v>1582</v>
      </c>
      <c r="I1711" t="b">
        <f>OR(Table1[[#This Row],[Page_Views]]&lt;$U$6,Table1[[#This Row],[Page_Views]]&gt;$T$6)</f>
        <v>0</v>
      </c>
      <c r="J1711" t="b">
        <f>OR(Table1[[#This Row],[Bounces]]&lt;$U$7,Table1[[#This Row],[Bounces]]&gt;$T$7)</f>
        <v>0</v>
      </c>
      <c r="K1711" t="b">
        <f>OR(Table1[[#This Row],[Exits]]&lt;$U$8,Table1[[#This Row],[Exits]]&gt;$T$8)</f>
        <v>0</v>
      </c>
    </row>
    <row r="1712" spans="1:11" x14ac:dyDescent="0.25">
      <c r="A1712" s="1">
        <v>45176</v>
      </c>
      <c r="B1712">
        <v>2260</v>
      </c>
      <c r="C1712" t="s">
        <v>1527</v>
      </c>
      <c r="D1712">
        <v>3280</v>
      </c>
      <c r="E1712">
        <v>1973</v>
      </c>
      <c r="F1712">
        <v>896.86</v>
      </c>
      <c r="G1712">
        <v>620</v>
      </c>
      <c r="H1712">
        <v>541</v>
      </c>
      <c r="I1712" t="b">
        <f>OR(Table1[[#This Row],[Page_Views]]&lt;$U$6,Table1[[#This Row],[Page_Views]]&gt;$T$6)</f>
        <v>0</v>
      </c>
      <c r="J1712" t="b">
        <f>OR(Table1[[#This Row],[Bounces]]&lt;$U$7,Table1[[#This Row],[Bounces]]&gt;$T$7)</f>
        <v>0</v>
      </c>
      <c r="K1712" t="b">
        <f>OR(Table1[[#This Row],[Exits]]&lt;$U$8,Table1[[#This Row],[Exits]]&gt;$T$8)</f>
        <v>0</v>
      </c>
    </row>
    <row r="1713" spans="1:11" x14ac:dyDescent="0.25">
      <c r="A1713" s="1">
        <v>45177</v>
      </c>
      <c r="B1713">
        <v>4932</v>
      </c>
      <c r="C1713" t="s">
        <v>1528</v>
      </c>
      <c r="D1713">
        <v>12272</v>
      </c>
      <c r="E1713">
        <v>4797</v>
      </c>
      <c r="F1713">
        <v>678.77</v>
      </c>
      <c r="G1713">
        <v>1592</v>
      </c>
      <c r="H1713">
        <v>2636</v>
      </c>
      <c r="I1713" t="b">
        <f>OR(Table1[[#This Row],[Page_Views]]&lt;$U$6,Table1[[#This Row],[Page_Views]]&gt;$T$6)</f>
        <v>0</v>
      </c>
      <c r="J1713" t="b">
        <f>OR(Table1[[#This Row],[Bounces]]&lt;$U$7,Table1[[#This Row],[Bounces]]&gt;$T$7)</f>
        <v>0</v>
      </c>
      <c r="K1713" t="b">
        <f>OR(Table1[[#This Row],[Exits]]&lt;$U$8,Table1[[#This Row],[Exits]]&gt;$T$8)</f>
        <v>0</v>
      </c>
    </row>
    <row r="1714" spans="1:11" x14ac:dyDescent="0.25">
      <c r="A1714" s="1">
        <v>45178</v>
      </c>
      <c r="B1714">
        <v>1584</v>
      </c>
      <c r="C1714" t="s">
        <v>859</v>
      </c>
      <c r="D1714">
        <v>4674</v>
      </c>
      <c r="E1714">
        <v>1785</v>
      </c>
      <c r="F1714">
        <v>676.44</v>
      </c>
      <c r="G1714">
        <v>608</v>
      </c>
      <c r="H1714">
        <v>740</v>
      </c>
      <c r="I1714" t="b">
        <f>OR(Table1[[#This Row],[Page_Views]]&lt;$U$6,Table1[[#This Row],[Page_Views]]&gt;$T$6)</f>
        <v>0</v>
      </c>
      <c r="J1714" t="b">
        <f>OR(Table1[[#This Row],[Bounces]]&lt;$U$7,Table1[[#This Row],[Bounces]]&gt;$T$7)</f>
        <v>0</v>
      </c>
      <c r="K1714" t="b">
        <f>OR(Table1[[#This Row],[Exits]]&lt;$U$8,Table1[[#This Row],[Exits]]&gt;$T$8)</f>
        <v>0</v>
      </c>
    </row>
    <row r="1715" spans="1:11" x14ac:dyDescent="0.25">
      <c r="A1715" s="1">
        <v>45179</v>
      </c>
      <c r="B1715">
        <v>8616</v>
      </c>
      <c r="C1715" t="s">
        <v>1529</v>
      </c>
      <c r="D1715">
        <v>25585</v>
      </c>
      <c r="E1715">
        <v>9797</v>
      </c>
      <c r="F1715">
        <v>831.68</v>
      </c>
      <c r="G1715">
        <v>4221</v>
      </c>
      <c r="H1715">
        <v>4616</v>
      </c>
      <c r="I1715" t="b">
        <f>OR(Table1[[#This Row],[Page_Views]]&lt;$U$6,Table1[[#This Row],[Page_Views]]&gt;$T$6)</f>
        <v>0</v>
      </c>
      <c r="J1715" t="b">
        <f>OR(Table1[[#This Row],[Bounces]]&lt;$U$7,Table1[[#This Row],[Bounces]]&gt;$T$7)</f>
        <v>0</v>
      </c>
      <c r="K1715" t="b">
        <f>OR(Table1[[#This Row],[Exits]]&lt;$U$8,Table1[[#This Row],[Exits]]&gt;$T$8)</f>
        <v>0</v>
      </c>
    </row>
    <row r="1716" spans="1:11" x14ac:dyDescent="0.25">
      <c r="A1716" s="1">
        <v>45180</v>
      </c>
      <c r="B1716">
        <v>9551</v>
      </c>
      <c r="C1716" t="s">
        <v>1530</v>
      </c>
      <c r="D1716">
        <v>19953</v>
      </c>
      <c r="E1716">
        <v>9629</v>
      </c>
      <c r="F1716">
        <v>730.4</v>
      </c>
      <c r="G1716">
        <v>2229</v>
      </c>
      <c r="H1716">
        <v>5046</v>
      </c>
      <c r="I1716" t="b">
        <f>OR(Table1[[#This Row],[Page_Views]]&lt;$U$6,Table1[[#This Row],[Page_Views]]&gt;$T$6)</f>
        <v>0</v>
      </c>
      <c r="J1716" t="b">
        <f>OR(Table1[[#This Row],[Bounces]]&lt;$U$7,Table1[[#This Row],[Bounces]]&gt;$T$7)</f>
        <v>0</v>
      </c>
      <c r="K1716" t="b">
        <f>OR(Table1[[#This Row],[Exits]]&lt;$U$8,Table1[[#This Row],[Exits]]&gt;$T$8)</f>
        <v>0</v>
      </c>
    </row>
    <row r="1717" spans="1:11" x14ac:dyDescent="0.25">
      <c r="A1717" s="1">
        <v>45181</v>
      </c>
      <c r="B1717">
        <v>3866</v>
      </c>
      <c r="C1717" t="s">
        <v>1531</v>
      </c>
      <c r="D1717">
        <v>10688</v>
      </c>
      <c r="E1717">
        <v>4423</v>
      </c>
      <c r="F1717">
        <v>699.24</v>
      </c>
      <c r="G1717">
        <v>1905</v>
      </c>
      <c r="H1717">
        <v>1590</v>
      </c>
      <c r="I1717" t="b">
        <f>OR(Table1[[#This Row],[Page_Views]]&lt;$U$6,Table1[[#This Row],[Page_Views]]&gt;$T$6)</f>
        <v>0</v>
      </c>
      <c r="J1717" t="b">
        <f>OR(Table1[[#This Row],[Bounces]]&lt;$U$7,Table1[[#This Row],[Bounces]]&gt;$T$7)</f>
        <v>0</v>
      </c>
      <c r="K1717" t="b">
        <f>OR(Table1[[#This Row],[Exits]]&lt;$U$8,Table1[[#This Row],[Exits]]&gt;$T$8)</f>
        <v>0</v>
      </c>
    </row>
    <row r="1718" spans="1:11" x14ac:dyDescent="0.25">
      <c r="A1718" s="1">
        <v>45182</v>
      </c>
      <c r="B1718">
        <v>6898</v>
      </c>
      <c r="C1718" t="s">
        <v>1532</v>
      </c>
      <c r="D1718">
        <v>17426</v>
      </c>
      <c r="E1718">
        <v>5533</v>
      </c>
      <c r="F1718">
        <v>653.6</v>
      </c>
      <c r="G1718">
        <v>2249</v>
      </c>
      <c r="H1718">
        <v>4666</v>
      </c>
      <c r="I1718" t="b">
        <f>OR(Table1[[#This Row],[Page_Views]]&lt;$U$6,Table1[[#This Row],[Page_Views]]&gt;$T$6)</f>
        <v>0</v>
      </c>
      <c r="J1718" t="b">
        <f>OR(Table1[[#This Row],[Bounces]]&lt;$U$7,Table1[[#This Row],[Bounces]]&gt;$T$7)</f>
        <v>0</v>
      </c>
      <c r="K1718" t="b">
        <f>OR(Table1[[#This Row],[Exits]]&lt;$U$8,Table1[[#This Row],[Exits]]&gt;$T$8)</f>
        <v>0</v>
      </c>
    </row>
    <row r="1719" spans="1:11" x14ac:dyDescent="0.25">
      <c r="A1719" s="1">
        <v>45183</v>
      </c>
      <c r="B1719">
        <v>3011</v>
      </c>
      <c r="C1719" t="s">
        <v>1533</v>
      </c>
      <c r="D1719">
        <v>6328</v>
      </c>
      <c r="E1719">
        <v>2451</v>
      </c>
      <c r="F1719">
        <v>829.6</v>
      </c>
      <c r="G1719">
        <v>1035</v>
      </c>
      <c r="H1719">
        <v>1108</v>
      </c>
      <c r="I1719" t="b">
        <f>OR(Table1[[#This Row],[Page_Views]]&lt;$U$6,Table1[[#This Row],[Page_Views]]&gt;$T$6)</f>
        <v>0</v>
      </c>
      <c r="J1719" t="b">
        <f>OR(Table1[[#This Row],[Bounces]]&lt;$U$7,Table1[[#This Row],[Bounces]]&gt;$T$7)</f>
        <v>0</v>
      </c>
      <c r="K1719" t="b">
        <f>OR(Table1[[#This Row],[Exits]]&lt;$U$8,Table1[[#This Row],[Exits]]&gt;$T$8)</f>
        <v>0</v>
      </c>
    </row>
    <row r="1720" spans="1:11" x14ac:dyDescent="0.25">
      <c r="A1720" s="1">
        <v>45184</v>
      </c>
      <c r="B1720">
        <v>7251</v>
      </c>
      <c r="C1720" t="s">
        <v>1534</v>
      </c>
      <c r="D1720">
        <v>16176</v>
      </c>
      <c r="E1720">
        <v>8445</v>
      </c>
      <c r="F1720">
        <v>835.9</v>
      </c>
      <c r="G1720">
        <v>3549</v>
      </c>
      <c r="H1720">
        <v>3339</v>
      </c>
      <c r="I1720" t="b">
        <f>OR(Table1[[#This Row],[Page_Views]]&lt;$U$6,Table1[[#This Row],[Page_Views]]&gt;$T$6)</f>
        <v>0</v>
      </c>
      <c r="J1720" t="b">
        <f>OR(Table1[[#This Row],[Bounces]]&lt;$U$7,Table1[[#This Row],[Bounces]]&gt;$T$7)</f>
        <v>0</v>
      </c>
      <c r="K1720" t="b">
        <f>OR(Table1[[#This Row],[Exits]]&lt;$U$8,Table1[[#This Row],[Exits]]&gt;$T$8)</f>
        <v>0</v>
      </c>
    </row>
    <row r="1721" spans="1:11" x14ac:dyDescent="0.25">
      <c r="A1721" s="1">
        <v>45185</v>
      </c>
      <c r="B1721">
        <v>5939</v>
      </c>
      <c r="C1721" t="s">
        <v>1535</v>
      </c>
      <c r="D1721">
        <v>8593</v>
      </c>
      <c r="E1721">
        <v>6593</v>
      </c>
      <c r="F1721">
        <v>769.97</v>
      </c>
      <c r="G1721">
        <v>2249</v>
      </c>
      <c r="H1721">
        <v>2478</v>
      </c>
      <c r="I1721" t="b">
        <f>OR(Table1[[#This Row],[Page_Views]]&lt;$U$6,Table1[[#This Row],[Page_Views]]&gt;$T$6)</f>
        <v>0</v>
      </c>
      <c r="J1721" t="b">
        <f>OR(Table1[[#This Row],[Bounces]]&lt;$U$7,Table1[[#This Row],[Bounces]]&gt;$T$7)</f>
        <v>0</v>
      </c>
      <c r="K1721" t="b">
        <f>OR(Table1[[#This Row],[Exits]]&lt;$U$8,Table1[[#This Row],[Exits]]&gt;$T$8)</f>
        <v>0</v>
      </c>
    </row>
    <row r="1722" spans="1:11" x14ac:dyDescent="0.25">
      <c r="A1722" s="1">
        <v>45186</v>
      </c>
      <c r="B1722">
        <v>5006</v>
      </c>
      <c r="C1722" t="s">
        <v>1247</v>
      </c>
      <c r="D1722">
        <v>14456</v>
      </c>
      <c r="E1722">
        <v>4907</v>
      </c>
      <c r="F1722">
        <v>887.19</v>
      </c>
      <c r="G1722">
        <v>1292</v>
      </c>
      <c r="H1722">
        <v>3415</v>
      </c>
      <c r="I1722" t="b">
        <f>OR(Table1[[#This Row],[Page_Views]]&lt;$U$6,Table1[[#This Row],[Page_Views]]&gt;$T$6)</f>
        <v>0</v>
      </c>
      <c r="J1722" t="b">
        <f>OR(Table1[[#This Row],[Bounces]]&lt;$U$7,Table1[[#This Row],[Bounces]]&gt;$T$7)</f>
        <v>0</v>
      </c>
      <c r="K1722" t="b">
        <f>OR(Table1[[#This Row],[Exits]]&lt;$U$8,Table1[[#This Row],[Exits]]&gt;$T$8)</f>
        <v>0</v>
      </c>
    </row>
    <row r="1723" spans="1:11" x14ac:dyDescent="0.25">
      <c r="A1723" s="1">
        <v>45187</v>
      </c>
      <c r="B1723">
        <v>2625</v>
      </c>
      <c r="C1723" t="s">
        <v>1536</v>
      </c>
      <c r="D1723">
        <v>4812</v>
      </c>
      <c r="E1723">
        <v>2891</v>
      </c>
      <c r="F1723">
        <v>695.45</v>
      </c>
      <c r="G1723">
        <v>1043</v>
      </c>
      <c r="H1723">
        <v>1102</v>
      </c>
      <c r="I1723" t="b">
        <f>OR(Table1[[#This Row],[Page_Views]]&lt;$U$6,Table1[[#This Row],[Page_Views]]&gt;$T$6)</f>
        <v>0</v>
      </c>
      <c r="J1723" t="b">
        <f>OR(Table1[[#This Row],[Bounces]]&lt;$U$7,Table1[[#This Row],[Bounces]]&gt;$T$7)</f>
        <v>0</v>
      </c>
      <c r="K1723" t="b">
        <f>OR(Table1[[#This Row],[Exits]]&lt;$U$8,Table1[[#This Row],[Exits]]&gt;$T$8)</f>
        <v>0</v>
      </c>
    </row>
    <row r="1724" spans="1:11" x14ac:dyDescent="0.25">
      <c r="A1724" s="1">
        <v>45188</v>
      </c>
      <c r="B1724">
        <v>1890</v>
      </c>
      <c r="C1724" t="s">
        <v>1537</v>
      </c>
      <c r="D1724">
        <v>3785</v>
      </c>
      <c r="E1724">
        <v>2234</v>
      </c>
      <c r="F1724">
        <v>665.89</v>
      </c>
      <c r="G1724">
        <v>1089</v>
      </c>
      <c r="H1724">
        <v>917</v>
      </c>
      <c r="I1724" t="b">
        <f>OR(Table1[[#This Row],[Page_Views]]&lt;$U$6,Table1[[#This Row],[Page_Views]]&gt;$T$6)</f>
        <v>0</v>
      </c>
      <c r="J1724" t="b">
        <f>OR(Table1[[#This Row],[Bounces]]&lt;$U$7,Table1[[#This Row],[Bounces]]&gt;$T$7)</f>
        <v>0</v>
      </c>
      <c r="K1724" t="b">
        <f>OR(Table1[[#This Row],[Exits]]&lt;$U$8,Table1[[#This Row],[Exits]]&gt;$T$8)</f>
        <v>0</v>
      </c>
    </row>
    <row r="1725" spans="1:11" x14ac:dyDescent="0.25">
      <c r="A1725" s="1">
        <v>45189</v>
      </c>
      <c r="B1725">
        <v>7078</v>
      </c>
      <c r="C1725" t="s">
        <v>1538</v>
      </c>
      <c r="D1725">
        <v>17050</v>
      </c>
      <c r="E1725">
        <v>7848</v>
      </c>
      <c r="F1725">
        <v>803.24</v>
      </c>
      <c r="G1725">
        <v>2955</v>
      </c>
      <c r="H1725">
        <v>4835</v>
      </c>
      <c r="I1725" t="b">
        <f>OR(Table1[[#This Row],[Page_Views]]&lt;$U$6,Table1[[#This Row],[Page_Views]]&gt;$T$6)</f>
        <v>0</v>
      </c>
      <c r="J1725" t="b">
        <f>OR(Table1[[#This Row],[Bounces]]&lt;$U$7,Table1[[#This Row],[Bounces]]&gt;$T$7)</f>
        <v>0</v>
      </c>
      <c r="K1725" t="b">
        <f>OR(Table1[[#This Row],[Exits]]&lt;$U$8,Table1[[#This Row],[Exits]]&gt;$T$8)</f>
        <v>0</v>
      </c>
    </row>
    <row r="1726" spans="1:11" x14ac:dyDescent="0.25">
      <c r="A1726" s="1">
        <v>45190</v>
      </c>
      <c r="B1726">
        <v>8036</v>
      </c>
      <c r="C1726" t="s">
        <v>1539</v>
      </c>
      <c r="D1726">
        <v>14473</v>
      </c>
      <c r="E1726">
        <v>9136</v>
      </c>
      <c r="F1726">
        <v>827.52</v>
      </c>
      <c r="G1726">
        <v>1857</v>
      </c>
      <c r="H1726">
        <v>2166</v>
      </c>
      <c r="I1726" t="b">
        <f>OR(Table1[[#This Row],[Page_Views]]&lt;$U$6,Table1[[#This Row],[Page_Views]]&gt;$T$6)</f>
        <v>0</v>
      </c>
      <c r="J1726" t="b">
        <f>OR(Table1[[#This Row],[Bounces]]&lt;$U$7,Table1[[#This Row],[Bounces]]&gt;$T$7)</f>
        <v>0</v>
      </c>
      <c r="K1726" t="b">
        <f>OR(Table1[[#This Row],[Exits]]&lt;$U$8,Table1[[#This Row],[Exits]]&gt;$T$8)</f>
        <v>0</v>
      </c>
    </row>
    <row r="1727" spans="1:11" x14ac:dyDescent="0.25">
      <c r="A1727" s="1">
        <v>45191</v>
      </c>
      <c r="B1727">
        <v>9923</v>
      </c>
      <c r="C1727" t="s">
        <v>1540</v>
      </c>
      <c r="D1727">
        <v>16449</v>
      </c>
      <c r="E1727">
        <v>10957</v>
      </c>
      <c r="F1727">
        <v>667.47</v>
      </c>
      <c r="G1727">
        <v>2387</v>
      </c>
      <c r="H1727">
        <v>3662</v>
      </c>
      <c r="I1727" t="b">
        <f>OR(Table1[[#This Row],[Page_Views]]&lt;$U$6,Table1[[#This Row],[Page_Views]]&gt;$T$6)</f>
        <v>0</v>
      </c>
      <c r="J1727" t="b">
        <f>OR(Table1[[#This Row],[Bounces]]&lt;$U$7,Table1[[#This Row],[Bounces]]&gt;$T$7)</f>
        <v>0</v>
      </c>
      <c r="K1727" t="b">
        <f>OR(Table1[[#This Row],[Exits]]&lt;$U$8,Table1[[#This Row],[Exits]]&gt;$T$8)</f>
        <v>0</v>
      </c>
    </row>
    <row r="1728" spans="1:11" x14ac:dyDescent="0.25">
      <c r="A1728" s="1">
        <v>45192</v>
      </c>
      <c r="B1728">
        <v>4961</v>
      </c>
      <c r="C1728" t="s">
        <v>1541</v>
      </c>
      <c r="D1728">
        <v>11588</v>
      </c>
      <c r="E1728">
        <v>4302</v>
      </c>
      <c r="F1728">
        <v>622.98</v>
      </c>
      <c r="G1728">
        <v>2142</v>
      </c>
      <c r="H1728">
        <v>2086</v>
      </c>
      <c r="I1728" t="b">
        <f>OR(Table1[[#This Row],[Page_Views]]&lt;$U$6,Table1[[#This Row],[Page_Views]]&gt;$T$6)</f>
        <v>0</v>
      </c>
      <c r="J1728" t="b">
        <f>OR(Table1[[#This Row],[Bounces]]&lt;$U$7,Table1[[#This Row],[Bounces]]&gt;$T$7)</f>
        <v>0</v>
      </c>
      <c r="K1728" t="b">
        <f>OR(Table1[[#This Row],[Exits]]&lt;$U$8,Table1[[#This Row],[Exits]]&gt;$T$8)</f>
        <v>0</v>
      </c>
    </row>
    <row r="1729" spans="1:11" x14ac:dyDescent="0.25">
      <c r="A1729" s="1">
        <v>45193</v>
      </c>
      <c r="B1729">
        <v>3504</v>
      </c>
      <c r="C1729" t="s">
        <v>1542</v>
      </c>
      <c r="D1729">
        <v>4362</v>
      </c>
      <c r="E1729">
        <v>3971</v>
      </c>
      <c r="F1729">
        <v>843.15</v>
      </c>
      <c r="G1729">
        <v>880</v>
      </c>
      <c r="H1729">
        <v>446</v>
      </c>
      <c r="I1729" t="b">
        <f>OR(Table1[[#This Row],[Page_Views]]&lt;$U$6,Table1[[#This Row],[Page_Views]]&gt;$T$6)</f>
        <v>0</v>
      </c>
      <c r="J1729" t="b">
        <f>OR(Table1[[#This Row],[Bounces]]&lt;$U$7,Table1[[#This Row],[Bounces]]&gt;$T$7)</f>
        <v>0</v>
      </c>
      <c r="K1729" t="b">
        <f>OR(Table1[[#This Row],[Exits]]&lt;$U$8,Table1[[#This Row],[Exits]]&gt;$T$8)</f>
        <v>0</v>
      </c>
    </row>
    <row r="1730" spans="1:11" x14ac:dyDescent="0.25">
      <c r="A1730" s="1">
        <v>45194</v>
      </c>
      <c r="B1730">
        <v>9806</v>
      </c>
      <c r="C1730" t="s">
        <v>1543</v>
      </c>
      <c r="D1730">
        <v>24488</v>
      </c>
      <c r="E1730">
        <v>8610</v>
      </c>
      <c r="F1730">
        <v>892.95</v>
      </c>
      <c r="G1730">
        <v>1840</v>
      </c>
      <c r="H1730">
        <v>3062</v>
      </c>
      <c r="I1730" t="b">
        <f>OR(Table1[[#This Row],[Page_Views]]&lt;$U$6,Table1[[#This Row],[Page_Views]]&gt;$T$6)</f>
        <v>0</v>
      </c>
      <c r="J1730" t="b">
        <f>OR(Table1[[#This Row],[Bounces]]&lt;$U$7,Table1[[#This Row],[Bounces]]&gt;$T$7)</f>
        <v>0</v>
      </c>
      <c r="K1730" t="b">
        <f>OR(Table1[[#This Row],[Exits]]&lt;$U$8,Table1[[#This Row],[Exits]]&gt;$T$8)</f>
        <v>0</v>
      </c>
    </row>
    <row r="1731" spans="1:11" x14ac:dyDescent="0.25">
      <c r="A1731" s="1">
        <v>45195</v>
      </c>
      <c r="B1731">
        <v>4806</v>
      </c>
      <c r="C1731" t="s">
        <v>1544</v>
      </c>
      <c r="D1731">
        <v>10213</v>
      </c>
      <c r="E1731">
        <v>5560</v>
      </c>
      <c r="F1731">
        <v>793.4</v>
      </c>
      <c r="G1731">
        <v>1701</v>
      </c>
      <c r="H1731">
        <v>1685</v>
      </c>
      <c r="I1731" t="b">
        <f>OR(Table1[[#This Row],[Page_Views]]&lt;$U$6,Table1[[#This Row],[Page_Views]]&gt;$T$6)</f>
        <v>0</v>
      </c>
      <c r="J1731" t="b">
        <f>OR(Table1[[#This Row],[Bounces]]&lt;$U$7,Table1[[#This Row],[Bounces]]&gt;$T$7)</f>
        <v>0</v>
      </c>
      <c r="K1731" t="b">
        <f>OR(Table1[[#This Row],[Exits]]&lt;$U$8,Table1[[#This Row],[Exits]]&gt;$T$8)</f>
        <v>0</v>
      </c>
    </row>
    <row r="1732" spans="1:11" x14ac:dyDescent="0.25">
      <c r="A1732" s="1">
        <v>45196</v>
      </c>
      <c r="B1732">
        <v>7100</v>
      </c>
      <c r="C1732" t="s">
        <v>1545</v>
      </c>
      <c r="D1732">
        <v>16261</v>
      </c>
      <c r="E1732">
        <v>6982</v>
      </c>
      <c r="F1732">
        <v>683.36</v>
      </c>
      <c r="G1732">
        <v>3427</v>
      </c>
      <c r="H1732">
        <v>3463</v>
      </c>
      <c r="I1732" t="b">
        <f>OR(Table1[[#This Row],[Page_Views]]&lt;$U$6,Table1[[#This Row],[Page_Views]]&gt;$T$6)</f>
        <v>0</v>
      </c>
      <c r="J1732" t="b">
        <f>OR(Table1[[#This Row],[Bounces]]&lt;$U$7,Table1[[#This Row],[Bounces]]&gt;$T$7)</f>
        <v>0</v>
      </c>
      <c r="K1732" t="b">
        <f>OR(Table1[[#This Row],[Exits]]&lt;$U$8,Table1[[#This Row],[Exits]]&gt;$T$8)</f>
        <v>0</v>
      </c>
    </row>
    <row r="1733" spans="1:11" x14ac:dyDescent="0.25">
      <c r="A1733" s="1">
        <v>45197</v>
      </c>
      <c r="B1733">
        <v>2719</v>
      </c>
      <c r="C1733" t="s">
        <v>1546</v>
      </c>
      <c r="D1733">
        <v>6355</v>
      </c>
      <c r="E1733">
        <v>2911</v>
      </c>
      <c r="F1733">
        <v>899</v>
      </c>
      <c r="G1733">
        <v>860</v>
      </c>
      <c r="H1733">
        <v>1755</v>
      </c>
      <c r="I1733" t="b">
        <f>OR(Table1[[#This Row],[Page_Views]]&lt;$U$6,Table1[[#This Row],[Page_Views]]&gt;$T$6)</f>
        <v>0</v>
      </c>
      <c r="J1733" t="b">
        <f>OR(Table1[[#This Row],[Bounces]]&lt;$U$7,Table1[[#This Row],[Bounces]]&gt;$T$7)</f>
        <v>0</v>
      </c>
      <c r="K1733" t="b">
        <f>OR(Table1[[#This Row],[Exits]]&lt;$U$8,Table1[[#This Row],[Exits]]&gt;$T$8)</f>
        <v>0</v>
      </c>
    </row>
    <row r="1734" spans="1:11" x14ac:dyDescent="0.25">
      <c r="A1734" s="1">
        <v>45198</v>
      </c>
      <c r="B1734">
        <v>7686</v>
      </c>
      <c r="C1734" t="s">
        <v>1547</v>
      </c>
      <c r="D1734">
        <v>16514</v>
      </c>
      <c r="E1734">
        <v>7677</v>
      </c>
      <c r="F1734">
        <v>867.98</v>
      </c>
      <c r="G1734">
        <v>2479</v>
      </c>
      <c r="H1734">
        <v>4264</v>
      </c>
      <c r="I1734" t="b">
        <f>OR(Table1[[#This Row],[Page_Views]]&lt;$U$6,Table1[[#This Row],[Page_Views]]&gt;$T$6)</f>
        <v>0</v>
      </c>
      <c r="J1734" t="b">
        <f>OR(Table1[[#This Row],[Bounces]]&lt;$U$7,Table1[[#This Row],[Bounces]]&gt;$T$7)</f>
        <v>0</v>
      </c>
      <c r="K1734" t="b">
        <f>OR(Table1[[#This Row],[Exits]]&lt;$U$8,Table1[[#This Row],[Exits]]&gt;$T$8)</f>
        <v>0</v>
      </c>
    </row>
    <row r="1735" spans="1:11" x14ac:dyDescent="0.25">
      <c r="A1735" s="1">
        <v>45199</v>
      </c>
      <c r="B1735">
        <v>2587</v>
      </c>
      <c r="C1735" t="s">
        <v>1548</v>
      </c>
      <c r="D1735">
        <v>5817</v>
      </c>
      <c r="E1735">
        <v>2166</v>
      </c>
      <c r="F1735">
        <v>754.01</v>
      </c>
      <c r="G1735">
        <v>845</v>
      </c>
      <c r="H1735">
        <v>1225</v>
      </c>
      <c r="I1735" t="b">
        <f>OR(Table1[[#This Row],[Page_Views]]&lt;$U$6,Table1[[#This Row],[Page_Views]]&gt;$T$6)</f>
        <v>0</v>
      </c>
      <c r="J1735" t="b">
        <f>OR(Table1[[#This Row],[Bounces]]&lt;$U$7,Table1[[#This Row],[Bounces]]&gt;$T$7)</f>
        <v>0</v>
      </c>
      <c r="K1735" t="b">
        <f>OR(Table1[[#This Row],[Exits]]&lt;$U$8,Table1[[#This Row],[Exits]]&gt;$T$8)</f>
        <v>0</v>
      </c>
    </row>
    <row r="1736" spans="1:11" x14ac:dyDescent="0.25">
      <c r="A1736" s="1">
        <v>45200</v>
      </c>
      <c r="B1736">
        <v>8000</v>
      </c>
      <c r="C1736" t="s">
        <v>1549</v>
      </c>
      <c r="D1736">
        <v>19446</v>
      </c>
      <c r="E1736">
        <v>7330</v>
      </c>
      <c r="F1736">
        <v>847.6</v>
      </c>
      <c r="G1736">
        <v>1519</v>
      </c>
      <c r="H1736">
        <v>2231</v>
      </c>
      <c r="I1736" t="b">
        <f>OR(Table1[[#This Row],[Page_Views]]&lt;$U$6,Table1[[#This Row],[Page_Views]]&gt;$T$6)</f>
        <v>0</v>
      </c>
      <c r="J1736" t="b">
        <f>OR(Table1[[#This Row],[Bounces]]&lt;$U$7,Table1[[#This Row],[Bounces]]&gt;$T$7)</f>
        <v>0</v>
      </c>
      <c r="K1736" t="b">
        <f>OR(Table1[[#This Row],[Exits]]&lt;$U$8,Table1[[#This Row],[Exits]]&gt;$T$8)</f>
        <v>0</v>
      </c>
    </row>
    <row r="1737" spans="1:11" x14ac:dyDescent="0.25">
      <c r="A1737" s="1">
        <v>45201</v>
      </c>
      <c r="B1737">
        <v>1896</v>
      </c>
      <c r="C1737" t="s">
        <v>1550</v>
      </c>
      <c r="D1737">
        <v>4845</v>
      </c>
      <c r="E1737">
        <v>2262</v>
      </c>
      <c r="F1737">
        <v>844.75</v>
      </c>
      <c r="G1737">
        <v>1062</v>
      </c>
      <c r="H1737">
        <v>761</v>
      </c>
      <c r="I1737" t="b">
        <f>OR(Table1[[#This Row],[Page_Views]]&lt;$U$6,Table1[[#This Row],[Page_Views]]&gt;$T$6)</f>
        <v>0</v>
      </c>
      <c r="J1737" t="b">
        <f>OR(Table1[[#This Row],[Bounces]]&lt;$U$7,Table1[[#This Row],[Bounces]]&gt;$T$7)</f>
        <v>0</v>
      </c>
      <c r="K1737" t="b">
        <f>OR(Table1[[#This Row],[Exits]]&lt;$U$8,Table1[[#This Row],[Exits]]&gt;$T$8)</f>
        <v>0</v>
      </c>
    </row>
    <row r="1738" spans="1:11" x14ac:dyDescent="0.25">
      <c r="A1738" s="1">
        <v>45202</v>
      </c>
      <c r="B1738">
        <v>6558</v>
      </c>
      <c r="C1738" t="s">
        <v>1551</v>
      </c>
      <c r="D1738">
        <v>16456</v>
      </c>
      <c r="E1738">
        <v>7766</v>
      </c>
      <c r="F1738">
        <v>880.44</v>
      </c>
      <c r="G1738">
        <v>2763</v>
      </c>
      <c r="H1738">
        <v>2852</v>
      </c>
      <c r="I1738" t="b">
        <f>OR(Table1[[#This Row],[Page_Views]]&lt;$U$6,Table1[[#This Row],[Page_Views]]&gt;$T$6)</f>
        <v>0</v>
      </c>
      <c r="J1738" t="b">
        <f>OR(Table1[[#This Row],[Bounces]]&lt;$U$7,Table1[[#This Row],[Bounces]]&gt;$T$7)</f>
        <v>0</v>
      </c>
      <c r="K1738" t="b">
        <f>OR(Table1[[#This Row],[Exits]]&lt;$U$8,Table1[[#This Row],[Exits]]&gt;$T$8)</f>
        <v>0</v>
      </c>
    </row>
    <row r="1739" spans="1:11" x14ac:dyDescent="0.25">
      <c r="A1739" s="1">
        <v>45203</v>
      </c>
      <c r="B1739">
        <v>9469</v>
      </c>
      <c r="C1739" t="s">
        <v>1426</v>
      </c>
      <c r="D1739">
        <v>26184</v>
      </c>
      <c r="E1739">
        <v>8789</v>
      </c>
      <c r="F1739">
        <v>852.28</v>
      </c>
      <c r="G1739">
        <v>2988</v>
      </c>
      <c r="H1739">
        <v>1930</v>
      </c>
      <c r="I1739" t="b">
        <f>OR(Table1[[#This Row],[Page_Views]]&lt;$U$6,Table1[[#This Row],[Page_Views]]&gt;$T$6)</f>
        <v>0</v>
      </c>
      <c r="J1739" t="b">
        <f>OR(Table1[[#This Row],[Bounces]]&lt;$U$7,Table1[[#This Row],[Bounces]]&gt;$T$7)</f>
        <v>0</v>
      </c>
      <c r="K1739" t="b">
        <f>OR(Table1[[#This Row],[Exits]]&lt;$U$8,Table1[[#This Row],[Exits]]&gt;$T$8)</f>
        <v>0</v>
      </c>
    </row>
    <row r="1740" spans="1:11" x14ac:dyDescent="0.25">
      <c r="A1740" s="1">
        <v>45204</v>
      </c>
      <c r="B1740">
        <v>5647</v>
      </c>
      <c r="C1740" t="s">
        <v>1552</v>
      </c>
      <c r="D1740">
        <v>8702</v>
      </c>
      <c r="E1740">
        <v>6768</v>
      </c>
      <c r="F1740">
        <v>793.1</v>
      </c>
      <c r="G1740">
        <v>3101</v>
      </c>
      <c r="H1740">
        <v>983</v>
      </c>
      <c r="I1740" t="b">
        <f>OR(Table1[[#This Row],[Page_Views]]&lt;$U$6,Table1[[#This Row],[Page_Views]]&gt;$T$6)</f>
        <v>0</v>
      </c>
      <c r="J1740" t="b">
        <f>OR(Table1[[#This Row],[Bounces]]&lt;$U$7,Table1[[#This Row],[Bounces]]&gt;$T$7)</f>
        <v>0</v>
      </c>
      <c r="K1740" t="b">
        <f>OR(Table1[[#This Row],[Exits]]&lt;$U$8,Table1[[#This Row],[Exits]]&gt;$T$8)</f>
        <v>0</v>
      </c>
    </row>
    <row r="1741" spans="1:11" x14ac:dyDescent="0.25">
      <c r="A1741" s="1">
        <v>45205</v>
      </c>
      <c r="B1741">
        <v>3432</v>
      </c>
      <c r="C1741" t="s">
        <v>1553</v>
      </c>
      <c r="D1741">
        <v>6596</v>
      </c>
      <c r="E1741">
        <v>3906</v>
      </c>
      <c r="F1741">
        <v>782.79</v>
      </c>
      <c r="G1741">
        <v>1898</v>
      </c>
      <c r="H1741">
        <v>1359</v>
      </c>
      <c r="I1741" t="b">
        <f>OR(Table1[[#This Row],[Page_Views]]&lt;$U$6,Table1[[#This Row],[Page_Views]]&gt;$T$6)</f>
        <v>0</v>
      </c>
      <c r="J1741" t="b">
        <f>OR(Table1[[#This Row],[Bounces]]&lt;$U$7,Table1[[#This Row],[Bounces]]&gt;$T$7)</f>
        <v>0</v>
      </c>
      <c r="K1741" t="b">
        <f>OR(Table1[[#This Row],[Exits]]&lt;$U$8,Table1[[#This Row],[Exits]]&gt;$T$8)</f>
        <v>0</v>
      </c>
    </row>
    <row r="1742" spans="1:11" x14ac:dyDescent="0.25">
      <c r="A1742" s="1">
        <v>45206</v>
      </c>
      <c r="B1742">
        <v>4904</v>
      </c>
      <c r="C1742" t="s">
        <v>1554</v>
      </c>
      <c r="D1742">
        <v>14251</v>
      </c>
      <c r="E1742">
        <v>5121</v>
      </c>
      <c r="F1742">
        <v>740.21</v>
      </c>
      <c r="G1742">
        <v>1674</v>
      </c>
      <c r="H1742">
        <v>3994</v>
      </c>
      <c r="I1742" t="b">
        <f>OR(Table1[[#This Row],[Page_Views]]&lt;$U$6,Table1[[#This Row],[Page_Views]]&gt;$T$6)</f>
        <v>0</v>
      </c>
      <c r="J1742" t="b">
        <f>OR(Table1[[#This Row],[Bounces]]&lt;$U$7,Table1[[#This Row],[Bounces]]&gt;$T$7)</f>
        <v>0</v>
      </c>
      <c r="K1742" t="b">
        <f>OR(Table1[[#This Row],[Exits]]&lt;$U$8,Table1[[#This Row],[Exits]]&gt;$T$8)</f>
        <v>0</v>
      </c>
    </row>
    <row r="1743" spans="1:11" x14ac:dyDescent="0.25">
      <c r="A1743" s="1">
        <v>45207</v>
      </c>
      <c r="B1743">
        <v>7837</v>
      </c>
      <c r="C1743" t="s">
        <v>1555</v>
      </c>
      <c r="D1743">
        <v>14998</v>
      </c>
      <c r="E1743">
        <v>6395</v>
      </c>
      <c r="F1743">
        <v>787.95</v>
      </c>
      <c r="G1743">
        <v>1609</v>
      </c>
      <c r="H1743">
        <v>3616</v>
      </c>
      <c r="I1743" t="b">
        <f>OR(Table1[[#This Row],[Page_Views]]&lt;$U$6,Table1[[#This Row],[Page_Views]]&gt;$T$6)</f>
        <v>0</v>
      </c>
      <c r="J1743" t="b">
        <f>OR(Table1[[#This Row],[Bounces]]&lt;$U$7,Table1[[#This Row],[Bounces]]&gt;$T$7)</f>
        <v>0</v>
      </c>
      <c r="K1743" t="b">
        <f>OR(Table1[[#This Row],[Exits]]&lt;$U$8,Table1[[#This Row],[Exits]]&gt;$T$8)</f>
        <v>0</v>
      </c>
    </row>
    <row r="1744" spans="1:11" x14ac:dyDescent="0.25">
      <c r="A1744" s="1">
        <v>45208</v>
      </c>
      <c r="B1744">
        <v>2449</v>
      </c>
      <c r="C1744" t="s">
        <v>1556</v>
      </c>
      <c r="D1744">
        <v>3489</v>
      </c>
      <c r="E1744">
        <v>2842</v>
      </c>
      <c r="F1744">
        <v>838.56</v>
      </c>
      <c r="G1744">
        <v>1263</v>
      </c>
      <c r="H1744">
        <v>905</v>
      </c>
      <c r="I1744" t="b">
        <f>OR(Table1[[#This Row],[Page_Views]]&lt;$U$6,Table1[[#This Row],[Page_Views]]&gt;$T$6)</f>
        <v>0</v>
      </c>
      <c r="J1744" t="b">
        <f>OR(Table1[[#This Row],[Bounces]]&lt;$U$7,Table1[[#This Row],[Bounces]]&gt;$T$7)</f>
        <v>0</v>
      </c>
      <c r="K1744" t="b">
        <f>OR(Table1[[#This Row],[Exits]]&lt;$U$8,Table1[[#This Row],[Exits]]&gt;$T$8)</f>
        <v>0</v>
      </c>
    </row>
    <row r="1745" spans="1:11" x14ac:dyDescent="0.25">
      <c r="A1745" s="1">
        <v>45209</v>
      </c>
      <c r="B1745">
        <v>5500</v>
      </c>
      <c r="C1745" t="s">
        <v>1557</v>
      </c>
      <c r="D1745">
        <v>11801</v>
      </c>
      <c r="E1745">
        <v>5626</v>
      </c>
      <c r="F1745">
        <v>890.71</v>
      </c>
      <c r="G1745">
        <v>1805</v>
      </c>
      <c r="H1745">
        <v>2789</v>
      </c>
      <c r="I1745" t="b">
        <f>OR(Table1[[#This Row],[Page_Views]]&lt;$U$6,Table1[[#This Row],[Page_Views]]&gt;$T$6)</f>
        <v>0</v>
      </c>
      <c r="J1745" t="b">
        <f>OR(Table1[[#This Row],[Bounces]]&lt;$U$7,Table1[[#This Row],[Bounces]]&gt;$T$7)</f>
        <v>0</v>
      </c>
      <c r="K1745" t="b">
        <f>OR(Table1[[#This Row],[Exits]]&lt;$U$8,Table1[[#This Row],[Exits]]&gt;$T$8)</f>
        <v>0</v>
      </c>
    </row>
    <row r="1746" spans="1:11" x14ac:dyDescent="0.25">
      <c r="A1746" s="1">
        <v>45210</v>
      </c>
      <c r="B1746">
        <v>6454</v>
      </c>
      <c r="C1746" t="s">
        <v>1558</v>
      </c>
      <c r="D1746">
        <v>9016</v>
      </c>
      <c r="E1746">
        <v>7405</v>
      </c>
      <c r="F1746">
        <v>740.19</v>
      </c>
      <c r="G1746">
        <v>3559</v>
      </c>
      <c r="H1746">
        <v>1274</v>
      </c>
      <c r="I1746" t="b">
        <f>OR(Table1[[#This Row],[Page_Views]]&lt;$U$6,Table1[[#This Row],[Page_Views]]&gt;$T$6)</f>
        <v>0</v>
      </c>
      <c r="J1746" t="b">
        <f>OR(Table1[[#This Row],[Bounces]]&lt;$U$7,Table1[[#This Row],[Bounces]]&gt;$T$7)</f>
        <v>0</v>
      </c>
      <c r="K1746" t="b">
        <f>OR(Table1[[#This Row],[Exits]]&lt;$U$8,Table1[[#This Row],[Exits]]&gt;$T$8)</f>
        <v>0</v>
      </c>
    </row>
    <row r="1747" spans="1:11" x14ac:dyDescent="0.25">
      <c r="A1747" s="1">
        <v>45211</v>
      </c>
      <c r="B1747">
        <v>5117</v>
      </c>
      <c r="C1747" t="s">
        <v>792</v>
      </c>
      <c r="D1747">
        <v>8008</v>
      </c>
      <c r="E1747">
        <v>5801</v>
      </c>
      <c r="F1747">
        <v>772.1</v>
      </c>
      <c r="G1747">
        <v>2813</v>
      </c>
      <c r="H1747">
        <v>977</v>
      </c>
      <c r="I1747" t="b">
        <f>OR(Table1[[#This Row],[Page_Views]]&lt;$U$6,Table1[[#This Row],[Page_Views]]&gt;$T$6)</f>
        <v>0</v>
      </c>
      <c r="J1747" t="b">
        <f>OR(Table1[[#This Row],[Bounces]]&lt;$U$7,Table1[[#This Row],[Bounces]]&gt;$T$7)</f>
        <v>0</v>
      </c>
      <c r="K1747" t="b">
        <f>OR(Table1[[#This Row],[Exits]]&lt;$U$8,Table1[[#This Row],[Exits]]&gt;$T$8)</f>
        <v>0</v>
      </c>
    </row>
    <row r="1748" spans="1:11" x14ac:dyDescent="0.25">
      <c r="A1748" s="1">
        <v>45212</v>
      </c>
      <c r="B1748">
        <v>9869</v>
      </c>
      <c r="C1748" t="s">
        <v>1559</v>
      </c>
      <c r="D1748">
        <v>10360</v>
      </c>
      <c r="E1748">
        <v>11183</v>
      </c>
      <c r="F1748">
        <v>733.44</v>
      </c>
      <c r="G1748">
        <v>2621</v>
      </c>
      <c r="H1748">
        <v>1930</v>
      </c>
      <c r="I1748" t="b">
        <f>OR(Table1[[#This Row],[Page_Views]]&lt;$U$6,Table1[[#This Row],[Page_Views]]&gt;$T$6)</f>
        <v>0</v>
      </c>
      <c r="J1748" t="b">
        <f>OR(Table1[[#This Row],[Bounces]]&lt;$U$7,Table1[[#This Row],[Bounces]]&gt;$T$7)</f>
        <v>0</v>
      </c>
      <c r="K1748" t="b">
        <f>OR(Table1[[#This Row],[Exits]]&lt;$U$8,Table1[[#This Row],[Exits]]&gt;$T$8)</f>
        <v>0</v>
      </c>
    </row>
    <row r="1749" spans="1:11" x14ac:dyDescent="0.25">
      <c r="A1749" s="1">
        <v>45213</v>
      </c>
      <c r="B1749">
        <v>3028</v>
      </c>
      <c r="C1749" t="s">
        <v>1560</v>
      </c>
      <c r="D1749">
        <v>6584</v>
      </c>
      <c r="E1749">
        <v>3268</v>
      </c>
      <c r="F1749">
        <v>800.55</v>
      </c>
      <c r="G1749">
        <v>1591</v>
      </c>
      <c r="H1749">
        <v>1574</v>
      </c>
      <c r="I1749" t="b">
        <f>OR(Table1[[#This Row],[Page_Views]]&lt;$U$6,Table1[[#This Row],[Page_Views]]&gt;$T$6)</f>
        <v>0</v>
      </c>
      <c r="J1749" t="b">
        <f>OR(Table1[[#This Row],[Bounces]]&lt;$U$7,Table1[[#This Row],[Bounces]]&gt;$T$7)</f>
        <v>0</v>
      </c>
      <c r="K1749" t="b">
        <f>OR(Table1[[#This Row],[Exits]]&lt;$U$8,Table1[[#This Row],[Exits]]&gt;$T$8)</f>
        <v>0</v>
      </c>
    </row>
    <row r="1750" spans="1:11" x14ac:dyDescent="0.25">
      <c r="A1750" s="1">
        <v>45214</v>
      </c>
      <c r="B1750">
        <v>7845</v>
      </c>
      <c r="C1750" t="s">
        <v>1561</v>
      </c>
      <c r="D1750">
        <v>13425</v>
      </c>
      <c r="E1750">
        <v>7190</v>
      </c>
      <c r="F1750">
        <v>788.98</v>
      </c>
      <c r="G1750">
        <v>2232</v>
      </c>
      <c r="H1750">
        <v>2886</v>
      </c>
      <c r="I1750" t="b">
        <f>OR(Table1[[#This Row],[Page_Views]]&lt;$U$6,Table1[[#This Row],[Page_Views]]&gt;$T$6)</f>
        <v>0</v>
      </c>
      <c r="J1750" t="b">
        <f>OR(Table1[[#This Row],[Bounces]]&lt;$U$7,Table1[[#This Row],[Bounces]]&gt;$T$7)</f>
        <v>0</v>
      </c>
      <c r="K1750" t="b">
        <f>OR(Table1[[#This Row],[Exits]]&lt;$U$8,Table1[[#This Row],[Exits]]&gt;$T$8)</f>
        <v>0</v>
      </c>
    </row>
    <row r="1751" spans="1:11" x14ac:dyDescent="0.25">
      <c r="A1751" s="1">
        <v>45215</v>
      </c>
      <c r="B1751">
        <v>4758</v>
      </c>
      <c r="C1751" t="s">
        <v>1562</v>
      </c>
      <c r="D1751">
        <v>14229</v>
      </c>
      <c r="E1751">
        <v>4446</v>
      </c>
      <c r="F1751">
        <v>605.35</v>
      </c>
      <c r="G1751">
        <v>1751</v>
      </c>
      <c r="H1751">
        <v>1961</v>
      </c>
      <c r="I1751" t="b">
        <f>OR(Table1[[#This Row],[Page_Views]]&lt;$U$6,Table1[[#This Row],[Page_Views]]&gt;$T$6)</f>
        <v>0</v>
      </c>
      <c r="J1751" t="b">
        <f>OR(Table1[[#This Row],[Bounces]]&lt;$U$7,Table1[[#This Row],[Bounces]]&gt;$T$7)</f>
        <v>0</v>
      </c>
      <c r="K1751" t="b">
        <f>OR(Table1[[#This Row],[Exits]]&lt;$U$8,Table1[[#This Row],[Exits]]&gt;$T$8)</f>
        <v>0</v>
      </c>
    </row>
    <row r="1752" spans="1:11" x14ac:dyDescent="0.25">
      <c r="A1752" s="1">
        <v>45216</v>
      </c>
      <c r="B1752">
        <v>6904</v>
      </c>
      <c r="C1752" t="s">
        <v>1563</v>
      </c>
      <c r="D1752">
        <v>20296</v>
      </c>
      <c r="E1752">
        <v>6375</v>
      </c>
      <c r="F1752">
        <v>762.35</v>
      </c>
      <c r="G1752">
        <v>1341</v>
      </c>
      <c r="H1752">
        <v>4478</v>
      </c>
      <c r="I1752" t="b">
        <f>OR(Table1[[#This Row],[Page_Views]]&lt;$U$6,Table1[[#This Row],[Page_Views]]&gt;$T$6)</f>
        <v>0</v>
      </c>
      <c r="J1752" t="b">
        <f>OR(Table1[[#This Row],[Bounces]]&lt;$U$7,Table1[[#This Row],[Bounces]]&gt;$T$7)</f>
        <v>0</v>
      </c>
      <c r="K1752" t="b">
        <f>OR(Table1[[#This Row],[Exits]]&lt;$U$8,Table1[[#This Row],[Exits]]&gt;$T$8)</f>
        <v>0</v>
      </c>
    </row>
    <row r="1753" spans="1:11" x14ac:dyDescent="0.25">
      <c r="A1753" s="1">
        <v>45217</v>
      </c>
      <c r="B1753">
        <v>5624</v>
      </c>
      <c r="C1753" t="s">
        <v>1564</v>
      </c>
      <c r="D1753">
        <v>11210</v>
      </c>
      <c r="E1753">
        <v>4544</v>
      </c>
      <c r="F1753">
        <v>626.54999999999995</v>
      </c>
      <c r="G1753">
        <v>2120</v>
      </c>
      <c r="H1753">
        <v>1191</v>
      </c>
      <c r="I1753" t="b">
        <f>OR(Table1[[#This Row],[Page_Views]]&lt;$U$6,Table1[[#This Row],[Page_Views]]&gt;$T$6)</f>
        <v>0</v>
      </c>
      <c r="J1753" t="b">
        <f>OR(Table1[[#This Row],[Bounces]]&lt;$U$7,Table1[[#This Row],[Bounces]]&gt;$T$7)</f>
        <v>0</v>
      </c>
      <c r="K1753" t="b">
        <f>OR(Table1[[#This Row],[Exits]]&lt;$U$8,Table1[[#This Row],[Exits]]&gt;$T$8)</f>
        <v>0</v>
      </c>
    </row>
    <row r="1754" spans="1:11" x14ac:dyDescent="0.25">
      <c r="A1754" s="1">
        <v>45218</v>
      </c>
      <c r="B1754">
        <v>9848</v>
      </c>
      <c r="C1754" t="s">
        <v>1565</v>
      </c>
      <c r="D1754">
        <v>16433</v>
      </c>
      <c r="E1754">
        <v>10173</v>
      </c>
      <c r="F1754">
        <v>607.91999999999996</v>
      </c>
      <c r="G1754">
        <v>3992</v>
      </c>
      <c r="H1754">
        <v>2033</v>
      </c>
      <c r="I1754" t="b">
        <f>OR(Table1[[#This Row],[Page_Views]]&lt;$U$6,Table1[[#This Row],[Page_Views]]&gt;$T$6)</f>
        <v>0</v>
      </c>
      <c r="J1754" t="b">
        <f>OR(Table1[[#This Row],[Bounces]]&lt;$U$7,Table1[[#This Row],[Bounces]]&gt;$T$7)</f>
        <v>0</v>
      </c>
      <c r="K1754" t="b">
        <f>OR(Table1[[#This Row],[Exits]]&lt;$U$8,Table1[[#This Row],[Exits]]&gt;$T$8)</f>
        <v>0</v>
      </c>
    </row>
    <row r="1755" spans="1:11" x14ac:dyDescent="0.25">
      <c r="A1755" s="1">
        <v>45219</v>
      </c>
      <c r="B1755">
        <v>1165</v>
      </c>
      <c r="C1755" t="s">
        <v>1566</v>
      </c>
      <c r="D1755">
        <v>3156</v>
      </c>
      <c r="E1755">
        <v>1257</v>
      </c>
      <c r="F1755">
        <v>837.36</v>
      </c>
      <c r="G1755">
        <v>494</v>
      </c>
      <c r="H1755">
        <v>512</v>
      </c>
      <c r="I1755" t="b">
        <f>OR(Table1[[#This Row],[Page_Views]]&lt;$U$6,Table1[[#This Row],[Page_Views]]&gt;$T$6)</f>
        <v>0</v>
      </c>
      <c r="J1755" t="b">
        <f>OR(Table1[[#This Row],[Bounces]]&lt;$U$7,Table1[[#This Row],[Bounces]]&gt;$T$7)</f>
        <v>0</v>
      </c>
      <c r="K1755" t="b">
        <f>OR(Table1[[#This Row],[Exits]]&lt;$U$8,Table1[[#This Row],[Exits]]&gt;$T$8)</f>
        <v>0</v>
      </c>
    </row>
    <row r="1756" spans="1:11" x14ac:dyDescent="0.25">
      <c r="A1756" s="1">
        <v>45220</v>
      </c>
      <c r="B1756">
        <v>5591</v>
      </c>
      <c r="C1756" t="s">
        <v>1567</v>
      </c>
      <c r="D1756">
        <v>13911</v>
      </c>
      <c r="E1756">
        <v>6382</v>
      </c>
      <c r="F1756">
        <v>677.59</v>
      </c>
      <c r="G1756">
        <v>3003</v>
      </c>
      <c r="H1756">
        <v>2625</v>
      </c>
      <c r="I1756" t="b">
        <f>OR(Table1[[#This Row],[Page_Views]]&lt;$U$6,Table1[[#This Row],[Page_Views]]&gt;$T$6)</f>
        <v>0</v>
      </c>
      <c r="J1756" t="b">
        <f>OR(Table1[[#This Row],[Bounces]]&lt;$U$7,Table1[[#This Row],[Bounces]]&gt;$T$7)</f>
        <v>0</v>
      </c>
      <c r="K1756" t="b">
        <f>OR(Table1[[#This Row],[Exits]]&lt;$U$8,Table1[[#This Row],[Exits]]&gt;$T$8)</f>
        <v>0</v>
      </c>
    </row>
    <row r="1757" spans="1:11" x14ac:dyDescent="0.25">
      <c r="A1757" s="1">
        <v>45221</v>
      </c>
      <c r="B1757">
        <v>1589</v>
      </c>
      <c r="C1757" t="s">
        <v>328</v>
      </c>
      <c r="D1757">
        <v>3871</v>
      </c>
      <c r="E1757">
        <v>1360</v>
      </c>
      <c r="F1757">
        <v>702.2</v>
      </c>
      <c r="G1757">
        <v>479</v>
      </c>
      <c r="H1757">
        <v>480</v>
      </c>
      <c r="I1757" t="b">
        <f>OR(Table1[[#This Row],[Page_Views]]&lt;$U$6,Table1[[#This Row],[Page_Views]]&gt;$T$6)</f>
        <v>0</v>
      </c>
      <c r="J1757" t="b">
        <f>OR(Table1[[#This Row],[Bounces]]&lt;$U$7,Table1[[#This Row],[Bounces]]&gt;$T$7)</f>
        <v>0</v>
      </c>
      <c r="K1757" t="b">
        <f>OR(Table1[[#This Row],[Exits]]&lt;$U$8,Table1[[#This Row],[Exits]]&gt;$T$8)</f>
        <v>0</v>
      </c>
    </row>
    <row r="1758" spans="1:11" x14ac:dyDescent="0.25">
      <c r="A1758" s="1">
        <v>45222</v>
      </c>
      <c r="B1758">
        <v>5524</v>
      </c>
      <c r="C1758" t="s">
        <v>1160</v>
      </c>
      <c r="D1758">
        <v>15509</v>
      </c>
      <c r="E1758">
        <v>5621</v>
      </c>
      <c r="F1758">
        <v>619.23</v>
      </c>
      <c r="G1758">
        <v>1816</v>
      </c>
      <c r="H1758">
        <v>1922</v>
      </c>
      <c r="I1758" t="b">
        <f>OR(Table1[[#This Row],[Page_Views]]&lt;$U$6,Table1[[#This Row],[Page_Views]]&gt;$T$6)</f>
        <v>0</v>
      </c>
      <c r="J1758" t="b">
        <f>OR(Table1[[#This Row],[Bounces]]&lt;$U$7,Table1[[#This Row],[Bounces]]&gt;$T$7)</f>
        <v>0</v>
      </c>
      <c r="K1758" t="b">
        <f>OR(Table1[[#This Row],[Exits]]&lt;$U$8,Table1[[#This Row],[Exits]]&gt;$T$8)</f>
        <v>0</v>
      </c>
    </row>
    <row r="1759" spans="1:11" x14ac:dyDescent="0.25">
      <c r="A1759" s="1">
        <v>45223</v>
      </c>
      <c r="B1759">
        <v>3821</v>
      </c>
      <c r="C1759" t="s">
        <v>1568</v>
      </c>
      <c r="D1759">
        <v>9326</v>
      </c>
      <c r="E1759">
        <v>3069</v>
      </c>
      <c r="F1759">
        <v>653.85</v>
      </c>
      <c r="G1759">
        <v>1411</v>
      </c>
      <c r="H1759">
        <v>2286</v>
      </c>
      <c r="I1759" t="b">
        <f>OR(Table1[[#This Row],[Page_Views]]&lt;$U$6,Table1[[#This Row],[Page_Views]]&gt;$T$6)</f>
        <v>0</v>
      </c>
      <c r="J1759" t="b">
        <f>OR(Table1[[#This Row],[Bounces]]&lt;$U$7,Table1[[#This Row],[Bounces]]&gt;$T$7)</f>
        <v>0</v>
      </c>
      <c r="K1759" t="b">
        <f>OR(Table1[[#This Row],[Exits]]&lt;$U$8,Table1[[#This Row],[Exits]]&gt;$T$8)</f>
        <v>0</v>
      </c>
    </row>
    <row r="1760" spans="1:11" x14ac:dyDescent="0.25">
      <c r="A1760" s="1">
        <v>45224</v>
      </c>
      <c r="B1760">
        <v>7509</v>
      </c>
      <c r="C1760" t="s">
        <v>1569</v>
      </c>
      <c r="D1760">
        <v>12846</v>
      </c>
      <c r="E1760">
        <v>6292</v>
      </c>
      <c r="F1760">
        <v>829.68</v>
      </c>
      <c r="G1760">
        <v>2660</v>
      </c>
      <c r="H1760">
        <v>2748</v>
      </c>
      <c r="I1760" t="b">
        <f>OR(Table1[[#This Row],[Page_Views]]&lt;$U$6,Table1[[#This Row],[Page_Views]]&gt;$T$6)</f>
        <v>0</v>
      </c>
      <c r="J1760" t="b">
        <f>OR(Table1[[#This Row],[Bounces]]&lt;$U$7,Table1[[#This Row],[Bounces]]&gt;$T$7)</f>
        <v>0</v>
      </c>
      <c r="K1760" t="b">
        <f>OR(Table1[[#This Row],[Exits]]&lt;$U$8,Table1[[#This Row],[Exits]]&gt;$T$8)</f>
        <v>0</v>
      </c>
    </row>
    <row r="1761" spans="1:11" x14ac:dyDescent="0.25">
      <c r="A1761" s="1">
        <v>45225</v>
      </c>
      <c r="B1761">
        <v>8693</v>
      </c>
      <c r="C1761" t="s">
        <v>1570</v>
      </c>
      <c r="D1761">
        <v>21288</v>
      </c>
      <c r="E1761">
        <v>7142</v>
      </c>
      <c r="F1761">
        <v>748.06</v>
      </c>
      <c r="G1761">
        <v>3462</v>
      </c>
      <c r="H1761">
        <v>4401</v>
      </c>
      <c r="I1761" t="b">
        <f>OR(Table1[[#This Row],[Page_Views]]&lt;$U$6,Table1[[#This Row],[Page_Views]]&gt;$T$6)</f>
        <v>0</v>
      </c>
      <c r="J1761" t="b">
        <f>OR(Table1[[#This Row],[Bounces]]&lt;$U$7,Table1[[#This Row],[Bounces]]&gt;$T$7)</f>
        <v>0</v>
      </c>
      <c r="K1761" t="b">
        <f>OR(Table1[[#This Row],[Exits]]&lt;$U$8,Table1[[#This Row],[Exits]]&gt;$T$8)</f>
        <v>0</v>
      </c>
    </row>
    <row r="1762" spans="1:11" x14ac:dyDescent="0.25">
      <c r="A1762" s="1">
        <v>45226</v>
      </c>
      <c r="B1762">
        <v>1071</v>
      </c>
      <c r="C1762" t="s">
        <v>1571</v>
      </c>
      <c r="D1762">
        <v>1874</v>
      </c>
      <c r="E1762">
        <v>1167</v>
      </c>
      <c r="F1762">
        <v>864.2</v>
      </c>
      <c r="G1762">
        <v>562</v>
      </c>
      <c r="H1762">
        <v>357</v>
      </c>
      <c r="I1762" t="b">
        <f>OR(Table1[[#This Row],[Page_Views]]&lt;$U$6,Table1[[#This Row],[Page_Views]]&gt;$T$6)</f>
        <v>0</v>
      </c>
      <c r="J1762" t="b">
        <f>OR(Table1[[#This Row],[Bounces]]&lt;$U$7,Table1[[#This Row],[Bounces]]&gt;$T$7)</f>
        <v>0</v>
      </c>
      <c r="K1762" t="b">
        <f>OR(Table1[[#This Row],[Exits]]&lt;$U$8,Table1[[#This Row],[Exits]]&gt;$T$8)</f>
        <v>0</v>
      </c>
    </row>
    <row r="1763" spans="1:11" x14ac:dyDescent="0.25">
      <c r="A1763" s="1">
        <v>45227</v>
      </c>
      <c r="B1763">
        <v>4580</v>
      </c>
      <c r="C1763" t="s">
        <v>1572</v>
      </c>
      <c r="D1763">
        <v>11755</v>
      </c>
      <c r="E1763">
        <v>3812</v>
      </c>
      <c r="F1763">
        <v>719.17</v>
      </c>
      <c r="G1763">
        <v>1199</v>
      </c>
      <c r="H1763">
        <v>3471</v>
      </c>
      <c r="I1763" t="b">
        <f>OR(Table1[[#This Row],[Page_Views]]&lt;$U$6,Table1[[#This Row],[Page_Views]]&gt;$T$6)</f>
        <v>0</v>
      </c>
      <c r="J1763" t="b">
        <f>OR(Table1[[#This Row],[Bounces]]&lt;$U$7,Table1[[#This Row],[Bounces]]&gt;$T$7)</f>
        <v>0</v>
      </c>
      <c r="K1763" t="b">
        <f>OR(Table1[[#This Row],[Exits]]&lt;$U$8,Table1[[#This Row],[Exits]]&gt;$T$8)</f>
        <v>0</v>
      </c>
    </row>
    <row r="1764" spans="1:11" x14ac:dyDescent="0.25">
      <c r="A1764" s="1">
        <v>45228</v>
      </c>
      <c r="B1764">
        <v>8962</v>
      </c>
      <c r="C1764" t="s">
        <v>1573</v>
      </c>
      <c r="D1764">
        <v>20751</v>
      </c>
      <c r="E1764">
        <v>9737</v>
      </c>
      <c r="F1764">
        <v>680.61</v>
      </c>
      <c r="G1764">
        <v>3253</v>
      </c>
      <c r="H1764">
        <v>2281</v>
      </c>
      <c r="I1764" t="b">
        <f>OR(Table1[[#This Row],[Page_Views]]&lt;$U$6,Table1[[#This Row],[Page_Views]]&gt;$T$6)</f>
        <v>0</v>
      </c>
      <c r="J1764" t="b">
        <f>OR(Table1[[#This Row],[Bounces]]&lt;$U$7,Table1[[#This Row],[Bounces]]&gt;$T$7)</f>
        <v>0</v>
      </c>
      <c r="K1764" t="b">
        <f>OR(Table1[[#This Row],[Exits]]&lt;$U$8,Table1[[#This Row],[Exits]]&gt;$T$8)</f>
        <v>0</v>
      </c>
    </row>
    <row r="1765" spans="1:11" x14ac:dyDescent="0.25">
      <c r="A1765" s="1">
        <v>45229</v>
      </c>
      <c r="B1765">
        <v>1268</v>
      </c>
      <c r="C1765" t="s">
        <v>1574</v>
      </c>
      <c r="D1765">
        <v>1698</v>
      </c>
      <c r="E1765">
        <v>1141</v>
      </c>
      <c r="F1765">
        <v>704.28</v>
      </c>
      <c r="G1765">
        <v>315</v>
      </c>
      <c r="H1765">
        <v>231</v>
      </c>
      <c r="I1765" t="b">
        <f>OR(Table1[[#This Row],[Page_Views]]&lt;$U$6,Table1[[#This Row],[Page_Views]]&gt;$T$6)</f>
        <v>0</v>
      </c>
      <c r="J1765" t="b">
        <f>OR(Table1[[#This Row],[Bounces]]&lt;$U$7,Table1[[#This Row],[Bounces]]&gt;$T$7)</f>
        <v>0</v>
      </c>
      <c r="K1765" t="b">
        <f>OR(Table1[[#This Row],[Exits]]&lt;$U$8,Table1[[#This Row],[Exits]]&gt;$T$8)</f>
        <v>0</v>
      </c>
    </row>
    <row r="1766" spans="1:11" x14ac:dyDescent="0.25">
      <c r="A1766" s="1">
        <v>45230</v>
      </c>
      <c r="B1766">
        <v>3462</v>
      </c>
      <c r="C1766" t="s">
        <v>1575</v>
      </c>
      <c r="D1766">
        <v>7350</v>
      </c>
      <c r="E1766">
        <v>3985</v>
      </c>
      <c r="F1766">
        <v>813.83</v>
      </c>
      <c r="G1766">
        <v>1586</v>
      </c>
      <c r="H1766">
        <v>1686</v>
      </c>
      <c r="I1766" t="b">
        <f>OR(Table1[[#This Row],[Page_Views]]&lt;$U$6,Table1[[#This Row],[Page_Views]]&gt;$T$6)</f>
        <v>0</v>
      </c>
      <c r="J1766" t="b">
        <f>OR(Table1[[#This Row],[Bounces]]&lt;$U$7,Table1[[#This Row],[Bounces]]&gt;$T$7)</f>
        <v>0</v>
      </c>
      <c r="K1766" t="b">
        <f>OR(Table1[[#This Row],[Exits]]&lt;$U$8,Table1[[#This Row],[Exits]]&gt;$T$8)</f>
        <v>0</v>
      </c>
    </row>
    <row r="1767" spans="1:11" x14ac:dyDescent="0.25">
      <c r="A1767" s="1">
        <v>45231</v>
      </c>
      <c r="B1767">
        <v>2015</v>
      </c>
      <c r="C1767" t="s">
        <v>1576</v>
      </c>
      <c r="D1767">
        <v>3663</v>
      </c>
      <c r="E1767">
        <v>2267</v>
      </c>
      <c r="F1767">
        <v>766.5</v>
      </c>
      <c r="G1767">
        <v>701</v>
      </c>
      <c r="H1767">
        <v>466</v>
      </c>
      <c r="I1767" t="b">
        <f>OR(Table1[[#This Row],[Page_Views]]&lt;$U$6,Table1[[#This Row],[Page_Views]]&gt;$T$6)</f>
        <v>0</v>
      </c>
      <c r="J1767" t="b">
        <f>OR(Table1[[#This Row],[Bounces]]&lt;$U$7,Table1[[#This Row],[Bounces]]&gt;$T$7)</f>
        <v>0</v>
      </c>
      <c r="K1767" t="b">
        <f>OR(Table1[[#This Row],[Exits]]&lt;$U$8,Table1[[#This Row],[Exits]]&gt;$T$8)</f>
        <v>0</v>
      </c>
    </row>
    <row r="1768" spans="1:11" x14ac:dyDescent="0.25">
      <c r="A1768" s="1">
        <v>45232</v>
      </c>
      <c r="B1768">
        <v>8984</v>
      </c>
      <c r="C1768" t="s">
        <v>1577</v>
      </c>
      <c r="D1768">
        <v>16094</v>
      </c>
      <c r="E1768">
        <v>10629</v>
      </c>
      <c r="F1768">
        <v>871.26</v>
      </c>
      <c r="G1768">
        <v>4632</v>
      </c>
      <c r="H1768">
        <v>3506</v>
      </c>
      <c r="I1768" t="b">
        <f>OR(Table1[[#This Row],[Page_Views]]&lt;$U$6,Table1[[#This Row],[Page_Views]]&gt;$T$6)</f>
        <v>0</v>
      </c>
      <c r="J1768" t="b">
        <f>OR(Table1[[#This Row],[Bounces]]&lt;$U$7,Table1[[#This Row],[Bounces]]&gt;$T$7)</f>
        <v>0</v>
      </c>
      <c r="K1768" t="b">
        <f>OR(Table1[[#This Row],[Exits]]&lt;$U$8,Table1[[#This Row],[Exits]]&gt;$T$8)</f>
        <v>0</v>
      </c>
    </row>
    <row r="1769" spans="1:11" x14ac:dyDescent="0.25">
      <c r="A1769" s="1">
        <v>45233</v>
      </c>
      <c r="B1769">
        <v>1406</v>
      </c>
      <c r="C1769" t="s">
        <v>1578</v>
      </c>
      <c r="D1769">
        <v>3211</v>
      </c>
      <c r="E1769">
        <v>1621</v>
      </c>
      <c r="F1769">
        <v>780.65</v>
      </c>
      <c r="G1769">
        <v>383</v>
      </c>
      <c r="H1769">
        <v>685</v>
      </c>
      <c r="I1769" t="b">
        <f>OR(Table1[[#This Row],[Page_Views]]&lt;$U$6,Table1[[#This Row],[Page_Views]]&gt;$T$6)</f>
        <v>0</v>
      </c>
      <c r="J1769" t="b">
        <f>OR(Table1[[#This Row],[Bounces]]&lt;$U$7,Table1[[#This Row],[Bounces]]&gt;$T$7)</f>
        <v>0</v>
      </c>
      <c r="K1769" t="b">
        <f>OR(Table1[[#This Row],[Exits]]&lt;$U$8,Table1[[#This Row],[Exits]]&gt;$T$8)</f>
        <v>0</v>
      </c>
    </row>
    <row r="1770" spans="1:11" x14ac:dyDescent="0.25">
      <c r="A1770" s="1">
        <v>45234</v>
      </c>
      <c r="B1770">
        <v>8384</v>
      </c>
      <c r="C1770" t="s">
        <v>1579</v>
      </c>
      <c r="D1770">
        <v>14925</v>
      </c>
      <c r="E1770">
        <v>9837</v>
      </c>
      <c r="F1770">
        <v>747.91</v>
      </c>
      <c r="G1770">
        <v>2310</v>
      </c>
      <c r="H1770">
        <v>4390</v>
      </c>
      <c r="I1770" t="b">
        <f>OR(Table1[[#This Row],[Page_Views]]&lt;$U$6,Table1[[#This Row],[Page_Views]]&gt;$T$6)</f>
        <v>0</v>
      </c>
      <c r="J1770" t="b">
        <f>OR(Table1[[#This Row],[Bounces]]&lt;$U$7,Table1[[#This Row],[Bounces]]&gt;$T$7)</f>
        <v>0</v>
      </c>
      <c r="K1770" t="b">
        <f>OR(Table1[[#This Row],[Exits]]&lt;$U$8,Table1[[#This Row],[Exits]]&gt;$T$8)</f>
        <v>0</v>
      </c>
    </row>
    <row r="1771" spans="1:11" x14ac:dyDescent="0.25">
      <c r="A1771" s="1">
        <v>45235</v>
      </c>
      <c r="B1771">
        <v>7049</v>
      </c>
      <c r="C1771" t="s">
        <v>1580</v>
      </c>
      <c r="D1771">
        <v>18316</v>
      </c>
      <c r="E1771">
        <v>8060</v>
      </c>
      <c r="F1771">
        <v>835.73</v>
      </c>
      <c r="G1771">
        <v>2106</v>
      </c>
      <c r="H1771">
        <v>5067</v>
      </c>
      <c r="I1771" t="b">
        <f>OR(Table1[[#This Row],[Page_Views]]&lt;$U$6,Table1[[#This Row],[Page_Views]]&gt;$T$6)</f>
        <v>0</v>
      </c>
      <c r="J1771" t="b">
        <f>OR(Table1[[#This Row],[Bounces]]&lt;$U$7,Table1[[#This Row],[Bounces]]&gt;$T$7)</f>
        <v>0</v>
      </c>
      <c r="K1771" t="b">
        <f>OR(Table1[[#This Row],[Exits]]&lt;$U$8,Table1[[#This Row],[Exits]]&gt;$T$8)</f>
        <v>0</v>
      </c>
    </row>
    <row r="1772" spans="1:11" x14ac:dyDescent="0.25">
      <c r="A1772" s="1">
        <v>45236</v>
      </c>
      <c r="B1772">
        <v>7169</v>
      </c>
      <c r="C1772" t="s">
        <v>1581</v>
      </c>
      <c r="D1772">
        <v>9516</v>
      </c>
      <c r="E1772">
        <v>7723</v>
      </c>
      <c r="F1772">
        <v>884.26</v>
      </c>
      <c r="G1772">
        <v>1740</v>
      </c>
      <c r="H1772">
        <v>2751</v>
      </c>
      <c r="I1772" t="b">
        <f>OR(Table1[[#This Row],[Page_Views]]&lt;$U$6,Table1[[#This Row],[Page_Views]]&gt;$T$6)</f>
        <v>0</v>
      </c>
      <c r="J1772" t="b">
        <f>OR(Table1[[#This Row],[Bounces]]&lt;$U$7,Table1[[#This Row],[Bounces]]&gt;$T$7)</f>
        <v>0</v>
      </c>
      <c r="K1772" t="b">
        <f>OR(Table1[[#This Row],[Exits]]&lt;$U$8,Table1[[#This Row],[Exits]]&gt;$T$8)</f>
        <v>0</v>
      </c>
    </row>
    <row r="1773" spans="1:11" x14ac:dyDescent="0.25">
      <c r="A1773" s="1">
        <v>45237</v>
      </c>
      <c r="B1773">
        <v>8982</v>
      </c>
      <c r="C1773" t="s">
        <v>1582</v>
      </c>
      <c r="D1773">
        <v>21455</v>
      </c>
      <c r="E1773">
        <v>7797</v>
      </c>
      <c r="F1773">
        <v>706.75</v>
      </c>
      <c r="G1773">
        <v>3009</v>
      </c>
      <c r="H1773">
        <v>2633</v>
      </c>
      <c r="I1773" t="b">
        <f>OR(Table1[[#This Row],[Page_Views]]&lt;$U$6,Table1[[#This Row],[Page_Views]]&gt;$T$6)</f>
        <v>0</v>
      </c>
      <c r="J1773" t="b">
        <f>OR(Table1[[#This Row],[Bounces]]&lt;$U$7,Table1[[#This Row],[Bounces]]&gt;$T$7)</f>
        <v>0</v>
      </c>
      <c r="K1773" t="b">
        <f>OR(Table1[[#This Row],[Exits]]&lt;$U$8,Table1[[#This Row],[Exits]]&gt;$T$8)</f>
        <v>0</v>
      </c>
    </row>
    <row r="1774" spans="1:11" x14ac:dyDescent="0.25">
      <c r="A1774" s="1">
        <v>45238</v>
      </c>
      <c r="B1774">
        <v>1985</v>
      </c>
      <c r="C1774" t="s">
        <v>1117</v>
      </c>
      <c r="D1774">
        <v>5273</v>
      </c>
      <c r="E1774">
        <v>1803</v>
      </c>
      <c r="F1774">
        <v>674.96</v>
      </c>
      <c r="G1774">
        <v>440</v>
      </c>
      <c r="H1774">
        <v>1442</v>
      </c>
      <c r="I1774" t="b">
        <f>OR(Table1[[#This Row],[Page_Views]]&lt;$U$6,Table1[[#This Row],[Page_Views]]&gt;$T$6)</f>
        <v>0</v>
      </c>
      <c r="J1774" t="b">
        <f>OR(Table1[[#This Row],[Bounces]]&lt;$U$7,Table1[[#This Row],[Bounces]]&gt;$T$7)</f>
        <v>0</v>
      </c>
      <c r="K1774" t="b">
        <f>OR(Table1[[#This Row],[Exits]]&lt;$U$8,Table1[[#This Row],[Exits]]&gt;$T$8)</f>
        <v>0</v>
      </c>
    </row>
    <row r="1775" spans="1:11" x14ac:dyDescent="0.25">
      <c r="A1775" s="1">
        <v>45239</v>
      </c>
      <c r="B1775">
        <v>5485</v>
      </c>
      <c r="C1775" t="s">
        <v>1583</v>
      </c>
      <c r="D1775">
        <v>13224</v>
      </c>
      <c r="E1775">
        <v>4854</v>
      </c>
      <c r="F1775">
        <v>784.87</v>
      </c>
      <c r="G1775">
        <v>1203</v>
      </c>
      <c r="H1775">
        <v>1663</v>
      </c>
      <c r="I1775" t="b">
        <f>OR(Table1[[#This Row],[Page_Views]]&lt;$U$6,Table1[[#This Row],[Page_Views]]&gt;$T$6)</f>
        <v>0</v>
      </c>
      <c r="J1775" t="b">
        <f>OR(Table1[[#This Row],[Bounces]]&lt;$U$7,Table1[[#This Row],[Bounces]]&gt;$T$7)</f>
        <v>0</v>
      </c>
      <c r="K1775" t="b">
        <f>OR(Table1[[#This Row],[Exits]]&lt;$U$8,Table1[[#This Row],[Exits]]&gt;$T$8)</f>
        <v>0</v>
      </c>
    </row>
    <row r="1776" spans="1:11" x14ac:dyDescent="0.25">
      <c r="A1776" s="1">
        <v>45240</v>
      </c>
      <c r="B1776">
        <v>9901</v>
      </c>
      <c r="C1776" t="s">
        <v>1584</v>
      </c>
      <c r="D1776">
        <v>20742</v>
      </c>
      <c r="E1776">
        <v>10311</v>
      </c>
      <c r="F1776">
        <v>749.66</v>
      </c>
      <c r="G1776">
        <v>2106</v>
      </c>
      <c r="H1776">
        <v>4700</v>
      </c>
      <c r="I1776" t="b">
        <f>OR(Table1[[#This Row],[Page_Views]]&lt;$U$6,Table1[[#This Row],[Page_Views]]&gt;$T$6)</f>
        <v>0</v>
      </c>
      <c r="J1776" t="b">
        <f>OR(Table1[[#This Row],[Bounces]]&lt;$U$7,Table1[[#This Row],[Bounces]]&gt;$T$7)</f>
        <v>0</v>
      </c>
      <c r="K1776" t="b">
        <f>OR(Table1[[#This Row],[Exits]]&lt;$U$8,Table1[[#This Row],[Exits]]&gt;$T$8)</f>
        <v>0</v>
      </c>
    </row>
    <row r="1777" spans="1:11" x14ac:dyDescent="0.25">
      <c r="A1777" s="1">
        <v>45241</v>
      </c>
      <c r="B1777">
        <v>3618</v>
      </c>
      <c r="C1777" t="s">
        <v>1585</v>
      </c>
      <c r="D1777">
        <v>10530</v>
      </c>
      <c r="E1777">
        <v>3623</v>
      </c>
      <c r="F1777">
        <v>896.76</v>
      </c>
      <c r="G1777">
        <v>1574</v>
      </c>
      <c r="H1777">
        <v>2569</v>
      </c>
      <c r="I1777" t="b">
        <f>OR(Table1[[#This Row],[Page_Views]]&lt;$U$6,Table1[[#This Row],[Page_Views]]&gt;$T$6)</f>
        <v>0</v>
      </c>
      <c r="J1777" t="b">
        <f>OR(Table1[[#This Row],[Bounces]]&lt;$U$7,Table1[[#This Row],[Bounces]]&gt;$T$7)</f>
        <v>0</v>
      </c>
      <c r="K1777" t="b">
        <f>OR(Table1[[#This Row],[Exits]]&lt;$U$8,Table1[[#This Row],[Exits]]&gt;$T$8)</f>
        <v>0</v>
      </c>
    </row>
    <row r="1778" spans="1:11" x14ac:dyDescent="0.25">
      <c r="A1778" s="1">
        <v>45242</v>
      </c>
      <c r="B1778">
        <v>7289</v>
      </c>
      <c r="C1778" t="s">
        <v>1586</v>
      </c>
      <c r="D1778">
        <v>12682</v>
      </c>
      <c r="E1778">
        <v>8359</v>
      </c>
      <c r="F1778">
        <v>738.71</v>
      </c>
      <c r="G1778">
        <v>3708</v>
      </c>
      <c r="H1778">
        <v>1676</v>
      </c>
      <c r="I1778" t="b">
        <f>OR(Table1[[#This Row],[Page_Views]]&lt;$U$6,Table1[[#This Row],[Page_Views]]&gt;$T$6)</f>
        <v>0</v>
      </c>
      <c r="J1778" t="b">
        <f>OR(Table1[[#This Row],[Bounces]]&lt;$U$7,Table1[[#This Row],[Bounces]]&gt;$T$7)</f>
        <v>0</v>
      </c>
      <c r="K1778" t="b">
        <f>OR(Table1[[#This Row],[Exits]]&lt;$U$8,Table1[[#This Row],[Exits]]&gt;$T$8)</f>
        <v>0</v>
      </c>
    </row>
    <row r="1779" spans="1:11" x14ac:dyDescent="0.25">
      <c r="A1779" s="1">
        <v>45243</v>
      </c>
      <c r="B1779">
        <v>7928</v>
      </c>
      <c r="C1779" t="s">
        <v>1587</v>
      </c>
      <c r="D1779">
        <v>9787</v>
      </c>
      <c r="E1779">
        <v>9363</v>
      </c>
      <c r="F1779">
        <v>622.29999999999995</v>
      </c>
      <c r="G1779">
        <v>2327</v>
      </c>
      <c r="H1779">
        <v>2217</v>
      </c>
      <c r="I1779" t="b">
        <f>OR(Table1[[#This Row],[Page_Views]]&lt;$U$6,Table1[[#This Row],[Page_Views]]&gt;$T$6)</f>
        <v>0</v>
      </c>
      <c r="J1779" t="b">
        <f>OR(Table1[[#This Row],[Bounces]]&lt;$U$7,Table1[[#This Row],[Bounces]]&gt;$T$7)</f>
        <v>0</v>
      </c>
      <c r="K1779" t="b">
        <f>OR(Table1[[#This Row],[Exits]]&lt;$U$8,Table1[[#This Row],[Exits]]&gt;$T$8)</f>
        <v>0</v>
      </c>
    </row>
    <row r="1780" spans="1:11" x14ac:dyDescent="0.25">
      <c r="A1780" s="1">
        <v>45244</v>
      </c>
      <c r="B1780">
        <v>6368</v>
      </c>
      <c r="C1780" t="s">
        <v>1588</v>
      </c>
      <c r="D1780">
        <v>12593</v>
      </c>
      <c r="E1780">
        <v>6125</v>
      </c>
      <c r="F1780">
        <v>893.21</v>
      </c>
      <c r="G1780">
        <v>2584</v>
      </c>
      <c r="H1780">
        <v>1391</v>
      </c>
      <c r="I1780" t="b">
        <f>OR(Table1[[#This Row],[Page_Views]]&lt;$U$6,Table1[[#This Row],[Page_Views]]&gt;$T$6)</f>
        <v>0</v>
      </c>
      <c r="J1780" t="b">
        <f>OR(Table1[[#This Row],[Bounces]]&lt;$U$7,Table1[[#This Row],[Bounces]]&gt;$T$7)</f>
        <v>0</v>
      </c>
      <c r="K1780" t="b">
        <f>OR(Table1[[#This Row],[Exits]]&lt;$U$8,Table1[[#This Row],[Exits]]&gt;$T$8)</f>
        <v>0</v>
      </c>
    </row>
    <row r="1781" spans="1:11" x14ac:dyDescent="0.25">
      <c r="A1781" s="1">
        <v>45245</v>
      </c>
      <c r="B1781">
        <v>5621</v>
      </c>
      <c r="C1781" t="s">
        <v>1589</v>
      </c>
      <c r="D1781">
        <v>7079</v>
      </c>
      <c r="E1781">
        <v>5635</v>
      </c>
      <c r="F1781">
        <v>853.08</v>
      </c>
      <c r="G1781">
        <v>1859</v>
      </c>
      <c r="H1781">
        <v>1123</v>
      </c>
      <c r="I1781" t="b">
        <f>OR(Table1[[#This Row],[Page_Views]]&lt;$U$6,Table1[[#This Row],[Page_Views]]&gt;$T$6)</f>
        <v>0</v>
      </c>
      <c r="J1781" t="b">
        <f>OR(Table1[[#This Row],[Bounces]]&lt;$U$7,Table1[[#This Row],[Bounces]]&gt;$T$7)</f>
        <v>0</v>
      </c>
      <c r="K1781" t="b">
        <f>OR(Table1[[#This Row],[Exits]]&lt;$U$8,Table1[[#This Row],[Exits]]&gt;$T$8)</f>
        <v>0</v>
      </c>
    </row>
    <row r="1782" spans="1:11" x14ac:dyDescent="0.25">
      <c r="A1782" s="1">
        <v>45246</v>
      </c>
      <c r="B1782">
        <v>8566</v>
      </c>
      <c r="C1782" t="s">
        <v>1590</v>
      </c>
      <c r="D1782">
        <v>24987</v>
      </c>
      <c r="E1782">
        <v>10181</v>
      </c>
      <c r="F1782">
        <v>653.48</v>
      </c>
      <c r="G1782">
        <v>2768</v>
      </c>
      <c r="H1782">
        <v>1930</v>
      </c>
      <c r="I1782" t="b">
        <f>OR(Table1[[#This Row],[Page_Views]]&lt;$U$6,Table1[[#This Row],[Page_Views]]&gt;$T$6)</f>
        <v>0</v>
      </c>
      <c r="J1782" t="b">
        <f>OR(Table1[[#This Row],[Bounces]]&lt;$U$7,Table1[[#This Row],[Bounces]]&gt;$T$7)</f>
        <v>0</v>
      </c>
      <c r="K1782" t="b">
        <f>OR(Table1[[#This Row],[Exits]]&lt;$U$8,Table1[[#This Row],[Exits]]&gt;$T$8)</f>
        <v>0</v>
      </c>
    </row>
    <row r="1783" spans="1:11" x14ac:dyDescent="0.25">
      <c r="A1783" s="1">
        <v>45247</v>
      </c>
      <c r="B1783">
        <v>5670</v>
      </c>
      <c r="C1783" s="2" t="s">
        <v>1591</v>
      </c>
      <c r="D1783">
        <v>8946</v>
      </c>
      <c r="E1783">
        <v>5162</v>
      </c>
      <c r="F1783">
        <v>871.38</v>
      </c>
      <c r="G1783">
        <v>1994</v>
      </c>
      <c r="H1783">
        <v>1201</v>
      </c>
      <c r="I1783" t="b">
        <f>OR(Table1[[#This Row],[Page_Views]]&lt;$U$6,Table1[[#This Row],[Page_Views]]&gt;$T$6)</f>
        <v>0</v>
      </c>
      <c r="J1783" t="b">
        <f>OR(Table1[[#This Row],[Bounces]]&lt;$U$7,Table1[[#This Row],[Bounces]]&gt;$T$7)</f>
        <v>0</v>
      </c>
      <c r="K1783" t="b">
        <f>OR(Table1[[#This Row],[Exits]]&lt;$U$8,Table1[[#This Row],[Exits]]&gt;$T$8)</f>
        <v>0</v>
      </c>
    </row>
    <row r="1784" spans="1:11" x14ac:dyDescent="0.25">
      <c r="A1784" s="1">
        <v>45248</v>
      </c>
      <c r="B1784">
        <v>8658</v>
      </c>
      <c r="C1784" t="s">
        <v>1592</v>
      </c>
      <c r="D1784">
        <v>22684</v>
      </c>
      <c r="E1784">
        <v>9670</v>
      </c>
      <c r="F1784">
        <v>702.2</v>
      </c>
      <c r="G1784">
        <v>2451</v>
      </c>
      <c r="H1784">
        <v>2564</v>
      </c>
      <c r="I1784" t="b">
        <f>OR(Table1[[#This Row],[Page_Views]]&lt;$U$6,Table1[[#This Row],[Page_Views]]&gt;$T$6)</f>
        <v>0</v>
      </c>
      <c r="J1784" t="b">
        <f>OR(Table1[[#This Row],[Bounces]]&lt;$U$7,Table1[[#This Row],[Bounces]]&gt;$T$7)</f>
        <v>0</v>
      </c>
      <c r="K1784" t="b">
        <f>OR(Table1[[#This Row],[Exits]]&lt;$U$8,Table1[[#This Row],[Exits]]&gt;$T$8)</f>
        <v>0</v>
      </c>
    </row>
    <row r="1785" spans="1:11" x14ac:dyDescent="0.25">
      <c r="A1785" s="1">
        <v>45249</v>
      </c>
      <c r="B1785">
        <v>2003</v>
      </c>
      <c r="C1785" t="s">
        <v>1593</v>
      </c>
      <c r="D1785">
        <v>5196</v>
      </c>
      <c r="E1785">
        <v>1782</v>
      </c>
      <c r="F1785">
        <v>713.13</v>
      </c>
      <c r="G1785">
        <v>761</v>
      </c>
      <c r="H1785">
        <v>980</v>
      </c>
      <c r="I1785" t="b">
        <f>OR(Table1[[#This Row],[Page_Views]]&lt;$U$6,Table1[[#This Row],[Page_Views]]&gt;$T$6)</f>
        <v>0</v>
      </c>
      <c r="J1785" t="b">
        <f>OR(Table1[[#This Row],[Bounces]]&lt;$U$7,Table1[[#This Row],[Bounces]]&gt;$T$7)</f>
        <v>0</v>
      </c>
      <c r="K1785" t="b">
        <f>OR(Table1[[#This Row],[Exits]]&lt;$U$8,Table1[[#This Row],[Exits]]&gt;$T$8)</f>
        <v>0</v>
      </c>
    </row>
    <row r="1786" spans="1:11" x14ac:dyDescent="0.25">
      <c r="A1786" s="1">
        <v>45250</v>
      </c>
      <c r="B1786">
        <v>8504</v>
      </c>
      <c r="C1786" t="s">
        <v>1594</v>
      </c>
      <c r="D1786">
        <v>13537</v>
      </c>
      <c r="E1786">
        <v>9121</v>
      </c>
      <c r="F1786">
        <v>871.92</v>
      </c>
      <c r="G1786">
        <v>1954</v>
      </c>
      <c r="H1786">
        <v>3656</v>
      </c>
      <c r="I1786" t="b">
        <f>OR(Table1[[#This Row],[Page_Views]]&lt;$U$6,Table1[[#This Row],[Page_Views]]&gt;$T$6)</f>
        <v>0</v>
      </c>
      <c r="J1786" t="b">
        <f>OR(Table1[[#This Row],[Bounces]]&lt;$U$7,Table1[[#This Row],[Bounces]]&gt;$T$7)</f>
        <v>0</v>
      </c>
      <c r="K1786" t="b">
        <f>OR(Table1[[#This Row],[Exits]]&lt;$U$8,Table1[[#This Row],[Exits]]&gt;$T$8)</f>
        <v>0</v>
      </c>
    </row>
    <row r="1787" spans="1:11" x14ac:dyDescent="0.25">
      <c r="A1787" s="1">
        <v>45251</v>
      </c>
      <c r="B1787">
        <v>3466</v>
      </c>
      <c r="C1787" t="s">
        <v>1595</v>
      </c>
      <c r="D1787">
        <v>8034</v>
      </c>
      <c r="E1787">
        <v>3124</v>
      </c>
      <c r="F1787">
        <v>759.03</v>
      </c>
      <c r="G1787">
        <v>1523</v>
      </c>
      <c r="H1787">
        <v>926</v>
      </c>
      <c r="I1787" t="b">
        <f>OR(Table1[[#This Row],[Page_Views]]&lt;$U$6,Table1[[#This Row],[Page_Views]]&gt;$T$6)</f>
        <v>0</v>
      </c>
      <c r="J1787" t="b">
        <f>OR(Table1[[#This Row],[Bounces]]&lt;$U$7,Table1[[#This Row],[Bounces]]&gt;$T$7)</f>
        <v>0</v>
      </c>
      <c r="K1787" t="b">
        <f>OR(Table1[[#This Row],[Exits]]&lt;$U$8,Table1[[#This Row],[Exits]]&gt;$T$8)</f>
        <v>0</v>
      </c>
    </row>
    <row r="1788" spans="1:11" x14ac:dyDescent="0.25">
      <c r="A1788" s="1">
        <v>45252</v>
      </c>
      <c r="B1788">
        <v>2939</v>
      </c>
      <c r="C1788" t="s">
        <v>1251</v>
      </c>
      <c r="D1788">
        <v>3781</v>
      </c>
      <c r="E1788">
        <v>3390</v>
      </c>
      <c r="F1788">
        <v>641.33000000000004</v>
      </c>
      <c r="G1788">
        <v>751</v>
      </c>
      <c r="H1788">
        <v>646</v>
      </c>
      <c r="I1788" t="b">
        <f>OR(Table1[[#This Row],[Page_Views]]&lt;$U$6,Table1[[#This Row],[Page_Views]]&gt;$T$6)</f>
        <v>0</v>
      </c>
      <c r="J1788" t="b">
        <f>OR(Table1[[#This Row],[Bounces]]&lt;$U$7,Table1[[#This Row],[Bounces]]&gt;$T$7)</f>
        <v>0</v>
      </c>
      <c r="K1788" t="b">
        <f>OR(Table1[[#This Row],[Exits]]&lt;$U$8,Table1[[#This Row],[Exits]]&gt;$T$8)</f>
        <v>0</v>
      </c>
    </row>
    <row r="1789" spans="1:11" x14ac:dyDescent="0.25">
      <c r="A1789" s="1">
        <v>45253</v>
      </c>
      <c r="B1789">
        <v>2635</v>
      </c>
      <c r="C1789" t="s">
        <v>1205</v>
      </c>
      <c r="D1789">
        <v>5455</v>
      </c>
      <c r="E1789">
        <v>2699</v>
      </c>
      <c r="F1789">
        <v>710.72</v>
      </c>
      <c r="G1789">
        <v>1009</v>
      </c>
      <c r="H1789">
        <v>1527</v>
      </c>
      <c r="I1789" t="b">
        <f>OR(Table1[[#This Row],[Page_Views]]&lt;$U$6,Table1[[#This Row],[Page_Views]]&gt;$T$6)</f>
        <v>0</v>
      </c>
      <c r="J1789" t="b">
        <f>OR(Table1[[#This Row],[Bounces]]&lt;$U$7,Table1[[#This Row],[Bounces]]&gt;$T$7)</f>
        <v>0</v>
      </c>
      <c r="K1789" t="b">
        <f>OR(Table1[[#This Row],[Exits]]&lt;$U$8,Table1[[#This Row],[Exits]]&gt;$T$8)</f>
        <v>0</v>
      </c>
    </row>
    <row r="1790" spans="1:11" x14ac:dyDescent="0.25">
      <c r="A1790" s="1">
        <v>45254</v>
      </c>
      <c r="B1790">
        <v>9095</v>
      </c>
      <c r="C1790" t="s">
        <v>1596</v>
      </c>
      <c r="D1790">
        <v>11153</v>
      </c>
      <c r="E1790">
        <v>7952</v>
      </c>
      <c r="F1790">
        <v>816.63</v>
      </c>
      <c r="G1790">
        <v>3742</v>
      </c>
      <c r="H1790">
        <v>1378</v>
      </c>
      <c r="I1790" t="b">
        <f>OR(Table1[[#This Row],[Page_Views]]&lt;$U$6,Table1[[#This Row],[Page_Views]]&gt;$T$6)</f>
        <v>0</v>
      </c>
      <c r="J1790" t="b">
        <f>OR(Table1[[#This Row],[Bounces]]&lt;$U$7,Table1[[#This Row],[Bounces]]&gt;$T$7)</f>
        <v>0</v>
      </c>
      <c r="K1790" t="b">
        <f>OR(Table1[[#This Row],[Exits]]&lt;$U$8,Table1[[#This Row],[Exits]]&gt;$T$8)</f>
        <v>0</v>
      </c>
    </row>
    <row r="1791" spans="1:11" x14ac:dyDescent="0.25">
      <c r="A1791" s="1">
        <v>45255</v>
      </c>
      <c r="B1791">
        <v>7265</v>
      </c>
      <c r="C1791" t="s">
        <v>825</v>
      </c>
      <c r="D1791">
        <v>20763</v>
      </c>
      <c r="E1791">
        <v>6464</v>
      </c>
      <c r="F1791">
        <v>652.26</v>
      </c>
      <c r="G1791">
        <v>1315</v>
      </c>
      <c r="H1791">
        <v>3366</v>
      </c>
      <c r="I1791" t="b">
        <f>OR(Table1[[#This Row],[Page_Views]]&lt;$U$6,Table1[[#This Row],[Page_Views]]&gt;$T$6)</f>
        <v>0</v>
      </c>
      <c r="J1791" t="b">
        <f>OR(Table1[[#This Row],[Bounces]]&lt;$U$7,Table1[[#This Row],[Bounces]]&gt;$T$7)</f>
        <v>0</v>
      </c>
      <c r="K1791" t="b">
        <f>OR(Table1[[#This Row],[Exits]]&lt;$U$8,Table1[[#This Row],[Exits]]&gt;$T$8)</f>
        <v>0</v>
      </c>
    </row>
    <row r="1792" spans="1:11" x14ac:dyDescent="0.25">
      <c r="A1792" s="1">
        <v>45256</v>
      </c>
      <c r="B1792">
        <v>2895</v>
      </c>
      <c r="C1792" t="s">
        <v>485</v>
      </c>
      <c r="D1792">
        <v>8560</v>
      </c>
      <c r="E1792">
        <v>2887</v>
      </c>
      <c r="F1792">
        <v>777.07</v>
      </c>
      <c r="G1792">
        <v>1009</v>
      </c>
      <c r="H1792">
        <v>2188</v>
      </c>
      <c r="I1792" t="b">
        <f>OR(Table1[[#This Row],[Page_Views]]&lt;$U$6,Table1[[#This Row],[Page_Views]]&gt;$T$6)</f>
        <v>0</v>
      </c>
      <c r="J1792" t="b">
        <f>OR(Table1[[#This Row],[Bounces]]&lt;$U$7,Table1[[#This Row],[Bounces]]&gt;$T$7)</f>
        <v>0</v>
      </c>
      <c r="K1792" t="b">
        <f>OR(Table1[[#This Row],[Exits]]&lt;$U$8,Table1[[#This Row],[Exits]]&gt;$T$8)</f>
        <v>0</v>
      </c>
    </row>
    <row r="1793" spans="1:11" x14ac:dyDescent="0.25">
      <c r="A1793" s="1">
        <v>45257</v>
      </c>
      <c r="B1793">
        <v>7524</v>
      </c>
      <c r="C1793" t="s">
        <v>1597</v>
      </c>
      <c r="D1793">
        <v>12039</v>
      </c>
      <c r="E1793">
        <v>8913</v>
      </c>
      <c r="F1793">
        <v>808.58</v>
      </c>
      <c r="G1793">
        <v>2718</v>
      </c>
      <c r="H1793">
        <v>2511</v>
      </c>
      <c r="I1793" t="b">
        <f>OR(Table1[[#This Row],[Page_Views]]&lt;$U$6,Table1[[#This Row],[Page_Views]]&gt;$T$6)</f>
        <v>0</v>
      </c>
      <c r="J1793" t="b">
        <f>OR(Table1[[#This Row],[Bounces]]&lt;$U$7,Table1[[#This Row],[Bounces]]&gt;$T$7)</f>
        <v>0</v>
      </c>
      <c r="K1793" t="b">
        <f>OR(Table1[[#This Row],[Exits]]&lt;$U$8,Table1[[#This Row],[Exits]]&gt;$T$8)</f>
        <v>0</v>
      </c>
    </row>
    <row r="1794" spans="1:11" x14ac:dyDescent="0.25">
      <c r="A1794" s="1">
        <v>45258</v>
      </c>
      <c r="B1794">
        <v>2073</v>
      </c>
      <c r="C1794" t="s">
        <v>1598</v>
      </c>
      <c r="D1794">
        <v>3264</v>
      </c>
      <c r="E1794">
        <v>2296</v>
      </c>
      <c r="F1794">
        <v>703.16</v>
      </c>
      <c r="G1794">
        <v>859</v>
      </c>
      <c r="H1794">
        <v>869</v>
      </c>
      <c r="I1794" t="b">
        <f>OR(Table1[[#This Row],[Page_Views]]&lt;$U$6,Table1[[#This Row],[Page_Views]]&gt;$T$6)</f>
        <v>0</v>
      </c>
      <c r="J1794" t="b">
        <f>OR(Table1[[#This Row],[Bounces]]&lt;$U$7,Table1[[#This Row],[Bounces]]&gt;$T$7)</f>
        <v>0</v>
      </c>
      <c r="K1794" t="b">
        <f>OR(Table1[[#This Row],[Exits]]&lt;$U$8,Table1[[#This Row],[Exits]]&gt;$T$8)</f>
        <v>0</v>
      </c>
    </row>
    <row r="1795" spans="1:11" x14ac:dyDescent="0.25">
      <c r="A1795" s="1">
        <v>45259</v>
      </c>
      <c r="B1795">
        <v>6184</v>
      </c>
      <c r="C1795" t="s">
        <v>1599</v>
      </c>
      <c r="D1795">
        <v>15810</v>
      </c>
      <c r="E1795">
        <v>6155</v>
      </c>
      <c r="F1795">
        <v>808.16</v>
      </c>
      <c r="G1795">
        <v>1647</v>
      </c>
      <c r="H1795">
        <v>1933</v>
      </c>
      <c r="I1795" t="b">
        <f>OR(Table1[[#This Row],[Page_Views]]&lt;$U$6,Table1[[#This Row],[Page_Views]]&gt;$T$6)</f>
        <v>0</v>
      </c>
      <c r="J1795" t="b">
        <f>OR(Table1[[#This Row],[Bounces]]&lt;$U$7,Table1[[#This Row],[Bounces]]&gt;$T$7)</f>
        <v>0</v>
      </c>
      <c r="K1795" t="b">
        <f>OR(Table1[[#This Row],[Exits]]&lt;$U$8,Table1[[#This Row],[Exits]]&gt;$T$8)</f>
        <v>0</v>
      </c>
    </row>
    <row r="1796" spans="1:11" x14ac:dyDescent="0.25">
      <c r="A1796" s="1">
        <v>45260</v>
      </c>
      <c r="B1796">
        <v>3402</v>
      </c>
      <c r="C1796" t="s">
        <v>1600</v>
      </c>
      <c r="D1796">
        <v>5633</v>
      </c>
      <c r="E1796">
        <v>3181</v>
      </c>
      <c r="F1796">
        <v>865.26</v>
      </c>
      <c r="G1796">
        <v>698</v>
      </c>
      <c r="H1796">
        <v>1600</v>
      </c>
      <c r="I1796" t="b">
        <f>OR(Table1[[#This Row],[Page_Views]]&lt;$U$6,Table1[[#This Row],[Page_Views]]&gt;$T$6)</f>
        <v>0</v>
      </c>
      <c r="J1796" t="b">
        <f>OR(Table1[[#This Row],[Bounces]]&lt;$U$7,Table1[[#This Row],[Bounces]]&gt;$T$7)</f>
        <v>0</v>
      </c>
      <c r="K1796" t="b">
        <f>OR(Table1[[#This Row],[Exits]]&lt;$U$8,Table1[[#This Row],[Exits]]&gt;$T$8)</f>
        <v>0</v>
      </c>
    </row>
    <row r="1797" spans="1:11" x14ac:dyDescent="0.25">
      <c r="A1797" s="1">
        <v>45261</v>
      </c>
      <c r="B1797">
        <v>5895</v>
      </c>
      <c r="C1797" t="s">
        <v>1601</v>
      </c>
      <c r="D1797">
        <v>16571</v>
      </c>
      <c r="E1797">
        <v>6011</v>
      </c>
      <c r="F1797">
        <v>741.64</v>
      </c>
      <c r="G1797">
        <v>2331</v>
      </c>
      <c r="H1797">
        <v>4755</v>
      </c>
      <c r="I1797" t="b">
        <f>OR(Table1[[#This Row],[Page_Views]]&lt;$U$6,Table1[[#This Row],[Page_Views]]&gt;$T$6)</f>
        <v>0</v>
      </c>
      <c r="J1797" t="b">
        <f>OR(Table1[[#This Row],[Bounces]]&lt;$U$7,Table1[[#This Row],[Bounces]]&gt;$T$7)</f>
        <v>0</v>
      </c>
      <c r="K1797" t="b">
        <f>OR(Table1[[#This Row],[Exits]]&lt;$U$8,Table1[[#This Row],[Exits]]&gt;$T$8)</f>
        <v>0</v>
      </c>
    </row>
    <row r="1798" spans="1:11" x14ac:dyDescent="0.25">
      <c r="A1798" s="1">
        <v>45262</v>
      </c>
      <c r="B1798">
        <v>8331</v>
      </c>
      <c r="C1798" t="s">
        <v>1602</v>
      </c>
      <c r="D1798">
        <v>18603</v>
      </c>
      <c r="E1798">
        <v>9158</v>
      </c>
      <c r="F1798">
        <v>714.87</v>
      </c>
      <c r="G1798">
        <v>2977</v>
      </c>
      <c r="H1798">
        <v>2438</v>
      </c>
      <c r="I1798" t="b">
        <f>OR(Table1[[#This Row],[Page_Views]]&lt;$U$6,Table1[[#This Row],[Page_Views]]&gt;$T$6)</f>
        <v>0</v>
      </c>
      <c r="J1798" t="b">
        <f>OR(Table1[[#This Row],[Bounces]]&lt;$U$7,Table1[[#This Row],[Bounces]]&gt;$T$7)</f>
        <v>0</v>
      </c>
      <c r="K1798" t="b">
        <f>OR(Table1[[#This Row],[Exits]]&lt;$U$8,Table1[[#This Row],[Exits]]&gt;$T$8)</f>
        <v>0</v>
      </c>
    </row>
    <row r="1799" spans="1:11" x14ac:dyDescent="0.25">
      <c r="A1799" s="1">
        <v>45263</v>
      </c>
      <c r="B1799">
        <v>2956</v>
      </c>
      <c r="C1799" t="s">
        <v>1198</v>
      </c>
      <c r="D1799">
        <v>5413</v>
      </c>
      <c r="E1799">
        <v>3291</v>
      </c>
      <c r="F1799">
        <v>675.35</v>
      </c>
      <c r="G1799">
        <v>1273</v>
      </c>
      <c r="H1799">
        <v>578</v>
      </c>
      <c r="I1799" t="b">
        <f>OR(Table1[[#This Row],[Page_Views]]&lt;$U$6,Table1[[#This Row],[Page_Views]]&gt;$T$6)</f>
        <v>0</v>
      </c>
      <c r="J1799" t="b">
        <f>OR(Table1[[#This Row],[Bounces]]&lt;$U$7,Table1[[#This Row],[Bounces]]&gt;$T$7)</f>
        <v>0</v>
      </c>
      <c r="K1799" t="b">
        <f>OR(Table1[[#This Row],[Exits]]&lt;$U$8,Table1[[#This Row],[Exits]]&gt;$T$8)</f>
        <v>0</v>
      </c>
    </row>
    <row r="1800" spans="1:11" x14ac:dyDescent="0.25">
      <c r="A1800" s="1">
        <v>45264</v>
      </c>
      <c r="B1800">
        <v>8023</v>
      </c>
      <c r="C1800" t="s">
        <v>1603</v>
      </c>
      <c r="D1800">
        <v>21652</v>
      </c>
      <c r="E1800">
        <v>7460</v>
      </c>
      <c r="F1800">
        <v>781.26</v>
      </c>
      <c r="G1800">
        <v>1963</v>
      </c>
      <c r="H1800">
        <v>1930</v>
      </c>
      <c r="I1800" t="b">
        <f>OR(Table1[[#This Row],[Page_Views]]&lt;$U$6,Table1[[#This Row],[Page_Views]]&gt;$T$6)</f>
        <v>0</v>
      </c>
      <c r="J1800" t="b">
        <f>OR(Table1[[#This Row],[Bounces]]&lt;$U$7,Table1[[#This Row],[Bounces]]&gt;$T$7)</f>
        <v>0</v>
      </c>
      <c r="K1800" t="b">
        <f>OR(Table1[[#This Row],[Exits]]&lt;$U$8,Table1[[#This Row],[Exits]]&gt;$T$8)</f>
        <v>0</v>
      </c>
    </row>
    <row r="1801" spans="1:11" x14ac:dyDescent="0.25">
      <c r="A1801" s="1">
        <v>45265</v>
      </c>
      <c r="B1801">
        <v>4907</v>
      </c>
      <c r="C1801" t="s">
        <v>1604</v>
      </c>
      <c r="D1801">
        <v>10246</v>
      </c>
      <c r="E1801">
        <v>5341</v>
      </c>
      <c r="F1801">
        <v>863.96</v>
      </c>
      <c r="G1801">
        <v>1610</v>
      </c>
      <c r="H1801">
        <v>2012</v>
      </c>
      <c r="I1801" t="b">
        <f>OR(Table1[[#This Row],[Page_Views]]&lt;$U$6,Table1[[#This Row],[Page_Views]]&gt;$T$6)</f>
        <v>0</v>
      </c>
      <c r="J1801" t="b">
        <f>OR(Table1[[#This Row],[Bounces]]&lt;$U$7,Table1[[#This Row],[Bounces]]&gt;$T$7)</f>
        <v>0</v>
      </c>
      <c r="K1801" t="b">
        <f>OR(Table1[[#This Row],[Exits]]&lt;$U$8,Table1[[#This Row],[Exits]]&gt;$T$8)</f>
        <v>0</v>
      </c>
    </row>
    <row r="1802" spans="1:11" x14ac:dyDescent="0.25">
      <c r="A1802" s="1">
        <v>45266</v>
      </c>
      <c r="B1802">
        <v>1807</v>
      </c>
      <c r="C1802" t="s">
        <v>1605</v>
      </c>
      <c r="D1802">
        <v>5133</v>
      </c>
      <c r="E1802">
        <v>1921</v>
      </c>
      <c r="F1802">
        <v>697.4</v>
      </c>
      <c r="G1802">
        <v>707</v>
      </c>
      <c r="H1802">
        <v>1100</v>
      </c>
      <c r="I1802" t="b">
        <f>OR(Table1[[#This Row],[Page_Views]]&lt;$U$6,Table1[[#This Row],[Page_Views]]&gt;$T$6)</f>
        <v>0</v>
      </c>
      <c r="J1802" t="b">
        <f>OR(Table1[[#This Row],[Bounces]]&lt;$U$7,Table1[[#This Row],[Bounces]]&gt;$T$7)</f>
        <v>0</v>
      </c>
      <c r="K1802" t="b">
        <f>OR(Table1[[#This Row],[Exits]]&lt;$U$8,Table1[[#This Row],[Exits]]&gt;$T$8)</f>
        <v>0</v>
      </c>
    </row>
    <row r="1803" spans="1:11" x14ac:dyDescent="0.25">
      <c r="A1803" s="1">
        <v>45267</v>
      </c>
      <c r="B1803">
        <v>9378</v>
      </c>
      <c r="C1803" t="s">
        <v>1606</v>
      </c>
      <c r="D1803">
        <v>26918</v>
      </c>
      <c r="E1803">
        <v>11100</v>
      </c>
      <c r="F1803">
        <v>718.87</v>
      </c>
      <c r="G1803">
        <v>4195</v>
      </c>
      <c r="H1803">
        <v>1930</v>
      </c>
      <c r="I1803" t="b">
        <f>OR(Table1[[#This Row],[Page_Views]]&lt;$U$6,Table1[[#This Row],[Page_Views]]&gt;$T$6)</f>
        <v>0</v>
      </c>
      <c r="J1803" t="b">
        <f>OR(Table1[[#This Row],[Bounces]]&lt;$U$7,Table1[[#This Row],[Bounces]]&gt;$T$7)</f>
        <v>0</v>
      </c>
      <c r="K1803" t="b">
        <f>OR(Table1[[#This Row],[Exits]]&lt;$U$8,Table1[[#This Row],[Exits]]&gt;$T$8)</f>
        <v>0</v>
      </c>
    </row>
    <row r="1804" spans="1:11" x14ac:dyDescent="0.25">
      <c r="A1804" s="1">
        <v>45268</v>
      </c>
      <c r="B1804">
        <v>5827</v>
      </c>
      <c r="C1804" t="s">
        <v>1607</v>
      </c>
      <c r="D1804">
        <v>8727</v>
      </c>
      <c r="E1804">
        <v>6831</v>
      </c>
      <c r="F1804">
        <v>721.99</v>
      </c>
      <c r="G1804">
        <v>2129</v>
      </c>
      <c r="H1804">
        <v>2251</v>
      </c>
      <c r="I1804" t="b">
        <f>OR(Table1[[#This Row],[Page_Views]]&lt;$U$6,Table1[[#This Row],[Page_Views]]&gt;$T$6)</f>
        <v>0</v>
      </c>
      <c r="J1804" t="b">
        <f>OR(Table1[[#This Row],[Bounces]]&lt;$U$7,Table1[[#This Row],[Bounces]]&gt;$T$7)</f>
        <v>0</v>
      </c>
      <c r="K1804" t="b">
        <f>OR(Table1[[#This Row],[Exits]]&lt;$U$8,Table1[[#This Row],[Exits]]&gt;$T$8)</f>
        <v>0</v>
      </c>
    </row>
    <row r="1805" spans="1:11" x14ac:dyDescent="0.25">
      <c r="A1805" s="1">
        <v>45269</v>
      </c>
      <c r="B1805">
        <v>5524</v>
      </c>
      <c r="C1805" t="s">
        <v>1608</v>
      </c>
      <c r="D1805">
        <v>6651</v>
      </c>
      <c r="E1805">
        <v>6163</v>
      </c>
      <c r="F1805">
        <v>768.24</v>
      </c>
      <c r="G1805">
        <v>1750</v>
      </c>
      <c r="H1805">
        <v>1745</v>
      </c>
      <c r="I1805" t="b">
        <f>OR(Table1[[#This Row],[Page_Views]]&lt;$U$6,Table1[[#This Row],[Page_Views]]&gt;$T$6)</f>
        <v>0</v>
      </c>
      <c r="J1805" t="b">
        <f>OR(Table1[[#This Row],[Bounces]]&lt;$U$7,Table1[[#This Row],[Bounces]]&gt;$T$7)</f>
        <v>0</v>
      </c>
      <c r="K1805" t="b">
        <f>OR(Table1[[#This Row],[Exits]]&lt;$U$8,Table1[[#This Row],[Exits]]&gt;$T$8)</f>
        <v>0</v>
      </c>
    </row>
    <row r="1806" spans="1:11" x14ac:dyDescent="0.25">
      <c r="A1806" s="1">
        <v>45270</v>
      </c>
      <c r="B1806">
        <v>3284</v>
      </c>
      <c r="C1806" t="s">
        <v>1609</v>
      </c>
      <c r="D1806">
        <v>9757</v>
      </c>
      <c r="E1806">
        <v>3577</v>
      </c>
      <c r="F1806">
        <v>668.52</v>
      </c>
      <c r="G1806">
        <v>1009</v>
      </c>
      <c r="H1806">
        <v>1354</v>
      </c>
      <c r="I1806" t="b">
        <f>OR(Table1[[#This Row],[Page_Views]]&lt;$U$6,Table1[[#This Row],[Page_Views]]&gt;$T$6)</f>
        <v>0</v>
      </c>
      <c r="J1806" t="b">
        <f>OR(Table1[[#This Row],[Bounces]]&lt;$U$7,Table1[[#This Row],[Bounces]]&gt;$T$7)</f>
        <v>0</v>
      </c>
      <c r="K1806" t="b">
        <f>OR(Table1[[#This Row],[Exits]]&lt;$U$8,Table1[[#This Row],[Exits]]&gt;$T$8)</f>
        <v>0</v>
      </c>
    </row>
    <row r="1807" spans="1:11" x14ac:dyDescent="0.25">
      <c r="A1807" s="1">
        <v>45271</v>
      </c>
      <c r="B1807">
        <v>6313</v>
      </c>
      <c r="C1807" t="s">
        <v>1610</v>
      </c>
      <c r="D1807">
        <v>17872</v>
      </c>
      <c r="E1807">
        <v>5742</v>
      </c>
      <c r="F1807">
        <v>846.66</v>
      </c>
      <c r="G1807">
        <v>1449</v>
      </c>
      <c r="H1807">
        <v>2633</v>
      </c>
      <c r="I1807" t="b">
        <f>OR(Table1[[#This Row],[Page_Views]]&lt;$U$6,Table1[[#This Row],[Page_Views]]&gt;$T$6)</f>
        <v>0</v>
      </c>
      <c r="J1807" t="b">
        <f>OR(Table1[[#This Row],[Bounces]]&lt;$U$7,Table1[[#This Row],[Bounces]]&gt;$T$7)</f>
        <v>0</v>
      </c>
      <c r="K1807" t="b">
        <f>OR(Table1[[#This Row],[Exits]]&lt;$U$8,Table1[[#This Row],[Exits]]&gt;$T$8)</f>
        <v>0</v>
      </c>
    </row>
    <row r="1808" spans="1:11" x14ac:dyDescent="0.25">
      <c r="A1808" s="1">
        <v>45272</v>
      </c>
      <c r="B1808">
        <v>1757</v>
      </c>
      <c r="C1808" t="s">
        <v>1611</v>
      </c>
      <c r="D1808">
        <v>2283</v>
      </c>
      <c r="E1808">
        <v>2000</v>
      </c>
      <c r="F1808">
        <v>688.68</v>
      </c>
      <c r="G1808">
        <v>595</v>
      </c>
      <c r="H1808">
        <v>628</v>
      </c>
      <c r="I1808" t="b">
        <f>OR(Table1[[#This Row],[Page_Views]]&lt;$U$6,Table1[[#This Row],[Page_Views]]&gt;$T$6)</f>
        <v>0</v>
      </c>
      <c r="J1808" t="b">
        <f>OR(Table1[[#This Row],[Bounces]]&lt;$U$7,Table1[[#This Row],[Bounces]]&gt;$T$7)</f>
        <v>0</v>
      </c>
      <c r="K1808" t="b">
        <f>OR(Table1[[#This Row],[Exits]]&lt;$U$8,Table1[[#This Row],[Exits]]&gt;$T$8)</f>
        <v>0</v>
      </c>
    </row>
    <row r="1809" spans="1:11" x14ac:dyDescent="0.25">
      <c r="A1809" s="1">
        <v>45273</v>
      </c>
      <c r="B1809">
        <v>5887</v>
      </c>
      <c r="C1809" t="s">
        <v>1612</v>
      </c>
      <c r="D1809">
        <v>15891</v>
      </c>
      <c r="E1809">
        <v>5716</v>
      </c>
      <c r="F1809">
        <v>811.61</v>
      </c>
      <c r="G1809">
        <v>1485</v>
      </c>
      <c r="H1809">
        <v>4193</v>
      </c>
      <c r="I1809" t="b">
        <f>OR(Table1[[#This Row],[Page_Views]]&lt;$U$6,Table1[[#This Row],[Page_Views]]&gt;$T$6)</f>
        <v>0</v>
      </c>
      <c r="J1809" t="b">
        <f>OR(Table1[[#This Row],[Bounces]]&lt;$U$7,Table1[[#This Row],[Bounces]]&gt;$T$7)</f>
        <v>0</v>
      </c>
      <c r="K1809" t="b">
        <f>OR(Table1[[#This Row],[Exits]]&lt;$U$8,Table1[[#This Row],[Exits]]&gt;$T$8)</f>
        <v>0</v>
      </c>
    </row>
    <row r="1810" spans="1:11" x14ac:dyDescent="0.25">
      <c r="A1810" s="1">
        <v>45274</v>
      </c>
      <c r="B1810">
        <v>4854</v>
      </c>
      <c r="C1810" t="s">
        <v>1593</v>
      </c>
      <c r="D1810">
        <v>9824</v>
      </c>
      <c r="E1810">
        <v>4411</v>
      </c>
      <c r="F1810">
        <v>753.96</v>
      </c>
      <c r="G1810">
        <v>1721</v>
      </c>
      <c r="H1810">
        <v>2196</v>
      </c>
      <c r="I1810" t="b">
        <f>OR(Table1[[#This Row],[Page_Views]]&lt;$U$6,Table1[[#This Row],[Page_Views]]&gt;$T$6)</f>
        <v>0</v>
      </c>
      <c r="J1810" t="b">
        <f>OR(Table1[[#This Row],[Bounces]]&lt;$U$7,Table1[[#This Row],[Bounces]]&gt;$T$7)</f>
        <v>0</v>
      </c>
      <c r="K1810" t="b">
        <f>OR(Table1[[#This Row],[Exits]]&lt;$U$8,Table1[[#This Row],[Exits]]&gt;$T$8)</f>
        <v>0</v>
      </c>
    </row>
    <row r="1811" spans="1:11" x14ac:dyDescent="0.25">
      <c r="A1811" s="1">
        <v>45275</v>
      </c>
      <c r="B1811">
        <v>4558</v>
      </c>
      <c r="C1811" t="s">
        <v>1613</v>
      </c>
      <c r="D1811">
        <v>7594</v>
      </c>
      <c r="E1811">
        <v>4346</v>
      </c>
      <c r="F1811">
        <v>775.77</v>
      </c>
      <c r="G1811">
        <v>1611</v>
      </c>
      <c r="H1811">
        <v>2270</v>
      </c>
      <c r="I1811" t="b">
        <f>OR(Table1[[#This Row],[Page_Views]]&lt;$U$6,Table1[[#This Row],[Page_Views]]&gt;$T$6)</f>
        <v>0</v>
      </c>
      <c r="J1811" t="b">
        <f>OR(Table1[[#This Row],[Bounces]]&lt;$U$7,Table1[[#This Row],[Bounces]]&gt;$T$7)</f>
        <v>0</v>
      </c>
      <c r="K1811" t="b">
        <f>OR(Table1[[#This Row],[Exits]]&lt;$U$8,Table1[[#This Row],[Exits]]&gt;$T$8)</f>
        <v>0</v>
      </c>
    </row>
    <row r="1812" spans="1:11" x14ac:dyDescent="0.25">
      <c r="A1812" s="1">
        <v>45276</v>
      </c>
      <c r="B1812">
        <v>1961</v>
      </c>
      <c r="C1812" t="s">
        <v>1614</v>
      </c>
      <c r="D1812">
        <v>5454</v>
      </c>
      <c r="E1812">
        <v>2224</v>
      </c>
      <c r="F1812">
        <v>653.88</v>
      </c>
      <c r="G1812">
        <v>700</v>
      </c>
      <c r="H1812">
        <v>1347</v>
      </c>
      <c r="I1812" t="b">
        <f>OR(Table1[[#This Row],[Page_Views]]&lt;$U$6,Table1[[#This Row],[Page_Views]]&gt;$T$6)</f>
        <v>0</v>
      </c>
      <c r="J1812" t="b">
        <f>OR(Table1[[#This Row],[Bounces]]&lt;$U$7,Table1[[#This Row],[Bounces]]&gt;$T$7)</f>
        <v>0</v>
      </c>
      <c r="K1812" t="b">
        <f>OR(Table1[[#This Row],[Exits]]&lt;$U$8,Table1[[#This Row],[Exits]]&gt;$T$8)</f>
        <v>0</v>
      </c>
    </row>
    <row r="1813" spans="1:11" x14ac:dyDescent="0.25">
      <c r="A1813" s="1">
        <v>45277</v>
      </c>
      <c r="B1813">
        <v>4847</v>
      </c>
      <c r="C1813" t="s">
        <v>1615</v>
      </c>
      <c r="D1813">
        <v>7532</v>
      </c>
      <c r="E1813">
        <v>4165</v>
      </c>
      <c r="F1813">
        <v>820.51</v>
      </c>
      <c r="G1813">
        <v>1240</v>
      </c>
      <c r="H1813">
        <v>1078</v>
      </c>
      <c r="I1813" t="b">
        <f>OR(Table1[[#This Row],[Page_Views]]&lt;$U$6,Table1[[#This Row],[Page_Views]]&gt;$T$6)</f>
        <v>0</v>
      </c>
      <c r="J1813" t="b">
        <f>OR(Table1[[#This Row],[Bounces]]&lt;$U$7,Table1[[#This Row],[Bounces]]&gt;$T$7)</f>
        <v>0</v>
      </c>
      <c r="K1813" t="b">
        <f>OR(Table1[[#This Row],[Exits]]&lt;$U$8,Table1[[#This Row],[Exits]]&gt;$T$8)</f>
        <v>0</v>
      </c>
    </row>
    <row r="1814" spans="1:11" x14ac:dyDescent="0.25">
      <c r="A1814" s="1">
        <v>45278</v>
      </c>
      <c r="B1814">
        <v>7726</v>
      </c>
      <c r="C1814" t="s">
        <v>1616</v>
      </c>
      <c r="D1814">
        <v>22445</v>
      </c>
      <c r="E1814">
        <v>7590</v>
      </c>
      <c r="F1814">
        <v>656.59</v>
      </c>
      <c r="G1814">
        <v>2059</v>
      </c>
      <c r="H1814">
        <v>1930</v>
      </c>
      <c r="I1814" t="b">
        <f>OR(Table1[[#This Row],[Page_Views]]&lt;$U$6,Table1[[#This Row],[Page_Views]]&gt;$T$6)</f>
        <v>0</v>
      </c>
      <c r="J1814" t="b">
        <f>OR(Table1[[#This Row],[Bounces]]&lt;$U$7,Table1[[#This Row],[Bounces]]&gt;$T$7)</f>
        <v>0</v>
      </c>
      <c r="K1814" t="b">
        <f>OR(Table1[[#This Row],[Exits]]&lt;$U$8,Table1[[#This Row],[Exits]]&gt;$T$8)</f>
        <v>0</v>
      </c>
    </row>
    <row r="1815" spans="1:11" x14ac:dyDescent="0.25">
      <c r="A1815" s="1">
        <v>45279</v>
      </c>
      <c r="B1815">
        <v>4575</v>
      </c>
      <c r="C1815" t="s">
        <v>1617</v>
      </c>
      <c r="D1815">
        <v>7183</v>
      </c>
      <c r="E1815">
        <v>4561</v>
      </c>
      <c r="F1815">
        <v>634.04</v>
      </c>
      <c r="G1815">
        <v>1644</v>
      </c>
      <c r="H1815">
        <v>1314</v>
      </c>
      <c r="I1815" t="b">
        <f>OR(Table1[[#This Row],[Page_Views]]&lt;$U$6,Table1[[#This Row],[Page_Views]]&gt;$T$6)</f>
        <v>0</v>
      </c>
      <c r="J1815" t="b">
        <f>OR(Table1[[#This Row],[Bounces]]&lt;$U$7,Table1[[#This Row],[Bounces]]&gt;$T$7)</f>
        <v>0</v>
      </c>
      <c r="K1815" t="b">
        <f>OR(Table1[[#This Row],[Exits]]&lt;$U$8,Table1[[#This Row],[Exits]]&gt;$T$8)</f>
        <v>0</v>
      </c>
    </row>
    <row r="1816" spans="1:11" x14ac:dyDescent="0.25">
      <c r="A1816" s="1">
        <v>45280</v>
      </c>
      <c r="B1816">
        <v>3418</v>
      </c>
      <c r="C1816" t="s">
        <v>1618</v>
      </c>
      <c r="D1816">
        <v>7877</v>
      </c>
      <c r="E1816">
        <v>2784</v>
      </c>
      <c r="F1816">
        <v>764</v>
      </c>
      <c r="G1816">
        <v>1324</v>
      </c>
      <c r="H1816">
        <v>844</v>
      </c>
      <c r="I1816" t="b">
        <f>OR(Table1[[#This Row],[Page_Views]]&lt;$U$6,Table1[[#This Row],[Page_Views]]&gt;$T$6)</f>
        <v>0</v>
      </c>
      <c r="J1816" t="b">
        <f>OR(Table1[[#This Row],[Bounces]]&lt;$U$7,Table1[[#This Row],[Bounces]]&gt;$T$7)</f>
        <v>0</v>
      </c>
      <c r="K1816" t="b">
        <f>OR(Table1[[#This Row],[Exits]]&lt;$U$8,Table1[[#This Row],[Exits]]&gt;$T$8)</f>
        <v>0</v>
      </c>
    </row>
    <row r="1817" spans="1:11" x14ac:dyDescent="0.25">
      <c r="A1817" s="1">
        <v>45281</v>
      </c>
      <c r="B1817">
        <v>5198</v>
      </c>
      <c r="C1817" t="s">
        <v>1619</v>
      </c>
      <c r="D1817">
        <v>8324</v>
      </c>
      <c r="E1817">
        <v>4565</v>
      </c>
      <c r="F1817">
        <v>812.79</v>
      </c>
      <c r="G1817">
        <v>1852</v>
      </c>
      <c r="H1817">
        <v>1367</v>
      </c>
      <c r="I1817" t="b">
        <f>OR(Table1[[#This Row],[Page_Views]]&lt;$U$6,Table1[[#This Row],[Page_Views]]&gt;$T$6)</f>
        <v>0</v>
      </c>
      <c r="J1817" t="b">
        <f>OR(Table1[[#This Row],[Bounces]]&lt;$U$7,Table1[[#This Row],[Bounces]]&gt;$T$7)</f>
        <v>0</v>
      </c>
      <c r="K1817" t="b">
        <f>OR(Table1[[#This Row],[Exits]]&lt;$U$8,Table1[[#This Row],[Exits]]&gt;$T$8)</f>
        <v>0</v>
      </c>
    </row>
    <row r="1818" spans="1:11" x14ac:dyDescent="0.25">
      <c r="A1818" s="1">
        <v>45282</v>
      </c>
      <c r="B1818">
        <v>2001</v>
      </c>
      <c r="C1818" t="s">
        <v>1620</v>
      </c>
      <c r="D1818">
        <v>4366</v>
      </c>
      <c r="E1818">
        <v>2262</v>
      </c>
      <c r="F1818">
        <v>615.01</v>
      </c>
      <c r="G1818">
        <v>957</v>
      </c>
      <c r="H1818">
        <v>1103</v>
      </c>
      <c r="I1818" t="b">
        <f>OR(Table1[[#This Row],[Page_Views]]&lt;$U$6,Table1[[#This Row],[Page_Views]]&gt;$T$6)</f>
        <v>0</v>
      </c>
      <c r="J1818" t="b">
        <f>OR(Table1[[#This Row],[Bounces]]&lt;$U$7,Table1[[#This Row],[Bounces]]&gt;$T$7)</f>
        <v>0</v>
      </c>
      <c r="K1818" t="b">
        <f>OR(Table1[[#This Row],[Exits]]&lt;$U$8,Table1[[#This Row],[Exits]]&gt;$T$8)</f>
        <v>0</v>
      </c>
    </row>
    <row r="1819" spans="1:11" x14ac:dyDescent="0.25">
      <c r="A1819" s="1">
        <v>45283</v>
      </c>
      <c r="B1819">
        <v>6244</v>
      </c>
      <c r="C1819" t="s">
        <v>1621</v>
      </c>
      <c r="D1819">
        <v>15180</v>
      </c>
      <c r="E1819">
        <v>7070</v>
      </c>
      <c r="F1819">
        <v>620.82000000000005</v>
      </c>
      <c r="G1819">
        <v>3183</v>
      </c>
      <c r="H1819">
        <v>4433</v>
      </c>
      <c r="I1819" t="b">
        <f>OR(Table1[[#This Row],[Page_Views]]&lt;$U$6,Table1[[#This Row],[Page_Views]]&gt;$T$6)</f>
        <v>0</v>
      </c>
      <c r="J1819" t="b">
        <f>OR(Table1[[#This Row],[Bounces]]&lt;$U$7,Table1[[#This Row],[Bounces]]&gt;$T$7)</f>
        <v>0</v>
      </c>
      <c r="K1819" t="b">
        <f>OR(Table1[[#This Row],[Exits]]&lt;$U$8,Table1[[#This Row],[Exits]]&gt;$T$8)</f>
        <v>0</v>
      </c>
    </row>
    <row r="1820" spans="1:11" x14ac:dyDescent="0.25">
      <c r="A1820" s="1">
        <v>45284</v>
      </c>
      <c r="B1820">
        <v>8119</v>
      </c>
      <c r="C1820" t="s">
        <v>1622</v>
      </c>
      <c r="D1820">
        <v>12522</v>
      </c>
      <c r="E1820">
        <v>7444</v>
      </c>
      <c r="F1820">
        <v>840.8</v>
      </c>
      <c r="G1820">
        <v>2274</v>
      </c>
      <c r="H1820">
        <v>1943</v>
      </c>
      <c r="I1820" t="b">
        <f>OR(Table1[[#This Row],[Page_Views]]&lt;$U$6,Table1[[#This Row],[Page_Views]]&gt;$T$6)</f>
        <v>0</v>
      </c>
      <c r="J1820" t="b">
        <f>OR(Table1[[#This Row],[Bounces]]&lt;$U$7,Table1[[#This Row],[Bounces]]&gt;$T$7)</f>
        <v>0</v>
      </c>
      <c r="K1820" t="b">
        <f>OR(Table1[[#This Row],[Exits]]&lt;$U$8,Table1[[#This Row],[Exits]]&gt;$T$8)</f>
        <v>0</v>
      </c>
    </row>
    <row r="1821" spans="1:11" x14ac:dyDescent="0.25">
      <c r="A1821" s="1">
        <v>45285</v>
      </c>
      <c r="B1821">
        <v>5066</v>
      </c>
      <c r="C1821" t="s">
        <v>1623</v>
      </c>
      <c r="D1821">
        <v>10829</v>
      </c>
      <c r="E1821">
        <v>5825</v>
      </c>
      <c r="F1821">
        <v>842.71</v>
      </c>
      <c r="G1821">
        <v>1275</v>
      </c>
      <c r="H1821">
        <v>1616</v>
      </c>
      <c r="I1821" t="b">
        <f>OR(Table1[[#This Row],[Page_Views]]&lt;$U$6,Table1[[#This Row],[Page_Views]]&gt;$T$6)</f>
        <v>0</v>
      </c>
      <c r="J1821" t="b">
        <f>OR(Table1[[#This Row],[Bounces]]&lt;$U$7,Table1[[#This Row],[Bounces]]&gt;$T$7)</f>
        <v>0</v>
      </c>
      <c r="K1821" t="b">
        <f>OR(Table1[[#This Row],[Exits]]&lt;$U$8,Table1[[#This Row],[Exits]]&gt;$T$8)</f>
        <v>0</v>
      </c>
    </row>
    <row r="1822" spans="1:11" x14ac:dyDescent="0.25">
      <c r="A1822" s="1">
        <v>45286</v>
      </c>
      <c r="B1822">
        <v>3845</v>
      </c>
      <c r="C1822" t="s">
        <v>1624</v>
      </c>
      <c r="D1822">
        <v>7860</v>
      </c>
      <c r="E1822">
        <v>4263</v>
      </c>
      <c r="F1822">
        <v>673.59</v>
      </c>
      <c r="G1822">
        <v>1648</v>
      </c>
      <c r="H1822">
        <v>1672</v>
      </c>
      <c r="I1822" t="b">
        <f>OR(Table1[[#This Row],[Page_Views]]&lt;$U$6,Table1[[#This Row],[Page_Views]]&gt;$T$6)</f>
        <v>0</v>
      </c>
      <c r="J1822" t="b">
        <f>OR(Table1[[#This Row],[Bounces]]&lt;$U$7,Table1[[#This Row],[Bounces]]&gt;$T$7)</f>
        <v>0</v>
      </c>
      <c r="K1822" t="b">
        <f>OR(Table1[[#This Row],[Exits]]&lt;$U$8,Table1[[#This Row],[Exits]]&gt;$T$8)</f>
        <v>0</v>
      </c>
    </row>
    <row r="1823" spans="1:11" x14ac:dyDescent="0.25">
      <c r="A1823" s="1">
        <v>45287</v>
      </c>
      <c r="B1823">
        <v>9849</v>
      </c>
      <c r="C1823" t="s">
        <v>1625</v>
      </c>
      <c r="D1823">
        <v>13078</v>
      </c>
      <c r="E1823">
        <v>9525</v>
      </c>
      <c r="F1823">
        <v>784.57</v>
      </c>
      <c r="G1823">
        <v>2444</v>
      </c>
      <c r="H1823">
        <v>3430</v>
      </c>
      <c r="I1823" t="b">
        <f>OR(Table1[[#This Row],[Page_Views]]&lt;$U$6,Table1[[#This Row],[Page_Views]]&gt;$T$6)</f>
        <v>0</v>
      </c>
      <c r="J1823" t="b">
        <f>OR(Table1[[#This Row],[Bounces]]&lt;$U$7,Table1[[#This Row],[Bounces]]&gt;$T$7)</f>
        <v>0</v>
      </c>
      <c r="K1823" t="b">
        <f>OR(Table1[[#This Row],[Exits]]&lt;$U$8,Table1[[#This Row],[Exits]]&gt;$T$8)</f>
        <v>0</v>
      </c>
    </row>
    <row r="1824" spans="1:11" x14ac:dyDescent="0.25">
      <c r="A1824" s="1">
        <v>45288</v>
      </c>
      <c r="B1824">
        <v>6316</v>
      </c>
      <c r="C1824" t="s">
        <v>1626</v>
      </c>
      <c r="D1824">
        <v>16882</v>
      </c>
      <c r="E1824">
        <v>6943</v>
      </c>
      <c r="F1824">
        <v>732.95</v>
      </c>
      <c r="G1824">
        <v>2574</v>
      </c>
      <c r="H1824">
        <v>4208</v>
      </c>
      <c r="I1824" t="b">
        <f>OR(Table1[[#This Row],[Page_Views]]&lt;$U$6,Table1[[#This Row],[Page_Views]]&gt;$T$6)</f>
        <v>0</v>
      </c>
      <c r="J1824" t="b">
        <f>OR(Table1[[#This Row],[Bounces]]&lt;$U$7,Table1[[#This Row],[Bounces]]&gt;$T$7)</f>
        <v>0</v>
      </c>
      <c r="K1824" t="b">
        <f>OR(Table1[[#This Row],[Exits]]&lt;$U$8,Table1[[#This Row],[Exits]]&gt;$T$8)</f>
        <v>0</v>
      </c>
    </row>
    <row r="1825" spans="1:11" x14ac:dyDescent="0.25">
      <c r="A1825" s="1">
        <v>45289</v>
      </c>
      <c r="B1825">
        <v>1422</v>
      </c>
      <c r="C1825" t="s">
        <v>1627</v>
      </c>
      <c r="D1825">
        <v>2565</v>
      </c>
      <c r="E1825">
        <v>1684</v>
      </c>
      <c r="F1825">
        <v>789.81</v>
      </c>
      <c r="G1825">
        <v>710</v>
      </c>
      <c r="H1825">
        <v>543</v>
      </c>
      <c r="I1825" t="b">
        <f>OR(Table1[[#This Row],[Page_Views]]&lt;$U$6,Table1[[#This Row],[Page_Views]]&gt;$T$6)</f>
        <v>0</v>
      </c>
      <c r="J1825" t="b">
        <f>OR(Table1[[#This Row],[Bounces]]&lt;$U$7,Table1[[#This Row],[Bounces]]&gt;$T$7)</f>
        <v>0</v>
      </c>
      <c r="K1825" t="b">
        <f>OR(Table1[[#This Row],[Exits]]&lt;$U$8,Table1[[#This Row],[Exits]]&gt;$T$8)</f>
        <v>0</v>
      </c>
    </row>
    <row r="1826" spans="1:11" x14ac:dyDescent="0.25">
      <c r="A1826" s="1">
        <v>45290</v>
      </c>
      <c r="B1826">
        <v>7715</v>
      </c>
      <c r="C1826" t="s">
        <v>458</v>
      </c>
      <c r="D1826">
        <v>17237</v>
      </c>
      <c r="E1826">
        <v>7588</v>
      </c>
      <c r="F1826">
        <v>858.86</v>
      </c>
      <c r="G1826">
        <v>3301</v>
      </c>
      <c r="H1826">
        <v>3900</v>
      </c>
      <c r="I1826" t="b">
        <f>OR(Table1[[#This Row],[Page_Views]]&lt;$U$6,Table1[[#This Row],[Page_Views]]&gt;$T$6)</f>
        <v>0</v>
      </c>
      <c r="J1826" t="b">
        <f>OR(Table1[[#This Row],[Bounces]]&lt;$U$7,Table1[[#This Row],[Bounces]]&gt;$T$7)</f>
        <v>0</v>
      </c>
      <c r="K1826" t="b">
        <f>OR(Table1[[#This Row],[Exits]]&lt;$U$8,Table1[[#This Row],[Exits]]&gt;$T$8)</f>
        <v>0</v>
      </c>
    </row>
    <row r="1827" spans="1:11" x14ac:dyDescent="0.25">
      <c r="A1827" s="1">
        <v>45291</v>
      </c>
      <c r="B1827">
        <v>5266</v>
      </c>
      <c r="C1827" t="s">
        <v>1628</v>
      </c>
      <c r="D1827">
        <v>11198</v>
      </c>
      <c r="E1827">
        <v>4715</v>
      </c>
      <c r="F1827">
        <v>623.96</v>
      </c>
      <c r="G1827">
        <v>1369</v>
      </c>
      <c r="H1827">
        <v>1662</v>
      </c>
      <c r="I1827" t="b">
        <f>OR(Table1[[#This Row],[Page_Views]]&lt;$U$6,Table1[[#This Row],[Page_Views]]&gt;$T$6)</f>
        <v>0</v>
      </c>
      <c r="J1827" t="b">
        <f>OR(Table1[[#This Row],[Bounces]]&lt;$U$7,Table1[[#This Row],[Bounces]]&gt;$T$7)</f>
        <v>0</v>
      </c>
      <c r="K1827" t="b">
        <f>OR(Table1[[#This Row],[Exits]]&lt;$U$8,Table1[[#This Row],[Exits]]&gt;$T$8)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7"/>
  <sheetViews>
    <sheetView workbookViewId="0">
      <selection activeCell="P35" sqref="P35"/>
    </sheetView>
  </sheetViews>
  <sheetFormatPr defaultRowHeight="15" x14ac:dyDescent="0.25"/>
  <cols>
    <col min="1" max="1" width="10.7109375" bestFit="1" customWidth="1"/>
    <col min="2" max="2" width="13.42578125" customWidth="1"/>
    <col min="3" max="3" width="17.42578125" customWidth="1"/>
    <col min="4" max="4" width="13.85546875" customWidth="1"/>
    <col min="5" max="5" width="10.7109375" customWidth="1"/>
    <col min="6" max="6" width="18.5703125" customWidth="1"/>
    <col min="7" max="7" width="10.5703125" customWidth="1"/>
  </cols>
  <sheetData>
    <row r="1" spans="1:8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10">
        <v>43466</v>
      </c>
      <c r="B2" s="3">
        <v>2531</v>
      </c>
      <c r="C2" s="3" t="s">
        <v>8</v>
      </c>
      <c r="D2" s="3">
        <v>7108</v>
      </c>
      <c r="E2" s="3">
        <v>2544</v>
      </c>
      <c r="F2" s="3">
        <v>882.54</v>
      </c>
      <c r="G2" s="3">
        <v>1102</v>
      </c>
      <c r="H2" s="3">
        <v>1439</v>
      </c>
    </row>
    <row r="3" spans="1:8" x14ac:dyDescent="0.25">
      <c r="A3" s="8">
        <v>43467</v>
      </c>
      <c r="B3" s="4">
        <v>3990</v>
      </c>
      <c r="C3" s="4" t="s">
        <v>9</v>
      </c>
      <c r="D3" s="4">
        <v>9514</v>
      </c>
      <c r="E3" s="4">
        <v>3363</v>
      </c>
      <c r="F3" s="4">
        <v>781.12</v>
      </c>
      <c r="G3" s="4">
        <v>1170</v>
      </c>
      <c r="H3" s="4">
        <v>2133</v>
      </c>
    </row>
    <row r="4" spans="1:8" x14ac:dyDescent="0.25">
      <c r="A4" s="10">
        <v>43468</v>
      </c>
      <c r="B4" s="3">
        <v>8155</v>
      </c>
      <c r="C4" s="3" t="s">
        <v>10</v>
      </c>
      <c r="D4" s="3">
        <v>9904</v>
      </c>
      <c r="E4" s="3">
        <v>7905</v>
      </c>
      <c r="F4" s="3">
        <v>631.58000000000004</v>
      </c>
      <c r="G4" s="3">
        <v>2918</v>
      </c>
      <c r="H4" s="3">
        <v>2613</v>
      </c>
    </row>
    <row r="5" spans="1:8" x14ac:dyDescent="0.25">
      <c r="A5" s="8">
        <v>43469</v>
      </c>
      <c r="B5" s="4">
        <v>5493</v>
      </c>
      <c r="C5" s="4" t="s">
        <v>11</v>
      </c>
      <c r="D5" s="4">
        <v>15917</v>
      </c>
      <c r="E5" s="4">
        <v>5388</v>
      </c>
      <c r="F5" s="4">
        <v>771.8</v>
      </c>
      <c r="G5" s="4">
        <v>2134</v>
      </c>
      <c r="H5" s="4">
        <v>4015</v>
      </c>
    </row>
    <row r="6" spans="1:8" x14ac:dyDescent="0.25">
      <c r="A6" s="10">
        <v>43470</v>
      </c>
      <c r="B6" s="3">
        <v>1933</v>
      </c>
      <c r="C6" s="3" t="s">
        <v>12</v>
      </c>
      <c r="D6" s="3">
        <v>3144</v>
      </c>
      <c r="E6" s="3">
        <v>2113</v>
      </c>
      <c r="F6" s="3">
        <v>750.17</v>
      </c>
      <c r="G6" s="3">
        <v>1007</v>
      </c>
      <c r="H6" s="3">
        <v>935</v>
      </c>
    </row>
    <row r="7" spans="1:8" x14ac:dyDescent="0.25">
      <c r="A7" s="8">
        <v>43471</v>
      </c>
      <c r="B7" s="4">
        <v>2460</v>
      </c>
      <c r="C7" s="4" t="s">
        <v>13</v>
      </c>
      <c r="D7" s="4">
        <v>3428</v>
      </c>
      <c r="E7" s="4">
        <v>2794</v>
      </c>
      <c r="F7" s="4">
        <v>856.68</v>
      </c>
      <c r="G7" s="4">
        <v>606</v>
      </c>
      <c r="H7" s="4">
        <v>348</v>
      </c>
    </row>
    <row r="8" spans="1:8" x14ac:dyDescent="0.25">
      <c r="A8" s="10">
        <v>43472</v>
      </c>
      <c r="B8" s="3">
        <v>3723</v>
      </c>
      <c r="C8" s="3" t="s">
        <v>14</v>
      </c>
      <c r="D8" s="3">
        <v>9615</v>
      </c>
      <c r="E8" s="3">
        <v>3789</v>
      </c>
      <c r="F8" s="3">
        <v>759.21</v>
      </c>
      <c r="G8" s="3">
        <v>791</v>
      </c>
      <c r="H8" s="3">
        <v>1802</v>
      </c>
    </row>
    <row r="9" spans="1:8" x14ac:dyDescent="0.25">
      <c r="A9" s="8">
        <v>43473</v>
      </c>
      <c r="B9" s="4">
        <v>1285</v>
      </c>
      <c r="C9" s="4" t="s">
        <v>15</v>
      </c>
      <c r="D9" s="4">
        <v>2699</v>
      </c>
      <c r="E9" s="4">
        <v>1072</v>
      </c>
      <c r="F9" s="4">
        <v>676.57</v>
      </c>
      <c r="G9" s="4">
        <v>271</v>
      </c>
      <c r="H9" s="4">
        <v>408</v>
      </c>
    </row>
    <row r="10" spans="1:8" x14ac:dyDescent="0.25">
      <c r="A10" s="10">
        <v>43474</v>
      </c>
      <c r="B10" s="3">
        <v>1264</v>
      </c>
      <c r="C10" s="3" t="s">
        <v>16</v>
      </c>
      <c r="D10" s="3">
        <v>2503</v>
      </c>
      <c r="E10" s="3">
        <v>1130</v>
      </c>
      <c r="F10" s="3">
        <v>802.69</v>
      </c>
      <c r="G10" s="3">
        <v>560</v>
      </c>
      <c r="H10" s="3">
        <v>310</v>
      </c>
    </row>
    <row r="11" spans="1:8" x14ac:dyDescent="0.25">
      <c r="A11" s="8">
        <v>43475</v>
      </c>
      <c r="B11" s="4">
        <v>7816</v>
      </c>
      <c r="C11" s="4" t="s">
        <v>17</v>
      </c>
      <c r="D11" s="4">
        <v>12889</v>
      </c>
      <c r="E11" s="4">
        <v>6768</v>
      </c>
      <c r="F11" s="4">
        <v>762.77</v>
      </c>
      <c r="G11" s="4">
        <v>2805</v>
      </c>
      <c r="H11" s="4">
        <v>3638</v>
      </c>
    </row>
    <row r="12" spans="1:8" x14ac:dyDescent="0.25">
      <c r="A12" s="10">
        <v>43476</v>
      </c>
      <c r="B12" s="3">
        <v>2762</v>
      </c>
      <c r="C12" s="3" t="s">
        <v>18</v>
      </c>
      <c r="D12" s="3">
        <v>6036</v>
      </c>
      <c r="E12" s="3">
        <v>2347</v>
      </c>
      <c r="F12" s="3">
        <v>669.91</v>
      </c>
      <c r="G12" s="3">
        <v>902</v>
      </c>
      <c r="H12" s="3">
        <v>1808</v>
      </c>
    </row>
    <row r="13" spans="1:8" x14ac:dyDescent="0.25">
      <c r="A13" s="8">
        <v>43477</v>
      </c>
      <c r="B13" s="4">
        <v>1040</v>
      </c>
      <c r="C13" s="4" t="s">
        <v>19</v>
      </c>
      <c r="D13" s="4">
        <v>1761</v>
      </c>
      <c r="E13" s="4">
        <v>984</v>
      </c>
      <c r="F13" s="4">
        <v>772.09</v>
      </c>
      <c r="G13" s="4">
        <v>210</v>
      </c>
      <c r="H13" s="4">
        <v>239</v>
      </c>
    </row>
    <row r="14" spans="1:8" x14ac:dyDescent="0.25">
      <c r="A14" s="10">
        <v>43478</v>
      </c>
      <c r="B14" s="3">
        <v>6827</v>
      </c>
      <c r="C14" s="3" t="s">
        <v>20</v>
      </c>
      <c r="D14" s="3">
        <v>19271</v>
      </c>
      <c r="E14" s="3">
        <v>6088</v>
      </c>
      <c r="F14" s="3">
        <v>846.46</v>
      </c>
      <c r="G14" s="3">
        <v>2823</v>
      </c>
      <c r="H14" s="3">
        <v>2075</v>
      </c>
    </row>
    <row r="15" spans="1:8" x14ac:dyDescent="0.25">
      <c r="A15" s="8">
        <v>43479</v>
      </c>
      <c r="B15" s="4">
        <v>9259</v>
      </c>
      <c r="C15" s="4" t="s">
        <v>21</v>
      </c>
      <c r="D15" s="4">
        <v>14697</v>
      </c>
      <c r="E15" s="4">
        <v>8215</v>
      </c>
      <c r="F15" s="4">
        <v>608.57000000000005</v>
      </c>
      <c r="G15" s="4">
        <v>3646</v>
      </c>
      <c r="H15" s="4">
        <v>2278</v>
      </c>
    </row>
    <row r="16" spans="1:8" x14ac:dyDescent="0.25">
      <c r="A16" s="10">
        <v>43480</v>
      </c>
      <c r="B16" s="3">
        <v>1987</v>
      </c>
      <c r="C16" s="3" t="s">
        <v>22</v>
      </c>
      <c r="D16" s="3">
        <v>5547</v>
      </c>
      <c r="E16" s="3">
        <v>1633</v>
      </c>
      <c r="F16" s="3">
        <v>789.26</v>
      </c>
      <c r="G16" s="3">
        <v>652</v>
      </c>
      <c r="H16" s="3">
        <v>1480</v>
      </c>
    </row>
    <row r="17" spans="1:8" x14ac:dyDescent="0.25">
      <c r="A17" s="8">
        <v>43481</v>
      </c>
      <c r="B17" s="4">
        <v>8804</v>
      </c>
      <c r="C17" s="4" t="s">
        <v>23</v>
      </c>
      <c r="D17" s="4">
        <v>19429</v>
      </c>
      <c r="E17" s="4">
        <v>7105</v>
      </c>
      <c r="F17" s="4">
        <v>704.88</v>
      </c>
      <c r="G17" s="4">
        <v>2143</v>
      </c>
      <c r="H17" s="4">
        <v>3085</v>
      </c>
    </row>
    <row r="18" spans="1:8" x14ac:dyDescent="0.25">
      <c r="A18" s="10">
        <v>43482</v>
      </c>
      <c r="B18" s="3">
        <v>8789</v>
      </c>
      <c r="C18" s="3" t="s">
        <v>24</v>
      </c>
      <c r="D18" s="3">
        <v>23653</v>
      </c>
      <c r="E18" s="3">
        <v>7392</v>
      </c>
      <c r="F18" s="3">
        <v>687.8</v>
      </c>
      <c r="G18" s="3">
        <v>1634</v>
      </c>
      <c r="H18" s="3">
        <v>2634</v>
      </c>
    </row>
    <row r="19" spans="1:8" x14ac:dyDescent="0.25">
      <c r="A19" s="8">
        <v>43483</v>
      </c>
      <c r="B19" s="4">
        <v>6717</v>
      </c>
      <c r="C19" s="4" t="s">
        <v>25</v>
      </c>
      <c r="D19" s="4">
        <v>16679</v>
      </c>
      <c r="E19" s="4">
        <v>5836</v>
      </c>
      <c r="F19" s="4">
        <v>717.78</v>
      </c>
      <c r="G19" s="4">
        <v>2182</v>
      </c>
      <c r="H19" s="4">
        <v>1843</v>
      </c>
    </row>
    <row r="20" spans="1:8" x14ac:dyDescent="0.25">
      <c r="A20" s="10">
        <v>43484</v>
      </c>
      <c r="B20" s="3">
        <v>4198</v>
      </c>
      <c r="C20" s="3" t="s">
        <v>26</v>
      </c>
      <c r="D20" s="3">
        <v>10302</v>
      </c>
      <c r="E20" s="3">
        <v>4082</v>
      </c>
      <c r="F20" s="3">
        <v>702.61</v>
      </c>
      <c r="G20" s="3">
        <v>1697</v>
      </c>
      <c r="H20" s="3">
        <v>1910</v>
      </c>
    </row>
    <row r="21" spans="1:8" x14ac:dyDescent="0.25">
      <c r="A21" s="8">
        <v>43485</v>
      </c>
      <c r="B21" s="4">
        <v>6374</v>
      </c>
      <c r="C21" s="4" t="s">
        <v>27</v>
      </c>
      <c r="D21" s="4">
        <v>11370</v>
      </c>
      <c r="E21" s="4">
        <v>6400</v>
      </c>
      <c r="F21" s="4">
        <v>849.67</v>
      </c>
      <c r="G21" s="4">
        <v>1461</v>
      </c>
      <c r="H21" s="4">
        <v>3255</v>
      </c>
    </row>
    <row r="22" spans="1:8" x14ac:dyDescent="0.25">
      <c r="A22" s="10">
        <v>43486</v>
      </c>
      <c r="B22" s="3">
        <v>5790</v>
      </c>
      <c r="C22" s="3" t="s">
        <v>28</v>
      </c>
      <c r="D22" s="3">
        <v>9385</v>
      </c>
      <c r="E22" s="3">
        <v>4957</v>
      </c>
      <c r="F22" s="3">
        <v>682.44</v>
      </c>
      <c r="G22" s="3">
        <v>1934</v>
      </c>
      <c r="H22" s="3">
        <v>1475</v>
      </c>
    </row>
    <row r="23" spans="1:8" x14ac:dyDescent="0.25">
      <c r="A23" s="8">
        <v>43487</v>
      </c>
      <c r="B23" s="4">
        <v>8183</v>
      </c>
      <c r="C23" s="4" t="s">
        <v>29</v>
      </c>
      <c r="D23" s="4">
        <v>12925</v>
      </c>
      <c r="E23" s="4">
        <v>7936</v>
      </c>
      <c r="F23" s="4">
        <v>819.95</v>
      </c>
      <c r="G23" s="4">
        <v>2269</v>
      </c>
      <c r="H23" s="4">
        <v>2396</v>
      </c>
    </row>
    <row r="24" spans="1:8" x14ac:dyDescent="0.25">
      <c r="A24" s="10">
        <v>43488</v>
      </c>
      <c r="B24" s="3">
        <v>3524</v>
      </c>
      <c r="C24" s="3" t="s">
        <v>30</v>
      </c>
      <c r="D24" s="3">
        <v>9666</v>
      </c>
      <c r="E24" s="3">
        <v>3300</v>
      </c>
      <c r="F24" s="3">
        <v>628.22</v>
      </c>
      <c r="G24" s="3">
        <v>1417</v>
      </c>
      <c r="H24" s="3">
        <v>1163</v>
      </c>
    </row>
    <row r="25" spans="1:8" x14ac:dyDescent="0.25">
      <c r="A25" s="8">
        <v>43489</v>
      </c>
      <c r="B25" s="4">
        <v>3479</v>
      </c>
      <c r="C25" s="4" t="s">
        <v>31</v>
      </c>
      <c r="D25" s="4">
        <v>9312</v>
      </c>
      <c r="E25" s="4">
        <v>3038</v>
      </c>
      <c r="F25" s="4">
        <v>885.42</v>
      </c>
      <c r="G25" s="4">
        <v>1099</v>
      </c>
      <c r="H25" s="4">
        <v>1850</v>
      </c>
    </row>
    <row r="26" spans="1:8" x14ac:dyDescent="0.25">
      <c r="A26" s="10">
        <v>43490</v>
      </c>
      <c r="B26" s="3">
        <v>6154</v>
      </c>
      <c r="C26" s="3" t="s">
        <v>32</v>
      </c>
      <c r="D26" s="3">
        <v>12265</v>
      </c>
      <c r="E26" s="3">
        <v>4940</v>
      </c>
      <c r="F26" s="3">
        <v>786.69</v>
      </c>
      <c r="G26" s="3">
        <v>1179</v>
      </c>
      <c r="H26" s="3">
        <v>2935</v>
      </c>
    </row>
    <row r="27" spans="1:8" x14ac:dyDescent="0.25">
      <c r="A27" s="8">
        <v>43491</v>
      </c>
      <c r="B27" s="4">
        <v>1778</v>
      </c>
      <c r="C27" s="4" t="s">
        <v>33</v>
      </c>
      <c r="D27" s="4">
        <v>2557</v>
      </c>
      <c r="E27" s="4">
        <v>1754</v>
      </c>
      <c r="F27" s="4">
        <v>812.02</v>
      </c>
      <c r="G27" s="4">
        <v>628</v>
      </c>
      <c r="H27" s="4">
        <v>394</v>
      </c>
    </row>
    <row r="28" spans="1:8" x14ac:dyDescent="0.25">
      <c r="A28" s="10">
        <v>43492</v>
      </c>
      <c r="B28" s="3">
        <v>2492</v>
      </c>
      <c r="C28" s="3" t="s">
        <v>34</v>
      </c>
      <c r="D28" s="3">
        <v>4705</v>
      </c>
      <c r="E28" s="3">
        <v>2677</v>
      </c>
      <c r="F28" s="3">
        <v>689.41</v>
      </c>
      <c r="G28" s="3">
        <v>853</v>
      </c>
      <c r="H28" s="3">
        <v>749</v>
      </c>
    </row>
    <row r="29" spans="1:8" x14ac:dyDescent="0.25">
      <c r="A29" s="8">
        <v>43493</v>
      </c>
      <c r="B29" s="4">
        <v>1660</v>
      </c>
      <c r="C29" s="4" t="s">
        <v>35</v>
      </c>
      <c r="D29" s="4">
        <v>3842</v>
      </c>
      <c r="E29" s="4">
        <v>1478</v>
      </c>
      <c r="F29" s="4">
        <v>723.63</v>
      </c>
      <c r="G29" s="4">
        <v>375</v>
      </c>
      <c r="H29" s="4">
        <v>1031</v>
      </c>
    </row>
    <row r="30" spans="1:8" x14ac:dyDescent="0.25">
      <c r="A30" s="10">
        <v>43494</v>
      </c>
      <c r="B30" s="3">
        <v>2348</v>
      </c>
      <c r="C30" s="3" t="s">
        <v>36</v>
      </c>
      <c r="D30" s="3">
        <v>4738</v>
      </c>
      <c r="E30" s="3">
        <v>2002</v>
      </c>
      <c r="F30" s="3">
        <v>667.13</v>
      </c>
      <c r="G30" s="3">
        <v>905</v>
      </c>
      <c r="H30" s="3">
        <v>483</v>
      </c>
    </row>
    <row r="31" spans="1:8" x14ac:dyDescent="0.25">
      <c r="A31" s="8">
        <v>43495</v>
      </c>
      <c r="B31" s="4">
        <v>8851</v>
      </c>
      <c r="C31" s="4" t="s">
        <v>37</v>
      </c>
      <c r="D31" s="4">
        <v>23051</v>
      </c>
      <c r="E31" s="4">
        <v>10221</v>
      </c>
      <c r="F31" s="4">
        <v>879.76</v>
      </c>
      <c r="G31" s="4">
        <v>2078</v>
      </c>
      <c r="H31" s="4">
        <v>5239</v>
      </c>
    </row>
    <row r="32" spans="1:8" x14ac:dyDescent="0.25">
      <c r="A32" s="10">
        <v>43496</v>
      </c>
      <c r="B32" s="3">
        <v>8156</v>
      </c>
      <c r="C32" s="5" t="s">
        <v>38</v>
      </c>
      <c r="D32" s="3">
        <v>24433</v>
      </c>
      <c r="E32" s="3">
        <v>7422</v>
      </c>
      <c r="F32" s="3">
        <v>746.43</v>
      </c>
      <c r="G32" s="3">
        <v>2179</v>
      </c>
      <c r="H32" s="3">
        <v>4368</v>
      </c>
    </row>
    <row r="33" spans="1:8" x14ac:dyDescent="0.25">
      <c r="A33" s="8">
        <v>43497</v>
      </c>
      <c r="B33" s="4">
        <v>3044</v>
      </c>
      <c r="C33" s="4" t="s">
        <v>39</v>
      </c>
      <c r="D33" s="4">
        <v>4700</v>
      </c>
      <c r="E33" s="4">
        <v>2707</v>
      </c>
      <c r="F33" s="4">
        <v>789.13</v>
      </c>
      <c r="G33" s="4">
        <v>551</v>
      </c>
      <c r="H33" s="4">
        <v>750</v>
      </c>
    </row>
    <row r="34" spans="1:8" x14ac:dyDescent="0.25">
      <c r="A34" s="10">
        <v>43498</v>
      </c>
      <c r="B34" s="3">
        <v>8368</v>
      </c>
      <c r="C34" s="3" t="s">
        <v>40</v>
      </c>
      <c r="D34" s="3">
        <v>16965</v>
      </c>
      <c r="E34" s="3">
        <v>9563</v>
      </c>
      <c r="F34" s="3">
        <v>820.28</v>
      </c>
      <c r="G34" s="3">
        <v>2188</v>
      </c>
      <c r="H34" s="3">
        <v>3927</v>
      </c>
    </row>
    <row r="35" spans="1:8" x14ac:dyDescent="0.25">
      <c r="A35" s="8">
        <v>43499</v>
      </c>
      <c r="B35" s="4">
        <v>4516</v>
      </c>
      <c r="C35" s="4" t="s">
        <v>41</v>
      </c>
      <c r="D35" s="4">
        <v>8922</v>
      </c>
      <c r="E35" s="4">
        <v>5088</v>
      </c>
      <c r="F35" s="4">
        <v>711.33</v>
      </c>
      <c r="G35" s="4">
        <v>1471</v>
      </c>
      <c r="H35" s="4">
        <v>2381</v>
      </c>
    </row>
    <row r="36" spans="1:8" x14ac:dyDescent="0.25">
      <c r="A36" s="10">
        <v>43500</v>
      </c>
      <c r="B36" s="3">
        <v>5577</v>
      </c>
      <c r="C36" s="3" t="s">
        <v>42</v>
      </c>
      <c r="D36" s="3">
        <v>9749</v>
      </c>
      <c r="E36" s="3">
        <v>5461</v>
      </c>
      <c r="F36" s="3">
        <v>816.03</v>
      </c>
      <c r="G36" s="3">
        <v>1181</v>
      </c>
      <c r="H36" s="3">
        <v>2063</v>
      </c>
    </row>
    <row r="37" spans="1:8" x14ac:dyDescent="0.25">
      <c r="A37" s="8">
        <v>43501</v>
      </c>
      <c r="B37" s="4">
        <v>1727</v>
      </c>
      <c r="C37" s="4" t="s">
        <v>43</v>
      </c>
      <c r="D37" s="4">
        <v>2688</v>
      </c>
      <c r="E37" s="4">
        <v>1719</v>
      </c>
      <c r="F37" s="4">
        <v>802.8</v>
      </c>
      <c r="G37" s="4">
        <v>651</v>
      </c>
      <c r="H37" s="4">
        <v>285</v>
      </c>
    </row>
    <row r="38" spans="1:8" x14ac:dyDescent="0.25">
      <c r="A38" s="10">
        <v>43502</v>
      </c>
      <c r="B38" s="3">
        <v>8468</v>
      </c>
      <c r="C38" s="3" t="s">
        <v>44</v>
      </c>
      <c r="D38" s="3">
        <v>11162</v>
      </c>
      <c r="E38" s="3">
        <v>7511</v>
      </c>
      <c r="F38" s="3">
        <v>811.7</v>
      </c>
      <c r="G38" s="3">
        <v>1698</v>
      </c>
      <c r="H38" s="3">
        <v>2146</v>
      </c>
    </row>
    <row r="39" spans="1:8" x14ac:dyDescent="0.25">
      <c r="A39" s="8">
        <v>43503</v>
      </c>
      <c r="B39" s="4">
        <v>1342</v>
      </c>
      <c r="C39" s="6" t="s">
        <v>45</v>
      </c>
      <c r="D39" s="4">
        <v>3753</v>
      </c>
      <c r="E39" s="4">
        <v>1115</v>
      </c>
      <c r="F39" s="4">
        <v>746.77</v>
      </c>
      <c r="G39" s="4">
        <v>457</v>
      </c>
      <c r="H39" s="4">
        <v>722</v>
      </c>
    </row>
    <row r="40" spans="1:8" x14ac:dyDescent="0.25">
      <c r="A40" s="10">
        <v>43504</v>
      </c>
      <c r="B40" s="3">
        <v>2447</v>
      </c>
      <c r="C40" s="3" t="s">
        <v>46</v>
      </c>
      <c r="D40" s="3">
        <v>4785</v>
      </c>
      <c r="E40" s="3">
        <v>2518</v>
      </c>
      <c r="F40" s="3">
        <v>714.88</v>
      </c>
      <c r="G40" s="3">
        <v>543</v>
      </c>
      <c r="H40" s="3">
        <v>999</v>
      </c>
    </row>
    <row r="41" spans="1:8" x14ac:dyDescent="0.25">
      <c r="A41" s="8">
        <v>43505</v>
      </c>
      <c r="B41" s="4">
        <v>7581</v>
      </c>
      <c r="C41" s="4" t="s">
        <v>47</v>
      </c>
      <c r="D41" s="4">
        <v>15877</v>
      </c>
      <c r="E41" s="4">
        <v>6363</v>
      </c>
      <c r="F41" s="4">
        <v>666.62</v>
      </c>
      <c r="G41" s="4">
        <v>1385</v>
      </c>
      <c r="H41" s="4">
        <v>3718</v>
      </c>
    </row>
    <row r="42" spans="1:8" x14ac:dyDescent="0.25">
      <c r="A42" s="10">
        <v>43506</v>
      </c>
      <c r="B42" s="3">
        <v>7317</v>
      </c>
      <c r="C42" s="3" t="s">
        <v>48</v>
      </c>
      <c r="D42" s="3">
        <v>20857</v>
      </c>
      <c r="E42" s="3">
        <v>7168</v>
      </c>
      <c r="F42" s="3">
        <v>847.39</v>
      </c>
      <c r="G42" s="3">
        <v>2090</v>
      </c>
      <c r="H42" s="3">
        <v>2166</v>
      </c>
    </row>
    <row r="43" spans="1:8" x14ac:dyDescent="0.25">
      <c r="A43" s="8">
        <v>43507</v>
      </c>
      <c r="B43" s="4">
        <v>1526</v>
      </c>
      <c r="C43" s="4" t="s">
        <v>49</v>
      </c>
      <c r="D43" s="4">
        <v>3963</v>
      </c>
      <c r="E43" s="4">
        <v>1794</v>
      </c>
      <c r="F43" s="4">
        <v>782.51</v>
      </c>
      <c r="G43" s="4">
        <v>841</v>
      </c>
      <c r="H43" s="4">
        <v>794</v>
      </c>
    </row>
    <row r="44" spans="1:8" x14ac:dyDescent="0.25">
      <c r="A44" s="10">
        <v>43508</v>
      </c>
      <c r="B44" s="3">
        <v>7748</v>
      </c>
      <c r="C44" s="3" t="s">
        <v>50</v>
      </c>
      <c r="D44" s="3">
        <v>11117</v>
      </c>
      <c r="E44" s="3">
        <v>9151</v>
      </c>
      <c r="F44" s="3">
        <v>733.31</v>
      </c>
      <c r="G44" s="3">
        <v>3591</v>
      </c>
      <c r="H44" s="3">
        <v>2419</v>
      </c>
    </row>
    <row r="45" spans="1:8" x14ac:dyDescent="0.25">
      <c r="A45" s="8">
        <v>43509</v>
      </c>
      <c r="B45" s="4">
        <v>1405</v>
      </c>
      <c r="C45" s="4" t="s">
        <v>51</v>
      </c>
      <c r="D45" s="4">
        <v>3115</v>
      </c>
      <c r="E45" s="4">
        <v>1258</v>
      </c>
      <c r="F45" s="4">
        <v>883.2</v>
      </c>
      <c r="G45" s="4">
        <v>542</v>
      </c>
      <c r="H45" s="4">
        <v>525</v>
      </c>
    </row>
    <row r="46" spans="1:8" x14ac:dyDescent="0.25">
      <c r="A46" s="10">
        <v>43510</v>
      </c>
      <c r="B46" s="3">
        <v>8986</v>
      </c>
      <c r="C46" s="3" t="s">
        <v>52</v>
      </c>
      <c r="D46" s="3">
        <v>17936</v>
      </c>
      <c r="E46" s="3">
        <v>9432</v>
      </c>
      <c r="F46" s="3">
        <v>614.35</v>
      </c>
      <c r="G46" s="3">
        <v>2286</v>
      </c>
      <c r="H46" s="3">
        <v>4191</v>
      </c>
    </row>
    <row r="47" spans="1:8" x14ac:dyDescent="0.25">
      <c r="A47" s="8">
        <v>43511</v>
      </c>
      <c r="B47" s="4">
        <v>4740</v>
      </c>
      <c r="C47" s="4" t="s">
        <v>53</v>
      </c>
      <c r="D47" s="4">
        <v>12489</v>
      </c>
      <c r="E47" s="4">
        <v>4690</v>
      </c>
      <c r="F47" s="4">
        <v>855.05</v>
      </c>
      <c r="G47" s="4">
        <v>2111</v>
      </c>
      <c r="H47" s="4">
        <v>1818</v>
      </c>
    </row>
    <row r="48" spans="1:8" x14ac:dyDescent="0.25">
      <c r="A48" s="10">
        <v>43512</v>
      </c>
      <c r="B48" s="3">
        <v>2846</v>
      </c>
      <c r="C48" s="3" t="s">
        <v>54</v>
      </c>
      <c r="D48" s="3">
        <v>7125</v>
      </c>
      <c r="E48" s="3">
        <v>3273</v>
      </c>
      <c r="F48" s="3">
        <v>899.27</v>
      </c>
      <c r="G48" s="3">
        <v>662</v>
      </c>
      <c r="H48" s="3">
        <v>1164</v>
      </c>
    </row>
    <row r="49" spans="1:8" x14ac:dyDescent="0.25">
      <c r="A49" s="8">
        <v>43513</v>
      </c>
      <c r="B49" s="4">
        <v>2478</v>
      </c>
      <c r="C49" s="4" t="s">
        <v>55</v>
      </c>
      <c r="D49" s="4">
        <v>6053</v>
      </c>
      <c r="E49" s="4">
        <v>2251</v>
      </c>
      <c r="F49" s="4">
        <v>866.08</v>
      </c>
      <c r="G49" s="4">
        <v>594</v>
      </c>
      <c r="H49" s="4">
        <v>1770</v>
      </c>
    </row>
    <row r="50" spans="1:8" x14ac:dyDescent="0.25">
      <c r="A50" s="10">
        <v>43514</v>
      </c>
      <c r="B50" s="3">
        <v>1771</v>
      </c>
      <c r="C50" s="3" t="s">
        <v>56</v>
      </c>
      <c r="D50" s="3">
        <v>3210</v>
      </c>
      <c r="E50" s="3">
        <v>1419</v>
      </c>
      <c r="F50" s="3">
        <v>843.13</v>
      </c>
      <c r="G50" s="3">
        <v>546</v>
      </c>
      <c r="H50" s="3">
        <v>544</v>
      </c>
    </row>
    <row r="51" spans="1:8" x14ac:dyDescent="0.25">
      <c r="A51" s="8">
        <v>43515</v>
      </c>
      <c r="B51" s="4">
        <v>6525</v>
      </c>
      <c r="C51" s="4" t="s">
        <v>57</v>
      </c>
      <c r="D51" s="4">
        <v>17284</v>
      </c>
      <c r="E51" s="4">
        <v>5644</v>
      </c>
      <c r="F51" s="4">
        <v>712.29</v>
      </c>
      <c r="G51" s="4">
        <v>1764</v>
      </c>
      <c r="H51" s="4">
        <v>2926</v>
      </c>
    </row>
    <row r="52" spans="1:8" x14ac:dyDescent="0.25">
      <c r="A52" s="10">
        <v>43516</v>
      </c>
      <c r="B52" s="3">
        <v>9770</v>
      </c>
      <c r="C52" s="3" t="s">
        <v>58</v>
      </c>
      <c r="D52" s="3">
        <v>12645</v>
      </c>
      <c r="E52" s="3">
        <v>9181</v>
      </c>
      <c r="F52" s="3">
        <v>669.39</v>
      </c>
      <c r="G52" s="3">
        <v>4547</v>
      </c>
      <c r="H52" s="3">
        <v>2771</v>
      </c>
    </row>
    <row r="53" spans="1:8" x14ac:dyDescent="0.25">
      <c r="A53" s="8">
        <v>43517</v>
      </c>
      <c r="B53" s="4">
        <v>1193</v>
      </c>
      <c r="C53" s="4" t="s">
        <v>59</v>
      </c>
      <c r="D53" s="4">
        <v>1774</v>
      </c>
      <c r="E53" s="4">
        <v>1105</v>
      </c>
      <c r="F53" s="4">
        <v>820.46</v>
      </c>
      <c r="G53" s="4">
        <v>231</v>
      </c>
      <c r="H53" s="4">
        <v>522</v>
      </c>
    </row>
    <row r="54" spans="1:8" x14ac:dyDescent="0.25">
      <c r="A54" s="10">
        <v>43518</v>
      </c>
      <c r="B54" s="3">
        <v>3007</v>
      </c>
      <c r="C54" s="3" t="s">
        <v>60</v>
      </c>
      <c r="D54" s="3">
        <v>5424</v>
      </c>
      <c r="E54" s="3">
        <v>3357</v>
      </c>
      <c r="F54" s="3">
        <v>691.37</v>
      </c>
      <c r="G54" s="3">
        <v>1677</v>
      </c>
      <c r="H54" s="3">
        <v>1609</v>
      </c>
    </row>
    <row r="55" spans="1:8" x14ac:dyDescent="0.25">
      <c r="A55" s="8">
        <v>43519</v>
      </c>
      <c r="B55" s="4">
        <v>2185</v>
      </c>
      <c r="C55" s="4" t="s">
        <v>61</v>
      </c>
      <c r="D55" s="4">
        <v>2924</v>
      </c>
      <c r="E55" s="4">
        <v>2342</v>
      </c>
      <c r="F55" s="4">
        <v>652.80999999999995</v>
      </c>
      <c r="G55" s="4">
        <v>906</v>
      </c>
      <c r="H55" s="4">
        <v>631</v>
      </c>
    </row>
    <row r="56" spans="1:8" x14ac:dyDescent="0.25">
      <c r="A56" s="10">
        <v>43520</v>
      </c>
      <c r="B56" s="3">
        <v>3394</v>
      </c>
      <c r="C56" s="3" t="s">
        <v>62</v>
      </c>
      <c r="D56" s="3">
        <v>5508</v>
      </c>
      <c r="E56" s="3">
        <v>3121</v>
      </c>
      <c r="F56" s="3">
        <v>835.96</v>
      </c>
      <c r="G56" s="3">
        <v>1147</v>
      </c>
      <c r="H56" s="3">
        <v>552</v>
      </c>
    </row>
    <row r="57" spans="1:8" x14ac:dyDescent="0.25">
      <c r="A57" s="8">
        <v>43521</v>
      </c>
      <c r="B57" s="4">
        <v>5005</v>
      </c>
      <c r="C57" s="4" t="s">
        <v>63</v>
      </c>
      <c r="D57" s="4">
        <v>13484</v>
      </c>
      <c r="E57" s="4">
        <v>4920</v>
      </c>
      <c r="F57" s="4">
        <v>693.76</v>
      </c>
      <c r="G57" s="4">
        <v>1071</v>
      </c>
      <c r="H57" s="4">
        <v>3777</v>
      </c>
    </row>
    <row r="58" spans="1:8" x14ac:dyDescent="0.25">
      <c r="A58" s="10">
        <v>43522</v>
      </c>
      <c r="B58" s="3">
        <v>8429</v>
      </c>
      <c r="C58" s="3" t="s">
        <v>64</v>
      </c>
      <c r="D58" s="3">
        <v>24501</v>
      </c>
      <c r="E58" s="3">
        <v>7065</v>
      </c>
      <c r="F58" s="3">
        <v>874.33</v>
      </c>
      <c r="G58" s="3">
        <v>1992</v>
      </c>
      <c r="H58" s="3">
        <v>5244</v>
      </c>
    </row>
    <row r="59" spans="1:8" x14ac:dyDescent="0.25">
      <c r="A59" s="8">
        <v>43523</v>
      </c>
      <c r="B59" s="4">
        <v>3261</v>
      </c>
      <c r="C59" s="4" t="s">
        <v>65</v>
      </c>
      <c r="D59" s="4">
        <v>5701</v>
      </c>
      <c r="E59" s="4">
        <v>3780</v>
      </c>
      <c r="F59" s="4">
        <v>852.19</v>
      </c>
      <c r="G59" s="4">
        <v>1804</v>
      </c>
      <c r="H59" s="4">
        <v>987</v>
      </c>
    </row>
    <row r="60" spans="1:8" x14ac:dyDescent="0.25">
      <c r="A60" s="10">
        <v>43524</v>
      </c>
      <c r="B60" s="3">
        <v>4736</v>
      </c>
      <c r="C60" s="3" t="s">
        <v>66</v>
      </c>
      <c r="D60" s="3">
        <v>7938</v>
      </c>
      <c r="E60" s="3">
        <v>5560</v>
      </c>
      <c r="F60" s="3">
        <v>854.29</v>
      </c>
      <c r="G60" s="3">
        <v>1703</v>
      </c>
      <c r="H60" s="3">
        <v>2110</v>
      </c>
    </row>
    <row r="61" spans="1:8" x14ac:dyDescent="0.25">
      <c r="A61" s="8">
        <v>43525</v>
      </c>
      <c r="B61" s="4">
        <v>7716</v>
      </c>
      <c r="C61" s="4" t="s">
        <v>67</v>
      </c>
      <c r="D61" s="4">
        <v>13146</v>
      </c>
      <c r="E61" s="4">
        <v>9196</v>
      </c>
      <c r="F61" s="4">
        <v>831.47</v>
      </c>
      <c r="G61" s="4">
        <v>3664</v>
      </c>
      <c r="H61" s="4">
        <v>2365</v>
      </c>
    </row>
    <row r="62" spans="1:8" x14ac:dyDescent="0.25">
      <c r="A62" s="10">
        <v>43526</v>
      </c>
      <c r="B62" s="3">
        <v>5875</v>
      </c>
      <c r="C62" s="3" t="s">
        <v>68</v>
      </c>
      <c r="D62" s="3">
        <v>9986</v>
      </c>
      <c r="E62" s="3">
        <v>6741</v>
      </c>
      <c r="F62" s="3">
        <v>864.26</v>
      </c>
      <c r="G62" s="3">
        <v>3369</v>
      </c>
      <c r="H62" s="3">
        <v>1066</v>
      </c>
    </row>
    <row r="63" spans="1:8" x14ac:dyDescent="0.25">
      <c r="A63" s="8">
        <v>43527</v>
      </c>
      <c r="B63" s="4">
        <v>9921</v>
      </c>
      <c r="C63" s="4" t="s">
        <v>69</v>
      </c>
      <c r="D63" s="4">
        <v>12546</v>
      </c>
      <c r="E63" s="4">
        <v>8627</v>
      </c>
      <c r="F63" s="4">
        <v>841.72</v>
      </c>
      <c r="G63" s="4">
        <v>2406</v>
      </c>
      <c r="H63" s="4">
        <v>3315</v>
      </c>
    </row>
    <row r="64" spans="1:8" x14ac:dyDescent="0.25">
      <c r="A64" s="10">
        <v>43528</v>
      </c>
      <c r="B64" s="3">
        <v>5378</v>
      </c>
      <c r="C64" s="3" t="s">
        <v>70</v>
      </c>
      <c r="D64" s="3">
        <v>15426</v>
      </c>
      <c r="E64" s="3">
        <v>4401</v>
      </c>
      <c r="F64" s="3">
        <v>780.75</v>
      </c>
      <c r="G64" s="3">
        <v>1641</v>
      </c>
      <c r="H64" s="3">
        <v>3226</v>
      </c>
    </row>
    <row r="65" spans="1:8" x14ac:dyDescent="0.25">
      <c r="A65" s="8">
        <v>43529</v>
      </c>
      <c r="B65" s="4">
        <v>8815</v>
      </c>
      <c r="C65" s="4" t="s">
        <v>71</v>
      </c>
      <c r="D65" s="4">
        <v>13968</v>
      </c>
      <c r="E65" s="4">
        <v>9095</v>
      </c>
      <c r="F65" s="4">
        <v>688.75</v>
      </c>
      <c r="G65" s="4">
        <v>3719</v>
      </c>
      <c r="H65" s="4">
        <v>2341</v>
      </c>
    </row>
    <row r="66" spans="1:8" x14ac:dyDescent="0.25">
      <c r="A66" s="10">
        <v>43530</v>
      </c>
      <c r="B66" s="3">
        <v>4451</v>
      </c>
      <c r="C66" s="3" t="s">
        <v>72</v>
      </c>
      <c r="D66" s="3">
        <v>8706</v>
      </c>
      <c r="E66" s="3">
        <v>5185</v>
      </c>
      <c r="F66" s="3">
        <v>866.46</v>
      </c>
      <c r="G66" s="3">
        <v>1293</v>
      </c>
      <c r="H66" s="3">
        <v>1307</v>
      </c>
    </row>
    <row r="67" spans="1:8" x14ac:dyDescent="0.25">
      <c r="A67" s="8">
        <v>43531</v>
      </c>
      <c r="B67" s="4">
        <v>8616</v>
      </c>
      <c r="C67" s="4" t="s">
        <v>73</v>
      </c>
      <c r="D67" s="4">
        <v>10489</v>
      </c>
      <c r="E67" s="4">
        <v>7504</v>
      </c>
      <c r="F67" s="4">
        <v>852.18</v>
      </c>
      <c r="G67" s="4">
        <v>1835</v>
      </c>
      <c r="H67" s="4">
        <v>2294</v>
      </c>
    </row>
    <row r="68" spans="1:8" x14ac:dyDescent="0.25">
      <c r="A68" s="10">
        <v>43532</v>
      </c>
      <c r="B68" s="3">
        <v>3800</v>
      </c>
      <c r="C68" s="3" t="s">
        <v>74</v>
      </c>
      <c r="D68" s="3">
        <v>10428</v>
      </c>
      <c r="E68" s="3">
        <v>3050</v>
      </c>
      <c r="F68" s="3">
        <v>741.86</v>
      </c>
      <c r="G68" s="3">
        <v>1027</v>
      </c>
      <c r="H68" s="3">
        <v>1476</v>
      </c>
    </row>
    <row r="69" spans="1:8" x14ac:dyDescent="0.25">
      <c r="A69" s="8">
        <v>43533</v>
      </c>
      <c r="B69" s="4">
        <v>9333</v>
      </c>
      <c r="C69" s="4" t="s">
        <v>75</v>
      </c>
      <c r="D69" s="4">
        <v>23482</v>
      </c>
      <c r="E69" s="4">
        <v>10473</v>
      </c>
      <c r="F69" s="4">
        <v>611.72</v>
      </c>
      <c r="G69" s="4">
        <v>3306</v>
      </c>
      <c r="H69" s="4">
        <v>3869</v>
      </c>
    </row>
    <row r="70" spans="1:8" x14ac:dyDescent="0.25">
      <c r="A70" s="10">
        <v>43534</v>
      </c>
      <c r="B70" s="3">
        <v>6410</v>
      </c>
      <c r="C70" s="3" t="s">
        <v>76</v>
      </c>
      <c r="D70" s="3">
        <v>18615</v>
      </c>
      <c r="E70" s="3">
        <v>5324</v>
      </c>
      <c r="F70" s="3">
        <v>791.56</v>
      </c>
      <c r="G70" s="3">
        <v>2205</v>
      </c>
      <c r="H70" s="3">
        <v>4231</v>
      </c>
    </row>
    <row r="71" spans="1:8" x14ac:dyDescent="0.25">
      <c r="A71" s="8">
        <v>43535</v>
      </c>
      <c r="B71" s="4">
        <v>2455</v>
      </c>
      <c r="C71" s="4" t="s">
        <v>77</v>
      </c>
      <c r="D71" s="4">
        <v>6399</v>
      </c>
      <c r="E71" s="4">
        <v>2370</v>
      </c>
      <c r="F71" s="4">
        <v>615.17999999999995</v>
      </c>
      <c r="G71" s="4">
        <v>523</v>
      </c>
      <c r="H71" s="4">
        <v>1768</v>
      </c>
    </row>
    <row r="72" spans="1:8" x14ac:dyDescent="0.25">
      <c r="A72" s="10">
        <v>43536</v>
      </c>
      <c r="B72" s="3">
        <v>7892</v>
      </c>
      <c r="C72" s="3" t="s">
        <v>78</v>
      </c>
      <c r="D72" s="3">
        <v>13926</v>
      </c>
      <c r="E72" s="3">
        <v>8456</v>
      </c>
      <c r="F72" s="3">
        <v>877.88</v>
      </c>
      <c r="G72" s="3">
        <v>4157</v>
      </c>
      <c r="H72" s="3">
        <v>2876</v>
      </c>
    </row>
    <row r="73" spans="1:8" x14ac:dyDescent="0.25">
      <c r="A73" s="8">
        <v>43537</v>
      </c>
      <c r="B73" s="4">
        <v>6808</v>
      </c>
      <c r="C73" s="4" t="s">
        <v>79</v>
      </c>
      <c r="D73" s="4">
        <v>11207</v>
      </c>
      <c r="E73" s="4">
        <v>6091</v>
      </c>
      <c r="F73" s="4">
        <v>888.49</v>
      </c>
      <c r="G73" s="4">
        <v>1244</v>
      </c>
      <c r="H73" s="4">
        <v>2822</v>
      </c>
    </row>
    <row r="74" spans="1:8" x14ac:dyDescent="0.25">
      <c r="A74" s="10">
        <v>43538</v>
      </c>
      <c r="B74" s="3">
        <v>7796</v>
      </c>
      <c r="C74" s="3" t="s">
        <v>80</v>
      </c>
      <c r="D74" s="3">
        <v>19146</v>
      </c>
      <c r="E74" s="3">
        <v>6498</v>
      </c>
      <c r="F74" s="3">
        <v>656.85</v>
      </c>
      <c r="G74" s="3">
        <v>2472</v>
      </c>
      <c r="H74" s="3">
        <v>4836</v>
      </c>
    </row>
    <row r="75" spans="1:8" x14ac:dyDescent="0.25">
      <c r="A75" s="8">
        <v>43539</v>
      </c>
      <c r="B75" s="4">
        <v>5796</v>
      </c>
      <c r="C75" s="4" t="s">
        <v>81</v>
      </c>
      <c r="D75" s="4">
        <v>10753</v>
      </c>
      <c r="E75" s="4">
        <v>6422</v>
      </c>
      <c r="F75" s="4">
        <v>802.92</v>
      </c>
      <c r="G75" s="4">
        <v>2368</v>
      </c>
      <c r="H75" s="4">
        <v>2504</v>
      </c>
    </row>
    <row r="76" spans="1:8" x14ac:dyDescent="0.25">
      <c r="A76" s="10">
        <v>43540</v>
      </c>
      <c r="B76" s="3">
        <v>6093</v>
      </c>
      <c r="C76" s="3" t="s">
        <v>82</v>
      </c>
      <c r="D76" s="3">
        <v>13521</v>
      </c>
      <c r="E76" s="3">
        <v>6410</v>
      </c>
      <c r="F76" s="3">
        <v>627.67999999999995</v>
      </c>
      <c r="G76" s="3">
        <v>1541</v>
      </c>
      <c r="H76" s="3">
        <v>2016</v>
      </c>
    </row>
    <row r="77" spans="1:8" x14ac:dyDescent="0.25">
      <c r="A77" s="8">
        <v>43541</v>
      </c>
      <c r="B77" s="4">
        <v>2325</v>
      </c>
      <c r="C77" s="4" t="s">
        <v>83</v>
      </c>
      <c r="D77" s="4">
        <v>2816</v>
      </c>
      <c r="E77" s="4">
        <v>2779</v>
      </c>
      <c r="F77" s="4">
        <v>818.86</v>
      </c>
      <c r="G77" s="4">
        <v>681</v>
      </c>
      <c r="H77" s="4">
        <v>769</v>
      </c>
    </row>
    <row r="78" spans="1:8" x14ac:dyDescent="0.25">
      <c r="A78" s="10">
        <v>43542</v>
      </c>
      <c r="B78" s="3">
        <v>5976</v>
      </c>
      <c r="C78" s="3" t="s">
        <v>84</v>
      </c>
      <c r="D78" s="3">
        <v>7836</v>
      </c>
      <c r="E78" s="3">
        <v>5603</v>
      </c>
      <c r="F78" s="3">
        <v>704.19</v>
      </c>
      <c r="G78" s="3">
        <v>2453</v>
      </c>
      <c r="H78" s="3">
        <v>1467</v>
      </c>
    </row>
    <row r="79" spans="1:8" x14ac:dyDescent="0.25">
      <c r="A79" s="8">
        <v>43543</v>
      </c>
      <c r="B79" s="4">
        <v>2159</v>
      </c>
      <c r="C79" s="4" t="s">
        <v>85</v>
      </c>
      <c r="D79" s="4">
        <v>4671</v>
      </c>
      <c r="E79" s="4">
        <v>1780</v>
      </c>
      <c r="F79" s="4">
        <v>804.32</v>
      </c>
      <c r="G79" s="4">
        <v>830</v>
      </c>
      <c r="H79" s="4">
        <v>508</v>
      </c>
    </row>
    <row r="80" spans="1:8" x14ac:dyDescent="0.25">
      <c r="A80" s="10">
        <v>43544</v>
      </c>
      <c r="B80" s="3">
        <v>5650</v>
      </c>
      <c r="C80" s="3" t="s">
        <v>86</v>
      </c>
      <c r="D80" s="3">
        <v>12536</v>
      </c>
      <c r="E80" s="3">
        <v>6179</v>
      </c>
      <c r="F80" s="3">
        <v>711.86</v>
      </c>
      <c r="G80" s="3">
        <v>1760</v>
      </c>
      <c r="H80" s="3">
        <v>1867</v>
      </c>
    </row>
    <row r="81" spans="1:8" x14ac:dyDescent="0.25">
      <c r="A81" s="8">
        <v>43545</v>
      </c>
      <c r="B81" s="4">
        <v>5987</v>
      </c>
      <c r="C81" s="4" t="s">
        <v>87</v>
      </c>
      <c r="D81" s="4">
        <v>15282</v>
      </c>
      <c r="E81" s="4">
        <v>6039</v>
      </c>
      <c r="F81" s="4">
        <v>643.66999999999996</v>
      </c>
      <c r="G81" s="4">
        <v>2001</v>
      </c>
      <c r="H81" s="4">
        <v>3868</v>
      </c>
    </row>
    <row r="82" spans="1:8" x14ac:dyDescent="0.25">
      <c r="A82" s="10">
        <v>43546</v>
      </c>
      <c r="B82" s="3">
        <v>5697</v>
      </c>
      <c r="C82" s="3" t="s">
        <v>88</v>
      </c>
      <c r="D82" s="3">
        <v>8189</v>
      </c>
      <c r="E82" s="3">
        <v>5043</v>
      </c>
      <c r="F82" s="3">
        <v>721.83</v>
      </c>
      <c r="G82" s="3">
        <v>1545</v>
      </c>
      <c r="H82" s="3">
        <v>932</v>
      </c>
    </row>
    <row r="83" spans="1:8" x14ac:dyDescent="0.25">
      <c r="A83" s="8">
        <v>43547</v>
      </c>
      <c r="B83" s="4">
        <v>1340</v>
      </c>
      <c r="C83" s="4" t="s">
        <v>89</v>
      </c>
      <c r="D83" s="4">
        <v>2845</v>
      </c>
      <c r="E83" s="4">
        <v>1491</v>
      </c>
      <c r="F83" s="4">
        <v>633.79999999999995</v>
      </c>
      <c r="G83" s="4">
        <v>330</v>
      </c>
      <c r="H83" s="4">
        <v>368</v>
      </c>
    </row>
    <row r="84" spans="1:8" x14ac:dyDescent="0.25">
      <c r="A84" s="10">
        <v>43548</v>
      </c>
      <c r="B84" s="3">
        <v>4828</v>
      </c>
      <c r="C84" s="5" t="s">
        <v>90</v>
      </c>
      <c r="D84" s="3">
        <v>7483</v>
      </c>
      <c r="E84" s="3">
        <v>4255</v>
      </c>
      <c r="F84" s="3">
        <v>773.06</v>
      </c>
      <c r="G84" s="3">
        <v>1710</v>
      </c>
      <c r="H84" s="3">
        <v>1787</v>
      </c>
    </row>
    <row r="85" spans="1:8" x14ac:dyDescent="0.25">
      <c r="A85" s="8">
        <v>43549</v>
      </c>
      <c r="B85" s="4">
        <v>2968</v>
      </c>
      <c r="C85" s="4" t="s">
        <v>91</v>
      </c>
      <c r="D85" s="4">
        <v>4059</v>
      </c>
      <c r="E85" s="4">
        <v>2683</v>
      </c>
      <c r="F85" s="4">
        <v>612.29</v>
      </c>
      <c r="G85" s="4">
        <v>1201</v>
      </c>
      <c r="H85" s="4">
        <v>1130</v>
      </c>
    </row>
    <row r="86" spans="1:8" x14ac:dyDescent="0.25">
      <c r="A86" s="10">
        <v>43550</v>
      </c>
      <c r="B86" s="3">
        <v>1703</v>
      </c>
      <c r="C86" s="3" t="s">
        <v>92</v>
      </c>
      <c r="D86" s="3">
        <v>3301</v>
      </c>
      <c r="E86" s="3">
        <v>1425</v>
      </c>
      <c r="F86" s="3">
        <v>758.2</v>
      </c>
      <c r="G86" s="3">
        <v>415</v>
      </c>
      <c r="H86" s="3">
        <v>748</v>
      </c>
    </row>
    <row r="87" spans="1:8" x14ac:dyDescent="0.25">
      <c r="A87" s="8">
        <v>43551</v>
      </c>
      <c r="B87" s="4">
        <v>6482</v>
      </c>
      <c r="C87" s="4" t="s">
        <v>93</v>
      </c>
      <c r="D87" s="4">
        <v>9684</v>
      </c>
      <c r="E87" s="4">
        <v>6221</v>
      </c>
      <c r="F87" s="4">
        <v>865.91</v>
      </c>
      <c r="G87" s="4">
        <v>3092</v>
      </c>
      <c r="H87" s="4">
        <v>1398</v>
      </c>
    </row>
    <row r="88" spans="1:8" x14ac:dyDescent="0.25">
      <c r="A88" s="10">
        <v>43552</v>
      </c>
      <c r="B88" s="3">
        <v>7376</v>
      </c>
      <c r="C88" s="3" t="s">
        <v>94</v>
      </c>
      <c r="D88" s="3">
        <v>11795</v>
      </c>
      <c r="E88" s="3">
        <v>7136</v>
      </c>
      <c r="F88" s="3">
        <v>851.36</v>
      </c>
      <c r="G88" s="3">
        <v>1589</v>
      </c>
      <c r="H88" s="3">
        <v>1305</v>
      </c>
    </row>
    <row r="89" spans="1:8" x14ac:dyDescent="0.25">
      <c r="A89" s="8">
        <v>43553</v>
      </c>
      <c r="B89" s="4">
        <v>2800</v>
      </c>
      <c r="C89" s="4" t="s">
        <v>95</v>
      </c>
      <c r="D89" s="4">
        <v>4960</v>
      </c>
      <c r="E89" s="4">
        <v>2816</v>
      </c>
      <c r="F89" s="4">
        <v>864.83</v>
      </c>
      <c r="G89" s="4">
        <v>1122</v>
      </c>
      <c r="H89" s="4">
        <v>1106</v>
      </c>
    </row>
    <row r="90" spans="1:8" x14ac:dyDescent="0.25">
      <c r="A90" s="10">
        <v>43554</v>
      </c>
      <c r="B90" s="3">
        <v>6463</v>
      </c>
      <c r="C90" s="3" t="s">
        <v>96</v>
      </c>
      <c r="D90" s="3">
        <v>10773</v>
      </c>
      <c r="E90" s="3">
        <v>7003</v>
      </c>
      <c r="F90" s="3">
        <v>876.61</v>
      </c>
      <c r="G90" s="3">
        <v>2342</v>
      </c>
      <c r="H90" s="3">
        <v>1179</v>
      </c>
    </row>
    <row r="91" spans="1:8" x14ac:dyDescent="0.25">
      <c r="A91" s="8">
        <v>43555</v>
      </c>
      <c r="B91" s="4">
        <v>5912</v>
      </c>
      <c r="C91" s="4" t="s">
        <v>97</v>
      </c>
      <c r="D91" s="4">
        <v>8026</v>
      </c>
      <c r="E91" s="4">
        <v>6872</v>
      </c>
      <c r="F91" s="4">
        <v>631.36</v>
      </c>
      <c r="G91" s="4">
        <v>2295</v>
      </c>
      <c r="H91" s="4">
        <v>1786</v>
      </c>
    </row>
    <row r="92" spans="1:8" x14ac:dyDescent="0.25">
      <c r="A92" s="10">
        <v>43556</v>
      </c>
      <c r="B92" s="3">
        <v>5648</v>
      </c>
      <c r="C92" s="3" t="s">
        <v>98</v>
      </c>
      <c r="D92" s="3">
        <v>7691</v>
      </c>
      <c r="E92" s="3">
        <v>4829</v>
      </c>
      <c r="F92" s="3">
        <v>638.62</v>
      </c>
      <c r="G92" s="3">
        <v>1628</v>
      </c>
      <c r="H92" s="3">
        <v>1116</v>
      </c>
    </row>
    <row r="93" spans="1:8" x14ac:dyDescent="0.25">
      <c r="A93" s="8">
        <v>43557</v>
      </c>
      <c r="B93" s="4">
        <v>1855</v>
      </c>
      <c r="C93" s="4" t="s">
        <v>99</v>
      </c>
      <c r="D93" s="4">
        <v>2871</v>
      </c>
      <c r="E93" s="4">
        <v>1524</v>
      </c>
      <c r="F93" s="4">
        <v>767.1</v>
      </c>
      <c r="G93" s="4">
        <v>423</v>
      </c>
      <c r="H93" s="4">
        <v>806</v>
      </c>
    </row>
    <row r="94" spans="1:8" x14ac:dyDescent="0.25">
      <c r="A94" s="10">
        <v>43558</v>
      </c>
      <c r="B94" s="3">
        <v>3866</v>
      </c>
      <c r="C94" s="3" t="s">
        <v>100</v>
      </c>
      <c r="D94" s="3">
        <v>4991</v>
      </c>
      <c r="E94" s="3">
        <v>3121</v>
      </c>
      <c r="F94" s="3">
        <v>868.19</v>
      </c>
      <c r="G94" s="3">
        <v>1294</v>
      </c>
      <c r="H94" s="3">
        <v>973</v>
      </c>
    </row>
    <row r="95" spans="1:8" x14ac:dyDescent="0.25">
      <c r="A95" s="8">
        <v>43559</v>
      </c>
      <c r="B95" s="4">
        <v>1182</v>
      </c>
      <c r="C95" s="4" t="s">
        <v>101</v>
      </c>
      <c r="D95" s="4">
        <v>2751</v>
      </c>
      <c r="E95" s="4">
        <v>1013</v>
      </c>
      <c r="F95" s="4">
        <v>892.3</v>
      </c>
      <c r="G95" s="4">
        <v>422</v>
      </c>
      <c r="H95" s="4">
        <v>398</v>
      </c>
    </row>
    <row r="96" spans="1:8" x14ac:dyDescent="0.25">
      <c r="A96" s="10">
        <v>43560</v>
      </c>
      <c r="B96" s="3">
        <v>4112</v>
      </c>
      <c r="C96" s="3" t="s">
        <v>57</v>
      </c>
      <c r="D96" s="3">
        <v>7061</v>
      </c>
      <c r="E96" s="3">
        <v>4371</v>
      </c>
      <c r="F96" s="3">
        <v>613.88</v>
      </c>
      <c r="G96" s="3">
        <v>1244</v>
      </c>
      <c r="H96" s="3">
        <v>1910</v>
      </c>
    </row>
    <row r="97" spans="1:8" x14ac:dyDescent="0.25">
      <c r="A97" s="8">
        <v>43561</v>
      </c>
      <c r="B97" s="4">
        <v>6670</v>
      </c>
      <c r="C97" s="4" t="s">
        <v>102</v>
      </c>
      <c r="D97" s="4">
        <v>11362</v>
      </c>
      <c r="E97" s="4">
        <v>7276</v>
      </c>
      <c r="F97" s="4">
        <v>706.73</v>
      </c>
      <c r="G97" s="4">
        <v>3278</v>
      </c>
      <c r="H97" s="4">
        <v>1713</v>
      </c>
    </row>
    <row r="98" spans="1:8" x14ac:dyDescent="0.25">
      <c r="A98" s="10">
        <v>43562</v>
      </c>
      <c r="B98" s="3">
        <v>5492</v>
      </c>
      <c r="C98" s="3" t="s">
        <v>103</v>
      </c>
      <c r="D98" s="3">
        <v>9872</v>
      </c>
      <c r="E98" s="3">
        <v>6121</v>
      </c>
      <c r="F98" s="3">
        <v>663.87</v>
      </c>
      <c r="G98" s="3">
        <v>1806</v>
      </c>
      <c r="H98" s="3">
        <v>1592</v>
      </c>
    </row>
    <row r="99" spans="1:8" x14ac:dyDescent="0.25">
      <c r="A99" s="8">
        <v>43563</v>
      </c>
      <c r="B99" s="4">
        <v>6823</v>
      </c>
      <c r="C99" s="4" t="s">
        <v>104</v>
      </c>
      <c r="D99" s="4">
        <v>16327</v>
      </c>
      <c r="E99" s="4">
        <v>6123</v>
      </c>
      <c r="F99" s="4">
        <v>826.79</v>
      </c>
      <c r="G99" s="4">
        <v>2556</v>
      </c>
      <c r="H99" s="4">
        <v>4357</v>
      </c>
    </row>
    <row r="100" spans="1:8" x14ac:dyDescent="0.25">
      <c r="A100" s="10">
        <v>43564</v>
      </c>
      <c r="B100" s="3">
        <v>2517</v>
      </c>
      <c r="C100" s="3" t="s">
        <v>105</v>
      </c>
      <c r="D100" s="3">
        <v>6964</v>
      </c>
      <c r="E100" s="3">
        <v>2321</v>
      </c>
      <c r="F100" s="3">
        <v>792.06</v>
      </c>
      <c r="G100" s="3">
        <v>548</v>
      </c>
      <c r="H100" s="3">
        <v>1126</v>
      </c>
    </row>
    <row r="101" spans="1:8" x14ac:dyDescent="0.25">
      <c r="A101" s="8">
        <v>43565</v>
      </c>
      <c r="B101" s="4">
        <v>6002</v>
      </c>
      <c r="C101" s="4" t="s">
        <v>106</v>
      </c>
      <c r="D101" s="4">
        <v>15403</v>
      </c>
      <c r="E101" s="4">
        <v>5961</v>
      </c>
      <c r="F101" s="4">
        <v>635.97</v>
      </c>
      <c r="G101" s="4">
        <v>1494</v>
      </c>
      <c r="H101" s="4">
        <v>2803</v>
      </c>
    </row>
    <row r="102" spans="1:8" x14ac:dyDescent="0.25">
      <c r="A102" s="10">
        <v>43566</v>
      </c>
      <c r="B102" s="3">
        <v>2356</v>
      </c>
      <c r="C102" s="3" t="s">
        <v>107</v>
      </c>
      <c r="D102" s="3">
        <v>5912</v>
      </c>
      <c r="E102" s="3">
        <v>1944</v>
      </c>
      <c r="F102" s="3">
        <v>745.06</v>
      </c>
      <c r="G102" s="3">
        <v>573</v>
      </c>
      <c r="H102" s="3">
        <v>1002</v>
      </c>
    </row>
    <row r="103" spans="1:8" x14ac:dyDescent="0.25">
      <c r="A103" s="8">
        <v>43567</v>
      </c>
      <c r="B103" s="4">
        <v>4629</v>
      </c>
      <c r="C103" s="4" t="s">
        <v>108</v>
      </c>
      <c r="D103" s="4">
        <v>9590</v>
      </c>
      <c r="E103" s="4">
        <v>4834</v>
      </c>
      <c r="F103" s="4">
        <v>805.63</v>
      </c>
      <c r="G103" s="4">
        <v>1828</v>
      </c>
      <c r="H103" s="4">
        <v>1182</v>
      </c>
    </row>
    <row r="104" spans="1:8" x14ac:dyDescent="0.25">
      <c r="A104" s="10">
        <v>43568</v>
      </c>
      <c r="B104" s="3">
        <v>4628</v>
      </c>
      <c r="C104" s="3" t="s">
        <v>109</v>
      </c>
      <c r="D104" s="3">
        <v>11333</v>
      </c>
      <c r="E104" s="3">
        <v>5523</v>
      </c>
      <c r="F104" s="3">
        <v>833.7</v>
      </c>
      <c r="G104" s="3">
        <v>2174</v>
      </c>
      <c r="H104" s="3">
        <v>1221</v>
      </c>
    </row>
    <row r="105" spans="1:8" x14ac:dyDescent="0.25">
      <c r="A105" s="8">
        <v>43569</v>
      </c>
      <c r="B105" s="4">
        <v>9210</v>
      </c>
      <c r="C105" s="4" t="s">
        <v>110</v>
      </c>
      <c r="D105" s="4">
        <v>20215</v>
      </c>
      <c r="E105" s="4">
        <v>8697</v>
      </c>
      <c r="F105" s="4">
        <v>606.02</v>
      </c>
      <c r="G105" s="4">
        <v>2773</v>
      </c>
      <c r="H105" s="4">
        <v>4950</v>
      </c>
    </row>
    <row r="106" spans="1:8" x14ac:dyDescent="0.25">
      <c r="A106" s="10">
        <v>43570</v>
      </c>
      <c r="B106" s="3">
        <v>7132</v>
      </c>
      <c r="C106" s="3" t="s">
        <v>111</v>
      </c>
      <c r="D106" s="3">
        <v>11334</v>
      </c>
      <c r="E106" s="3">
        <v>7853</v>
      </c>
      <c r="F106" s="3">
        <v>867.14</v>
      </c>
      <c r="G106" s="3">
        <v>1754</v>
      </c>
      <c r="H106" s="3">
        <v>2595</v>
      </c>
    </row>
    <row r="107" spans="1:8" x14ac:dyDescent="0.25">
      <c r="A107" s="8">
        <v>43571</v>
      </c>
      <c r="B107" s="4">
        <v>7588</v>
      </c>
      <c r="C107" s="4" t="s">
        <v>112</v>
      </c>
      <c r="D107" s="4">
        <v>11954</v>
      </c>
      <c r="E107" s="4">
        <v>7588</v>
      </c>
      <c r="F107" s="4">
        <v>770.78</v>
      </c>
      <c r="G107" s="4">
        <v>2368</v>
      </c>
      <c r="H107" s="4">
        <v>1870</v>
      </c>
    </row>
    <row r="108" spans="1:8" x14ac:dyDescent="0.25">
      <c r="A108" s="10">
        <v>43572</v>
      </c>
      <c r="B108" s="3">
        <v>4311</v>
      </c>
      <c r="C108" s="3" t="s">
        <v>113</v>
      </c>
      <c r="D108" s="3">
        <v>7473</v>
      </c>
      <c r="E108" s="3">
        <v>3669</v>
      </c>
      <c r="F108" s="3">
        <v>843.57</v>
      </c>
      <c r="G108" s="3">
        <v>1492</v>
      </c>
      <c r="H108" s="3">
        <v>1189</v>
      </c>
    </row>
    <row r="109" spans="1:8" x14ac:dyDescent="0.25">
      <c r="A109" s="8">
        <v>43573</v>
      </c>
      <c r="B109" s="4">
        <v>7048</v>
      </c>
      <c r="C109" s="4" t="s">
        <v>114</v>
      </c>
      <c r="D109" s="4">
        <v>20012</v>
      </c>
      <c r="E109" s="4">
        <v>7279</v>
      </c>
      <c r="F109" s="4">
        <v>842.38</v>
      </c>
      <c r="G109" s="4">
        <v>2921</v>
      </c>
      <c r="H109" s="4">
        <v>1930</v>
      </c>
    </row>
    <row r="110" spans="1:8" x14ac:dyDescent="0.25">
      <c r="A110" s="10">
        <v>43574</v>
      </c>
      <c r="B110" s="3">
        <v>7246</v>
      </c>
      <c r="C110" s="3" t="s">
        <v>115</v>
      </c>
      <c r="D110" s="3">
        <v>15835</v>
      </c>
      <c r="E110" s="3">
        <v>6665</v>
      </c>
      <c r="F110" s="3">
        <v>656.96</v>
      </c>
      <c r="G110" s="3">
        <v>1653</v>
      </c>
      <c r="H110" s="3">
        <v>4711</v>
      </c>
    </row>
    <row r="111" spans="1:8" x14ac:dyDescent="0.25">
      <c r="A111" s="8">
        <v>43575</v>
      </c>
      <c r="B111" s="4">
        <v>1987</v>
      </c>
      <c r="C111" s="4" t="s">
        <v>116</v>
      </c>
      <c r="D111" s="4">
        <v>5009</v>
      </c>
      <c r="E111" s="4">
        <v>1616</v>
      </c>
      <c r="F111" s="4">
        <v>633.04999999999995</v>
      </c>
      <c r="G111" s="4">
        <v>327</v>
      </c>
      <c r="H111" s="4">
        <v>975</v>
      </c>
    </row>
    <row r="112" spans="1:8" x14ac:dyDescent="0.25">
      <c r="A112" s="10">
        <v>43576</v>
      </c>
      <c r="B112" s="3">
        <v>4321</v>
      </c>
      <c r="C112" s="3" t="s">
        <v>117</v>
      </c>
      <c r="D112" s="3">
        <v>7880</v>
      </c>
      <c r="E112" s="3">
        <v>4554</v>
      </c>
      <c r="F112" s="3">
        <v>816.39</v>
      </c>
      <c r="G112" s="3">
        <v>1939</v>
      </c>
      <c r="H112" s="3">
        <v>2052</v>
      </c>
    </row>
    <row r="113" spans="1:8" x14ac:dyDescent="0.25">
      <c r="A113" s="8">
        <v>43577</v>
      </c>
      <c r="B113" s="4">
        <v>5615</v>
      </c>
      <c r="C113" s="4" t="s">
        <v>118</v>
      </c>
      <c r="D113" s="4">
        <v>10858</v>
      </c>
      <c r="E113" s="4">
        <v>6421</v>
      </c>
      <c r="F113" s="4">
        <v>646.92999999999995</v>
      </c>
      <c r="G113" s="4">
        <v>1489</v>
      </c>
      <c r="H113" s="4">
        <v>2685</v>
      </c>
    </row>
    <row r="114" spans="1:8" x14ac:dyDescent="0.25">
      <c r="A114" s="10">
        <v>43578</v>
      </c>
      <c r="B114" s="3">
        <v>9365</v>
      </c>
      <c r="C114" s="3" t="s">
        <v>119</v>
      </c>
      <c r="D114" s="3">
        <v>13354</v>
      </c>
      <c r="E114" s="3">
        <v>8783</v>
      </c>
      <c r="F114" s="3">
        <v>854.98</v>
      </c>
      <c r="G114" s="3">
        <v>1973</v>
      </c>
      <c r="H114" s="3">
        <v>2129</v>
      </c>
    </row>
    <row r="115" spans="1:8" x14ac:dyDescent="0.25">
      <c r="A115" s="8">
        <v>43579</v>
      </c>
      <c r="B115" s="4">
        <v>4741</v>
      </c>
      <c r="C115" s="4" t="s">
        <v>120</v>
      </c>
      <c r="D115" s="4">
        <v>7150</v>
      </c>
      <c r="E115" s="4">
        <v>4532</v>
      </c>
      <c r="F115" s="4">
        <v>817.86</v>
      </c>
      <c r="G115" s="4">
        <v>910</v>
      </c>
      <c r="H115" s="4">
        <v>798</v>
      </c>
    </row>
    <row r="116" spans="1:8" x14ac:dyDescent="0.25">
      <c r="A116" s="10">
        <v>43580</v>
      </c>
      <c r="B116" s="3">
        <v>4052</v>
      </c>
      <c r="C116" s="3" t="s">
        <v>121</v>
      </c>
      <c r="D116" s="3">
        <v>10896</v>
      </c>
      <c r="E116" s="3">
        <v>4685</v>
      </c>
      <c r="F116" s="3">
        <v>852.55</v>
      </c>
      <c r="G116" s="3">
        <v>1545</v>
      </c>
      <c r="H116" s="3">
        <v>1400</v>
      </c>
    </row>
    <row r="117" spans="1:8" x14ac:dyDescent="0.25">
      <c r="A117" s="8">
        <v>43581</v>
      </c>
      <c r="B117" s="4">
        <v>7574</v>
      </c>
      <c r="C117" s="4" t="s">
        <v>122</v>
      </c>
      <c r="D117" s="4">
        <v>17062</v>
      </c>
      <c r="E117" s="4">
        <v>8524</v>
      </c>
      <c r="F117" s="4">
        <v>689.7</v>
      </c>
      <c r="G117" s="4">
        <v>2991</v>
      </c>
      <c r="H117" s="4">
        <v>4566</v>
      </c>
    </row>
    <row r="118" spans="1:8" x14ac:dyDescent="0.25">
      <c r="A118" s="10">
        <v>43582</v>
      </c>
      <c r="B118" s="3">
        <v>1726</v>
      </c>
      <c r="C118" s="3" t="s">
        <v>123</v>
      </c>
      <c r="D118" s="3">
        <v>3119</v>
      </c>
      <c r="E118" s="3">
        <v>1874</v>
      </c>
      <c r="F118" s="3">
        <v>694.98</v>
      </c>
      <c r="G118" s="3">
        <v>733</v>
      </c>
      <c r="H118" s="3">
        <v>768</v>
      </c>
    </row>
    <row r="119" spans="1:8" x14ac:dyDescent="0.25">
      <c r="A119" s="8">
        <v>43583</v>
      </c>
      <c r="B119" s="4">
        <v>4760</v>
      </c>
      <c r="C119" s="4" t="s">
        <v>124</v>
      </c>
      <c r="D119" s="4">
        <v>12590</v>
      </c>
      <c r="E119" s="4">
        <v>4281</v>
      </c>
      <c r="F119" s="4">
        <v>801.37</v>
      </c>
      <c r="G119" s="4">
        <v>1236</v>
      </c>
      <c r="H119" s="4">
        <v>2931</v>
      </c>
    </row>
    <row r="120" spans="1:8" x14ac:dyDescent="0.25">
      <c r="A120" s="10">
        <v>43584</v>
      </c>
      <c r="B120" s="3">
        <v>6806</v>
      </c>
      <c r="C120" s="3" t="s">
        <v>125</v>
      </c>
      <c r="D120" s="3">
        <v>11187</v>
      </c>
      <c r="E120" s="3">
        <v>7922</v>
      </c>
      <c r="F120" s="3">
        <v>609.42999999999995</v>
      </c>
      <c r="G120" s="3">
        <v>3273</v>
      </c>
      <c r="H120" s="3">
        <v>1411</v>
      </c>
    </row>
    <row r="121" spans="1:8" x14ac:dyDescent="0.25">
      <c r="A121" s="8">
        <v>43585</v>
      </c>
      <c r="B121" s="4">
        <v>2875</v>
      </c>
      <c r="C121" s="4" t="s">
        <v>126</v>
      </c>
      <c r="D121" s="4">
        <v>8500</v>
      </c>
      <c r="E121" s="4">
        <v>2477</v>
      </c>
      <c r="F121" s="4">
        <v>817.95</v>
      </c>
      <c r="G121" s="4">
        <v>621</v>
      </c>
      <c r="H121" s="4">
        <v>1938</v>
      </c>
    </row>
    <row r="122" spans="1:8" x14ac:dyDescent="0.25">
      <c r="A122" s="10">
        <v>43586</v>
      </c>
      <c r="B122" s="3">
        <v>7993</v>
      </c>
      <c r="C122" s="3" t="s">
        <v>127</v>
      </c>
      <c r="D122" s="3">
        <v>14552</v>
      </c>
      <c r="E122" s="3">
        <v>8398</v>
      </c>
      <c r="F122" s="3">
        <v>850.73</v>
      </c>
      <c r="G122" s="3">
        <v>3775</v>
      </c>
      <c r="H122" s="3">
        <v>3702</v>
      </c>
    </row>
    <row r="123" spans="1:8" x14ac:dyDescent="0.25">
      <c r="A123" s="8">
        <v>43587</v>
      </c>
      <c r="B123" s="4">
        <v>5033</v>
      </c>
      <c r="C123" s="4" t="s">
        <v>128</v>
      </c>
      <c r="D123" s="4">
        <v>9095</v>
      </c>
      <c r="E123" s="4">
        <v>4084</v>
      </c>
      <c r="F123" s="4">
        <v>724.55</v>
      </c>
      <c r="G123" s="4">
        <v>1517</v>
      </c>
      <c r="H123" s="4">
        <v>2475</v>
      </c>
    </row>
    <row r="124" spans="1:8" x14ac:dyDescent="0.25">
      <c r="A124" s="10">
        <v>43588</v>
      </c>
      <c r="B124" s="3">
        <v>6443</v>
      </c>
      <c r="C124" s="3" t="s">
        <v>129</v>
      </c>
      <c r="D124" s="3">
        <v>11348</v>
      </c>
      <c r="E124" s="3">
        <v>6813</v>
      </c>
      <c r="F124" s="3">
        <v>829.46</v>
      </c>
      <c r="G124" s="3">
        <v>2556</v>
      </c>
      <c r="H124" s="3">
        <v>1164</v>
      </c>
    </row>
    <row r="125" spans="1:8" x14ac:dyDescent="0.25">
      <c r="A125" s="8">
        <v>43589</v>
      </c>
      <c r="B125" s="4">
        <v>1989</v>
      </c>
      <c r="C125" s="4" t="s">
        <v>130</v>
      </c>
      <c r="D125" s="4">
        <v>2823</v>
      </c>
      <c r="E125" s="4">
        <v>1811</v>
      </c>
      <c r="F125" s="4">
        <v>652.38</v>
      </c>
      <c r="G125" s="4">
        <v>476</v>
      </c>
      <c r="H125" s="4">
        <v>668</v>
      </c>
    </row>
    <row r="126" spans="1:8" x14ac:dyDescent="0.25">
      <c r="A126" s="10">
        <v>43590</v>
      </c>
      <c r="B126" s="3">
        <v>4744</v>
      </c>
      <c r="C126" s="3" t="s">
        <v>131</v>
      </c>
      <c r="D126" s="3">
        <v>6641</v>
      </c>
      <c r="E126" s="3">
        <v>4648</v>
      </c>
      <c r="F126" s="3">
        <v>696.68</v>
      </c>
      <c r="G126" s="3">
        <v>1033</v>
      </c>
      <c r="H126" s="3">
        <v>689</v>
      </c>
    </row>
    <row r="127" spans="1:8" x14ac:dyDescent="0.25">
      <c r="A127" s="8">
        <v>43591</v>
      </c>
      <c r="B127" s="4">
        <v>9611</v>
      </c>
      <c r="C127" s="4" t="s">
        <v>132</v>
      </c>
      <c r="D127" s="4">
        <v>22745</v>
      </c>
      <c r="E127" s="4">
        <v>9016</v>
      </c>
      <c r="F127" s="4">
        <v>892.29</v>
      </c>
      <c r="G127" s="4">
        <v>3060</v>
      </c>
      <c r="H127" s="4">
        <v>5490</v>
      </c>
    </row>
    <row r="128" spans="1:8" x14ac:dyDescent="0.25">
      <c r="A128" s="10">
        <v>43592</v>
      </c>
      <c r="B128" s="3">
        <v>1593</v>
      </c>
      <c r="C128" s="3" t="s">
        <v>133</v>
      </c>
      <c r="D128" s="3">
        <v>4420</v>
      </c>
      <c r="E128" s="3">
        <v>1384</v>
      </c>
      <c r="F128" s="3">
        <v>895.9</v>
      </c>
      <c r="G128" s="3">
        <v>532</v>
      </c>
      <c r="H128" s="3">
        <v>1004</v>
      </c>
    </row>
    <row r="129" spans="1:8" x14ac:dyDescent="0.25">
      <c r="A129" s="8">
        <v>43593</v>
      </c>
      <c r="B129" s="4">
        <v>2774</v>
      </c>
      <c r="C129" s="4" t="s">
        <v>134</v>
      </c>
      <c r="D129" s="4">
        <v>7276</v>
      </c>
      <c r="E129" s="4">
        <v>2909</v>
      </c>
      <c r="F129" s="4">
        <v>753.78</v>
      </c>
      <c r="G129" s="4">
        <v>664</v>
      </c>
      <c r="H129" s="4">
        <v>943</v>
      </c>
    </row>
    <row r="130" spans="1:8" x14ac:dyDescent="0.25">
      <c r="A130" s="10">
        <v>43594</v>
      </c>
      <c r="B130" s="3">
        <v>1935</v>
      </c>
      <c r="C130" s="3" t="s">
        <v>135</v>
      </c>
      <c r="D130" s="3">
        <v>2813</v>
      </c>
      <c r="E130" s="3">
        <v>2230</v>
      </c>
      <c r="F130" s="3">
        <v>880.28</v>
      </c>
      <c r="G130" s="3">
        <v>1082</v>
      </c>
      <c r="H130" s="3">
        <v>712</v>
      </c>
    </row>
    <row r="131" spans="1:8" x14ac:dyDescent="0.25">
      <c r="A131" s="8">
        <v>43595</v>
      </c>
      <c r="B131" s="4">
        <v>4808</v>
      </c>
      <c r="C131" s="4" t="s">
        <v>136</v>
      </c>
      <c r="D131" s="4">
        <v>10491</v>
      </c>
      <c r="E131" s="4">
        <v>5690</v>
      </c>
      <c r="F131" s="4">
        <v>756.82</v>
      </c>
      <c r="G131" s="4">
        <v>2812</v>
      </c>
      <c r="H131" s="4">
        <v>1192</v>
      </c>
    </row>
    <row r="132" spans="1:8" x14ac:dyDescent="0.25">
      <c r="A132" s="10">
        <v>43596</v>
      </c>
      <c r="B132" s="3">
        <v>1331</v>
      </c>
      <c r="C132" s="3" t="s">
        <v>137</v>
      </c>
      <c r="D132" s="3">
        <v>1850</v>
      </c>
      <c r="E132" s="3">
        <v>1167</v>
      </c>
      <c r="F132" s="3">
        <v>687.48</v>
      </c>
      <c r="G132" s="3">
        <v>424</v>
      </c>
      <c r="H132" s="3">
        <v>490</v>
      </c>
    </row>
    <row r="133" spans="1:8" x14ac:dyDescent="0.25">
      <c r="A133" s="8">
        <v>43597</v>
      </c>
      <c r="B133" s="4">
        <v>8922</v>
      </c>
      <c r="C133" s="4" t="s">
        <v>138</v>
      </c>
      <c r="D133" s="4">
        <v>11433</v>
      </c>
      <c r="E133" s="4">
        <v>9697</v>
      </c>
      <c r="F133" s="4">
        <v>680.07</v>
      </c>
      <c r="G133" s="4">
        <v>4703</v>
      </c>
      <c r="H133" s="4">
        <v>1742</v>
      </c>
    </row>
    <row r="134" spans="1:8" x14ac:dyDescent="0.25">
      <c r="A134" s="10">
        <v>43598</v>
      </c>
      <c r="B134" s="3">
        <v>3702</v>
      </c>
      <c r="C134" s="3" t="s">
        <v>139</v>
      </c>
      <c r="D134" s="3">
        <v>8816</v>
      </c>
      <c r="E134" s="3">
        <v>3945</v>
      </c>
      <c r="F134" s="3">
        <v>878.85</v>
      </c>
      <c r="G134" s="3">
        <v>1001</v>
      </c>
      <c r="H134" s="3">
        <v>2096</v>
      </c>
    </row>
    <row r="135" spans="1:8" x14ac:dyDescent="0.25">
      <c r="A135" s="8">
        <v>43599</v>
      </c>
      <c r="B135" s="4">
        <v>6889</v>
      </c>
      <c r="C135" s="4" t="s">
        <v>140</v>
      </c>
      <c r="D135" s="4">
        <v>14902</v>
      </c>
      <c r="E135" s="4">
        <v>6457</v>
      </c>
      <c r="F135" s="4">
        <v>651.73</v>
      </c>
      <c r="G135" s="4">
        <v>1340</v>
      </c>
      <c r="H135" s="4">
        <v>4243</v>
      </c>
    </row>
    <row r="136" spans="1:8" x14ac:dyDescent="0.25">
      <c r="A136" s="10">
        <v>43600</v>
      </c>
      <c r="B136" s="3">
        <v>6054</v>
      </c>
      <c r="C136" s="3" t="s">
        <v>79</v>
      </c>
      <c r="D136" s="3">
        <v>8158</v>
      </c>
      <c r="E136" s="3">
        <v>4889</v>
      </c>
      <c r="F136" s="3">
        <v>773.89</v>
      </c>
      <c r="G136" s="3">
        <v>1035</v>
      </c>
      <c r="H136" s="3">
        <v>1370</v>
      </c>
    </row>
    <row r="137" spans="1:8" x14ac:dyDescent="0.25">
      <c r="A137" s="8">
        <v>43601</v>
      </c>
      <c r="B137" s="4">
        <v>4868</v>
      </c>
      <c r="C137" s="4" t="s">
        <v>141</v>
      </c>
      <c r="D137" s="4">
        <v>6147</v>
      </c>
      <c r="E137" s="4">
        <v>5237</v>
      </c>
      <c r="F137" s="4">
        <v>766.66</v>
      </c>
      <c r="G137" s="4">
        <v>1970</v>
      </c>
      <c r="H137" s="4">
        <v>1233</v>
      </c>
    </row>
    <row r="138" spans="1:8" x14ac:dyDescent="0.25">
      <c r="A138" s="10">
        <v>43602</v>
      </c>
      <c r="B138" s="3">
        <v>5200</v>
      </c>
      <c r="C138" s="3" t="s">
        <v>142</v>
      </c>
      <c r="D138" s="3">
        <v>15504</v>
      </c>
      <c r="E138" s="3">
        <v>6126</v>
      </c>
      <c r="F138" s="3">
        <v>821.89</v>
      </c>
      <c r="G138" s="3">
        <v>1338</v>
      </c>
      <c r="H138" s="3">
        <v>2986</v>
      </c>
    </row>
    <row r="139" spans="1:8" x14ac:dyDescent="0.25">
      <c r="A139" s="8">
        <v>43603</v>
      </c>
      <c r="B139" s="4">
        <v>1201</v>
      </c>
      <c r="C139" s="4" t="s">
        <v>76</v>
      </c>
      <c r="D139" s="4">
        <v>1506</v>
      </c>
      <c r="E139" s="4">
        <v>1264</v>
      </c>
      <c r="F139" s="4">
        <v>749.77</v>
      </c>
      <c r="G139" s="4">
        <v>616</v>
      </c>
      <c r="H139" s="4">
        <v>198</v>
      </c>
    </row>
    <row r="140" spans="1:8" x14ac:dyDescent="0.25">
      <c r="A140" s="10">
        <v>43604</v>
      </c>
      <c r="B140" s="3">
        <v>3497</v>
      </c>
      <c r="C140" s="3" t="s">
        <v>143</v>
      </c>
      <c r="D140" s="3">
        <v>6994</v>
      </c>
      <c r="E140" s="3">
        <v>3406</v>
      </c>
      <c r="F140" s="3">
        <v>681.69</v>
      </c>
      <c r="G140" s="3">
        <v>826</v>
      </c>
      <c r="H140" s="3">
        <v>1525</v>
      </c>
    </row>
    <row r="141" spans="1:8" x14ac:dyDescent="0.25">
      <c r="A141" s="8">
        <v>43605</v>
      </c>
      <c r="B141" s="4">
        <v>2842</v>
      </c>
      <c r="C141" s="4" t="s">
        <v>88</v>
      </c>
      <c r="D141" s="4">
        <v>5991</v>
      </c>
      <c r="E141" s="4">
        <v>2870</v>
      </c>
      <c r="F141" s="4">
        <v>650.82000000000005</v>
      </c>
      <c r="G141" s="4">
        <v>836</v>
      </c>
      <c r="H141" s="4">
        <v>1489</v>
      </c>
    </row>
    <row r="142" spans="1:8" x14ac:dyDescent="0.25">
      <c r="A142" s="10">
        <v>43606</v>
      </c>
      <c r="B142" s="3">
        <v>5658</v>
      </c>
      <c r="C142" s="3" t="s">
        <v>144</v>
      </c>
      <c r="D142" s="3">
        <v>7984</v>
      </c>
      <c r="E142" s="3">
        <v>4978</v>
      </c>
      <c r="F142" s="3">
        <v>786.25</v>
      </c>
      <c r="G142" s="3">
        <v>2224</v>
      </c>
      <c r="H142" s="3">
        <v>2262</v>
      </c>
    </row>
    <row r="143" spans="1:8" x14ac:dyDescent="0.25">
      <c r="A143" s="8">
        <v>43607</v>
      </c>
      <c r="B143" s="4">
        <v>8544</v>
      </c>
      <c r="C143" s="4" t="s">
        <v>145</v>
      </c>
      <c r="D143" s="4">
        <v>12852</v>
      </c>
      <c r="E143" s="4">
        <v>9400</v>
      </c>
      <c r="F143" s="4">
        <v>815.7</v>
      </c>
      <c r="G143" s="4">
        <v>2496</v>
      </c>
      <c r="H143" s="4">
        <v>3472</v>
      </c>
    </row>
    <row r="144" spans="1:8" x14ac:dyDescent="0.25">
      <c r="A144" s="10">
        <v>43608</v>
      </c>
      <c r="B144" s="3">
        <v>8718</v>
      </c>
      <c r="C144" s="3" t="s">
        <v>146</v>
      </c>
      <c r="D144" s="3">
        <v>15982</v>
      </c>
      <c r="E144" s="3">
        <v>9577</v>
      </c>
      <c r="F144" s="3">
        <v>770.86</v>
      </c>
      <c r="G144" s="3">
        <v>2613</v>
      </c>
      <c r="H144" s="3">
        <v>3228</v>
      </c>
    </row>
    <row r="145" spans="1:8" x14ac:dyDescent="0.25">
      <c r="A145" s="8">
        <v>43609</v>
      </c>
      <c r="B145" s="4">
        <v>1770</v>
      </c>
      <c r="C145" s="4" t="s">
        <v>147</v>
      </c>
      <c r="D145" s="4">
        <v>4550</v>
      </c>
      <c r="E145" s="4">
        <v>1519</v>
      </c>
      <c r="F145" s="4">
        <v>821.51</v>
      </c>
      <c r="G145" s="4">
        <v>596</v>
      </c>
      <c r="H145" s="4">
        <v>1109</v>
      </c>
    </row>
    <row r="146" spans="1:8" x14ac:dyDescent="0.25">
      <c r="A146" s="10">
        <v>43610</v>
      </c>
      <c r="B146" s="3">
        <v>4155</v>
      </c>
      <c r="C146" s="3" t="s">
        <v>148</v>
      </c>
      <c r="D146" s="3">
        <v>8778</v>
      </c>
      <c r="E146" s="3">
        <v>4783</v>
      </c>
      <c r="F146" s="3">
        <v>642.46</v>
      </c>
      <c r="G146" s="3">
        <v>1352</v>
      </c>
      <c r="H146" s="3">
        <v>2283</v>
      </c>
    </row>
    <row r="147" spans="1:8" x14ac:dyDescent="0.25">
      <c r="A147" s="8">
        <v>43611</v>
      </c>
      <c r="B147" s="4">
        <v>2628</v>
      </c>
      <c r="C147" s="4" t="s">
        <v>149</v>
      </c>
      <c r="D147" s="4">
        <v>6171</v>
      </c>
      <c r="E147" s="4">
        <v>2385</v>
      </c>
      <c r="F147" s="4">
        <v>864.74</v>
      </c>
      <c r="G147" s="4">
        <v>632</v>
      </c>
      <c r="H147" s="4">
        <v>1226</v>
      </c>
    </row>
    <row r="148" spans="1:8" x14ac:dyDescent="0.25">
      <c r="A148" s="10">
        <v>43612</v>
      </c>
      <c r="B148" s="3">
        <v>1386</v>
      </c>
      <c r="C148" s="3" t="s">
        <v>150</v>
      </c>
      <c r="D148" s="3">
        <v>4121</v>
      </c>
      <c r="E148" s="3">
        <v>1653</v>
      </c>
      <c r="F148" s="3">
        <v>774.72</v>
      </c>
      <c r="G148" s="3">
        <v>456</v>
      </c>
      <c r="H148" s="3">
        <v>507</v>
      </c>
    </row>
    <row r="149" spans="1:8" x14ac:dyDescent="0.25">
      <c r="A149" s="8">
        <v>43613</v>
      </c>
      <c r="B149" s="4">
        <v>7031</v>
      </c>
      <c r="C149" s="4" t="s">
        <v>151</v>
      </c>
      <c r="D149" s="4">
        <v>18156</v>
      </c>
      <c r="E149" s="4">
        <v>6701</v>
      </c>
      <c r="F149" s="4">
        <v>638.04999999999995</v>
      </c>
      <c r="G149" s="4">
        <v>2326</v>
      </c>
      <c r="H149" s="4">
        <v>3405</v>
      </c>
    </row>
    <row r="150" spans="1:8" x14ac:dyDescent="0.25">
      <c r="A150" s="10">
        <v>43614</v>
      </c>
      <c r="B150" s="3">
        <v>7439</v>
      </c>
      <c r="C150" s="3" t="s">
        <v>152</v>
      </c>
      <c r="D150" s="3">
        <v>14742</v>
      </c>
      <c r="E150" s="3">
        <v>6480</v>
      </c>
      <c r="F150" s="3">
        <v>738.58</v>
      </c>
      <c r="G150" s="3">
        <v>3174</v>
      </c>
      <c r="H150" s="3">
        <v>3958</v>
      </c>
    </row>
    <row r="151" spans="1:8" x14ac:dyDescent="0.25">
      <c r="A151" s="8">
        <v>43615</v>
      </c>
      <c r="B151" s="4">
        <v>7401</v>
      </c>
      <c r="C151" s="4" t="s">
        <v>153</v>
      </c>
      <c r="D151" s="4">
        <v>14828</v>
      </c>
      <c r="E151" s="4">
        <v>6962</v>
      </c>
      <c r="F151" s="4">
        <v>853.44</v>
      </c>
      <c r="G151" s="4">
        <v>3130</v>
      </c>
      <c r="H151" s="4">
        <v>3252</v>
      </c>
    </row>
    <row r="152" spans="1:8" x14ac:dyDescent="0.25">
      <c r="A152" s="10">
        <v>43616</v>
      </c>
      <c r="B152" s="3">
        <v>5008</v>
      </c>
      <c r="C152" s="3" t="s">
        <v>17</v>
      </c>
      <c r="D152" s="3">
        <v>11587</v>
      </c>
      <c r="E152" s="3">
        <v>4888</v>
      </c>
      <c r="F152" s="3">
        <v>869.27</v>
      </c>
      <c r="G152" s="3">
        <v>1395</v>
      </c>
      <c r="H152" s="3">
        <v>2837</v>
      </c>
    </row>
    <row r="153" spans="1:8" x14ac:dyDescent="0.25">
      <c r="A153" s="8">
        <v>43617</v>
      </c>
      <c r="B153" s="4">
        <v>3466</v>
      </c>
      <c r="C153" s="4" t="s">
        <v>154</v>
      </c>
      <c r="D153" s="4">
        <v>8310</v>
      </c>
      <c r="E153" s="4">
        <v>2868</v>
      </c>
      <c r="F153" s="4">
        <v>679.39</v>
      </c>
      <c r="G153" s="4">
        <v>886</v>
      </c>
      <c r="H153" s="4">
        <v>1138</v>
      </c>
    </row>
    <row r="154" spans="1:8" x14ac:dyDescent="0.25">
      <c r="A154" s="10">
        <v>43618</v>
      </c>
      <c r="B154" s="3">
        <v>3282</v>
      </c>
      <c r="C154" s="3" t="s">
        <v>155</v>
      </c>
      <c r="D154" s="3">
        <v>6896</v>
      </c>
      <c r="E154" s="3">
        <v>3384</v>
      </c>
      <c r="F154" s="3">
        <v>813.38</v>
      </c>
      <c r="G154" s="3">
        <v>1148</v>
      </c>
      <c r="H154" s="3">
        <v>2019</v>
      </c>
    </row>
    <row r="155" spans="1:8" x14ac:dyDescent="0.25">
      <c r="A155" s="8">
        <v>43619</v>
      </c>
      <c r="B155" s="4">
        <v>2856</v>
      </c>
      <c r="C155" s="4" t="s">
        <v>156</v>
      </c>
      <c r="D155" s="4">
        <v>6742</v>
      </c>
      <c r="E155" s="4">
        <v>2967</v>
      </c>
      <c r="F155" s="4">
        <v>630</v>
      </c>
      <c r="G155" s="4">
        <v>1465</v>
      </c>
      <c r="H155" s="4">
        <v>1219</v>
      </c>
    </row>
    <row r="156" spans="1:8" x14ac:dyDescent="0.25">
      <c r="A156" s="10">
        <v>43620</v>
      </c>
      <c r="B156" s="3">
        <v>8980</v>
      </c>
      <c r="C156" s="3" t="s">
        <v>157</v>
      </c>
      <c r="D156" s="3">
        <v>11156</v>
      </c>
      <c r="E156" s="3">
        <v>9838</v>
      </c>
      <c r="F156" s="3">
        <v>610.05999999999995</v>
      </c>
      <c r="G156" s="3">
        <v>2476</v>
      </c>
      <c r="H156" s="3">
        <v>2574</v>
      </c>
    </row>
    <row r="157" spans="1:8" x14ac:dyDescent="0.25">
      <c r="A157" s="8">
        <v>43621</v>
      </c>
      <c r="B157" s="4">
        <v>2998</v>
      </c>
      <c r="C157" s="4" t="s">
        <v>158</v>
      </c>
      <c r="D157" s="4">
        <v>5916</v>
      </c>
      <c r="E157" s="4">
        <v>2433</v>
      </c>
      <c r="F157" s="4">
        <v>768.12</v>
      </c>
      <c r="G157" s="4">
        <v>747</v>
      </c>
      <c r="H157" s="4">
        <v>613</v>
      </c>
    </row>
    <row r="158" spans="1:8" x14ac:dyDescent="0.25">
      <c r="A158" s="10">
        <v>43622</v>
      </c>
      <c r="B158" s="3">
        <v>6476</v>
      </c>
      <c r="C158" s="3" t="s">
        <v>159</v>
      </c>
      <c r="D158" s="3">
        <v>11022</v>
      </c>
      <c r="E158" s="3">
        <v>6582</v>
      </c>
      <c r="F158" s="3">
        <v>808.45</v>
      </c>
      <c r="G158" s="3">
        <v>2757</v>
      </c>
      <c r="H158" s="3">
        <v>1382</v>
      </c>
    </row>
    <row r="159" spans="1:8" x14ac:dyDescent="0.25">
      <c r="A159" s="8">
        <v>43623</v>
      </c>
      <c r="B159" s="4">
        <v>5669</v>
      </c>
      <c r="C159" s="4" t="s">
        <v>160</v>
      </c>
      <c r="D159" s="4">
        <v>8120</v>
      </c>
      <c r="E159" s="4">
        <v>4655</v>
      </c>
      <c r="F159" s="4">
        <v>838.74</v>
      </c>
      <c r="G159" s="4">
        <v>2277</v>
      </c>
      <c r="H159" s="4">
        <v>2082</v>
      </c>
    </row>
    <row r="160" spans="1:8" x14ac:dyDescent="0.25">
      <c r="A160" s="10">
        <v>43624</v>
      </c>
      <c r="B160" s="3">
        <v>5318</v>
      </c>
      <c r="C160" s="3" t="s">
        <v>161</v>
      </c>
      <c r="D160" s="3">
        <v>7334</v>
      </c>
      <c r="E160" s="3">
        <v>5745</v>
      </c>
      <c r="F160" s="3">
        <v>702.06</v>
      </c>
      <c r="G160" s="3">
        <v>1417</v>
      </c>
      <c r="H160" s="3">
        <v>2153</v>
      </c>
    </row>
    <row r="161" spans="1:8" x14ac:dyDescent="0.25">
      <c r="A161" s="8">
        <v>43625</v>
      </c>
      <c r="B161" s="4">
        <v>8064</v>
      </c>
      <c r="C161" s="4" t="s">
        <v>162</v>
      </c>
      <c r="D161" s="4">
        <v>18432</v>
      </c>
      <c r="E161" s="4">
        <v>6630</v>
      </c>
      <c r="F161" s="4">
        <v>601.96</v>
      </c>
      <c r="G161" s="4">
        <v>1778</v>
      </c>
      <c r="H161" s="4">
        <v>3023</v>
      </c>
    </row>
    <row r="162" spans="1:8" x14ac:dyDescent="0.25">
      <c r="A162" s="10">
        <v>43626</v>
      </c>
      <c r="B162" s="3">
        <v>8446</v>
      </c>
      <c r="C162" s="3" t="s">
        <v>163</v>
      </c>
      <c r="D162" s="3">
        <v>18095</v>
      </c>
      <c r="E162" s="3">
        <v>9836</v>
      </c>
      <c r="F162" s="3">
        <v>743.86</v>
      </c>
      <c r="G162" s="3">
        <v>2633</v>
      </c>
      <c r="H162" s="3">
        <v>1944</v>
      </c>
    </row>
    <row r="163" spans="1:8" x14ac:dyDescent="0.25">
      <c r="A163" s="8">
        <v>43627</v>
      </c>
      <c r="B163" s="4">
        <v>2431</v>
      </c>
      <c r="C163" s="4" t="s">
        <v>164</v>
      </c>
      <c r="D163" s="4">
        <v>4026</v>
      </c>
      <c r="E163" s="4">
        <v>2627</v>
      </c>
      <c r="F163" s="4">
        <v>604.76</v>
      </c>
      <c r="G163" s="4">
        <v>542</v>
      </c>
      <c r="H163" s="4">
        <v>693</v>
      </c>
    </row>
    <row r="164" spans="1:8" x14ac:dyDescent="0.25">
      <c r="A164" s="10">
        <v>43628</v>
      </c>
      <c r="B164" s="3">
        <v>6624</v>
      </c>
      <c r="C164" s="3" t="s">
        <v>165</v>
      </c>
      <c r="D164" s="3">
        <v>13564</v>
      </c>
      <c r="E164" s="3">
        <v>6643</v>
      </c>
      <c r="F164" s="3">
        <v>627.6</v>
      </c>
      <c r="G164" s="3">
        <v>2532</v>
      </c>
      <c r="H164" s="3">
        <v>1403</v>
      </c>
    </row>
    <row r="165" spans="1:8" x14ac:dyDescent="0.25">
      <c r="A165" s="8">
        <v>43629</v>
      </c>
      <c r="B165" s="4">
        <v>8461</v>
      </c>
      <c r="C165" s="4" t="s">
        <v>166</v>
      </c>
      <c r="D165" s="4">
        <v>17649</v>
      </c>
      <c r="E165" s="4">
        <v>8263</v>
      </c>
      <c r="F165" s="4">
        <v>698.01</v>
      </c>
      <c r="G165" s="4">
        <v>3315</v>
      </c>
      <c r="H165" s="4">
        <v>2444</v>
      </c>
    </row>
    <row r="166" spans="1:8" x14ac:dyDescent="0.25">
      <c r="A166" s="10">
        <v>43630</v>
      </c>
      <c r="B166" s="3">
        <v>2819</v>
      </c>
      <c r="C166" s="3" t="s">
        <v>167</v>
      </c>
      <c r="D166" s="3">
        <v>4372</v>
      </c>
      <c r="E166" s="3">
        <v>2402</v>
      </c>
      <c r="F166" s="3">
        <v>731.15</v>
      </c>
      <c r="G166" s="3">
        <v>914</v>
      </c>
      <c r="H166" s="3">
        <v>1095</v>
      </c>
    </row>
    <row r="167" spans="1:8" x14ac:dyDescent="0.25">
      <c r="A167" s="8">
        <v>43631</v>
      </c>
      <c r="B167" s="4">
        <v>2130</v>
      </c>
      <c r="C167" s="4" t="s">
        <v>168</v>
      </c>
      <c r="D167" s="4">
        <v>5056</v>
      </c>
      <c r="E167" s="4">
        <v>1951</v>
      </c>
      <c r="F167" s="4">
        <v>683.84</v>
      </c>
      <c r="G167" s="4">
        <v>432</v>
      </c>
      <c r="H167" s="4">
        <v>1453</v>
      </c>
    </row>
    <row r="168" spans="1:8" x14ac:dyDescent="0.25">
      <c r="A168" s="10">
        <v>43632</v>
      </c>
      <c r="B168" s="3">
        <v>7563</v>
      </c>
      <c r="C168" s="3" t="s">
        <v>169</v>
      </c>
      <c r="D168" s="3">
        <v>19706</v>
      </c>
      <c r="E168" s="3">
        <v>8679</v>
      </c>
      <c r="F168" s="3">
        <v>774.56</v>
      </c>
      <c r="G168" s="3">
        <v>1916</v>
      </c>
      <c r="H168" s="3">
        <v>2315</v>
      </c>
    </row>
    <row r="169" spans="1:8" x14ac:dyDescent="0.25">
      <c r="A169" s="8">
        <v>43633</v>
      </c>
      <c r="B169" s="4">
        <v>3658</v>
      </c>
      <c r="C169" s="4" t="s">
        <v>170</v>
      </c>
      <c r="D169" s="4">
        <v>9600</v>
      </c>
      <c r="E169" s="4">
        <v>4249</v>
      </c>
      <c r="F169" s="4">
        <v>616.6</v>
      </c>
      <c r="G169" s="4">
        <v>1118</v>
      </c>
      <c r="H169" s="4">
        <v>2031</v>
      </c>
    </row>
    <row r="170" spans="1:8" x14ac:dyDescent="0.25">
      <c r="A170" s="10">
        <v>43634</v>
      </c>
      <c r="B170" s="3">
        <v>4500</v>
      </c>
      <c r="C170" s="3" t="s">
        <v>171</v>
      </c>
      <c r="D170" s="3">
        <v>10280</v>
      </c>
      <c r="E170" s="3">
        <v>3601</v>
      </c>
      <c r="F170" s="3">
        <v>643.37</v>
      </c>
      <c r="G170" s="3">
        <v>1033</v>
      </c>
      <c r="H170" s="3">
        <v>1549</v>
      </c>
    </row>
    <row r="171" spans="1:8" x14ac:dyDescent="0.25">
      <c r="A171" s="8">
        <v>43635</v>
      </c>
      <c r="B171" s="4">
        <v>9566</v>
      </c>
      <c r="C171" s="4" t="s">
        <v>172</v>
      </c>
      <c r="D171" s="4">
        <v>20289</v>
      </c>
      <c r="E171" s="4">
        <v>9926</v>
      </c>
      <c r="F171" s="4">
        <v>808.58</v>
      </c>
      <c r="G171" s="4">
        <v>4327</v>
      </c>
      <c r="H171" s="4">
        <v>2593</v>
      </c>
    </row>
    <row r="172" spans="1:8" x14ac:dyDescent="0.25">
      <c r="A172" s="10">
        <v>43636</v>
      </c>
      <c r="B172" s="3">
        <v>3120</v>
      </c>
      <c r="C172" s="3" t="s">
        <v>173</v>
      </c>
      <c r="D172" s="3">
        <v>4086</v>
      </c>
      <c r="E172" s="3">
        <v>3393</v>
      </c>
      <c r="F172" s="3">
        <v>642.64</v>
      </c>
      <c r="G172" s="3">
        <v>841</v>
      </c>
      <c r="H172" s="3">
        <v>587</v>
      </c>
    </row>
    <row r="173" spans="1:8" x14ac:dyDescent="0.25">
      <c r="A173" s="8">
        <v>43637</v>
      </c>
      <c r="B173" s="4">
        <v>5020</v>
      </c>
      <c r="C173" s="4" t="s">
        <v>174</v>
      </c>
      <c r="D173" s="4">
        <v>8624</v>
      </c>
      <c r="E173" s="4">
        <v>5258</v>
      </c>
      <c r="F173" s="4">
        <v>791.93</v>
      </c>
      <c r="G173" s="4">
        <v>1121</v>
      </c>
      <c r="H173" s="4">
        <v>1859</v>
      </c>
    </row>
    <row r="174" spans="1:8" x14ac:dyDescent="0.25">
      <c r="A174" s="10">
        <v>43638</v>
      </c>
      <c r="B174" s="3">
        <v>4259</v>
      </c>
      <c r="C174" s="3" t="s">
        <v>175</v>
      </c>
      <c r="D174" s="3">
        <v>5825</v>
      </c>
      <c r="E174" s="3">
        <v>3546</v>
      </c>
      <c r="F174" s="3">
        <v>616.41</v>
      </c>
      <c r="G174" s="3">
        <v>1128</v>
      </c>
      <c r="H174" s="3">
        <v>658</v>
      </c>
    </row>
    <row r="175" spans="1:8" x14ac:dyDescent="0.25">
      <c r="A175" s="8">
        <v>43639</v>
      </c>
      <c r="B175" s="4">
        <v>2823</v>
      </c>
      <c r="C175" s="4" t="s">
        <v>139</v>
      </c>
      <c r="D175" s="4">
        <v>8285</v>
      </c>
      <c r="E175" s="4">
        <v>2504</v>
      </c>
      <c r="F175" s="4">
        <v>722.21</v>
      </c>
      <c r="G175" s="4">
        <v>813</v>
      </c>
      <c r="H175" s="4">
        <v>1548</v>
      </c>
    </row>
    <row r="176" spans="1:8" x14ac:dyDescent="0.25">
      <c r="A176" s="10">
        <v>43640</v>
      </c>
      <c r="B176" s="3">
        <v>2474</v>
      </c>
      <c r="C176" s="3" t="s">
        <v>176</v>
      </c>
      <c r="D176" s="3">
        <v>3570</v>
      </c>
      <c r="E176" s="3">
        <v>2226</v>
      </c>
      <c r="F176" s="3">
        <v>653.22</v>
      </c>
      <c r="G176" s="3">
        <v>746</v>
      </c>
      <c r="H176" s="3">
        <v>453</v>
      </c>
    </row>
    <row r="177" spans="1:8" x14ac:dyDescent="0.25">
      <c r="A177" s="8">
        <v>43641</v>
      </c>
      <c r="B177" s="4">
        <v>3242</v>
      </c>
      <c r="C177" s="4" t="s">
        <v>177</v>
      </c>
      <c r="D177" s="4">
        <v>4776</v>
      </c>
      <c r="E177" s="4">
        <v>3672</v>
      </c>
      <c r="F177" s="4">
        <v>632.89</v>
      </c>
      <c r="G177" s="4">
        <v>1645</v>
      </c>
      <c r="H177" s="4">
        <v>738</v>
      </c>
    </row>
    <row r="178" spans="1:8" x14ac:dyDescent="0.25">
      <c r="A178" s="10">
        <v>43642</v>
      </c>
      <c r="B178" s="3">
        <v>4243</v>
      </c>
      <c r="C178" s="3" t="s">
        <v>178</v>
      </c>
      <c r="D178" s="3">
        <v>11885</v>
      </c>
      <c r="E178" s="3">
        <v>4180</v>
      </c>
      <c r="F178" s="3">
        <v>770.11</v>
      </c>
      <c r="G178" s="3">
        <v>959</v>
      </c>
      <c r="H178" s="3">
        <v>1642</v>
      </c>
    </row>
    <row r="179" spans="1:8" x14ac:dyDescent="0.25">
      <c r="A179" s="8">
        <v>43643</v>
      </c>
      <c r="B179" s="4">
        <v>7990</v>
      </c>
      <c r="C179" s="4" t="s">
        <v>179</v>
      </c>
      <c r="D179" s="4">
        <v>23163</v>
      </c>
      <c r="E179" s="4">
        <v>7947</v>
      </c>
      <c r="F179" s="4">
        <v>878.5</v>
      </c>
      <c r="G179" s="4">
        <v>3268</v>
      </c>
      <c r="H179" s="4">
        <v>1930</v>
      </c>
    </row>
    <row r="180" spans="1:8" x14ac:dyDescent="0.25">
      <c r="A180" s="10">
        <v>43644</v>
      </c>
      <c r="B180" s="3">
        <v>6160</v>
      </c>
      <c r="C180" s="3" t="s">
        <v>180</v>
      </c>
      <c r="D180" s="3">
        <v>15883</v>
      </c>
      <c r="E180" s="3">
        <v>7231</v>
      </c>
      <c r="F180" s="3">
        <v>616.44000000000005</v>
      </c>
      <c r="G180" s="3">
        <v>2179</v>
      </c>
      <c r="H180" s="3">
        <v>3837</v>
      </c>
    </row>
    <row r="181" spans="1:8" x14ac:dyDescent="0.25">
      <c r="A181" s="8">
        <v>43645</v>
      </c>
      <c r="B181" s="4">
        <v>4134</v>
      </c>
      <c r="C181" s="4" t="s">
        <v>181</v>
      </c>
      <c r="D181" s="4">
        <v>5001</v>
      </c>
      <c r="E181" s="4">
        <v>4360</v>
      </c>
      <c r="F181" s="4">
        <v>726.47</v>
      </c>
      <c r="G181" s="4">
        <v>1277</v>
      </c>
      <c r="H181" s="4">
        <v>1368</v>
      </c>
    </row>
    <row r="182" spans="1:8" x14ac:dyDescent="0.25">
      <c r="A182" s="10">
        <v>43646</v>
      </c>
      <c r="B182" s="3">
        <v>3070</v>
      </c>
      <c r="C182" s="3" t="s">
        <v>182</v>
      </c>
      <c r="D182" s="3">
        <v>3691</v>
      </c>
      <c r="E182" s="3">
        <v>3559</v>
      </c>
      <c r="F182" s="3">
        <v>812.26</v>
      </c>
      <c r="G182" s="3">
        <v>1707</v>
      </c>
      <c r="H182" s="3">
        <v>652</v>
      </c>
    </row>
    <row r="183" spans="1:8" x14ac:dyDescent="0.25">
      <c r="A183" s="8">
        <v>43647</v>
      </c>
      <c r="B183" s="4">
        <v>1359</v>
      </c>
      <c r="C183" s="4" t="s">
        <v>183</v>
      </c>
      <c r="D183" s="4">
        <v>2555</v>
      </c>
      <c r="E183" s="4">
        <v>1335</v>
      </c>
      <c r="F183" s="4">
        <v>738.81</v>
      </c>
      <c r="G183" s="4">
        <v>366</v>
      </c>
      <c r="H183" s="4">
        <v>415</v>
      </c>
    </row>
    <row r="184" spans="1:8" x14ac:dyDescent="0.25">
      <c r="A184" s="10">
        <v>43648</v>
      </c>
      <c r="B184" s="3">
        <v>2141</v>
      </c>
      <c r="C184" s="3" t="s">
        <v>184</v>
      </c>
      <c r="D184" s="3">
        <v>3121</v>
      </c>
      <c r="E184" s="3">
        <v>1840</v>
      </c>
      <c r="F184" s="3">
        <v>841.95</v>
      </c>
      <c r="G184" s="3">
        <v>722</v>
      </c>
      <c r="H184" s="3">
        <v>549</v>
      </c>
    </row>
    <row r="185" spans="1:8" x14ac:dyDescent="0.25">
      <c r="A185" s="8">
        <v>43649</v>
      </c>
      <c r="B185" s="4">
        <v>2635</v>
      </c>
      <c r="C185" s="4" t="s">
        <v>185</v>
      </c>
      <c r="D185" s="4">
        <v>3249</v>
      </c>
      <c r="E185" s="4">
        <v>3088</v>
      </c>
      <c r="F185" s="4">
        <v>653.89</v>
      </c>
      <c r="G185" s="4">
        <v>872</v>
      </c>
      <c r="H185" s="4">
        <v>336</v>
      </c>
    </row>
    <row r="186" spans="1:8" x14ac:dyDescent="0.25">
      <c r="A186" s="10">
        <v>43650</v>
      </c>
      <c r="B186" s="3">
        <v>5000</v>
      </c>
      <c r="C186" s="3" t="s">
        <v>186</v>
      </c>
      <c r="D186" s="3">
        <v>10176</v>
      </c>
      <c r="E186" s="3">
        <v>4917</v>
      </c>
      <c r="F186" s="3">
        <v>887.88</v>
      </c>
      <c r="G186" s="3">
        <v>1731</v>
      </c>
      <c r="H186" s="3">
        <v>2492</v>
      </c>
    </row>
    <row r="187" spans="1:8" x14ac:dyDescent="0.25">
      <c r="A187" s="8">
        <v>43651</v>
      </c>
      <c r="B187" s="4">
        <v>4361</v>
      </c>
      <c r="C187" s="4" t="s">
        <v>187</v>
      </c>
      <c r="D187" s="4">
        <v>12636</v>
      </c>
      <c r="E187" s="4">
        <v>3805</v>
      </c>
      <c r="F187" s="4">
        <v>715.55</v>
      </c>
      <c r="G187" s="4">
        <v>1658</v>
      </c>
      <c r="H187" s="4">
        <v>2147</v>
      </c>
    </row>
    <row r="188" spans="1:8" x14ac:dyDescent="0.25">
      <c r="A188" s="10">
        <v>43652</v>
      </c>
      <c r="B188" s="3">
        <v>7583</v>
      </c>
      <c r="C188" s="3" t="s">
        <v>188</v>
      </c>
      <c r="D188" s="3">
        <v>13519</v>
      </c>
      <c r="E188" s="3">
        <v>6983</v>
      </c>
      <c r="F188" s="3">
        <v>702.47</v>
      </c>
      <c r="G188" s="3">
        <v>3244</v>
      </c>
      <c r="H188" s="3">
        <v>2199</v>
      </c>
    </row>
    <row r="189" spans="1:8" x14ac:dyDescent="0.25">
      <c r="A189" s="8">
        <v>43653</v>
      </c>
      <c r="B189" s="4">
        <v>8835</v>
      </c>
      <c r="C189" s="4" t="s">
        <v>189</v>
      </c>
      <c r="D189" s="4">
        <v>21116</v>
      </c>
      <c r="E189" s="4">
        <v>7247</v>
      </c>
      <c r="F189" s="4">
        <v>862.38</v>
      </c>
      <c r="G189" s="4">
        <v>3273</v>
      </c>
      <c r="H189" s="4">
        <v>4637</v>
      </c>
    </row>
    <row r="190" spans="1:8" x14ac:dyDescent="0.25">
      <c r="A190" s="10">
        <v>43654</v>
      </c>
      <c r="B190" s="3">
        <v>1006</v>
      </c>
      <c r="C190" s="3" t="s">
        <v>190</v>
      </c>
      <c r="D190" s="3">
        <v>2388</v>
      </c>
      <c r="E190" s="3">
        <v>993</v>
      </c>
      <c r="F190" s="3">
        <v>769.16</v>
      </c>
      <c r="G190" s="3">
        <v>372</v>
      </c>
      <c r="H190" s="3">
        <v>447</v>
      </c>
    </row>
    <row r="191" spans="1:8" x14ac:dyDescent="0.25">
      <c r="A191" s="8">
        <v>43655</v>
      </c>
      <c r="B191" s="4">
        <v>4267</v>
      </c>
      <c r="C191" s="4" t="s">
        <v>191</v>
      </c>
      <c r="D191" s="4">
        <v>7048</v>
      </c>
      <c r="E191" s="4">
        <v>4869</v>
      </c>
      <c r="F191" s="4">
        <v>754.93</v>
      </c>
      <c r="G191" s="4">
        <v>1337</v>
      </c>
      <c r="H191" s="4">
        <v>2087</v>
      </c>
    </row>
    <row r="192" spans="1:8" x14ac:dyDescent="0.25">
      <c r="A192" s="10">
        <v>43656</v>
      </c>
      <c r="B192" s="3">
        <v>7564</v>
      </c>
      <c r="C192" s="3" t="s">
        <v>192</v>
      </c>
      <c r="D192" s="3">
        <v>17932</v>
      </c>
      <c r="E192" s="3">
        <v>8875</v>
      </c>
      <c r="F192" s="3">
        <v>818.09</v>
      </c>
      <c r="G192" s="3">
        <v>3535</v>
      </c>
      <c r="H192" s="3">
        <v>3070</v>
      </c>
    </row>
    <row r="193" spans="1:8" x14ac:dyDescent="0.25">
      <c r="A193" s="8">
        <v>43657</v>
      </c>
      <c r="B193" s="4">
        <v>5928</v>
      </c>
      <c r="C193" s="6" t="s">
        <v>193</v>
      </c>
      <c r="D193" s="4">
        <v>9379</v>
      </c>
      <c r="E193" s="4">
        <v>6953</v>
      </c>
      <c r="F193" s="4">
        <v>773.95</v>
      </c>
      <c r="G193" s="4">
        <v>2871</v>
      </c>
      <c r="H193" s="4">
        <v>2089</v>
      </c>
    </row>
    <row r="194" spans="1:8" x14ac:dyDescent="0.25">
      <c r="A194" s="10">
        <v>43658</v>
      </c>
      <c r="B194" s="3">
        <v>3606</v>
      </c>
      <c r="C194" s="3" t="s">
        <v>194</v>
      </c>
      <c r="D194" s="3">
        <v>5119</v>
      </c>
      <c r="E194" s="3">
        <v>3065</v>
      </c>
      <c r="F194" s="3">
        <v>648.75</v>
      </c>
      <c r="G194" s="3">
        <v>622</v>
      </c>
      <c r="H194" s="3">
        <v>830</v>
      </c>
    </row>
    <row r="195" spans="1:8" x14ac:dyDescent="0.25">
      <c r="A195" s="8">
        <v>43659</v>
      </c>
      <c r="B195" s="4">
        <v>6906</v>
      </c>
      <c r="C195" s="4" t="s">
        <v>195</v>
      </c>
      <c r="D195" s="4">
        <v>17005</v>
      </c>
      <c r="E195" s="4">
        <v>6580</v>
      </c>
      <c r="F195" s="4">
        <v>802.26</v>
      </c>
      <c r="G195" s="4">
        <v>2183</v>
      </c>
      <c r="H195" s="4">
        <v>5069</v>
      </c>
    </row>
    <row r="196" spans="1:8" x14ac:dyDescent="0.25">
      <c r="A196" s="10">
        <v>43660</v>
      </c>
      <c r="B196" s="3">
        <v>4273</v>
      </c>
      <c r="C196" s="3" t="s">
        <v>196</v>
      </c>
      <c r="D196" s="3">
        <v>6000</v>
      </c>
      <c r="E196" s="3">
        <v>3466</v>
      </c>
      <c r="F196" s="3">
        <v>640.04</v>
      </c>
      <c r="G196" s="3">
        <v>1570</v>
      </c>
      <c r="H196" s="3">
        <v>1134</v>
      </c>
    </row>
    <row r="197" spans="1:8" x14ac:dyDescent="0.25">
      <c r="A197" s="8">
        <v>43661</v>
      </c>
      <c r="B197" s="4">
        <v>8611</v>
      </c>
      <c r="C197" s="4" t="s">
        <v>197</v>
      </c>
      <c r="D197" s="4">
        <v>25785</v>
      </c>
      <c r="E197" s="4">
        <v>9834</v>
      </c>
      <c r="F197" s="4">
        <v>841.76</v>
      </c>
      <c r="G197" s="4">
        <v>3411</v>
      </c>
      <c r="H197" s="4">
        <v>1930</v>
      </c>
    </row>
    <row r="198" spans="1:8" x14ac:dyDescent="0.25">
      <c r="A198" s="10">
        <v>43662</v>
      </c>
      <c r="B198" s="3">
        <v>1913</v>
      </c>
      <c r="C198" s="3" t="s">
        <v>198</v>
      </c>
      <c r="D198" s="3">
        <v>2927</v>
      </c>
      <c r="E198" s="3">
        <v>1804</v>
      </c>
      <c r="F198" s="3">
        <v>896.92</v>
      </c>
      <c r="G198" s="3">
        <v>529</v>
      </c>
      <c r="H198" s="3">
        <v>366</v>
      </c>
    </row>
    <row r="199" spans="1:8" x14ac:dyDescent="0.25">
      <c r="A199" s="8">
        <v>43663</v>
      </c>
      <c r="B199" s="4">
        <v>3011</v>
      </c>
      <c r="C199" s="4" t="s">
        <v>199</v>
      </c>
      <c r="D199" s="4">
        <v>6833</v>
      </c>
      <c r="E199" s="4">
        <v>3168</v>
      </c>
      <c r="F199" s="4">
        <v>713.22</v>
      </c>
      <c r="G199" s="4">
        <v>1462</v>
      </c>
      <c r="H199" s="4">
        <v>1685</v>
      </c>
    </row>
    <row r="200" spans="1:8" x14ac:dyDescent="0.25">
      <c r="A200" s="10">
        <v>43664</v>
      </c>
      <c r="B200" s="3">
        <v>2442</v>
      </c>
      <c r="C200" s="3" t="s">
        <v>200</v>
      </c>
      <c r="D200" s="3">
        <v>4738</v>
      </c>
      <c r="E200" s="3">
        <v>2651</v>
      </c>
      <c r="F200" s="3">
        <v>733.43</v>
      </c>
      <c r="G200" s="3">
        <v>654</v>
      </c>
      <c r="H200" s="3">
        <v>729</v>
      </c>
    </row>
    <row r="201" spans="1:8" x14ac:dyDescent="0.25">
      <c r="A201" s="8">
        <v>43665</v>
      </c>
      <c r="B201" s="4">
        <v>6546</v>
      </c>
      <c r="C201" s="4" t="s">
        <v>201</v>
      </c>
      <c r="D201" s="4">
        <v>9344</v>
      </c>
      <c r="E201" s="4">
        <v>6362</v>
      </c>
      <c r="F201" s="4">
        <v>613.92999999999995</v>
      </c>
      <c r="G201" s="4">
        <v>1666</v>
      </c>
      <c r="H201" s="4">
        <v>1772</v>
      </c>
    </row>
    <row r="202" spans="1:8" x14ac:dyDescent="0.25">
      <c r="A202" s="10">
        <v>43666</v>
      </c>
      <c r="B202" s="3">
        <v>2829</v>
      </c>
      <c r="C202" s="3" t="s">
        <v>202</v>
      </c>
      <c r="D202" s="3">
        <v>3536</v>
      </c>
      <c r="E202" s="3">
        <v>2609</v>
      </c>
      <c r="F202" s="3">
        <v>604.12</v>
      </c>
      <c r="G202" s="3">
        <v>1060</v>
      </c>
      <c r="H202" s="3">
        <v>978</v>
      </c>
    </row>
    <row r="203" spans="1:8" x14ac:dyDescent="0.25">
      <c r="A203" s="8">
        <v>43667</v>
      </c>
      <c r="B203" s="4">
        <v>9767</v>
      </c>
      <c r="C203" s="4" t="s">
        <v>203</v>
      </c>
      <c r="D203" s="4">
        <v>22668</v>
      </c>
      <c r="E203" s="4">
        <v>11572</v>
      </c>
      <c r="F203" s="4">
        <v>876.43</v>
      </c>
      <c r="G203" s="4">
        <v>3538</v>
      </c>
      <c r="H203" s="4">
        <v>1930</v>
      </c>
    </row>
    <row r="204" spans="1:8" x14ac:dyDescent="0.25">
      <c r="A204" s="10">
        <v>43668</v>
      </c>
      <c r="B204" s="3">
        <v>7468</v>
      </c>
      <c r="C204" s="3" t="s">
        <v>204</v>
      </c>
      <c r="D204" s="3">
        <v>19806</v>
      </c>
      <c r="E204" s="3">
        <v>8855</v>
      </c>
      <c r="F204" s="3">
        <v>638.59</v>
      </c>
      <c r="G204" s="3">
        <v>3665</v>
      </c>
      <c r="H204" s="3">
        <v>3662</v>
      </c>
    </row>
    <row r="205" spans="1:8" x14ac:dyDescent="0.25">
      <c r="A205" s="8">
        <v>43669</v>
      </c>
      <c r="B205" s="4">
        <v>1929</v>
      </c>
      <c r="C205" s="4" t="s">
        <v>205</v>
      </c>
      <c r="D205" s="4">
        <v>5238</v>
      </c>
      <c r="E205" s="4">
        <v>1766</v>
      </c>
      <c r="F205" s="4">
        <v>733.73</v>
      </c>
      <c r="G205" s="4">
        <v>436</v>
      </c>
      <c r="H205" s="4">
        <v>1398</v>
      </c>
    </row>
    <row r="206" spans="1:8" x14ac:dyDescent="0.25">
      <c r="A206" s="10">
        <v>43670</v>
      </c>
      <c r="B206" s="3">
        <v>4699</v>
      </c>
      <c r="C206" s="3" t="s">
        <v>206</v>
      </c>
      <c r="D206" s="3">
        <v>9721</v>
      </c>
      <c r="E206" s="3">
        <v>4660</v>
      </c>
      <c r="F206" s="3">
        <v>844.61</v>
      </c>
      <c r="G206" s="3">
        <v>1284</v>
      </c>
      <c r="H206" s="3">
        <v>1075</v>
      </c>
    </row>
    <row r="207" spans="1:8" x14ac:dyDescent="0.25">
      <c r="A207" s="8">
        <v>43671</v>
      </c>
      <c r="B207" s="4">
        <v>2054</v>
      </c>
      <c r="C207" s="4" t="s">
        <v>207</v>
      </c>
      <c r="D207" s="4">
        <v>5339</v>
      </c>
      <c r="E207" s="4">
        <v>2442</v>
      </c>
      <c r="F207" s="4">
        <v>866.8</v>
      </c>
      <c r="G207" s="4">
        <v>603</v>
      </c>
      <c r="H207" s="4">
        <v>1438</v>
      </c>
    </row>
    <row r="208" spans="1:8" x14ac:dyDescent="0.25">
      <c r="A208" s="10">
        <v>43672</v>
      </c>
      <c r="B208" s="3">
        <v>6744</v>
      </c>
      <c r="C208" s="3" t="s">
        <v>208</v>
      </c>
      <c r="D208" s="3">
        <v>16260</v>
      </c>
      <c r="E208" s="3">
        <v>5408</v>
      </c>
      <c r="F208" s="3">
        <v>755.82</v>
      </c>
      <c r="G208" s="3">
        <v>2627</v>
      </c>
      <c r="H208" s="3">
        <v>3673</v>
      </c>
    </row>
    <row r="209" spans="1:8" x14ac:dyDescent="0.25">
      <c r="A209" s="8">
        <v>43673</v>
      </c>
      <c r="B209" s="4">
        <v>2900</v>
      </c>
      <c r="C209" s="4" t="s">
        <v>209</v>
      </c>
      <c r="D209" s="4">
        <v>7260</v>
      </c>
      <c r="E209" s="4">
        <v>2798</v>
      </c>
      <c r="F209" s="4">
        <v>769.51</v>
      </c>
      <c r="G209" s="4">
        <v>900</v>
      </c>
      <c r="H209" s="4">
        <v>1435</v>
      </c>
    </row>
    <row r="210" spans="1:8" x14ac:dyDescent="0.25">
      <c r="A210" s="10">
        <v>43674</v>
      </c>
      <c r="B210" s="3">
        <v>7980</v>
      </c>
      <c r="C210" s="3" t="s">
        <v>210</v>
      </c>
      <c r="D210" s="3">
        <v>16651</v>
      </c>
      <c r="E210" s="3">
        <v>6704</v>
      </c>
      <c r="F210" s="3">
        <v>800.91</v>
      </c>
      <c r="G210" s="3">
        <v>2019</v>
      </c>
      <c r="H210" s="3">
        <v>4629</v>
      </c>
    </row>
    <row r="211" spans="1:8" x14ac:dyDescent="0.25">
      <c r="A211" s="8">
        <v>43675</v>
      </c>
      <c r="B211" s="4">
        <v>8069</v>
      </c>
      <c r="C211" s="4" t="s">
        <v>211</v>
      </c>
      <c r="D211" s="4">
        <v>18882</v>
      </c>
      <c r="E211" s="4">
        <v>8098</v>
      </c>
      <c r="F211" s="4">
        <v>888.41</v>
      </c>
      <c r="G211" s="4">
        <v>1654</v>
      </c>
      <c r="H211" s="4">
        <v>5080</v>
      </c>
    </row>
    <row r="212" spans="1:8" x14ac:dyDescent="0.25">
      <c r="A212" s="10">
        <v>43676</v>
      </c>
      <c r="B212" s="3">
        <v>4415</v>
      </c>
      <c r="C212" s="3" t="s">
        <v>212</v>
      </c>
      <c r="D212" s="3">
        <v>11699</v>
      </c>
      <c r="E212" s="3">
        <v>3575</v>
      </c>
      <c r="F212" s="3">
        <v>780.8</v>
      </c>
      <c r="G212" s="3">
        <v>879</v>
      </c>
      <c r="H212" s="3">
        <v>1864</v>
      </c>
    </row>
    <row r="213" spans="1:8" x14ac:dyDescent="0.25">
      <c r="A213" s="8">
        <v>43677</v>
      </c>
      <c r="B213" s="4">
        <v>1442</v>
      </c>
      <c r="C213" s="4" t="s">
        <v>213</v>
      </c>
      <c r="D213" s="4">
        <v>2763</v>
      </c>
      <c r="E213" s="4">
        <v>1388</v>
      </c>
      <c r="F213" s="4">
        <v>767.84</v>
      </c>
      <c r="G213" s="4">
        <v>453</v>
      </c>
      <c r="H213" s="4">
        <v>713</v>
      </c>
    </row>
    <row r="214" spans="1:8" x14ac:dyDescent="0.25">
      <c r="A214" s="10">
        <v>43678</v>
      </c>
      <c r="B214" s="3">
        <v>7218</v>
      </c>
      <c r="C214" s="3" t="s">
        <v>214</v>
      </c>
      <c r="D214" s="3">
        <v>19133</v>
      </c>
      <c r="E214" s="3">
        <v>6411</v>
      </c>
      <c r="F214" s="3">
        <v>604.36</v>
      </c>
      <c r="G214" s="3">
        <v>1414</v>
      </c>
      <c r="H214" s="3">
        <v>2294</v>
      </c>
    </row>
    <row r="215" spans="1:8" x14ac:dyDescent="0.25">
      <c r="A215" s="8">
        <v>43679</v>
      </c>
      <c r="B215" s="4">
        <v>5652</v>
      </c>
      <c r="C215" s="4" t="s">
        <v>215</v>
      </c>
      <c r="D215" s="4">
        <v>12805</v>
      </c>
      <c r="E215" s="4">
        <v>5727</v>
      </c>
      <c r="F215" s="4">
        <v>624.28</v>
      </c>
      <c r="G215" s="4">
        <v>2023</v>
      </c>
      <c r="H215" s="4">
        <v>3387</v>
      </c>
    </row>
    <row r="216" spans="1:8" x14ac:dyDescent="0.25">
      <c r="A216" s="10">
        <v>43680</v>
      </c>
      <c r="B216" s="3">
        <v>8939</v>
      </c>
      <c r="C216" s="3" t="s">
        <v>216</v>
      </c>
      <c r="D216" s="3">
        <v>13396</v>
      </c>
      <c r="E216" s="3">
        <v>10712</v>
      </c>
      <c r="F216" s="3">
        <v>773.15</v>
      </c>
      <c r="G216" s="3">
        <v>3604</v>
      </c>
      <c r="H216" s="3">
        <v>3149</v>
      </c>
    </row>
    <row r="217" spans="1:8" x14ac:dyDescent="0.25">
      <c r="A217" s="8">
        <v>43681</v>
      </c>
      <c r="B217" s="4">
        <v>8833</v>
      </c>
      <c r="C217" s="4" t="s">
        <v>217</v>
      </c>
      <c r="D217" s="4">
        <v>10992</v>
      </c>
      <c r="E217" s="4">
        <v>9894</v>
      </c>
      <c r="F217" s="4">
        <v>880.87</v>
      </c>
      <c r="G217" s="4">
        <v>4256</v>
      </c>
      <c r="H217" s="4">
        <v>1292</v>
      </c>
    </row>
    <row r="218" spans="1:8" x14ac:dyDescent="0.25">
      <c r="A218" s="10">
        <v>43682</v>
      </c>
      <c r="B218" s="3">
        <v>8597</v>
      </c>
      <c r="C218" s="3" t="s">
        <v>218</v>
      </c>
      <c r="D218" s="3">
        <v>15929</v>
      </c>
      <c r="E218" s="3">
        <v>9785</v>
      </c>
      <c r="F218" s="3">
        <v>860.01</v>
      </c>
      <c r="G218" s="3">
        <v>3894</v>
      </c>
      <c r="H218" s="3">
        <v>3769</v>
      </c>
    </row>
    <row r="219" spans="1:8" x14ac:dyDescent="0.25">
      <c r="A219" s="8">
        <v>43683</v>
      </c>
      <c r="B219" s="4">
        <v>5458</v>
      </c>
      <c r="C219" s="4" t="s">
        <v>219</v>
      </c>
      <c r="D219" s="4">
        <v>11920</v>
      </c>
      <c r="E219" s="4">
        <v>5753</v>
      </c>
      <c r="F219" s="4">
        <v>894.77</v>
      </c>
      <c r="G219" s="4">
        <v>1920</v>
      </c>
      <c r="H219" s="4">
        <v>2576</v>
      </c>
    </row>
    <row r="220" spans="1:8" x14ac:dyDescent="0.25">
      <c r="A220" s="10">
        <v>43684</v>
      </c>
      <c r="B220" s="3">
        <v>7591</v>
      </c>
      <c r="C220" s="3" t="s">
        <v>220</v>
      </c>
      <c r="D220" s="3">
        <v>20584</v>
      </c>
      <c r="E220" s="3">
        <v>6198</v>
      </c>
      <c r="F220" s="3">
        <v>758.35</v>
      </c>
      <c r="G220" s="3">
        <v>1657</v>
      </c>
      <c r="H220" s="3">
        <v>4506</v>
      </c>
    </row>
    <row r="221" spans="1:8" x14ac:dyDescent="0.25">
      <c r="A221" s="8">
        <v>43685</v>
      </c>
      <c r="B221" s="4">
        <v>3309</v>
      </c>
      <c r="C221" s="4" t="s">
        <v>221</v>
      </c>
      <c r="D221" s="4">
        <v>4730</v>
      </c>
      <c r="E221" s="4">
        <v>2920</v>
      </c>
      <c r="F221" s="4">
        <v>836.38</v>
      </c>
      <c r="G221" s="4">
        <v>1221</v>
      </c>
      <c r="H221" s="4">
        <v>748</v>
      </c>
    </row>
    <row r="222" spans="1:8" x14ac:dyDescent="0.25">
      <c r="A222" s="10">
        <v>43686</v>
      </c>
      <c r="B222" s="3">
        <v>7268</v>
      </c>
      <c r="C222" s="3" t="s">
        <v>222</v>
      </c>
      <c r="D222" s="3">
        <v>19190</v>
      </c>
      <c r="E222" s="3">
        <v>8503</v>
      </c>
      <c r="F222" s="3">
        <v>852.12</v>
      </c>
      <c r="G222" s="3">
        <v>3506</v>
      </c>
      <c r="H222" s="3">
        <v>2941</v>
      </c>
    </row>
    <row r="223" spans="1:8" x14ac:dyDescent="0.25">
      <c r="A223" s="8">
        <v>43687</v>
      </c>
      <c r="B223" s="4">
        <v>1910</v>
      </c>
      <c r="C223" s="4" t="s">
        <v>223</v>
      </c>
      <c r="D223" s="4">
        <v>5259</v>
      </c>
      <c r="E223" s="4">
        <v>1807</v>
      </c>
      <c r="F223" s="4">
        <v>794.41</v>
      </c>
      <c r="G223" s="4">
        <v>444</v>
      </c>
      <c r="H223" s="4">
        <v>1327</v>
      </c>
    </row>
    <row r="224" spans="1:8" x14ac:dyDescent="0.25">
      <c r="A224" s="10">
        <v>43688</v>
      </c>
      <c r="B224" s="3">
        <v>5340</v>
      </c>
      <c r="C224" s="3" t="s">
        <v>224</v>
      </c>
      <c r="D224" s="3">
        <v>7856</v>
      </c>
      <c r="E224" s="3">
        <v>4493</v>
      </c>
      <c r="F224" s="3">
        <v>701.62</v>
      </c>
      <c r="G224" s="3">
        <v>2131</v>
      </c>
      <c r="H224" s="3">
        <v>1189</v>
      </c>
    </row>
    <row r="225" spans="1:8" x14ac:dyDescent="0.25">
      <c r="A225" s="8">
        <v>43689</v>
      </c>
      <c r="B225" s="4">
        <v>5009</v>
      </c>
      <c r="C225" s="4" t="s">
        <v>225</v>
      </c>
      <c r="D225" s="4">
        <v>13688</v>
      </c>
      <c r="E225" s="4">
        <v>5414</v>
      </c>
      <c r="F225" s="4">
        <v>740.99</v>
      </c>
      <c r="G225" s="4">
        <v>1187</v>
      </c>
      <c r="H225" s="4">
        <v>2590</v>
      </c>
    </row>
    <row r="226" spans="1:8" x14ac:dyDescent="0.25">
      <c r="A226" s="10">
        <v>43690</v>
      </c>
      <c r="B226" s="3">
        <v>7628</v>
      </c>
      <c r="C226" s="3" t="s">
        <v>226</v>
      </c>
      <c r="D226" s="3">
        <v>22766</v>
      </c>
      <c r="E226" s="3">
        <v>7016</v>
      </c>
      <c r="F226" s="3">
        <v>857.38</v>
      </c>
      <c r="G226" s="3">
        <v>1519</v>
      </c>
      <c r="H226" s="3">
        <v>5440</v>
      </c>
    </row>
    <row r="227" spans="1:8" x14ac:dyDescent="0.25">
      <c r="A227" s="8">
        <v>43691</v>
      </c>
      <c r="B227" s="4">
        <v>3169</v>
      </c>
      <c r="C227" s="4" t="s">
        <v>227</v>
      </c>
      <c r="D227" s="4">
        <v>7948</v>
      </c>
      <c r="E227" s="4">
        <v>2876</v>
      </c>
      <c r="F227" s="4">
        <v>689.56</v>
      </c>
      <c r="G227" s="4">
        <v>736</v>
      </c>
      <c r="H227" s="4">
        <v>921</v>
      </c>
    </row>
    <row r="228" spans="1:8" x14ac:dyDescent="0.25">
      <c r="A228" s="10">
        <v>43692</v>
      </c>
      <c r="B228" s="3">
        <v>3172</v>
      </c>
      <c r="C228" s="3" t="s">
        <v>228</v>
      </c>
      <c r="D228" s="3">
        <v>8287</v>
      </c>
      <c r="E228" s="3">
        <v>3803</v>
      </c>
      <c r="F228" s="3">
        <v>877.12</v>
      </c>
      <c r="G228" s="3">
        <v>1798</v>
      </c>
      <c r="H228" s="3">
        <v>1814</v>
      </c>
    </row>
    <row r="229" spans="1:8" x14ac:dyDescent="0.25">
      <c r="A229" s="8">
        <v>43693</v>
      </c>
      <c r="B229" s="4">
        <v>6668</v>
      </c>
      <c r="C229" s="4" t="s">
        <v>229</v>
      </c>
      <c r="D229" s="4">
        <v>19936</v>
      </c>
      <c r="E229" s="4">
        <v>7623</v>
      </c>
      <c r="F229" s="4">
        <v>668.94</v>
      </c>
      <c r="G229" s="4">
        <v>2713</v>
      </c>
      <c r="H229" s="4">
        <v>4343</v>
      </c>
    </row>
    <row r="230" spans="1:8" x14ac:dyDescent="0.25">
      <c r="A230" s="10">
        <v>43694</v>
      </c>
      <c r="B230" s="3">
        <v>7313</v>
      </c>
      <c r="C230" s="3" t="s">
        <v>230</v>
      </c>
      <c r="D230" s="3">
        <v>16745</v>
      </c>
      <c r="E230" s="3">
        <v>7043</v>
      </c>
      <c r="F230" s="3">
        <v>824.85</v>
      </c>
      <c r="G230" s="3">
        <v>3073</v>
      </c>
      <c r="H230" s="3">
        <v>3966</v>
      </c>
    </row>
    <row r="231" spans="1:8" x14ac:dyDescent="0.25">
      <c r="A231" s="8">
        <v>43695</v>
      </c>
      <c r="B231" s="4">
        <v>9315</v>
      </c>
      <c r="C231" s="4" t="s">
        <v>231</v>
      </c>
      <c r="D231" s="4">
        <v>16340</v>
      </c>
      <c r="E231" s="4">
        <v>11104</v>
      </c>
      <c r="F231" s="4">
        <v>789.17</v>
      </c>
      <c r="G231" s="4">
        <v>2979</v>
      </c>
      <c r="H231" s="4">
        <v>2842</v>
      </c>
    </row>
    <row r="232" spans="1:8" x14ac:dyDescent="0.25">
      <c r="A232" s="10">
        <v>43696</v>
      </c>
      <c r="B232" s="3">
        <v>9036</v>
      </c>
      <c r="C232" s="3" t="s">
        <v>232</v>
      </c>
      <c r="D232" s="3">
        <v>24465</v>
      </c>
      <c r="E232" s="3">
        <v>9578</v>
      </c>
      <c r="F232" s="3">
        <v>824.88</v>
      </c>
      <c r="G232" s="3">
        <v>3324</v>
      </c>
      <c r="H232" s="3">
        <v>4643</v>
      </c>
    </row>
    <row r="233" spans="1:8" x14ac:dyDescent="0.25">
      <c r="A233" s="8">
        <v>43697</v>
      </c>
      <c r="B233" s="4">
        <v>7789</v>
      </c>
      <c r="C233" s="4" t="s">
        <v>233</v>
      </c>
      <c r="D233" s="4">
        <v>17962</v>
      </c>
      <c r="E233" s="4">
        <v>8543</v>
      </c>
      <c r="F233" s="4">
        <v>731.2</v>
      </c>
      <c r="G233" s="4">
        <v>2626</v>
      </c>
      <c r="H233" s="4">
        <v>2981</v>
      </c>
    </row>
    <row r="234" spans="1:8" x14ac:dyDescent="0.25">
      <c r="A234" s="10">
        <v>43698</v>
      </c>
      <c r="B234" s="3">
        <v>1785</v>
      </c>
      <c r="C234" s="3" t="s">
        <v>234</v>
      </c>
      <c r="D234" s="3">
        <v>4009</v>
      </c>
      <c r="E234" s="3">
        <v>1450</v>
      </c>
      <c r="F234" s="3">
        <v>879.79</v>
      </c>
      <c r="G234" s="3">
        <v>650</v>
      </c>
      <c r="H234" s="3">
        <v>1048</v>
      </c>
    </row>
    <row r="235" spans="1:8" x14ac:dyDescent="0.25">
      <c r="A235" s="8">
        <v>43699</v>
      </c>
      <c r="B235" s="4">
        <v>7139</v>
      </c>
      <c r="C235" s="4" t="s">
        <v>235</v>
      </c>
      <c r="D235" s="4">
        <v>11826</v>
      </c>
      <c r="E235" s="4">
        <v>6058</v>
      </c>
      <c r="F235" s="4">
        <v>789.74</v>
      </c>
      <c r="G235" s="4">
        <v>1252</v>
      </c>
      <c r="H235" s="4">
        <v>1491</v>
      </c>
    </row>
    <row r="236" spans="1:8" x14ac:dyDescent="0.25">
      <c r="A236" s="10">
        <v>43700</v>
      </c>
      <c r="B236" s="3">
        <v>7344</v>
      </c>
      <c r="C236" s="3" t="s">
        <v>236</v>
      </c>
      <c r="D236" s="3">
        <v>18810</v>
      </c>
      <c r="E236" s="3">
        <v>7734</v>
      </c>
      <c r="F236" s="3">
        <v>686.49</v>
      </c>
      <c r="G236" s="3">
        <v>2112</v>
      </c>
      <c r="H236" s="3">
        <v>5503</v>
      </c>
    </row>
    <row r="237" spans="1:8" x14ac:dyDescent="0.25">
      <c r="A237" s="8">
        <v>43701</v>
      </c>
      <c r="B237" s="4">
        <v>3416</v>
      </c>
      <c r="C237" s="4" t="s">
        <v>237</v>
      </c>
      <c r="D237" s="4">
        <v>4601</v>
      </c>
      <c r="E237" s="4">
        <v>3961</v>
      </c>
      <c r="F237" s="4">
        <v>791.54</v>
      </c>
      <c r="G237" s="4">
        <v>973</v>
      </c>
      <c r="H237" s="4">
        <v>1044</v>
      </c>
    </row>
    <row r="238" spans="1:8" x14ac:dyDescent="0.25">
      <c r="A238" s="10">
        <v>43702</v>
      </c>
      <c r="B238" s="3">
        <v>9988</v>
      </c>
      <c r="C238" s="3" t="s">
        <v>238</v>
      </c>
      <c r="D238" s="3">
        <v>28602</v>
      </c>
      <c r="E238" s="3">
        <v>10482</v>
      </c>
      <c r="F238" s="3">
        <v>686.04</v>
      </c>
      <c r="G238" s="3">
        <v>1695</v>
      </c>
      <c r="H238" s="3">
        <v>1930</v>
      </c>
    </row>
    <row r="239" spans="1:8" x14ac:dyDescent="0.25">
      <c r="A239" s="8">
        <v>43703</v>
      </c>
      <c r="B239" s="4">
        <v>5154</v>
      </c>
      <c r="C239" s="4" t="s">
        <v>239</v>
      </c>
      <c r="D239" s="4">
        <v>9207</v>
      </c>
      <c r="E239" s="4">
        <v>4399</v>
      </c>
      <c r="F239" s="4">
        <v>688.09</v>
      </c>
      <c r="G239" s="4">
        <v>1496</v>
      </c>
      <c r="H239" s="4">
        <v>1705</v>
      </c>
    </row>
    <row r="240" spans="1:8" x14ac:dyDescent="0.25">
      <c r="A240" s="10">
        <v>43704</v>
      </c>
      <c r="B240" s="3">
        <v>6619</v>
      </c>
      <c r="C240" s="3" t="s">
        <v>240</v>
      </c>
      <c r="D240" s="3">
        <v>9465</v>
      </c>
      <c r="E240" s="3">
        <v>5601</v>
      </c>
      <c r="F240" s="3">
        <v>719.88</v>
      </c>
      <c r="G240" s="3">
        <v>1799</v>
      </c>
      <c r="H240" s="3">
        <v>1575</v>
      </c>
    </row>
    <row r="241" spans="1:8" x14ac:dyDescent="0.25">
      <c r="A241" s="8">
        <v>43705</v>
      </c>
      <c r="B241" s="4">
        <v>2936</v>
      </c>
      <c r="C241" s="4" t="s">
        <v>241</v>
      </c>
      <c r="D241" s="4">
        <v>5861</v>
      </c>
      <c r="E241" s="4">
        <v>3340</v>
      </c>
      <c r="F241" s="4">
        <v>855.73</v>
      </c>
      <c r="G241" s="4">
        <v>1118</v>
      </c>
      <c r="H241" s="4">
        <v>1641</v>
      </c>
    </row>
    <row r="242" spans="1:8" x14ac:dyDescent="0.25">
      <c r="A242" s="10">
        <v>43706</v>
      </c>
      <c r="B242" s="3">
        <v>4807</v>
      </c>
      <c r="C242" s="3" t="s">
        <v>242</v>
      </c>
      <c r="D242" s="3">
        <v>6135</v>
      </c>
      <c r="E242" s="3">
        <v>4113</v>
      </c>
      <c r="F242" s="3">
        <v>750.09</v>
      </c>
      <c r="G242" s="3">
        <v>2022</v>
      </c>
      <c r="H242" s="3">
        <v>734</v>
      </c>
    </row>
    <row r="243" spans="1:8" x14ac:dyDescent="0.25">
      <c r="A243" s="8">
        <v>43707</v>
      </c>
      <c r="B243" s="4">
        <v>8151</v>
      </c>
      <c r="C243" s="4" t="s">
        <v>243</v>
      </c>
      <c r="D243" s="4">
        <v>19825</v>
      </c>
      <c r="E243" s="4">
        <v>8216</v>
      </c>
      <c r="F243" s="4">
        <v>803.67</v>
      </c>
      <c r="G243" s="4">
        <v>3739</v>
      </c>
      <c r="H243" s="4">
        <v>2446</v>
      </c>
    </row>
    <row r="244" spans="1:8" x14ac:dyDescent="0.25">
      <c r="A244" s="10">
        <v>43708</v>
      </c>
      <c r="B244" s="3">
        <v>4236</v>
      </c>
      <c r="C244" s="3" t="s">
        <v>244</v>
      </c>
      <c r="D244" s="3">
        <v>11966</v>
      </c>
      <c r="E244" s="3">
        <v>3451</v>
      </c>
      <c r="F244" s="3">
        <v>717.59</v>
      </c>
      <c r="G244" s="3">
        <v>1421</v>
      </c>
      <c r="H244" s="3">
        <v>1913</v>
      </c>
    </row>
    <row r="245" spans="1:8" x14ac:dyDescent="0.25">
      <c r="A245" s="8">
        <v>43709</v>
      </c>
      <c r="B245" s="4">
        <v>3352</v>
      </c>
      <c r="C245" s="4" t="s">
        <v>245</v>
      </c>
      <c r="D245" s="4">
        <v>9074</v>
      </c>
      <c r="E245" s="4">
        <v>2789</v>
      </c>
      <c r="F245" s="4">
        <v>679.08</v>
      </c>
      <c r="G245" s="4">
        <v>801</v>
      </c>
      <c r="H245" s="4">
        <v>2649</v>
      </c>
    </row>
    <row r="246" spans="1:8" x14ac:dyDescent="0.25">
      <c r="A246" s="10">
        <v>43710</v>
      </c>
      <c r="B246" s="3">
        <v>2932</v>
      </c>
      <c r="C246" s="3" t="s">
        <v>246</v>
      </c>
      <c r="D246" s="3">
        <v>4190</v>
      </c>
      <c r="E246" s="3">
        <v>3134</v>
      </c>
      <c r="F246" s="3">
        <v>886.39</v>
      </c>
      <c r="G246" s="3">
        <v>782</v>
      </c>
      <c r="H246" s="3">
        <v>949</v>
      </c>
    </row>
    <row r="247" spans="1:8" x14ac:dyDescent="0.25">
      <c r="A247" s="8">
        <v>43711</v>
      </c>
      <c r="B247" s="4">
        <v>9556</v>
      </c>
      <c r="C247" s="4" t="s">
        <v>80</v>
      </c>
      <c r="D247" s="4">
        <v>13639</v>
      </c>
      <c r="E247" s="4">
        <v>10279</v>
      </c>
      <c r="F247" s="4">
        <v>781.07</v>
      </c>
      <c r="G247" s="4">
        <v>1695</v>
      </c>
      <c r="H247" s="4">
        <v>2875</v>
      </c>
    </row>
    <row r="248" spans="1:8" x14ac:dyDescent="0.25">
      <c r="A248" s="10">
        <v>43712</v>
      </c>
      <c r="B248" s="3">
        <v>5916</v>
      </c>
      <c r="C248" s="3" t="s">
        <v>247</v>
      </c>
      <c r="D248" s="3">
        <v>15761</v>
      </c>
      <c r="E248" s="3">
        <v>5540</v>
      </c>
      <c r="F248" s="3">
        <v>880.19</v>
      </c>
      <c r="G248" s="3">
        <v>1811</v>
      </c>
      <c r="H248" s="3">
        <v>3799</v>
      </c>
    </row>
    <row r="249" spans="1:8" x14ac:dyDescent="0.25">
      <c r="A249" s="8">
        <v>43713</v>
      </c>
      <c r="B249" s="4">
        <v>6498</v>
      </c>
      <c r="C249" s="4" t="s">
        <v>248</v>
      </c>
      <c r="D249" s="4">
        <v>18608</v>
      </c>
      <c r="E249" s="4">
        <v>5758</v>
      </c>
      <c r="F249" s="4">
        <v>661.02</v>
      </c>
      <c r="G249" s="4">
        <v>1633</v>
      </c>
      <c r="H249" s="4">
        <v>3414</v>
      </c>
    </row>
    <row r="250" spans="1:8" x14ac:dyDescent="0.25">
      <c r="A250" s="10">
        <v>43714</v>
      </c>
      <c r="B250" s="3">
        <v>1946</v>
      </c>
      <c r="C250" s="3" t="s">
        <v>249</v>
      </c>
      <c r="D250" s="3">
        <v>3948</v>
      </c>
      <c r="E250" s="3">
        <v>2190</v>
      </c>
      <c r="F250" s="3">
        <v>644.07000000000005</v>
      </c>
      <c r="G250" s="3">
        <v>747</v>
      </c>
      <c r="H250" s="3">
        <v>993</v>
      </c>
    </row>
    <row r="251" spans="1:8" x14ac:dyDescent="0.25">
      <c r="A251" s="8">
        <v>43715</v>
      </c>
      <c r="B251" s="4">
        <v>2439</v>
      </c>
      <c r="C251" s="4" t="s">
        <v>250</v>
      </c>
      <c r="D251" s="4">
        <v>5117</v>
      </c>
      <c r="E251" s="4">
        <v>2163</v>
      </c>
      <c r="F251" s="4">
        <v>856.75</v>
      </c>
      <c r="G251" s="4">
        <v>1028</v>
      </c>
      <c r="H251" s="4">
        <v>914</v>
      </c>
    </row>
    <row r="252" spans="1:8" x14ac:dyDescent="0.25">
      <c r="A252" s="10">
        <v>43716</v>
      </c>
      <c r="B252" s="3">
        <v>8730</v>
      </c>
      <c r="C252" s="3" t="s">
        <v>251</v>
      </c>
      <c r="D252" s="3">
        <v>15477</v>
      </c>
      <c r="E252" s="3">
        <v>8876</v>
      </c>
      <c r="F252" s="3">
        <v>804.28</v>
      </c>
      <c r="G252" s="3">
        <v>2806</v>
      </c>
      <c r="H252" s="3">
        <v>4105</v>
      </c>
    </row>
    <row r="253" spans="1:8" x14ac:dyDescent="0.25">
      <c r="A253" s="8">
        <v>43717</v>
      </c>
      <c r="B253" s="4">
        <v>5857</v>
      </c>
      <c r="C253" s="4" t="s">
        <v>252</v>
      </c>
      <c r="D253" s="4">
        <v>16456</v>
      </c>
      <c r="E253" s="4">
        <v>6953</v>
      </c>
      <c r="F253" s="4">
        <v>655.97</v>
      </c>
      <c r="G253" s="4">
        <v>2564</v>
      </c>
      <c r="H253" s="4">
        <v>2525</v>
      </c>
    </row>
    <row r="254" spans="1:8" x14ac:dyDescent="0.25">
      <c r="A254" s="10">
        <v>43718</v>
      </c>
      <c r="B254" s="3">
        <v>1340</v>
      </c>
      <c r="C254" s="3" t="s">
        <v>253</v>
      </c>
      <c r="D254" s="3">
        <v>3163</v>
      </c>
      <c r="E254" s="3">
        <v>1151</v>
      </c>
      <c r="F254" s="3">
        <v>680.81</v>
      </c>
      <c r="G254" s="3">
        <v>507</v>
      </c>
      <c r="H254" s="3">
        <v>491</v>
      </c>
    </row>
    <row r="255" spans="1:8" x14ac:dyDescent="0.25">
      <c r="A255" s="8">
        <v>43719</v>
      </c>
      <c r="B255" s="4">
        <v>1382</v>
      </c>
      <c r="C255" s="4" t="s">
        <v>254</v>
      </c>
      <c r="D255" s="4">
        <v>2375</v>
      </c>
      <c r="E255" s="4">
        <v>1625</v>
      </c>
      <c r="F255" s="4">
        <v>840.2</v>
      </c>
      <c r="G255" s="4">
        <v>533</v>
      </c>
      <c r="H255" s="4">
        <v>485</v>
      </c>
    </row>
    <row r="256" spans="1:8" x14ac:dyDescent="0.25">
      <c r="A256" s="10">
        <v>43720</v>
      </c>
      <c r="B256" s="3">
        <v>9491</v>
      </c>
      <c r="C256" s="3" t="s">
        <v>255</v>
      </c>
      <c r="D256" s="3">
        <v>16493</v>
      </c>
      <c r="E256" s="3">
        <v>8287</v>
      </c>
      <c r="F256" s="3">
        <v>736.16</v>
      </c>
      <c r="G256" s="3">
        <v>2238</v>
      </c>
      <c r="H256" s="3">
        <v>3070</v>
      </c>
    </row>
    <row r="257" spans="1:8" x14ac:dyDescent="0.25">
      <c r="A257" s="8">
        <v>43721</v>
      </c>
      <c r="B257" s="4">
        <v>1138</v>
      </c>
      <c r="C257" s="4" t="s">
        <v>256</v>
      </c>
      <c r="D257" s="4">
        <v>3191</v>
      </c>
      <c r="E257" s="4">
        <v>1168</v>
      </c>
      <c r="F257" s="4">
        <v>801.16</v>
      </c>
      <c r="G257" s="4">
        <v>582</v>
      </c>
      <c r="H257" s="4">
        <v>732</v>
      </c>
    </row>
    <row r="258" spans="1:8" x14ac:dyDescent="0.25">
      <c r="A258" s="10">
        <v>43722</v>
      </c>
      <c r="B258" s="3">
        <v>1358</v>
      </c>
      <c r="C258" s="3" t="s">
        <v>257</v>
      </c>
      <c r="D258" s="3">
        <v>1662</v>
      </c>
      <c r="E258" s="3">
        <v>1291</v>
      </c>
      <c r="F258" s="3">
        <v>695.51</v>
      </c>
      <c r="G258" s="3">
        <v>628</v>
      </c>
      <c r="H258" s="3">
        <v>287</v>
      </c>
    </row>
    <row r="259" spans="1:8" x14ac:dyDescent="0.25">
      <c r="A259" s="8">
        <v>43723</v>
      </c>
      <c r="B259" s="4">
        <v>5931</v>
      </c>
      <c r="C259" s="4" t="s">
        <v>258</v>
      </c>
      <c r="D259" s="4">
        <v>10562</v>
      </c>
      <c r="E259" s="4">
        <v>7033</v>
      </c>
      <c r="F259" s="4">
        <v>714.37</v>
      </c>
      <c r="G259" s="4">
        <v>3186</v>
      </c>
      <c r="H259" s="4">
        <v>1543</v>
      </c>
    </row>
    <row r="260" spans="1:8" x14ac:dyDescent="0.25">
      <c r="A260" s="10">
        <v>43724</v>
      </c>
      <c r="B260" s="3">
        <v>4456</v>
      </c>
      <c r="C260" s="3" t="s">
        <v>259</v>
      </c>
      <c r="D260" s="3">
        <v>9793</v>
      </c>
      <c r="E260" s="3">
        <v>4052</v>
      </c>
      <c r="F260" s="3">
        <v>897.21</v>
      </c>
      <c r="G260" s="3">
        <v>1647</v>
      </c>
      <c r="H260" s="3">
        <v>1899</v>
      </c>
    </row>
    <row r="261" spans="1:8" x14ac:dyDescent="0.25">
      <c r="A261" s="8">
        <v>43725</v>
      </c>
      <c r="B261" s="4">
        <v>2627</v>
      </c>
      <c r="C261" s="4" t="s">
        <v>260</v>
      </c>
      <c r="D261" s="4">
        <v>3853</v>
      </c>
      <c r="E261" s="4">
        <v>2521</v>
      </c>
      <c r="F261" s="4">
        <v>674.29</v>
      </c>
      <c r="G261" s="4">
        <v>727</v>
      </c>
      <c r="H261" s="4">
        <v>817</v>
      </c>
    </row>
    <row r="262" spans="1:8" x14ac:dyDescent="0.25">
      <c r="A262" s="10">
        <v>43726</v>
      </c>
      <c r="B262" s="3">
        <v>7626</v>
      </c>
      <c r="C262" s="3" t="s">
        <v>261</v>
      </c>
      <c r="D262" s="3">
        <v>10415</v>
      </c>
      <c r="E262" s="3">
        <v>9098</v>
      </c>
      <c r="F262" s="3">
        <v>751.94</v>
      </c>
      <c r="G262" s="3">
        <v>4313</v>
      </c>
      <c r="H262" s="3">
        <v>1338</v>
      </c>
    </row>
    <row r="263" spans="1:8" x14ac:dyDescent="0.25">
      <c r="A263" s="8">
        <v>43727</v>
      </c>
      <c r="B263" s="4">
        <v>6004</v>
      </c>
      <c r="C263" s="4" t="s">
        <v>262</v>
      </c>
      <c r="D263" s="4">
        <v>16015</v>
      </c>
      <c r="E263" s="4">
        <v>6091</v>
      </c>
      <c r="F263" s="4">
        <v>853.32</v>
      </c>
      <c r="G263" s="4">
        <v>1721</v>
      </c>
      <c r="H263" s="4">
        <v>3384</v>
      </c>
    </row>
    <row r="264" spans="1:8" x14ac:dyDescent="0.25">
      <c r="A264" s="10">
        <v>43728</v>
      </c>
      <c r="B264" s="3">
        <v>7652</v>
      </c>
      <c r="C264" s="3" t="s">
        <v>263</v>
      </c>
      <c r="D264" s="3">
        <v>21501</v>
      </c>
      <c r="E264" s="3">
        <v>7660</v>
      </c>
      <c r="F264" s="3">
        <v>671.77</v>
      </c>
      <c r="G264" s="3">
        <v>3372</v>
      </c>
      <c r="H264" s="3">
        <v>3523</v>
      </c>
    </row>
    <row r="265" spans="1:8" x14ac:dyDescent="0.25">
      <c r="A265" s="8">
        <v>43729</v>
      </c>
      <c r="B265" s="4">
        <v>7416</v>
      </c>
      <c r="C265" s="4" t="s">
        <v>264</v>
      </c>
      <c r="D265" s="4">
        <v>19893</v>
      </c>
      <c r="E265" s="4">
        <v>6697</v>
      </c>
      <c r="F265" s="4">
        <v>724.56</v>
      </c>
      <c r="G265" s="4">
        <v>3184</v>
      </c>
      <c r="H265" s="4">
        <v>3550</v>
      </c>
    </row>
    <row r="266" spans="1:8" x14ac:dyDescent="0.25">
      <c r="A266" s="10">
        <v>43730</v>
      </c>
      <c r="B266" s="3">
        <v>4170</v>
      </c>
      <c r="C266" s="3" t="s">
        <v>265</v>
      </c>
      <c r="D266" s="3">
        <v>11750</v>
      </c>
      <c r="E266" s="3">
        <v>4505</v>
      </c>
      <c r="F266" s="3">
        <v>784.53</v>
      </c>
      <c r="G266" s="3">
        <v>1716</v>
      </c>
      <c r="H266" s="3">
        <v>1831</v>
      </c>
    </row>
    <row r="267" spans="1:8" x14ac:dyDescent="0.25">
      <c r="A267" s="8">
        <v>43731</v>
      </c>
      <c r="B267" s="4">
        <v>4835</v>
      </c>
      <c r="C267" s="4" t="s">
        <v>266</v>
      </c>
      <c r="D267" s="4">
        <v>10615</v>
      </c>
      <c r="E267" s="4">
        <v>3895</v>
      </c>
      <c r="F267" s="4">
        <v>744.36</v>
      </c>
      <c r="G267" s="4">
        <v>1717</v>
      </c>
      <c r="H267" s="4">
        <v>3039</v>
      </c>
    </row>
    <row r="268" spans="1:8" x14ac:dyDescent="0.25">
      <c r="A268" s="10">
        <v>43732</v>
      </c>
      <c r="B268" s="3">
        <v>9017</v>
      </c>
      <c r="C268" s="3" t="s">
        <v>267</v>
      </c>
      <c r="D268" s="3">
        <v>24003</v>
      </c>
      <c r="E268" s="3">
        <v>7392</v>
      </c>
      <c r="F268" s="3">
        <v>737.85</v>
      </c>
      <c r="G268" s="3">
        <v>3234</v>
      </c>
      <c r="H268" s="3">
        <v>1930</v>
      </c>
    </row>
    <row r="269" spans="1:8" x14ac:dyDescent="0.25">
      <c r="A269" s="8">
        <v>43733</v>
      </c>
      <c r="B269" s="4">
        <v>3151</v>
      </c>
      <c r="C269" s="4" t="s">
        <v>268</v>
      </c>
      <c r="D269" s="4">
        <v>5959</v>
      </c>
      <c r="E269" s="4">
        <v>3276</v>
      </c>
      <c r="F269" s="4">
        <v>708.75</v>
      </c>
      <c r="G269" s="4">
        <v>845</v>
      </c>
      <c r="H269" s="4">
        <v>908</v>
      </c>
    </row>
    <row r="270" spans="1:8" x14ac:dyDescent="0.25">
      <c r="A270" s="10">
        <v>43734</v>
      </c>
      <c r="B270" s="3">
        <v>7905</v>
      </c>
      <c r="C270" s="3" t="s">
        <v>269</v>
      </c>
      <c r="D270" s="3">
        <v>18966</v>
      </c>
      <c r="E270" s="3">
        <v>7404</v>
      </c>
      <c r="F270" s="3">
        <v>775.99</v>
      </c>
      <c r="G270" s="3">
        <v>2964</v>
      </c>
      <c r="H270" s="3">
        <v>4343</v>
      </c>
    </row>
    <row r="271" spans="1:8" x14ac:dyDescent="0.25">
      <c r="A271" s="8">
        <v>43735</v>
      </c>
      <c r="B271" s="4">
        <v>3834</v>
      </c>
      <c r="C271" s="4" t="s">
        <v>196</v>
      </c>
      <c r="D271" s="4">
        <v>11424</v>
      </c>
      <c r="E271" s="4">
        <v>4529</v>
      </c>
      <c r="F271" s="4">
        <v>787.31</v>
      </c>
      <c r="G271" s="4">
        <v>1032</v>
      </c>
      <c r="H271" s="4">
        <v>3081</v>
      </c>
    </row>
    <row r="272" spans="1:8" x14ac:dyDescent="0.25">
      <c r="A272" s="10">
        <v>43736</v>
      </c>
      <c r="B272" s="3">
        <v>3567</v>
      </c>
      <c r="C272" s="3" t="s">
        <v>270</v>
      </c>
      <c r="D272" s="3">
        <v>5729</v>
      </c>
      <c r="E272" s="3">
        <v>4142</v>
      </c>
      <c r="F272" s="3">
        <v>795.99</v>
      </c>
      <c r="G272" s="3">
        <v>1459</v>
      </c>
      <c r="H272" s="3">
        <v>1033</v>
      </c>
    </row>
    <row r="273" spans="1:8" x14ac:dyDescent="0.25">
      <c r="A273" s="8">
        <v>43737</v>
      </c>
      <c r="B273" s="4">
        <v>2307</v>
      </c>
      <c r="C273" s="4" t="s">
        <v>271</v>
      </c>
      <c r="D273" s="4">
        <v>4387</v>
      </c>
      <c r="E273" s="4">
        <v>2504</v>
      </c>
      <c r="F273" s="4">
        <v>621.11</v>
      </c>
      <c r="G273" s="4">
        <v>622</v>
      </c>
      <c r="H273" s="4">
        <v>1167</v>
      </c>
    </row>
    <row r="274" spans="1:8" x14ac:dyDescent="0.25">
      <c r="A274" s="10">
        <v>43738</v>
      </c>
      <c r="B274" s="3">
        <v>9848</v>
      </c>
      <c r="C274" s="3" t="s">
        <v>272</v>
      </c>
      <c r="D274" s="3">
        <v>20327</v>
      </c>
      <c r="E274" s="3">
        <v>11101</v>
      </c>
      <c r="F274" s="3">
        <v>789.31</v>
      </c>
      <c r="G274" s="3">
        <v>3606</v>
      </c>
      <c r="H274" s="3">
        <v>2660</v>
      </c>
    </row>
    <row r="275" spans="1:8" x14ac:dyDescent="0.25">
      <c r="A275" s="8">
        <v>43739</v>
      </c>
      <c r="B275" s="4">
        <v>3660</v>
      </c>
      <c r="C275" s="4" t="s">
        <v>273</v>
      </c>
      <c r="D275" s="4">
        <v>5301</v>
      </c>
      <c r="E275" s="4">
        <v>3904</v>
      </c>
      <c r="F275" s="4">
        <v>885.97</v>
      </c>
      <c r="G275" s="4">
        <v>1756</v>
      </c>
      <c r="H275" s="4">
        <v>1402</v>
      </c>
    </row>
    <row r="276" spans="1:8" x14ac:dyDescent="0.25">
      <c r="A276" s="10">
        <v>43740</v>
      </c>
      <c r="B276" s="3">
        <v>4730</v>
      </c>
      <c r="C276" s="3" t="s">
        <v>274</v>
      </c>
      <c r="D276" s="3">
        <v>6365</v>
      </c>
      <c r="E276" s="3">
        <v>4021</v>
      </c>
      <c r="F276" s="3">
        <v>762.3</v>
      </c>
      <c r="G276" s="3">
        <v>1995</v>
      </c>
      <c r="H276" s="3">
        <v>1324</v>
      </c>
    </row>
    <row r="277" spans="1:8" x14ac:dyDescent="0.25">
      <c r="A277" s="8">
        <v>43741</v>
      </c>
      <c r="B277" s="4">
        <v>7207</v>
      </c>
      <c r="C277" s="4" t="s">
        <v>275</v>
      </c>
      <c r="D277" s="4">
        <v>19412</v>
      </c>
      <c r="E277" s="4">
        <v>7972</v>
      </c>
      <c r="F277" s="4">
        <v>814.58</v>
      </c>
      <c r="G277" s="4">
        <v>2354</v>
      </c>
      <c r="H277" s="4">
        <v>2806</v>
      </c>
    </row>
    <row r="278" spans="1:8" x14ac:dyDescent="0.25">
      <c r="A278" s="10">
        <v>43742</v>
      </c>
      <c r="B278" s="3">
        <v>4162</v>
      </c>
      <c r="C278" s="3" t="s">
        <v>276</v>
      </c>
      <c r="D278" s="3">
        <v>12312</v>
      </c>
      <c r="E278" s="3">
        <v>3679</v>
      </c>
      <c r="F278" s="3">
        <v>767.02</v>
      </c>
      <c r="G278" s="3">
        <v>1323</v>
      </c>
      <c r="H278" s="3">
        <v>2233</v>
      </c>
    </row>
    <row r="279" spans="1:8" x14ac:dyDescent="0.25">
      <c r="A279" s="8">
        <v>43743</v>
      </c>
      <c r="B279" s="4">
        <v>2140</v>
      </c>
      <c r="C279" s="4" t="s">
        <v>277</v>
      </c>
      <c r="D279" s="4">
        <v>4127</v>
      </c>
      <c r="E279" s="4">
        <v>1988</v>
      </c>
      <c r="F279" s="4">
        <v>856.42</v>
      </c>
      <c r="G279" s="4">
        <v>702</v>
      </c>
      <c r="H279" s="4">
        <v>1228</v>
      </c>
    </row>
    <row r="280" spans="1:8" x14ac:dyDescent="0.25">
      <c r="A280" s="10">
        <v>43744</v>
      </c>
      <c r="B280" s="3">
        <v>9458</v>
      </c>
      <c r="C280" s="3" t="s">
        <v>278</v>
      </c>
      <c r="D280" s="3">
        <v>12841</v>
      </c>
      <c r="E280" s="3">
        <v>10665</v>
      </c>
      <c r="F280" s="3">
        <v>878.87</v>
      </c>
      <c r="G280" s="3">
        <v>1695</v>
      </c>
      <c r="H280" s="3">
        <v>3296</v>
      </c>
    </row>
    <row r="281" spans="1:8" x14ac:dyDescent="0.25">
      <c r="A281" s="8">
        <v>43745</v>
      </c>
      <c r="B281" s="4">
        <v>2708</v>
      </c>
      <c r="C281" s="4" t="s">
        <v>279</v>
      </c>
      <c r="D281" s="4">
        <v>3570</v>
      </c>
      <c r="E281" s="4">
        <v>2747</v>
      </c>
      <c r="F281" s="4">
        <v>655.27</v>
      </c>
      <c r="G281" s="4">
        <v>943</v>
      </c>
      <c r="H281" s="4">
        <v>767</v>
      </c>
    </row>
    <row r="282" spans="1:8" x14ac:dyDescent="0.25">
      <c r="A282" s="10">
        <v>43746</v>
      </c>
      <c r="B282" s="3">
        <v>4630</v>
      </c>
      <c r="C282" s="3" t="s">
        <v>280</v>
      </c>
      <c r="D282" s="3">
        <v>12984</v>
      </c>
      <c r="E282" s="3">
        <v>5296</v>
      </c>
      <c r="F282" s="3">
        <v>731.06</v>
      </c>
      <c r="G282" s="3">
        <v>2170</v>
      </c>
      <c r="H282" s="3">
        <v>1597</v>
      </c>
    </row>
    <row r="283" spans="1:8" x14ac:dyDescent="0.25">
      <c r="A283" s="8">
        <v>43747</v>
      </c>
      <c r="B283" s="4">
        <v>4211</v>
      </c>
      <c r="C283" s="4" t="s">
        <v>281</v>
      </c>
      <c r="D283" s="4">
        <v>8568</v>
      </c>
      <c r="E283" s="4">
        <v>3727</v>
      </c>
      <c r="F283" s="4">
        <v>717.71</v>
      </c>
      <c r="G283" s="4">
        <v>1776</v>
      </c>
      <c r="H283" s="4">
        <v>1572</v>
      </c>
    </row>
    <row r="284" spans="1:8" x14ac:dyDescent="0.25">
      <c r="A284" s="10">
        <v>43748</v>
      </c>
      <c r="B284" s="3">
        <v>7538</v>
      </c>
      <c r="C284" s="3" t="s">
        <v>282</v>
      </c>
      <c r="D284" s="3">
        <v>13387</v>
      </c>
      <c r="E284" s="3">
        <v>7862</v>
      </c>
      <c r="F284" s="3">
        <v>721.56</v>
      </c>
      <c r="G284" s="3">
        <v>2453</v>
      </c>
      <c r="H284" s="3">
        <v>2043</v>
      </c>
    </row>
    <row r="285" spans="1:8" x14ac:dyDescent="0.25">
      <c r="A285" s="8">
        <v>43749</v>
      </c>
      <c r="B285" s="4">
        <v>1475</v>
      </c>
      <c r="C285" s="4" t="s">
        <v>283</v>
      </c>
      <c r="D285" s="4">
        <v>3035</v>
      </c>
      <c r="E285" s="4">
        <v>1229</v>
      </c>
      <c r="F285" s="4">
        <v>637.66</v>
      </c>
      <c r="G285" s="4">
        <v>578</v>
      </c>
      <c r="H285" s="4">
        <v>346</v>
      </c>
    </row>
    <row r="286" spans="1:8" x14ac:dyDescent="0.25">
      <c r="A286" s="10">
        <v>43750</v>
      </c>
      <c r="B286" s="3">
        <v>8684</v>
      </c>
      <c r="C286" s="3" t="s">
        <v>284</v>
      </c>
      <c r="D286" s="3">
        <v>15396</v>
      </c>
      <c r="E286" s="3">
        <v>9180</v>
      </c>
      <c r="F286" s="3">
        <v>844.08</v>
      </c>
      <c r="G286" s="3">
        <v>4363</v>
      </c>
      <c r="H286" s="3">
        <v>3209</v>
      </c>
    </row>
    <row r="287" spans="1:8" x14ac:dyDescent="0.25">
      <c r="A287" s="8">
        <v>43751</v>
      </c>
      <c r="B287" s="4">
        <v>2207</v>
      </c>
      <c r="C287" s="4" t="s">
        <v>285</v>
      </c>
      <c r="D287" s="4">
        <v>4591</v>
      </c>
      <c r="E287" s="4">
        <v>2438</v>
      </c>
      <c r="F287" s="4">
        <v>610.73</v>
      </c>
      <c r="G287" s="4">
        <v>1168</v>
      </c>
      <c r="H287" s="4">
        <v>1275</v>
      </c>
    </row>
    <row r="288" spans="1:8" x14ac:dyDescent="0.25">
      <c r="A288" s="10">
        <v>43752</v>
      </c>
      <c r="B288" s="3">
        <v>2960</v>
      </c>
      <c r="C288" s="3" t="s">
        <v>286</v>
      </c>
      <c r="D288" s="3">
        <v>8131</v>
      </c>
      <c r="E288" s="3">
        <v>3060</v>
      </c>
      <c r="F288" s="3">
        <v>758.47</v>
      </c>
      <c r="G288" s="3">
        <v>860</v>
      </c>
      <c r="H288" s="3">
        <v>1911</v>
      </c>
    </row>
    <row r="289" spans="1:8" x14ac:dyDescent="0.25">
      <c r="A289" s="8">
        <v>43753</v>
      </c>
      <c r="B289" s="4">
        <v>1557</v>
      </c>
      <c r="C289" s="4" t="s">
        <v>287</v>
      </c>
      <c r="D289" s="4">
        <v>3528</v>
      </c>
      <c r="E289" s="4">
        <v>1411</v>
      </c>
      <c r="F289" s="4">
        <v>798.56</v>
      </c>
      <c r="G289" s="4">
        <v>451</v>
      </c>
      <c r="H289" s="4">
        <v>529</v>
      </c>
    </row>
    <row r="290" spans="1:8" x14ac:dyDescent="0.25">
      <c r="A290" s="10">
        <v>43754</v>
      </c>
      <c r="B290" s="3">
        <v>1882</v>
      </c>
      <c r="C290" s="3" t="s">
        <v>288</v>
      </c>
      <c r="D290" s="3">
        <v>4611</v>
      </c>
      <c r="E290" s="3">
        <v>1529</v>
      </c>
      <c r="F290" s="3">
        <v>662.24</v>
      </c>
      <c r="G290" s="3">
        <v>705</v>
      </c>
      <c r="H290" s="3">
        <v>990</v>
      </c>
    </row>
    <row r="291" spans="1:8" x14ac:dyDescent="0.25">
      <c r="A291" s="8">
        <v>43755</v>
      </c>
      <c r="B291" s="4">
        <v>5761</v>
      </c>
      <c r="C291" s="4" t="s">
        <v>289</v>
      </c>
      <c r="D291" s="4">
        <v>10694</v>
      </c>
      <c r="E291" s="4">
        <v>4884</v>
      </c>
      <c r="F291" s="4">
        <v>871.76</v>
      </c>
      <c r="G291" s="4">
        <v>1503</v>
      </c>
      <c r="H291" s="4">
        <v>3087</v>
      </c>
    </row>
    <row r="292" spans="1:8" x14ac:dyDescent="0.25">
      <c r="A292" s="10">
        <v>43756</v>
      </c>
      <c r="B292" s="3">
        <v>6867</v>
      </c>
      <c r="C292" s="3" t="s">
        <v>290</v>
      </c>
      <c r="D292" s="3">
        <v>17368</v>
      </c>
      <c r="E292" s="3">
        <v>7202</v>
      </c>
      <c r="F292" s="3">
        <v>851.56</v>
      </c>
      <c r="G292" s="3">
        <v>2737</v>
      </c>
      <c r="H292" s="3">
        <v>4248</v>
      </c>
    </row>
    <row r="293" spans="1:8" x14ac:dyDescent="0.25">
      <c r="A293" s="8">
        <v>43757</v>
      </c>
      <c r="B293" s="4">
        <v>7963</v>
      </c>
      <c r="C293" s="4" t="s">
        <v>291</v>
      </c>
      <c r="D293" s="4">
        <v>19110</v>
      </c>
      <c r="E293" s="4">
        <v>9346</v>
      </c>
      <c r="F293" s="4">
        <v>741.33</v>
      </c>
      <c r="G293" s="4">
        <v>2200</v>
      </c>
      <c r="H293" s="4">
        <v>4546</v>
      </c>
    </row>
    <row r="294" spans="1:8" x14ac:dyDescent="0.25">
      <c r="A294" s="10">
        <v>43758</v>
      </c>
      <c r="B294" s="3">
        <v>8166</v>
      </c>
      <c r="C294" s="3" t="s">
        <v>292</v>
      </c>
      <c r="D294" s="3">
        <v>11556</v>
      </c>
      <c r="E294" s="3">
        <v>7207</v>
      </c>
      <c r="F294" s="3">
        <v>723.34</v>
      </c>
      <c r="G294" s="3">
        <v>1563</v>
      </c>
      <c r="H294" s="3">
        <v>3393</v>
      </c>
    </row>
    <row r="295" spans="1:8" x14ac:dyDescent="0.25">
      <c r="A295" s="8">
        <v>43759</v>
      </c>
      <c r="B295" s="4">
        <v>8929</v>
      </c>
      <c r="C295" s="4" t="s">
        <v>293</v>
      </c>
      <c r="D295" s="4">
        <v>19918</v>
      </c>
      <c r="E295" s="4">
        <v>9768</v>
      </c>
      <c r="F295" s="4">
        <v>670.97</v>
      </c>
      <c r="G295" s="4">
        <v>3161</v>
      </c>
      <c r="H295" s="4">
        <v>5174</v>
      </c>
    </row>
    <row r="296" spans="1:8" x14ac:dyDescent="0.25">
      <c r="A296" s="10">
        <v>43760</v>
      </c>
      <c r="B296" s="3">
        <v>6347</v>
      </c>
      <c r="C296" s="3" t="s">
        <v>294</v>
      </c>
      <c r="D296" s="3">
        <v>10549</v>
      </c>
      <c r="E296" s="3">
        <v>7277</v>
      </c>
      <c r="F296" s="3">
        <v>819</v>
      </c>
      <c r="G296" s="3">
        <v>2719</v>
      </c>
      <c r="H296" s="3">
        <v>1343</v>
      </c>
    </row>
    <row r="297" spans="1:8" x14ac:dyDescent="0.25">
      <c r="A297" s="8">
        <v>43761</v>
      </c>
      <c r="B297" s="4">
        <v>8269</v>
      </c>
      <c r="C297" s="6" t="s">
        <v>295</v>
      </c>
      <c r="D297" s="4">
        <v>21891</v>
      </c>
      <c r="E297" s="4">
        <v>8338</v>
      </c>
      <c r="F297" s="4">
        <v>639.52</v>
      </c>
      <c r="G297" s="4">
        <v>2649</v>
      </c>
      <c r="H297" s="4">
        <v>3711</v>
      </c>
    </row>
    <row r="298" spans="1:8" x14ac:dyDescent="0.25">
      <c r="A298" s="10">
        <v>43762</v>
      </c>
      <c r="B298" s="3">
        <v>9125</v>
      </c>
      <c r="C298" s="3" t="s">
        <v>296</v>
      </c>
      <c r="D298" s="3">
        <v>17946</v>
      </c>
      <c r="E298" s="3">
        <v>9742</v>
      </c>
      <c r="F298" s="3">
        <v>804.07</v>
      </c>
      <c r="G298" s="3">
        <v>3637</v>
      </c>
      <c r="H298" s="3">
        <v>5258</v>
      </c>
    </row>
    <row r="299" spans="1:8" x14ac:dyDescent="0.25">
      <c r="A299" s="8">
        <v>43763</v>
      </c>
      <c r="B299" s="4">
        <v>3454</v>
      </c>
      <c r="C299" s="4" t="s">
        <v>297</v>
      </c>
      <c r="D299" s="4">
        <v>10328</v>
      </c>
      <c r="E299" s="4">
        <v>3889</v>
      </c>
      <c r="F299" s="4">
        <v>852.74</v>
      </c>
      <c r="G299" s="4">
        <v>1378</v>
      </c>
      <c r="H299" s="4">
        <v>2044</v>
      </c>
    </row>
    <row r="300" spans="1:8" x14ac:dyDescent="0.25">
      <c r="A300" s="10">
        <v>43764</v>
      </c>
      <c r="B300" s="3">
        <v>5494</v>
      </c>
      <c r="C300" s="3" t="s">
        <v>298</v>
      </c>
      <c r="D300" s="3">
        <v>7507</v>
      </c>
      <c r="E300" s="3">
        <v>4968</v>
      </c>
      <c r="F300" s="3">
        <v>668.54</v>
      </c>
      <c r="G300" s="3">
        <v>2015</v>
      </c>
      <c r="H300" s="3">
        <v>918</v>
      </c>
    </row>
    <row r="301" spans="1:8" x14ac:dyDescent="0.25">
      <c r="A301" s="8">
        <v>43765</v>
      </c>
      <c r="B301" s="4">
        <v>2946</v>
      </c>
      <c r="C301" s="4" t="s">
        <v>299</v>
      </c>
      <c r="D301" s="4">
        <v>7673</v>
      </c>
      <c r="E301" s="4">
        <v>2706</v>
      </c>
      <c r="F301" s="4">
        <v>859.93</v>
      </c>
      <c r="G301" s="4">
        <v>1068</v>
      </c>
      <c r="H301" s="4">
        <v>1471</v>
      </c>
    </row>
    <row r="302" spans="1:8" x14ac:dyDescent="0.25">
      <c r="A302" s="10">
        <v>43766</v>
      </c>
      <c r="B302" s="3">
        <v>3808</v>
      </c>
      <c r="C302" s="3" t="s">
        <v>300</v>
      </c>
      <c r="D302" s="3">
        <v>9187</v>
      </c>
      <c r="E302" s="3">
        <v>3047</v>
      </c>
      <c r="F302" s="3">
        <v>610</v>
      </c>
      <c r="G302" s="3">
        <v>997</v>
      </c>
      <c r="H302" s="3">
        <v>2199</v>
      </c>
    </row>
    <row r="303" spans="1:8" x14ac:dyDescent="0.25">
      <c r="A303" s="8">
        <v>43767</v>
      </c>
      <c r="B303" s="4">
        <v>7642</v>
      </c>
      <c r="C303" s="4" t="s">
        <v>301</v>
      </c>
      <c r="D303" s="4">
        <v>19727</v>
      </c>
      <c r="E303" s="4">
        <v>9057</v>
      </c>
      <c r="F303" s="4">
        <v>873.84</v>
      </c>
      <c r="G303" s="4">
        <v>2966</v>
      </c>
      <c r="H303" s="4">
        <v>1930</v>
      </c>
    </row>
    <row r="304" spans="1:8" x14ac:dyDescent="0.25">
      <c r="A304" s="10">
        <v>43768</v>
      </c>
      <c r="B304" s="3">
        <v>4825</v>
      </c>
      <c r="C304" s="3" t="s">
        <v>11</v>
      </c>
      <c r="D304" s="3">
        <v>8460</v>
      </c>
      <c r="E304" s="3">
        <v>5630</v>
      </c>
      <c r="F304" s="3">
        <v>635.51</v>
      </c>
      <c r="G304" s="3">
        <v>1363</v>
      </c>
      <c r="H304" s="3">
        <v>1394</v>
      </c>
    </row>
    <row r="305" spans="1:8" x14ac:dyDescent="0.25">
      <c r="A305" s="8">
        <v>43769</v>
      </c>
      <c r="B305" s="4">
        <v>4536</v>
      </c>
      <c r="C305" s="6" t="s">
        <v>302</v>
      </c>
      <c r="D305" s="4">
        <v>9460</v>
      </c>
      <c r="E305" s="4">
        <v>5016</v>
      </c>
      <c r="F305" s="4">
        <v>793.73</v>
      </c>
      <c r="G305" s="4">
        <v>1775</v>
      </c>
      <c r="H305" s="4">
        <v>1918</v>
      </c>
    </row>
    <row r="306" spans="1:8" x14ac:dyDescent="0.25">
      <c r="A306" s="10">
        <v>43770</v>
      </c>
      <c r="B306" s="3">
        <v>7068</v>
      </c>
      <c r="C306" s="3" t="s">
        <v>303</v>
      </c>
      <c r="D306" s="3">
        <v>18615</v>
      </c>
      <c r="E306" s="3">
        <v>5877</v>
      </c>
      <c r="F306" s="3">
        <v>675.02</v>
      </c>
      <c r="G306" s="3">
        <v>2211</v>
      </c>
      <c r="H306" s="3">
        <v>5136</v>
      </c>
    </row>
    <row r="307" spans="1:8" x14ac:dyDescent="0.25">
      <c r="A307" s="8">
        <v>43771</v>
      </c>
      <c r="B307" s="4">
        <v>4802</v>
      </c>
      <c r="C307" s="4" t="s">
        <v>304</v>
      </c>
      <c r="D307" s="4">
        <v>7772</v>
      </c>
      <c r="E307" s="4">
        <v>4701</v>
      </c>
      <c r="F307" s="4">
        <v>850.97</v>
      </c>
      <c r="G307" s="4">
        <v>1612</v>
      </c>
      <c r="H307" s="4">
        <v>1329</v>
      </c>
    </row>
    <row r="308" spans="1:8" x14ac:dyDescent="0.25">
      <c r="A308" s="10">
        <v>43772</v>
      </c>
      <c r="B308" s="3">
        <v>5699</v>
      </c>
      <c r="C308" s="3" t="s">
        <v>305</v>
      </c>
      <c r="D308" s="3">
        <v>9157</v>
      </c>
      <c r="E308" s="3">
        <v>4791</v>
      </c>
      <c r="F308" s="3">
        <v>753.69</v>
      </c>
      <c r="G308" s="3">
        <v>1426</v>
      </c>
      <c r="H308" s="3">
        <v>1115</v>
      </c>
    </row>
    <row r="309" spans="1:8" x14ac:dyDescent="0.25">
      <c r="A309" s="8">
        <v>43773</v>
      </c>
      <c r="B309" s="4">
        <v>2970</v>
      </c>
      <c r="C309" s="4" t="s">
        <v>306</v>
      </c>
      <c r="D309" s="4">
        <v>6509</v>
      </c>
      <c r="E309" s="4">
        <v>2394</v>
      </c>
      <c r="F309" s="4">
        <v>640.57000000000005</v>
      </c>
      <c r="G309" s="4">
        <v>997</v>
      </c>
      <c r="H309" s="4">
        <v>1886</v>
      </c>
    </row>
    <row r="310" spans="1:8" x14ac:dyDescent="0.25">
      <c r="A310" s="10">
        <v>43774</v>
      </c>
      <c r="B310" s="3">
        <v>6806</v>
      </c>
      <c r="C310" s="3" t="s">
        <v>307</v>
      </c>
      <c r="D310" s="3">
        <v>14581</v>
      </c>
      <c r="E310" s="3">
        <v>7122</v>
      </c>
      <c r="F310" s="3">
        <v>771.3</v>
      </c>
      <c r="G310" s="3">
        <v>1583</v>
      </c>
      <c r="H310" s="3">
        <v>2882</v>
      </c>
    </row>
    <row r="311" spans="1:8" x14ac:dyDescent="0.25">
      <c r="A311" s="8">
        <v>43775</v>
      </c>
      <c r="B311" s="4">
        <v>7142</v>
      </c>
      <c r="C311" s="4" t="s">
        <v>308</v>
      </c>
      <c r="D311" s="4">
        <v>12199</v>
      </c>
      <c r="E311" s="4">
        <v>8458</v>
      </c>
      <c r="F311" s="4">
        <v>722.36</v>
      </c>
      <c r="G311" s="4">
        <v>4012</v>
      </c>
      <c r="H311" s="4">
        <v>2446</v>
      </c>
    </row>
    <row r="312" spans="1:8" x14ac:dyDescent="0.25">
      <c r="A312" s="10">
        <v>43776</v>
      </c>
      <c r="B312" s="3">
        <v>3819</v>
      </c>
      <c r="C312" s="3" t="s">
        <v>309</v>
      </c>
      <c r="D312" s="3">
        <v>6631</v>
      </c>
      <c r="E312" s="3">
        <v>4434</v>
      </c>
      <c r="F312" s="3">
        <v>798.43</v>
      </c>
      <c r="G312" s="3">
        <v>914</v>
      </c>
      <c r="H312" s="3">
        <v>1487</v>
      </c>
    </row>
    <row r="313" spans="1:8" x14ac:dyDescent="0.25">
      <c r="A313" s="8">
        <v>43777</v>
      </c>
      <c r="B313" s="4">
        <v>1364</v>
      </c>
      <c r="C313" s="4" t="s">
        <v>310</v>
      </c>
      <c r="D313" s="4">
        <v>2318</v>
      </c>
      <c r="E313" s="4">
        <v>1471</v>
      </c>
      <c r="F313" s="4">
        <v>864.57</v>
      </c>
      <c r="G313" s="4">
        <v>719</v>
      </c>
      <c r="H313" s="4">
        <v>233</v>
      </c>
    </row>
    <row r="314" spans="1:8" x14ac:dyDescent="0.25">
      <c r="A314" s="10">
        <v>43778</v>
      </c>
      <c r="B314" s="3">
        <v>5258</v>
      </c>
      <c r="C314" s="3" t="s">
        <v>311</v>
      </c>
      <c r="D314" s="3">
        <v>13611</v>
      </c>
      <c r="E314" s="3">
        <v>4409</v>
      </c>
      <c r="F314" s="3">
        <v>722.82</v>
      </c>
      <c r="G314" s="3">
        <v>1493</v>
      </c>
      <c r="H314" s="3">
        <v>3895</v>
      </c>
    </row>
    <row r="315" spans="1:8" x14ac:dyDescent="0.25">
      <c r="A315" s="8">
        <v>43779</v>
      </c>
      <c r="B315" s="4">
        <v>4119</v>
      </c>
      <c r="C315" s="4" t="s">
        <v>312</v>
      </c>
      <c r="D315" s="4">
        <v>9776</v>
      </c>
      <c r="E315" s="4">
        <v>3746</v>
      </c>
      <c r="F315" s="4">
        <v>686.96</v>
      </c>
      <c r="G315" s="4">
        <v>1213</v>
      </c>
      <c r="H315" s="4">
        <v>1684</v>
      </c>
    </row>
    <row r="316" spans="1:8" x14ac:dyDescent="0.25">
      <c r="A316" s="10">
        <v>43780</v>
      </c>
      <c r="B316" s="3">
        <v>2863</v>
      </c>
      <c r="C316" s="3" t="s">
        <v>313</v>
      </c>
      <c r="D316" s="3">
        <v>7725</v>
      </c>
      <c r="E316" s="3">
        <v>2656</v>
      </c>
      <c r="F316" s="3">
        <v>604.35</v>
      </c>
      <c r="G316" s="3">
        <v>735</v>
      </c>
      <c r="H316" s="3">
        <v>1385</v>
      </c>
    </row>
    <row r="317" spans="1:8" x14ac:dyDescent="0.25">
      <c r="A317" s="8">
        <v>43781</v>
      </c>
      <c r="B317" s="4">
        <v>1115</v>
      </c>
      <c r="C317" s="4" t="s">
        <v>314</v>
      </c>
      <c r="D317" s="4">
        <v>3295</v>
      </c>
      <c r="E317" s="4">
        <v>1232</v>
      </c>
      <c r="F317" s="4">
        <v>772.45</v>
      </c>
      <c r="G317" s="4">
        <v>250</v>
      </c>
      <c r="H317" s="4">
        <v>444</v>
      </c>
    </row>
    <row r="318" spans="1:8" x14ac:dyDescent="0.25">
      <c r="A318" s="10">
        <v>43782</v>
      </c>
      <c r="B318" s="3">
        <v>8084</v>
      </c>
      <c r="C318" s="3" t="s">
        <v>315</v>
      </c>
      <c r="D318" s="3">
        <v>16600</v>
      </c>
      <c r="E318" s="3">
        <v>9061</v>
      </c>
      <c r="F318" s="3">
        <v>720.68</v>
      </c>
      <c r="G318" s="3">
        <v>2559</v>
      </c>
      <c r="H318" s="3">
        <v>2915</v>
      </c>
    </row>
    <row r="319" spans="1:8" x14ac:dyDescent="0.25">
      <c r="A319" s="8">
        <v>43783</v>
      </c>
      <c r="B319" s="4">
        <v>9016</v>
      </c>
      <c r="C319" s="4" t="s">
        <v>316</v>
      </c>
      <c r="D319" s="4">
        <v>11901</v>
      </c>
      <c r="E319" s="4">
        <v>8601</v>
      </c>
      <c r="F319" s="4">
        <v>712.39</v>
      </c>
      <c r="G319" s="4">
        <v>2002</v>
      </c>
      <c r="H319" s="4">
        <v>3103</v>
      </c>
    </row>
    <row r="320" spans="1:8" x14ac:dyDescent="0.25">
      <c r="A320" s="10">
        <v>43784</v>
      </c>
      <c r="B320" s="3">
        <v>3384</v>
      </c>
      <c r="C320" s="3" t="s">
        <v>317</v>
      </c>
      <c r="D320" s="3">
        <v>4353</v>
      </c>
      <c r="E320" s="3">
        <v>3272</v>
      </c>
      <c r="F320" s="3">
        <v>654.88</v>
      </c>
      <c r="G320" s="3">
        <v>1302</v>
      </c>
      <c r="H320" s="3">
        <v>1131</v>
      </c>
    </row>
    <row r="321" spans="1:8" x14ac:dyDescent="0.25">
      <c r="A321" s="8">
        <v>43785</v>
      </c>
      <c r="B321" s="4">
        <v>4935</v>
      </c>
      <c r="C321" s="4" t="s">
        <v>318</v>
      </c>
      <c r="D321" s="4">
        <v>8548</v>
      </c>
      <c r="E321" s="4">
        <v>4035</v>
      </c>
      <c r="F321" s="4">
        <v>729.02</v>
      </c>
      <c r="G321" s="4">
        <v>1193</v>
      </c>
      <c r="H321" s="4">
        <v>2454</v>
      </c>
    </row>
    <row r="322" spans="1:8" x14ac:dyDescent="0.25">
      <c r="A322" s="10">
        <v>43786</v>
      </c>
      <c r="B322" s="3">
        <v>8742</v>
      </c>
      <c r="C322" s="3" t="s">
        <v>319</v>
      </c>
      <c r="D322" s="3">
        <v>25164</v>
      </c>
      <c r="E322" s="3">
        <v>8004</v>
      </c>
      <c r="F322" s="3">
        <v>895.33</v>
      </c>
      <c r="G322" s="3">
        <v>3443</v>
      </c>
      <c r="H322" s="3">
        <v>4545</v>
      </c>
    </row>
    <row r="323" spans="1:8" x14ac:dyDescent="0.25">
      <c r="A323" s="8">
        <v>43787</v>
      </c>
      <c r="B323" s="4">
        <v>6442</v>
      </c>
      <c r="C323" s="4" t="s">
        <v>272</v>
      </c>
      <c r="D323" s="4">
        <v>13797</v>
      </c>
      <c r="E323" s="4">
        <v>6316</v>
      </c>
      <c r="F323" s="4">
        <v>689.33</v>
      </c>
      <c r="G323" s="4">
        <v>1655</v>
      </c>
      <c r="H323" s="4">
        <v>3335</v>
      </c>
    </row>
    <row r="324" spans="1:8" x14ac:dyDescent="0.25">
      <c r="A324" s="10">
        <v>43788</v>
      </c>
      <c r="B324" s="3">
        <v>3490</v>
      </c>
      <c r="C324" s="3" t="s">
        <v>320</v>
      </c>
      <c r="D324" s="3">
        <v>5895</v>
      </c>
      <c r="E324" s="3">
        <v>2955</v>
      </c>
      <c r="F324" s="3">
        <v>779.91</v>
      </c>
      <c r="G324" s="3">
        <v>1389</v>
      </c>
      <c r="H324" s="3">
        <v>1187</v>
      </c>
    </row>
    <row r="325" spans="1:8" x14ac:dyDescent="0.25">
      <c r="A325" s="8">
        <v>43789</v>
      </c>
      <c r="B325" s="4">
        <v>7980</v>
      </c>
      <c r="C325" s="4" t="s">
        <v>321</v>
      </c>
      <c r="D325" s="4">
        <v>15309</v>
      </c>
      <c r="E325" s="4">
        <v>7830</v>
      </c>
      <c r="F325" s="4">
        <v>832.95</v>
      </c>
      <c r="G325" s="4">
        <v>2794</v>
      </c>
      <c r="H325" s="4">
        <v>3992</v>
      </c>
    </row>
    <row r="326" spans="1:8" x14ac:dyDescent="0.25">
      <c r="A326" s="10">
        <v>43790</v>
      </c>
      <c r="B326" s="3">
        <v>8661</v>
      </c>
      <c r="C326" s="3" t="s">
        <v>322</v>
      </c>
      <c r="D326" s="3">
        <v>19725</v>
      </c>
      <c r="E326" s="3">
        <v>9884</v>
      </c>
      <c r="F326" s="3">
        <v>824.75</v>
      </c>
      <c r="G326" s="3">
        <v>2316</v>
      </c>
      <c r="H326" s="3">
        <v>4783</v>
      </c>
    </row>
    <row r="327" spans="1:8" x14ac:dyDescent="0.25">
      <c r="A327" s="8">
        <v>43791</v>
      </c>
      <c r="B327" s="4">
        <v>2724</v>
      </c>
      <c r="C327" s="4" t="s">
        <v>323</v>
      </c>
      <c r="D327" s="4">
        <v>6470</v>
      </c>
      <c r="E327" s="4">
        <v>2812</v>
      </c>
      <c r="F327" s="4">
        <v>698.63</v>
      </c>
      <c r="G327" s="4">
        <v>900</v>
      </c>
      <c r="H327" s="4">
        <v>1123</v>
      </c>
    </row>
    <row r="328" spans="1:8" x14ac:dyDescent="0.25">
      <c r="A328" s="10">
        <v>43792</v>
      </c>
      <c r="B328" s="3">
        <v>9182</v>
      </c>
      <c r="C328" s="3" t="s">
        <v>324</v>
      </c>
      <c r="D328" s="3">
        <v>13562</v>
      </c>
      <c r="E328" s="3">
        <v>7635</v>
      </c>
      <c r="F328" s="3">
        <v>783.26</v>
      </c>
      <c r="G328" s="3">
        <v>2000</v>
      </c>
      <c r="H328" s="3">
        <v>2269</v>
      </c>
    </row>
    <row r="329" spans="1:8" x14ac:dyDescent="0.25">
      <c r="A329" s="8">
        <v>43793</v>
      </c>
      <c r="B329" s="4">
        <v>3767</v>
      </c>
      <c r="C329" s="4" t="s">
        <v>325</v>
      </c>
      <c r="D329" s="4">
        <v>11145</v>
      </c>
      <c r="E329" s="4">
        <v>3302</v>
      </c>
      <c r="F329" s="4">
        <v>861.38</v>
      </c>
      <c r="G329" s="4">
        <v>858</v>
      </c>
      <c r="H329" s="4">
        <v>1677</v>
      </c>
    </row>
    <row r="330" spans="1:8" x14ac:dyDescent="0.25">
      <c r="A330" s="10">
        <v>43794</v>
      </c>
      <c r="B330" s="3">
        <v>2137</v>
      </c>
      <c r="C330" s="3" t="s">
        <v>326</v>
      </c>
      <c r="D330" s="3">
        <v>4659</v>
      </c>
      <c r="E330" s="3">
        <v>2115</v>
      </c>
      <c r="F330" s="3">
        <v>604.63</v>
      </c>
      <c r="G330" s="3">
        <v>744</v>
      </c>
      <c r="H330" s="3">
        <v>1003</v>
      </c>
    </row>
    <row r="331" spans="1:8" x14ac:dyDescent="0.25">
      <c r="A331" s="8">
        <v>43795</v>
      </c>
      <c r="B331" s="4">
        <v>5117</v>
      </c>
      <c r="C331" s="4" t="s">
        <v>327</v>
      </c>
      <c r="D331" s="4">
        <v>7390</v>
      </c>
      <c r="E331" s="4">
        <v>4833</v>
      </c>
      <c r="F331" s="4">
        <v>730.72</v>
      </c>
      <c r="G331" s="4">
        <v>1940</v>
      </c>
      <c r="H331" s="4">
        <v>2163</v>
      </c>
    </row>
    <row r="332" spans="1:8" x14ac:dyDescent="0.25">
      <c r="A332" s="10">
        <v>43796</v>
      </c>
      <c r="B332" s="3">
        <v>4420</v>
      </c>
      <c r="C332" s="3" t="s">
        <v>328</v>
      </c>
      <c r="D332" s="3">
        <v>12413</v>
      </c>
      <c r="E332" s="3">
        <v>4170</v>
      </c>
      <c r="F332" s="3">
        <v>667.28</v>
      </c>
      <c r="G332" s="3">
        <v>1974</v>
      </c>
      <c r="H332" s="3">
        <v>1738</v>
      </c>
    </row>
    <row r="333" spans="1:8" x14ac:dyDescent="0.25">
      <c r="A333" s="8">
        <v>43797</v>
      </c>
      <c r="B333" s="4">
        <v>6845</v>
      </c>
      <c r="C333" s="6" t="s">
        <v>329</v>
      </c>
      <c r="D333" s="4">
        <v>9133</v>
      </c>
      <c r="E333" s="4">
        <v>6925</v>
      </c>
      <c r="F333" s="4">
        <v>716.59</v>
      </c>
      <c r="G333" s="4">
        <v>2428</v>
      </c>
      <c r="H333" s="4">
        <v>1087</v>
      </c>
    </row>
    <row r="334" spans="1:8" x14ac:dyDescent="0.25">
      <c r="A334" s="10">
        <v>43798</v>
      </c>
      <c r="B334" s="3">
        <v>5778</v>
      </c>
      <c r="C334" s="3" t="s">
        <v>330</v>
      </c>
      <c r="D334" s="3">
        <v>16374</v>
      </c>
      <c r="E334" s="3">
        <v>5973</v>
      </c>
      <c r="F334" s="3">
        <v>724.8</v>
      </c>
      <c r="G334" s="3">
        <v>2925</v>
      </c>
      <c r="H334" s="3">
        <v>2028</v>
      </c>
    </row>
    <row r="335" spans="1:8" x14ac:dyDescent="0.25">
      <c r="A335" s="8">
        <v>43799</v>
      </c>
      <c r="B335" s="4">
        <v>4906</v>
      </c>
      <c r="C335" s="4" t="s">
        <v>331</v>
      </c>
      <c r="D335" s="4">
        <v>14687</v>
      </c>
      <c r="E335" s="4">
        <v>5488</v>
      </c>
      <c r="F335" s="4">
        <v>824</v>
      </c>
      <c r="G335" s="4">
        <v>2648</v>
      </c>
      <c r="H335" s="4">
        <v>3769</v>
      </c>
    </row>
    <row r="336" spans="1:8" x14ac:dyDescent="0.25">
      <c r="A336" s="10">
        <v>43800</v>
      </c>
      <c r="B336" s="3">
        <v>4637</v>
      </c>
      <c r="C336" s="3" t="s">
        <v>332</v>
      </c>
      <c r="D336" s="3">
        <v>11410</v>
      </c>
      <c r="E336" s="3">
        <v>4342</v>
      </c>
      <c r="F336" s="3">
        <v>628.15</v>
      </c>
      <c r="G336" s="3">
        <v>1995</v>
      </c>
      <c r="H336" s="3">
        <v>1940</v>
      </c>
    </row>
    <row r="337" spans="1:8" x14ac:dyDescent="0.25">
      <c r="A337" s="8">
        <v>43801</v>
      </c>
      <c r="B337" s="4">
        <v>3953</v>
      </c>
      <c r="C337" s="4" t="s">
        <v>333</v>
      </c>
      <c r="D337" s="4">
        <v>10225</v>
      </c>
      <c r="E337" s="4">
        <v>4436</v>
      </c>
      <c r="F337" s="4">
        <v>753.78</v>
      </c>
      <c r="G337" s="4">
        <v>1552</v>
      </c>
      <c r="H337" s="4">
        <v>1481</v>
      </c>
    </row>
    <row r="338" spans="1:8" x14ac:dyDescent="0.25">
      <c r="A338" s="10">
        <v>43802</v>
      </c>
      <c r="B338" s="3">
        <v>6929</v>
      </c>
      <c r="C338" s="3" t="s">
        <v>334</v>
      </c>
      <c r="D338" s="3">
        <v>12521</v>
      </c>
      <c r="E338" s="3">
        <v>6481</v>
      </c>
      <c r="F338" s="3">
        <v>769.26</v>
      </c>
      <c r="G338" s="3">
        <v>1570</v>
      </c>
      <c r="H338" s="3">
        <v>2135</v>
      </c>
    </row>
    <row r="339" spans="1:8" x14ac:dyDescent="0.25">
      <c r="A339" s="8">
        <v>43803</v>
      </c>
      <c r="B339" s="4">
        <v>1276</v>
      </c>
      <c r="C339" s="4" t="s">
        <v>335</v>
      </c>
      <c r="D339" s="4">
        <v>3693</v>
      </c>
      <c r="E339" s="4">
        <v>1049</v>
      </c>
      <c r="F339" s="4">
        <v>748.25</v>
      </c>
      <c r="G339" s="4">
        <v>278</v>
      </c>
      <c r="H339" s="4">
        <v>846</v>
      </c>
    </row>
    <row r="340" spans="1:8" x14ac:dyDescent="0.25">
      <c r="A340" s="10">
        <v>43804</v>
      </c>
      <c r="B340" s="3">
        <v>2999</v>
      </c>
      <c r="C340" s="3" t="s">
        <v>336</v>
      </c>
      <c r="D340" s="3">
        <v>6458</v>
      </c>
      <c r="E340" s="3">
        <v>3064</v>
      </c>
      <c r="F340" s="3">
        <v>819.56</v>
      </c>
      <c r="G340" s="3">
        <v>1208</v>
      </c>
      <c r="H340" s="3">
        <v>1352</v>
      </c>
    </row>
    <row r="341" spans="1:8" x14ac:dyDescent="0.25">
      <c r="A341" s="8">
        <v>43805</v>
      </c>
      <c r="B341" s="4">
        <v>2227</v>
      </c>
      <c r="C341" s="4" t="s">
        <v>337</v>
      </c>
      <c r="D341" s="4">
        <v>5608</v>
      </c>
      <c r="E341" s="4">
        <v>2305</v>
      </c>
      <c r="F341" s="4">
        <v>715.14</v>
      </c>
      <c r="G341" s="4">
        <v>752</v>
      </c>
      <c r="H341" s="4">
        <v>1394</v>
      </c>
    </row>
    <row r="342" spans="1:8" x14ac:dyDescent="0.25">
      <c r="A342" s="10">
        <v>43806</v>
      </c>
      <c r="B342" s="3">
        <v>7337</v>
      </c>
      <c r="C342" s="3" t="s">
        <v>338</v>
      </c>
      <c r="D342" s="3">
        <v>21008</v>
      </c>
      <c r="E342" s="3">
        <v>8612</v>
      </c>
      <c r="F342" s="3">
        <v>883.49</v>
      </c>
      <c r="G342" s="3">
        <v>2101</v>
      </c>
      <c r="H342" s="3">
        <v>3525</v>
      </c>
    </row>
    <row r="343" spans="1:8" x14ac:dyDescent="0.25">
      <c r="A343" s="8">
        <v>43807</v>
      </c>
      <c r="B343" s="4">
        <v>4735</v>
      </c>
      <c r="C343" s="4" t="s">
        <v>339</v>
      </c>
      <c r="D343" s="4">
        <v>13993</v>
      </c>
      <c r="E343" s="4">
        <v>5163</v>
      </c>
      <c r="F343" s="4">
        <v>744.54</v>
      </c>
      <c r="G343" s="4">
        <v>1774</v>
      </c>
      <c r="H343" s="4">
        <v>2664</v>
      </c>
    </row>
    <row r="344" spans="1:8" x14ac:dyDescent="0.25">
      <c r="A344" s="10">
        <v>43808</v>
      </c>
      <c r="B344" s="3">
        <v>1695</v>
      </c>
      <c r="C344" s="3" t="s">
        <v>340</v>
      </c>
      <c r="D344" s="3">
        <v>4576</v>
      </c>
      <c r="E344" s="3">
        <v>1978</v>
      </c>
      <c r="F344" s="3">
        <v>771.36</v>
      </c>
      <c r="G344" s="3">
        <v>405</v>
      </c>
      <c r="H344" s="3">
        <v>550</v>
      </c>
    </row>
    <row r="345" spans="1:8" x14ac:dyDescent="0.25">
      <c r="A345" s="8">
        <v>43809</v>
      </c>
      <c r="B345" s="4">
        <v>5152</v>
      </c>
      <c r="C345" s="4" t="s">
        <v>341</v>
      </c>
      <c r="D345" s="4">
        <v>8992</v>
      </c>
      <c r="E345" s="4">
        <v>5993</v>
      </c>
      <c r="F345" s="4">
        <v>847.66</v>
      </c>
      <c r="G345" s="4">
        <v>2518</v>
      </c>
      <c r="H345" s="4">
        <v>1030</v>
      </c>
    </row>
    <row r="346" spans="1:8" x14ac:dyDescent="0.25">
      <c r="A346" s="10">
        <v>43810</v>
      </c>
      <c r="B346" s="3">
        <v>8901</v>
      </c>
      <c r="C346" s="3" t="s">
        <v>342</v>
      </c>
      <c r="D346" s="3">
        <v>26167</v>
      </c>
      <c r="E346" s="3">
        <v>9273</v>
      </c>
      <c r="F346" s="3">
        <v>682.57</v>
      </c>
      <c r="G346" s="3">
        <v>2059</v>
      </c>
      <c r="H346" s="3">
        <v>5035</v>
      </c>
    </row>
    <row r="347" spans="1:8" x14ac:dyDescent="0.25">
      <c r="A347" s="8">
        <v>43811</v>
      </c>
      <c r="B347" s="4">
        <v>8470</v>
      </c>
      <c r="C347" s="4" t="s">
        <v>343</v>
      </c>
      <c r="D347" s="4">
        <v>19740</v>
      </c>
      <c r="E347" s="4">
        <v>8564</v>
      </c>
      <c r="F347" s="4">
        <v>622.55999999999995</v>
      </c>
      <c r="G347" s="4">
        <v>3329</v>
      </c>
      <c r="H347" s="4">
        <v>3164</v>
      </c>
    </row>
    <row r="348" spans="1:8" x14ac:dyDescent="0.25">
      <c r="A348" s="10">
        <v>43812</v>
      </c>
      <c r="B348" s="3">
        <v>8537</v>
      </c>
      <c r="C348" s="3" t="s">
        <v>344</v>
      </c>
      <c r="D348" s="3">
        <v>24545</v>
      </c>
      <c r="E348" s="3">
        <v>8733</v>
      </c>
      <c r="F348" s="3">
        <v>812.34</v>
      </c>
      <c r="G348" s="3">
        <v>3824</v>
      </c>
      <c r="H348" s="3">
        <v>5462</v>
      </c>
    </row>
    <row r="349" spans="1:8" x14ac:dyDescent="0.25">
      <c r="A349" s="8">
        <v>43813</v>
      </c>
      <c r="B349" s="4">
        <v>3841</v>
      </c>
      <c r="C349" s="4" t="s">
        <v>345</v>
      </c>
      <c r="D349" s="4">
        <v>9283</v>
      </c>
      <c r="E349" s="4">
        <v>4575</v>
      </c>
      <c r="F349" s="4">
        <v>744.9</v>
      </c>
      <c r="G349" s="4">
        <v>1097</v>
      </c>
      <c r="H349" s="4">
        <v>1008</v>
      </c>
    </row>
    <row r="350" spans="1:8" x14ac:dyDescent="0.25">
      <c r="A350" s="10">
        <v>43814</v>
      </c>
      <c r="B350" s="3">
        <v>5208</v>
      </c>
      <c r="C350" s="3" t="s">
        <v>346</v>
      </c>
      <c r="D350" s="3">
        <v>9129</v>
      </c>
      <c r="E350" s="3">
        <v>5777</v>
      </c>
      <c r="F350" s="3">
        <v>868.95</v>
      </c>
      <c r="G350" s="3">
        <v>2054</v>
      </c>
      <c r="H350" s="3">
        <v>1135</v>
      </c>
    </row>
    <row r="351" spans="1:8" x14ac:dyDescent="0.25">
      <c r="A351" s="8">
        <v>43815</v>
      </c>
      <c r="B351" s="4">
        <v>9733</v>
      </c>
      <c r="C351" s="4" t="s">
        <v>347</v>
      </c>
      <c r="D351" s="4">
        <v>18162</v>
      </c>
      <c r="E351" s="4">
        <v>8200</v>
      </c>
      <c r="F351" s="4">
        <v>894.8</v>
      </c>
      <c r="G351" s="4">
        <v>3556</v>
      </c>
      <c r="H351" s="4">
        <v>4958</v>
      </c>
    </row>
    <row r="352" spans="1:8" x14ac:dyDescent="0.25">
      <c r="A352" s="10">
        <v>43816</v>
      </c>
      <c r="B352" s="3">
        <v>2088</v>
      </c>
      <c r="C352" s="3" t="s">
        <v>348</v>
      </c>
      <c r="D352" s="3">
        <v>4574</v>
      </c>
      <c r="E352" s="3">
        <v>2320</v>
      </c>
      <c r="F352" s="3">
        <v>719.73</v>
      </c>
      <c r="G352" s="3">
        <v>645</v>
      </c>
      <c r="H352" s="3">
        <v>975</v>
      </c>
    </row>
    <row r="353" spans="1:8" x14ac:dyDescent="0.25">
      <c r="A353" s="8">
        <v>43817</v>
      </c>
      <c r="B353" s="4">
        <v>4363</v>
      </c>
      <c r="C353" s="4" t="s">
        <v>349</v>
      </c>
      <c r="D353" s="4">
        <v>11439</v>
      </c>
      <c r="E353" s="4">
        <v>3788</v>
      </c>
      <c r="F353" s="4">
        <v>724.63</v>
      </c>
      <c r="G353" s="4">
        <v>942</v>
      </c>
      <c r="H353" s="4">
        <v>2773</v>
      </c>
    </row>
    <row r="354" spans="1:8" x14ac:dyDescent="0.25">
      <c r="A354" s="10">
        <v>43818</v>
      </c>
      <c r="B354" s="3">
        <v>1024</v>
      </c>
      <c r="C354" s="3" t="s">
        <v>350</v>
      </c>
      <c r="D354" s="3">
        <v>1814</v>
      </c>
      <c r="E354" s="3">
        <v>1002</v>
      </c>
      <c r="F354" s="3">
        <v>722.39</v>
      </c>
      <c r="G354" s="3">
        <v>301</v>
      </c>
      <c r="H354" s="3">
        <v>487</v>
      </c>
    </row>
    <row r="355" spans="1:8" x14ac:dyDescent="0.25">
      <c r="A355" s="8">
        <v>43819</v>
      </c>
      <c r="B355" s="4">
        <v>7144</v>
      </c>
      <c r="C355" s="4" t="s">
        <v>351</v>
      </c>
      <c r="D355" s="4">
        <v>16027</v>
      </c>
      <c r="E355" s="4">
        <v>6316</v>
      </c>
      <c r="F355" s="4">
        <v>697.37</v>
      </c>
      <c r="G355" s="4">
        <v>2314</v>
      </c>
      <c r="H355" s="4">
        <v>3089</v>
      </c>
    </row>
    <row r="356" spans="1:8" x14ac:dyDescent="0.25">
      <c r="A356" s="10">
        <v>43820</v>
      </c>
      <c r="B356" s="3">
        <v>6668</v>
      </c>
      <c r="C356" s="3" t="s">
        <v>352</v>
      </c>
      <c r="D356" s="3">
        <v>12149</v>
      </c>
      <c r="E356" s="3">
        <v>7173</v>
      </c>
      <c r="F356" s="3">
        <v>834.51</v>
      </c>
      <c r="G356" s="3">
        <v>2672</v>
      </c>
      <c r="H356" s="3">
        <v>3064</v>
      </c>
    </row>
    <row r="357" spans="1:8" x14ac:dyDescent="0.25">
      <c r="A357" s="8">
        <v>43821</v>
      </c>
      <c r="B357" s="4">
        <v>5236</v>
      </c>
      <c r="C357" s="4" t="s">
        <v>353</v>
      </c>
      <c r="D357" s="4">
        <v>13971</v>
      </c>
      <c r="E357" s="4">
        <v>6026</v>
      </c>
      <c r="F357" s="4">
        <v>827.7</v>
      </c>
      <c r="G357" s="4">
        <v>1441</v>
      </c>
      <c r="H357" s="4">
        <v>2863</v>
      </c>
    </row>
    <row r="358" spans="1:8" x14ac:dyDescent="0.25">
      <c r="A358" s="10">
        <v>43822</v>
      </c>
      <c r="B358" s="3">
        <v>9068</v>
      </c>
      <c r="C358" s="3" t="s">
        <v>354</v>
      </c>
      <c r="D358" s="3">
        <v>18499</v>
      </c>
      <c r="E358" s="3">
        <v>8307</v>
      </c>
      <c r="F358" s="3">
        <v>743.59</v>
      </c>
      <c r="G358" s="3">
        <v>2801</v>
      </c>
      <c r="H358" s="3">
        <v>2674</v>
      </c>
    </row>
    <row r="359" spans="1:8" x14ac:dyDescent="0.25">
      <c r="A359" s="8">
        <v>43823</v>
      </c>
      <c r="B359" s="4">
        <v>3235</v>
      </c>
      <c r="C359" s="4" t="s">
        <v>355</v>
      </c>
      <c r="D359" s="4">
        <v>4328</v>
      </c>
      <c r="E359" s="4">
        <v>2694</v>
      </c>
      <c r="F359" s="4">
        <v>613.4</v>
      </c>
      <c r="G359" s="4">
        <v>755</v>
      </c>
      <c r="H359" s="4">
        <v>725</v>
      </c>
    </row>
    <row r="360" spans="1:8" x14ac:dyDescent="0.25">
      <c r="A360" s="10">
        <v>43824</v>
      </c>
      <c r="B360" s="3">
        <v>8295</v>
      </c>
      <c r="C360" s="3" t="s">
        <v>356</v>
      </c>
      <c r="D360" s="3">
        <v>12433</v>
      </c>
      <c r="E360" s="3">
        <v>7626</v>
      </c>
      <c r="F360" s="3">
        <v>692.87</v>
      </c>
      <c r="G360" s="3">
        <v>3451</v>
      </c>
      <c r="H360" s="3">
        <v>2462</v>
      </c>
    </row>
    <row r="361" spans="1:8" x14ac:dyDescent="0.25">
      <c r="A361" s="8">
        <v>43825</v>
      </c>
      <c r="B361" s="4">
        <v>9392</v>
      </c>
      <c r="C361" s="4" t="s">
        <v>357</v>
      </c>
      <c r="D361" s="4">
        <v>12303</v>
      </c>
      <c r="E361" s="4">
        <v>10039</v>
      </c>
      <c r="F361" s="4">
        <v>687.69</v>
      </c>
      <c r="G361" s="4">
        <v>2952</v>
      </c>
      <c r="H361" s="4">
        <v>2010</v>
      </c>
    </row>
    <row r="362" spans="1:8" x14ac:dyDescent="0.25">
      <c r="A362" s="10">
        <v>43826</v>
      </c>
      <c r="B362" s="3">
        <v>9448</v>
      </c>
      <c r="C362" s="3" t="s">
        <v>358</v>
      </c>
      <c r="D362" s="3">
        <v>19828</v>
      </c>
      <c r="E362" s="3">
        <v>8800</v>
      </c>
      <c r="F362" s="3">
        <v>843.33</v>
      </c>
      <c r="G362" s="3">
        <v>3974</v>
      </c>
      <c r="H362" s="3">
        <v>3313</v>
      </c>
    </row>
    <row r="363" spans="1:8" x14ac:dyDescent="0.25">
      <c r="A363" s="8">
        <v>43827</v>
      </c>
      <c r="B363" s="4">
        <v>4747</v>
      </c>
      <c r="C363" s="4" t="s">
        <v>141</v>
      </c>
      <c r="D363" s="4">
        <v>6605</v>
      </c>
      <c r="E363" s="4">
        <v>4325</v>
      </c>
      <c r="F363" s="4">
        <v>626.27</v>
      </c>
      <c r="G363" s="4">
        <v>1421</v>
      </c>
      <c r="H363" s="4">
        <v>1106</v>
      </c>
    </row>
    <row r="364" spans="1:8" x14ac:dyDescent="0.25">
      <c r="A364" s="10">
        <v>43828</v>
      </c>
      <c r="B364" s="3">
        <v>4175</v>
      </c>
      <c r="C364" s="3" t="s">
        <v>359</v>
      </c>
      <c r="D364" s="3">
        <v>5867</v>
      </c>
      <c r="E364" s="3">
        <v>3648</v>
      </c>
      <c r="F364" s="3">
        <v>841.7</v>
      </c>
      <c r="G364" s="3">
        <v>1524</v>
      </c>
      <c r="H364" s="3">
        <v>730</v>
      </c>
    </row>
    <row r="365" spans="1:8" x14ac:dyDescent="0.25">
      <c r="A365" s="8">
        <v>43829</v>
      </c>
      <c r="B365" s="4">
        <v>5897</v>
      </c>
      <c r="C365" s="4" t="s">
        <v>360</v>
      </c>
      <c r="D365" s="4">
        <v>17065</v>
      </c>
      <c r="E365" s="4">
        <v>5891</v>
      </c>
      <c r="F365" s="4">
        <v>800.76</v>
      </c>
      <c r="G365" s="4">
        <v>2079</v>
      </c>
      <c r="H365" s="4">
        <v>1995</v>
      </c>
    </row>
    <row r="366" spans="1:8" x14ac:dyDescent="0.25">
      <c r="A366" s="10">
        <v>43830</v>
      </c>
      <c r="B366" s="3">
        <v>6037</v>
      </c>
      <c r="C366" s="3" t="s">
        <v>361</v>
      </c>
      <c r="D366" s="3">
        <v>16727</v>
      </c>
      <c r="E366" s="3">
        <v>5495</v>
      </c>
      <c r="F366" s="3">
        <v>819.73</v>
      </c>
      <c r="G366" s="3">
        <v>2124</v>
      </c>
      <c r="H366" s="3">
        <v>1828</v>
      </c>
    </row>
    <row r="367" spans="1:8" x14ac:dyDescent="0.25">
      <c r="A367" s="8">
        <v>43831</v>
      </c>
      <c r="B367" s="4">
        <v>8427</v>
      </c>
      <c r="C367" s="4" t="s">
        <v>277</v>
      </c>
      <c r="D367" s="4">
        <v>16969</v>
      </c>
      <c r="E367" s="4">
        <v>9205</v>
      </c>
      <c r="F367" s="4">
        <v>729.66</v>
      </c>
      <c r="G367" s="4">
        <v>2932</v>
      </c>
      <c r="H367" s="4">
        <v>2073</v>
      </c>
    </row>
    <row r="368" spans="1:8" x14ac:dyDescent="0.25">
      <c r="A368" s="10">
        <v>43832</v>
      </c>
      <c r="B368" s="3">
        <v>9605</v>
      </c>
      <c r="C368" s="5" t="s">
        <v>362</v>
      </c>
      <c r="D368" s="3">
        <v>28569</v>
      </c>
      <c r="E368" s="3">
        <v>7978</v>
      </c>
      <c r="F368" s="3">
        <v>803.92</v>
      </c>
      <c r="G368" s="3">
        <v>3434</v>
      </c>
      <c r="H368" s="3">
        <v>4820</v>
      </c>
    </row>
    <row r="369" spans="1:8" x14ac:dyDescent="0.25">
      <c r="A369" s="8">
        <v>43833</v>
      </c>
      <c r="B369" s="4">
        <v>3014</v>
      </c>
      <c r="C369" s="4" t="s">
        <v>363</v>
      </c>
      <c r="D369" s="4">
        <v>3617</v>
      </c>
      <c r="E369" s="4">
        <v>3211</v>
      </c>
      <c r="F369" s="4">
        <v>782.71</v>
      </c>
      <c r="G369" s="4">
        <v>1052</v>
      </c>
      <c r="H369" s="4">
        <v>791</v>
      </c>
    </row>
    <row r="370" spans="1:8" x14ac:dyDescent="0.25">
      <c r="A370" s="10">
        <v>43834</v>
      </c>
      <c r="B370" s="3">
        <v>2381</v>
      </c>
      <c r="C370" s="3" t="s">
        <v>53</v>
      </c>
      <c r="D370" s="3">
        <v>5488</v>
      </c>
      <c r="E370" s="3">
        <v>2131</v>
      </c>
      <c r="F370" s="3">
        <v>830.69</v>
      </c>
      <c r="G370" s="3">
        <v>718</v>
      </c>
      <c r="H370" s="3">
        <v>755</v>
      </c>
    </row>
    <row r="371" spans="1:8" x14ac:dyDescent="0.25">
      <c r="A371" s="8">
        <v>43835</v>
      </c>
      <c r="B371" s="4">
        <v>2098</v>
      </c>
      <c r="C371" s="4" t="s">
        <v>364</v>
      </c>
      <c r="D371" s="4">
        <v>4845</v>
      </c>
      <c r="E371" s="4">
        <v>2089</v>
      </c>
      <c r="F371" s="4">
        <v>734.03</v>
      </c>
      <c r="G371" s="4">
        <v>742</v>
      </c>
      <c r="H371" s="4">
        <v>1345</v>
      </c>
    </row>
    <row r="372" spans="1:8" x14ac:dyDescent="0.25">
      <c r="A372" s="10">
        <v>43836</v>
      </c>
      <c r="B372" s="3">
        <v>4426</v>
      </c>
      <c r="C372" s="3" t="s">
        <v>365</v>
      </c>
      <c r="D372" s="3">
        <v>8955</v>
      </c>
      <c r="E372" s="3">
        <v>4047</v>
      </c>
      <c r="F372" s="3">
        <v>741.85</v>
      </c>
      <c r="G372" s="3">
        <v>1819</v>
      </c>
      <c r="H372" s="3">
        <v>2343</v>
      </c>
    </row>
    <row r="373" spans="1:8" x14ac:dyDescent="0.25">
      <c r="A373" s="8">
        <v>43837</v>
      </c>
      <c r="B373" s="4">
        <v>4655</v>
      </c>
      <c r="C373" s="4" t="s">
        <v>366</v>
      </c>
      <c r="D373" s="4">
        <v>8912</v>
      </c>
      <c r="E373" s="4">
        <v>5069</v>
      </c>
      <c r="F373" s="4">
        <v>793.07</v>
      </c>
      <c r="G373" s="4">
        <v>2016</v>
      </c>
      <c r="H373" s="4">
        <v>1818</v>
      </c>
    </row>
    <row r="374" spans="1:8" x14ac:dyDescent="0.25">
      <c r="A374" s="10">
        <v>43838</v>
      </c>
      <c r="B374" s="3">
        <v>8938</v>
      </c>
      <c r="C374" s="3" t="s">
        <v>367</v>
      </c>
      <c r="D374" s="3">
        <v>18051</v>
      </c>
      <c r="E374" s="3">
        <v>10530</v>
      </c>
      <c r="F374" s="3">
        <v>632.41999999999996</v>
      </c>
      <c r="G374" s="3">
        <v>3209</v>
      </c>
      <c r="H374" s="3">
        <v>4419</v>
      </c>
    </row>
    <row r="375" spans="1:8" x14ac:dyDescent="0.25">
      <c r="A375" s="8">
        <v>43839</v>
      </c>
      <c r="B375" s="4">
        <v>1187</v>
      </c>
      <c r="C375" s="4" t="s">
        <v>368</v>
      </c>
      <c r="D375" s="4">
        <v>2311</v>
      </c>
      <c r="E375" s="4">
        <v>1385</v>
      </c>
      <c r="F375" s="4">
        <v>730.87</v>
      </c>
      <c r="G375" s="4">
        <v>555</v>
      </c>
      <c r="H375" s="4">
        <v>400</v>
      </c>
    </row>
    <row r="376" spans="1:8" x14ac:dyDescent="0.25">
      <c r="A376" s="10">
        <v>43840</v>
      </c>
      <c r="B376" s="3">
        <v>6409</v>
      </c>
      <c r="C376" s="3" t="s">
        <v>369</v>
      </c>
      <c r="D376" s="3">
        <v>16117</v>
      </c>
      <c r="E376" s="3">
        <v>6622</v>
      </c>
      <c r="F376" s="3">
        <v>891.59</v>
      </c>
      <c r="G376" s="3">
        <v>2600</v>
      </c>
      <c r="H376" s="3">
        <v>1730</v>
      </c>
    </row>
    <row r="377" spans="1:8" x14ac:dyDescent="0.25">
      <c r="A377" s="8">
        <v>43841</v>
      </c>
      <c r="B377" s="4">
        <v>3092</v>
      </c>
      <c r="C377" s="4" t="s">
        <v>321</v>
      </c>
      <c r="D377" s="4">
        <v>4463</v>
      </c>
      <c r="E377" s="4">
        <v>3045</v>
      </c>
      <c r="F377" s="4">
        <v>611.27</v>
      </c>
      <c r="G377" s="4">
        <v>1459</v>
      </c>
      <c r="H377" s="4">
        <v>1253</v>
      </c>
    </row>
    <row r="378" spans="1:8" x14ac:dyDescent="0.25">
      <c r="A378" s="10">
        <v>43842</v>
      </c>
      <c r="B378" s="3">
        <v>3130</v>
      </c>
      <c r="C378" s="3" t="s">
        <v>217</v>
      </c>
      <c r="D378" s="3">
        <v>4869</v>
      </c>
      <c r="E378" s="3">
        <v>3528</v>
      </c>
      <c r="F378" s="3">
        <v>694.8</v>
      </c>
      <c r="G378" s="3">
        <v>1596</v>
      </c>
      <c r="H378" s="3">
        <v>611</v>
      </c>
    </row>
    <row r="379" spans="1:8" x14ac:dyDescent="0.25">
      <c r="A379" s="8">
        <v>43843</v>
      </c>
      <c r="B379" s="4">
        <v>6242</v>
      </c>
      <c r="C379" s="4" t="s">
        <v>370</v>
      </c>
      <c r="D379" s="4">
        <v>9518</v>
      </c>
      <c r="E379" s="4">
        <v>6699</v>
      </c>
      <c r="F379" s="4">
        <v>694.23</v>
      </c>
      <c r="G379" s="4">
        <v>2641</v>
      </c>
      <c r="H379" s="4">
        <v>2756</v>
      </c>
    </row>
    <row r="380" spans="1:8" x14ac:dyDescent="0.25">
      <c r="A380" s="10">
        <v>43844</v>
      </c>
      <c r="B380" s="3">
        <v>9549</v>
      </c>
      <c r="C380" s="3" t="s">
        <v>371</v>
      </c>
      <c r="D380" s="3">
        <v>15970</v>
      </c>
      <c r="E380" s="3">
        <v>8340</v>
      </c>
      <c r="F380" s="3">
        <v>790.04</v>
      </c>
      <c r="G380" s="3">
        <v>2522</v>
      </c>
      <c r="H380" s="3">
        <v>3423</v>
      </c>
    </row>
    <row r="381" spans="1:8" x14ac:dyDescent="0.25">
      <c r="A381" s="8">
        <v>43845</v>
      </c>
      <c r="B381" s="4">
        <v>6647</v>
      </c>
      <c r="C381" s="4" t="s">
        <v>372</v>
      </c>
      <c r="D381" s="4">
        <v>14260</v>
      </c>
      <c r="E381" s="4">
        <v>7500</v>
      </c>
      <c r="F381" s="4">
        <v>631.74</v>
      </c>
      <c r="G381" s="4">
        <v>3254</v>
      </c>
      <c r="H381" s="4">
        <v>2297</v>
      </c>
    </row>
    <row r="382" spans="1:8" x14ac:dyDescent="0.25">
      <c r="A382" s="10">
        <v>43846</v>
      </c>
      <c r="B382" s="3">
        <v>6185</v>
      </c>
      <c r="C382" s="3" t="s">
        <v>373</v>
      </c>
      <c r="D382" s="3">
        <v>8660</v>
      </c>
      <c r="E382" s="3">
        <v>6009</v>
      </c>
      <c r="F382" s="3">
        <v>788.56</v>
      </c>
      <c r="G382" s="3">
        <v>2238</v>
      </c>
      <c r="H382" s="3">
        <v>1724</v>
      </c>
    </row>
    <row r="383" spans="1:8" x14ac:dyDescent="0.25">
      <c r="A383" s="8">
        <v>43847</v>
      </c>
      <c r="B383" s="4">
        <v>6776</v>
      </c>
      <c r="C383" s="4" t="s">
        <v>374</v>
      </c>
      <c r="D383" s="4">
        <v>18720</v>
      </c>
      <c r="E383" s="4">
        <v>5933</v>
      </c>
      <c r="F383" s="4">
        <v>628.51</v>
      </c>
      <c r="G383" s="4">
        <v>2940</v>
      </c>
      <c r="H383" s="4">
        <v>3750</v>
      </c>
    </row>
    <row r="384" spans="1:8" x14ac:dyDescent="0.25">
      <c r="A384" s="10">
        <v>43848</v>
      </c>
      <c r="B384" s="3">
        <v>8913</v>
      </c>
      <c r="C384" s="3" t="s">
        <v>375</v>
      </c>
      <c r="D384" s="3">
        <v>15466</v>
      </c>
      <c r="E384" s="3">
        <v>8135</v>
      </c>
      <c r="F384" s="3">
        <v>628.49</v>
      </c>
      <c r="G384" s="3">
        <v>2231</v>
      </c>
      <c r="H384" s="3">
        <v>1618</v>
      </c>
    </row>
    <row r="385" spans="1:8" x14ac:dyDescent="0.25">
      <c r="A385" s="8">
        <v>43849</v>
      </c>
      <c r="B385" s="4">
        <v>8547</v>
      </c>
      <c r="C385" s="4" t="s">
        <v>376</v>
      </c>
      <c r="D385" s="4">
        <v>12756</v>
      </c>
      <c r="E385" s="4">
        <v>7752</v>
      </c>
      <c r="F385" s="4">
        <v>818.46</v>
      </c>
      <c r="G385" s="4">
        <v>1735</v>
      </c>
      <c r="H385" s="4">
        <v>2182</v>
      </c>
    </row>
    <row r="386" spans="1:8" x14ac:dyDescent="0.25">
      <c r="A386" s="10">
        <v>43850</v>
      </c>
      <c r="B386" s="3">
        <v>8823</v>
      </c>
      <c r="C386" s="3" t="s">
        <v>377</v>
      </c>
      <c r="D386" s="3">
        <v>21317</v>
      </c>
      <c r="E386" s="3">
        <v>8890</v>
      </c>
      <c r="F386" s="3">
        <v>697.24</v>
      </c>
      <c r="G386" s="3">
        <v>1964</v>
      </c>
      <c r="H386" s="3">
        <v>5286</v>
      </c>
    </row>
    <row r="387" spans="1:8" x14ac:dyDescent="0.25">
      <c r="A387" s="8">
        <v>43851</v>
      </c>
      <c r="B387" s="4">
        <v>8355</v>
      </c>
      <c r="C387" s="4" t="s">
        <v>378</v>
      </c>
      <c r="D387" s="4">
        <v>10598</v>
      </c>
      <c r="E387" s="4">
        <v>7467</v>
      </c>
      <c r="F387" s="4">
        <v>893.23</v>
      </c>
      <c r="G387" s="4">
        <v>2927</v>
      </c>
      <c r="H387" s="4">
        <v>2141</v>
      </c>
    </row>
    <row r="388" spans="1:8" x14ac:dyDescent="0.25">
      <c r="A388" s="10">
        <v>43852</v>
      </c>
      <c r="B388" s="3">
        <v>7465</v>
      </c>
      <c r="C388" s="3" t="s">
        <v>379</v>
      </c>
      <c r="D388" s="3">
        <v>17288</v>
      </c>
      <c r="E388" s="3">
        <v>6340</v>
      </c>
      <c r="F388" s="3">
        <v>611.21</v>
      </c>
      <c r="G388" s="3">
        <v>3054</v>
      </c>
      <c r="H388" s="3">
        <v>2573</v>
      </c>
    </row>
    <row r="389" spans="1:8" x14ac:dyDescent="0.25">
      <c r="A389" s="8">
        <v>43853</v>
      </c>
      <c r="B389" s="4">
        <v>2497</v>
      </c>
      <c r="C389" s="4" t="s">
        <v>380</v>
      </c>
      <c r="D389" s="4">
        <v>6134</v>
      </c>
      <c r="E389" s="4">
        <v>2121</v>
      </c>
      <c r="F389" s="4">
        <v>733.53</v>
      </c>
      <c r="G389" s="4">
        <v>425</v>
      </c>
      <c r="H389" s="4">
        <v>1024</v>
      </c>
    </row>
    <row r="390" spans="1:8" x14ac:dyDescent="0.25">
      <c r="A390" s="10">
        <v>43854</v>
      </c>
      <c r="B390" s="3">
        <v>3555</v>
      </c>
      <c r="C390" s="3" t="s">
        <v>381</v>
      </c>
      <c r="D390" s="3">
        <v>5641</v>
      </c>
      <c r="E390" s="3">
        <v>3673</v>
      </c>
      <c r="F390" s="3">
        <v>633.94000000000005</v>
      </c>
      <c r="G390" s="3">
        <v>1534</v>
      </c>
      <c r="H390" s="3">
        <v>1537</v>
      </c>
    </row>
    <row r="391" spans="1:8" x14ac:dyDescent="0.25">
      <c r="A391" s="8">
        <v>43855</v>
      </c>
      <c r="B391" s="4">
        <v>6409</v>
      </c>
      <c r="C391" s="4" t="s">
        <v>382</v>
      </c>
      <c r="D391" s="4">
        <v>8174</v>
      </c>
      <c r="E391" s="4">
        <v>7010</v>
      </c>
      <c r="F391" s="4">
        <v>705.41</v>
      </c>
      <c r="G391" s="4">
        <v>2784</v>
      </c>
      <c r="H391" s="4">
        <v>1676</v>
      </c>
    </row>
    <row r="392" spans="1:8" x14ac:dyDescent="0.25">
      <c r="A392" s="10">
        <v>43856</v>
      </c>
      <c r="B392" s="3">
        <v>3951</v>
      </c>
      <c r="C392" s="3" t="s">
        <v>383</v>
      </c>
      <c r="D392" s="3">
        <v>7327</v>
      </c>
      <c r="E392" s="3">
        <v>3668</v>
      </c>
      <c r="F392" s="3">
        <v>899.47</v>
      </c>
      <c r="G392" s="3">
        <v>1539</v>
      </c>
      <c r="H392" s="3">
        <v>1507</v>
      </c>
    </row>
    <row r="393" spans="1:8" x14ac:dyDescent="0.25">
      <c r="A393" s="8">
        <v>43857</v>
      </c>
      <c r="B393" s="4">
        <v>2238</v>
      </c>
      <c r="C393" s="4" t="s">
        <v>384</v>
      </c>
      <c r="D393" s="4">
        <v>3082</v>
      </c>
      <c r="E393" s="4">
        <v>1821</v>
      </c>
      <c r="F393" s="4">
        <v>866.65</v>
      </c>
      <c r="G393" s="4">
        <v>558</v>
      </c>
      <c r="H393" s="4">
        <v>901</v>
      </c>
    </row>
    <row r="394" spans="1:8" x14ac:dyDescent="0.25">
      <c r="A394" s="10">
        <v>43858</v>
      </c>
      <c r="B394" s="3">
        <v>5727</v>
      </c>
      <c r="C394" s="3" t="s">
        <v>385</v>
      </c>
      <c r="D394" s="3">
        <v>8073</v>
      </c>
      <c r="E394" s="3">
        <v>4873</v>
      </c>
      <c r="F394" s="3">
        <v>614.5</v>
      </c>
      <c r="G394" s="3">
        <v>2174</v>
      </c>
      <c r="H394" s="3">
        <v>1325</v>
      </c>
    </row>
    <row r="395" spans="1:8" x14ac:dyDescent="0.25">
      <c r="A395" s="8">
        <v>43859</v>
      </c>
      <c r="B395" s="4">
        <v>4965</v>
      </c>
      <c r="C395" s="4" t="s">
        <v>386</v>
      </c>
      <c r="D395" s="4">
        <v>8230</v>
      </c>
      <c r="E395" s="4">
        <v>5788</v>
      </c>
      <c r="F395" s="4">
        <v>768.98</v>
      </c>
      <c r="G395" s="4">
        <v>1235</v>
      </c>
      <c r="H395" s="4">
        <v>1612</v>
      </c>
    </row>
    <row r="396" spans="1:8" x14ac:dyDescent="0.25">
      <c r="A396" s="10">
        <v>43860</v>
      </c>
      <c r="B396" s="3">
        <v>6686</v>
      </c>
      <c r="C396" s="3" t="s">
        <v>387</v>
      </c>
      <c r="D396" s="3">
        <v>11579</v>
      </c>
      <c r="E396" s="3">
        <v>6668</v>
      </c>
      <c r="F396" s="3">
        <v>794.35</v>
      </c>
      <c r="G396" s="3">
        <v>2845</v>
      </c>
      <c r="H396" s="3">
        <v>3037</v>
      </c>
    </row>
    <row r="397" spans="1:8" x14ac:dyDescent="0.25">
      <c r="A397" s="8">
        <v>43861</v>
      </c>
      <c r="B397" s="4">
        <v>4701</v>
      </c>
      <c r="C397" s="4" t="s">
        <v>388</v>
      </c>
      <c r="D397" s="4">
        <v>10125</v>
      </c>
      <c r="E397" s="4">
        <v>4613</v>
      </c>
      <c r="F397" s="4">
        <v>662.86</v>
      </c>
      <c r="G397" s="4">
        <v>1292</v>
      </c>
      <c r="H397" s="4">
        <v>2549</v>
      </c>
    </row>
    <row r="398" spans="1:8" x14ac:dyDescent="0.25">
      <c r="A398" s="10">
        <v>43862</v>
      </c>
      <c r="B398" s="3">
        <v>3780</v>
      </c>
      <c r="C398" s="3" t="s">
        <v>389</v>
      </c>
      <c r="D398" s="3">
        <v>9151</v>
      </c>
      <c r="E398" s="3">
        <v>3081</v>
      </c>
      <c r="F398" s="3">
        <v>643.53</v>
      </c>
      <c r="G398" s="3">
        <v>1057</v>
      </c>
      <c r="H398" s="3">
        <v>1401</v>
      </c>
    </row>
    <row r="399" spans="1:8" x14ac:dyDescent="0.25">
      <c r="A399" s="8">
        <v>43863</v>
      </c>
      <c r="B399" s="4">
        <v>8398</v>
      </c>
      <c r="C399" s="4" t="s">
        <v>390</v>
      </c>
      <c r="D399" s="4">
        <v>19038</v>
      </c>
      <c r="E399" s="4">
        <v>9166</v>
      </c>
      <c r="F399" s="4">
        <v>871.31</v>
      </c>
      <c r="G399" s="4">
        <v>4095</v>
      </c>
      <c r="H399" s="4">
        <v>2479</v>
      </c>
    </row>
    <row r="400" spans="1:8" x14ac:dyDescent="0.25">
      <c r="A400" s="10">
        <v>43864</v>
      </c>
      <c r="B400" s="3">
        <v>2588</v>
      </c>
      <c r="C400" s="3" t="s">
        <v>391</v>
      </c>
      <c r="D400" s="3">
        <v>3796</v>
      </c>
      <c r="E400" s="3">
        <v>2617</v>
      </c>
      <c r="F400" s="3">
        <v>890.64</v>
      </c>
      <c r="G400" s="3">
        <v>736</v>
      </c>
      <c r="H400" s="3">
        <v>911</v>
      </c>
    </row>
    <row r="401" spans="1:8" x14ac:dyDescent="0.25">
      <c r="A401" s="8">
        <v>43865</v>
      </c>
      <c r="B401" s="4">
        <v>3368</v>
      </c>
      <c r="C401" s="4" t="s">
        <v>392</v>
      </c>
      <c r="D401" s="4">
        <v>5084</v>
      </c>
      <c r="E401" s="4">
        <v>2966</v>
      </c>
      <c r="F401" s="4">
        <v>897.57</v>
      </c>
      <c r="G401" s="4">
        <v>758</v>
      </c>
      <c r="H401" s="4">
        <v>770</v>
      </c>
    </row>
    <row r="402" spans="1:8" x14ac:dyDescent="0.25">
      <c r="A402" s="10">
        <v>43866</v>
      </c>
      <c r="B402" s="3">
        <v>6789</v>
      </c>
      <c r="C402" s="3" t="s">
        <v>393</v>
      </c>
      <c r="D402" s="3">
        <v>18885</v>
      </c>
      <c r="E402" s="3">
        <v>5730</v>
      </c>
      <c r="F402" s="3">
        <v>836.93</v>
      </c>
      <c r="G402" s="3">
        <v>2317</v>
      </c>
      <c r="H402" s="3">
        <v>5373</v>
      </c>
    </row>
    <row r="403" spans="1:8" x14ac:dyDescent="0.25">
      <c r="A403" s="8">
        <v>43867</v>
      </c>
      <c r="B403" s="4">
        <v>1436</v>
      </c>
      <c r="C403" s="4" t="s">
        <v>394</v>
      </c>
      <c r="D403" s="4">
        <v>3166</v>
      </c>
      <c r="E403" s="4">
        <v>1369</v>
      </c>
      <c r="F403" s="4">
        <v>799.05</v>
      </c>
      <c r="G403" s="4">
        <v>492</v>
      </c>
      <c r="H403" s="4">
        <v>398</v>
      </c>
    </row>
    <row r="404" spans="1:8" x14ac:dyDescent="0.25">
      <c r="A404" s="10">
        <v>43868</v>
      </c>
      <c r="B404" s="3">
        <v>3828</v>
      </c>
      <c r="C404" s="3" t="s">
        <v>395</v>
      </c>
      <c r="D404" s="3">
        <v>10587</v>
      </c>
      <c r="E404" s="3">
        <v>4344</v>
      </c>
      <c r="F404" s="3">
        <v>703.72</v>
      </c>
      <c r="G404" s="3">
        <v>1539</v>
      </c>
      <c r="H404" s="3">
        <v>1732</v>
      </c>
    </row>
    <row r="405" spans="1:8" x14ac:dyDescent="0.25">
      <c r="A405" s="8">
        <v>43869</v>
      </c>
      <c r="B405" s="4">
        <v>2556</v>
      </c>
      <c r="C405" s="4" t="s">
        <v>396</v>
      </c>
      <c r="D405" s="4">
        <v>4776</v>
      </c>
      <c r="E405" s="4">
        <v>2929</v>
      </c>
      <c r="F405" s="4">
        <v>651.41999999999996</v>
      </c>
      <c r="G405" s="4">
        <v>811</v>
      </c>
      <c r="H405" s="4">
        <v>530</v>
      </c>
    </row>
    <row r="406" spans="1:8" x14ac:dyDescent="0.25">
      <c r="A406" s="10">
        <v>43870</v>
      </c>
      <c r="B406" s="3">
        <v>8570</v>
      </c>
      <c r="C406" s="3" t="s">
        <v>397</v>
      </c>
      <c r="D406" s="3">
        <v>19761</v>
      </c>
      <c r="E406" s="3">
        <v>8922</v>
      </c>
      <c r="F406" s="3">
        <v>623.69000000000005</v>
      </c>
      <c r="G406" s="3">
        <v>1877</v>
      </c>
      <c r="H406" s="3">
        <v>4755</v>
      </c>
    </row>
    <row r="407" spans="1:8" x14ac:dyDescent="0.25">
      <c r="A407" s="8">
        <v>43871</v>
      </c>
      <c r="B407" s="4">
        <v>8480</v>
      </c>
      <c r="C407" s="4" t="s">
        <v>398</v>
      </c>
      <c r="D407" s="4">
        <v>18169</v>
      </c>
      <c r="E407" s="4">
        <v>9251</v>
      </c>
      <c r="F407" s="4">
        <v>807.99</v>
      </c>
      <c r="G407" s="4">
        <v>2989</v>
      </c>
      <c r="H407" s="4">
        <v>5055</v>
      </c>
    </row>
    <row r="408" spans="1:8" x14ac:dyDescent="0.25">
      <c r="A408" s="10">
        <v>43872</v>
      </c>
      <c r="B408" s="3">
        <v>1182</v>
      </c>
      <c r="C408" s="3" t="s">
        <v>399</v>
      </c>
      <c r="D408" s="3">
        <v>2097</v>
      </c>
      <c r="E408" s="3">
        <v>1000</v>
      </c>
      <c r="F408" s="3">
        <v>835.42</v>
      </c>
      <c r="G408" s="3">
        <v>231</v>
      </c>
      <c r="H408" s="3">
        <v>476</v>
      </c>
    </row>
    <row r="409" spans="1:8" x14ac:dyDescent="0.25">
      <c r="A409" s="8">
        <v>43873</v>
      </c>
      <c r="B409" s="4">
        <v>8190</v>
      </c>
      <c r="C409" s="4" t="s">
        <v>400</v>
      </c>
      <c r="D409" s="4">
        <v>16755</v>
      </c>
      <c r="E409" s="4">
        <v>8478</v>
      </c>
      <c r="F409" s="4">
        <v>847.94</v>
      </c>
      <c r="G409" s="4">
        <v>4000</v>
      </c>
      <c r="H409" s="4">
        <v>4818</v>
      </c>
    </row>
    <row r="410" spans="1:8" x14ac:dyDescent="0.25">
      <c r="A410" s="10">
        <v>43874</v>
      </c>
      <c r="B410" s="3">
        <v>7687</v>
      </c>
      <c r="C410" s="3" t="s">
        <v>401</v>
      </c>
      <c r="D410" s="3">
        <v>16177</v>
      </c>
      <c r="E410" s="3">
        <v>8200</v>
      </c>
      <c r="F410" s="3">
        <v>874.13</v>
      </c>
      <c r="G410" s="3">
        <v>1741</v>
      </c>
      <c r="H410" s="3">
        <v>2033</v>
      </c>
    </row>
    <row r="411" spans="1:8" x14ac:dyDescent="0.25">
      <c r="A411" s="8">
        <v>43875</v>
      </c>
      <c r="B411" s="4">
        <v>6565</v>
      </c>
      <c r="C411" s="4" t="s">
        <v>402</v>
      </c>
      <c r="D411" s="4">
        <v>10250</v>
      </c>
      <c r="E411" s="4">
        <v>5779</v>
      </c>
      <c r="F411" s="4">
        <v>863.98</v>
      </c>
      <c r="G411" s="4">
        <v>1904</v>
      </c>
      <c r="H411" s="4">
        <v>1204</v>
      </c>
    </row>
    <row r="412" spans="1:8" x14ac:dyDescent="0.25">
      <c r="A412" s="10">
        <v>43876</v>
      </c>
      <c r="B412" s="3">
        <v>8241</v>
      </c>
      <c r="C412" s="3" t="s">
        <v>403</v>
      </c>
      <c r="D412" s="3">
        <v>14562</v>
      </c>
      <c r="E412" s="3">
        <v>9494</v>
      </c>
      <c r="F412" s="3">
        <v>899.92</v>
      </c>
      <c r="G412" s="3">
        <v>2047</v>
      </c>
      <c r="H412" s="3">
        <v>3897</v>
      </c>
    </row>
    <row r="413" spans="1:8" x14ac:dyDescent="0.25">
      <c r="A413" s="8">
        <v>43877</v>
      </c>
      <c r="B413" s="4">
        <v>8651</v>
      </c>
      <c r="C413" s="4" t="s">
        <v>404</v>
      </c>
      <c r="D413" s="4">
        <v>22704</v>
      </c>
      <c r="E413" s="4">
        <v>7595</v>
      </c>
      <c r="F413" s="4">
        <v>673.22</v>
      </c>
      <c r="G413" s="4">
        <v>1736</v>
      </c>
      <c r="H413" s="4">
        <v>1930</v>
      </c>
    </row>
    <row r="414" spans="1:8" x14ac:dyDescent="0.25">
      <c r="A414" s="10">
        <v>43878</v>
      </c>
      <c r="B414" s="3">
        <v>6575</v>
      </c>
      <c r="C414" s="3" t="s">
        <v>405</v>
      </c>
      <c r="D414" s="3">
        <v>18728</v>
      </c>
      <c r="E414" s="3">
        <v>6084</v>
      </c>
      <c r="F414" s="3">
        <v>828.99</v>
      </c>
      <c r="G414" s="3">
        <v>2419</v>
      </c>
      <c r="H414" s="3">
        <v>4985</v>
      </c>
    </row>
    <row r="415" spans="1:8" x14ac:dyDescent="0.25">
      <c r="A415" s="8">
        <v>43879</v>
      </c>
      <c r="B415" s="4">
        <v>2589</v>
      </c>
      <c r="C415" s="4" t="s">
        <v>406</v>
      </c>
      <c r="D415" s="4">
        <v>4783</v>
      </c>
      <c r="E415" s="4">
        <v>2713</v>
      </c>
      <c r="F415" s="4">
        <v>775.94</v>
      </c>
      <c r="G415" s="4">
        <v>1069</v>
      </c>
      <c r="H415" s="4">
        <v>1242</v>
      </c>
    </row>
    <row r="416" spans="1:8" x14ac:dyDescent="0.25">
      <c r="A416" s="10">
        <v>43880</v>
      </c>
      <c r="B416" s="3">
        <v>9851</v>
      </c>
      <c r="C416" s="3" t="s">
        <v>407</v>
      </c>
      <c r="D416" s="3">
        <v>17264</v>
      </c>
      <c r="E416" s="3">
        <v>10396</v>
      </c>
      <c r="F416" s="3">
        <v>678.37</v>
      </c>
      <c r="G416" s="3">
        <v>2182</v>
      </c>
      <c r="H416" s="3">
        <v>2977</v>
      </c>
    </row>
    <row r="417" spans="1:8" x14ac:dyDescent="0.25">
      <c r="A417" s="8">
        <v>43881</v>
      </c>
      <c r="B417" s="4">
        <v>1159</v>
      </c>
      <c r="C417" s="4" t="s">
        <v>408</v>
      </c>
      <c r="D417" s="4">
        <v>1798</v>
      </c>
      <c r="E417" s="4">
        <v>1251</v>
      </c>
      <c r="F417" s="4">
        <v>894.57</v>
      </c>
      <c r="G417" s="4">
        <v>250</v>
      </c>
      <c r="H417" s="4">
        <v>258</v>
      </c>
    </row>
    <row r="418" spans="1:8" x14ac:dyDescent="0.25">
      <c r="A418" s="10">
        <v>43882</v>
      </c>
      <c r="B418" s="3">
        <v>7555</v>
      </c>
      <c r="C418" s="3" t="s">
        <v>409</v>
      </c>
      <c r="D418" s="3">
        <v>18292</v>
      </c>
      <c r="E418" s="3">
        <v>6382</v>
      </c>
      <c r="F418" s="3">
        <v>869.37</v>
      </c>
      <c r="G418" s="3">
        <v>1427</v>
      </c>
      <c r="H418" s="3">
        <v>5227</v>
      </c>
    </row>
    <row r="419" spans="1:8" x14ac:dyDescent="0.25">
      <c r="A419" s="8">
        <v>43883</v>
      </c>
      <c r="B419" s="4">
        <v>9244</v>
      </c>
      <c r="C419" s="4" t="s">
        <v>410</v>
      </c>
      <c r="D419" s="4">
        <v>16468</v>
      </c>
      <c r="E419" s="4">
        <v>10536</v>
      </c>
      <c r="F419" s="4">
        <v>638.54999999999995</v>
      </c>
      <c r="G419" s="4">
        <v>4518</v>
      </c>
      <c r="H419" s="4">
        <v>2658</v>
      </c>
    </row>
    <row r="420" spans="1:8" x14ac:dyDescent="0.25">
      <c r="A420" s="10">
        <v>43884</v>
      </c>
      <c r="B420" s="3">
        <v>7846</v>
      </c>
      <c r="C420" s="3" t="s">
        <v>411</v>
      </c>
      <c r="D420" s="3">
        <v>23364</v>
      </c>
      <c r="E420" s="3">
        <v>7949</v>
      </c>
      <c r="F420" s="3">
        <v>607.85</v>
      </c>
      <c r="G420" s="3">
        <v>2983</v>
      </c>
      <c r="H420" s="3">
        <v>4198</v>
      </c>
    </row>
    <row r="421" spans="1:8" x14ac:dyDescent="0.25">
      <c r="A421" s="8">
        <v>43885</v>
      </c>
      <c r="B421" s="4">
        <v>3307</v>
      </c>
      <c r="C421" s="4" t="s">
        <v>354</v>
      </c>
      <c r="D421" s="4">
        <v>5907</v>
      </c>
      <c r="E421" s="4">
        <v>3269</v>
      </c>
      <c r="F421" s="4">
        <v>806.5</v>
      </c>
      <c r="G421" s="4">
        <v>691</v>
      </c>
      <c r="H421" s="4">
        <v>1417</v>
      </c>
    </row>
    <row r="422" spans="1:8" x14ac:dyDescent="0.25">
      <c r="A422" s="10">
        <v>43886</v>
      </c>
      <c r="B422" s="3">
        <v>2228</v>
      </c>
      <c r="C422" s="3" t="s">
        <v>412</v>
      </c>
      <c r="D422" s="3">
        <v>4254</v>
      </c>
      <c r="E422" s="3">
        <v>2656</v>
      </c>
      <c r="F422" s="3">
        <v>781.24</v>
      </c>
      <c r="G422" s="3">
        <v>920</v>
      </c>
      <c r="H422" s="3">
        <v>675</v>
      </c>
    </row>
    <row r="423" spans="1:8" x14ac:dyDescent="0.25">
      <c r="A423" s="8">
        <v>43887</v>
      </c>
      <c r="B423" s="4">
        <v>8226</v>
      </c>
      <c r="C423" s="4" t="s">
        <v>413</v>
      </c>
      <c r="D423" s="4">
        <v>18804</v>
      </c>
      <c r="E423" s="4">
        <v>9016</v>
      </c>
      <c r="F423" s="4">
        <v>880.74</v>
      </c>
      <c r="G423" s="4">
        <v>3729</v>
      </c>
      <c r="H423" s="4">
        <v>4961</v>
      </c>
    </row>
    <row r="424" spans="1:8" x14ac:dyDescent="0.25">
      <c r="A424" s="10">
        <v>43888</v>
      </c>
      <c r="B424" s="3">
        <v>6590</v>
      </c>
      <c r="C424" s="3" t="s">
        <v>414</v>
      </c>
      <c r="D424" s="3">
        <v>17417</v>
      </c>
      <c r="E424" s="3">
        <v>5583</v>
      </c>
      <c r="F424" s="3">
        <v>670.2</v>
      </c>
      <c r="G424" s="3">
        <v>2572</v>
      </c>
      <c r="H424" s="3">
        <v>1985</v>
      </c>
    </row>
    <row r="425" spans="1:8" x14ac:dyDescent="0.25">
      <c r="A425" s="8">
        <v>43889</v>
      </c>
      <c r="B425" s="4">
        <v>7919</v>
      </c>
      <c r="C425" s="4" t="s">
        <v>415</v>
      </c>
      <c r="D425" s="4">
        <v>16195</v>
      </c>
      <c r="E425" s="4">
        <v>8731</v>
      </c>
      <c r="F425" s="4">
        <v>625.32000000000005</v>
      </c>
      <c r="G425" s="4">
        <v>4193</v>
      </c>
      <c r="H425" s="4">
        <v>4182</v>
      </c>
    </row>
    <row r="426" spans="1:8" x14ac:dyDescent="0.25">
      <c r="A426" s="10">
        <v>43890</v>
      </c>
      <c r="B426" s="3">
        <v>6585</v>
      </c>
      <c r="C426" s="3" t="s">
        <v>416</v>
      </c>
      <c r="D426" s="3">
        <v>12911</v>
      </c>
      <c r="E426" s="3">
        <v>5518</v>
      </c>
      <c r="F426" s="3">
        <v>677.76</v>
      </c>
      <c r="G426" s="3">
        <v>1645</v>
      </c>
      <c r="H426" s="3">
        <v>2845</v>
      </c>
    </row>
    <row r="427" spans="1:8" x14ac:dyDescent="0.25">
      <c r="A427" s="8">
        <v>43891</v>
      </c>
      <c r="B427" s="4">
        <v>7046</v>
      </c>
      <c r="C427" s="4" t="s">
        <v>417</v>
      </c>
      <c r="D427" s="4">
        <v>21082</v>
      </c>
      <c r="E427" s="4">
        <v>5714</v>
      </c>
      <c r="F427" s="4">
        <v>605.67999999999995</v>
      </c>
      <c r="G427" s="4">
        <v>1375</v>
      </c>
      <c r="H427" s="4">
        <v>4524</v>
      </c>
    </row>
    <row r="428" spans="1:8" x14ac:dyDescent="0.25">
      <c r="A428" s="10">
        <v>43892</v>
      </c>
      <c r="B428" s="3">
        <v>5945</v>
      </c>
      <c r="C428" s="5" t="s">
        <v>418</v>
      </c>
      <c r="D428" s="3">
        <v>7246</v>
      </c>
      <c r="E428" s="3">
        <v>5715</v>
      </c>
      <c r="F428" s="3">
        <v>610.77</v>
      </c>
      <c r="G428" s="3">
        <v>1549</v>
      </c>
      <c r="H428" s="3">
        <v>1388</v>
      </c>
    </row>
    <row r="429" spans="1:8" x14ac:dyDescent="0.25">
      <c r="A429" s="8">
        <v>43893</v>
      </c>
      <c r="B429" s="4">
        <v>8927</v>
      </c>
      <c r="C429" s="4" t="s">
        <v>419</v>
      </c>
      <c r="D429" s="4">
        <v>25094</v>
      </c>
      <c r="E429" s="4">
        <v>10689</v>
      </c>
      <c r="F429" s="4">
        <v>874.46</v>
      </c>
      <c r="G429" s="4">
        <v>4626</v>
      </c>
      <c r="H429" s="4">
        <v>3899</v>
      </c>
    </row>
    <row r="430" spans="1:8" x14ac:dyDescent="0.25">
      <c r="A430" s="10">
        <v>43894</v>
      </c>
      <c r="B430" s="3">
        <v>8016</v>
      </c>
      <c r="C430" s="3" t="s">
        <v>420</v>
      </c>
      <c r="D430" s="3">
        <v>11771</v>
      </c>
      <c r="E430" s="3">
        <v>6973</v>
      </c>
      <c r="F430" s="3">
        <v>705.6</v>
      </c>
      <c r="G430" s="3">
        <v>3427</v>
      </c>
      <c r="H430" s="3">
        <v>2269</v>
      </c>
    </row>
    <row r="431" spans="1:8" x14ac:dyDescent="0.25">
      <c r="A431" s="8">
        <v>43895</v>
      </c>
      <c r="B431" s="4">
        <v>8758</v>
      </c>
      <c r="C431" s="4" t="s">
        <v>421</v>
      </c>
      <c r="D431" s="4">
        <v>22899</v>
      </c>
      <c r="E431" s="4">
        <v>9362</v>
      </c>
      <c r="F431" s="4">
        <v>723.24</v>
      </c>
      <c r="G431" s="4">
        <v>3182</v>
      </c>
      <c r="H431" s="4">
        <v>4350</v>
      </c>
    </row>
    <row r="432" spans="1:8" x14ac:dyDescent="0.25">
      <c r="A432" s="10">
        <v>43896</v>
      </c>
      <c r="B432" s="3">
        <v>6086</v>
      </c>
      <c r="C432" s="3" t="s">
        <v>422</v>
      </c>
      <c r="D432" s="3">
        <v>14072</v>
      </c>
      <c r="E432" s="3">
        <v>5290</v>
      </c>
      <c r="F432" s="3">
        <v>605.51</v>
      </c>
      <c r="G432" s="3">
        <v>1542</v>
      </c>
      <c r="H432" s="3">
        <v>3050</v>
      </c>
    </row>
    <row r="433" spans="1:8" x14ac:dyDescent="0.25">
      <c r="A433" s="8">
        <v>43897</v>
      </c>
      <c r="B433" s="4">
        <v>8161</v>
      </c>
      <c r="C433" s="4" t="s">
        <v>423</v>
      </c>
      <c r="D433" s="4">
        <v>14814</v>
      </c>
      <c r="E433" s="4">
        <v>8894</v>
      </c>
      <c r="F433" s="4">
        <v>681.16</v>
      </c>
      <c r="G433" s="4">
        <v>2924</v>
      </c>
      <c r="H433" s="4">
        <v>2315</v>
      </c>
    </row>
    <row r="434" spans="1:8" x14ac:dyDescent="0.25">
      <c r="A434" s="10">
        <v>43898</v>
      </c>
      <c r="B434" s="3">
        <v>2884</v>
      </c>
      <c r="C434" s="3" t="s">
        <v>424</v>
      </c>
      <c r="D434" s="3">
        <v>7997</v>
      </c>
      <c r="E434" s="3">
        <v>2890</v>
      </c>
      <c r="F434" s="3">
        <v>841.42</v>
      </c>
      <c r="G434" s="3">
        <v>842</v>
      </c>
      <c r="H434" s="3">
        <v>923</v>
      </c>
    </row>
    <row r="435" spans="1:8" x14ac:dyDescent="0.25">
      <c r="A435" s="8">
        <v>43899</v>
      </c>
      <c r="B435" s="4">
        <v>2809</v>
      </c>
      <c r="C435" s="4" t="s">
        <v>425</v>
      </c>
      <c r="D435" s="4">
        <v>3436</v>
      </c>
      <c r="E435" s="4">
        <v>3011</v>
      </c>
      <c r="F435" s="4">
        <v>784.65</v>
      </c>
      <c r="G435" s="4">
        <v>833</v>
      </c>
      <c r="H435" s="4">
        <v>443</v>
      </c>
    </row>
    <row r="436" spans="1:8" x14ac:dyDescent="0.25">
      <c r="A436" s="10">
        <v>43900</v>
      </c>
      <c r="B436" s="3">
        <v>4167</v>
      </c>
      <c r="C436" s="3" t="s">
        <v>426</v>
      </c>
      <c r="D436" s="3">
        <v>6700</v>
      </c>
      <c r="E436" s="3">
        <v>3671</v>
      </c>
      <c r="F436" s="3">
        <v>826.13</v>
      </c>
      <c r="G436" s="3">
        <v>1388</v>
      </c>
      <c r="H436" s="3">
        <v>1607</v>
      </c>
    </row>
    <row r="437" spans="1:8" x14ac:dyDescent="0.25">
      <c r="A437" s="8">
        <v>43901</v>
      </c>
      <c r="B437" s="4">
        <v>7352</v>
      </c>
      <c r="C437" s="4" t="s">
        <v>427</v>
      </c>
      <c r="D437" s="4">
        <v>16324</v>
      </c>
      <c r="E437" s="4">
        <v>8074</v>
      </c>
      <c r="F437" s="4">
        <v>734.16</v>
      </c>
      <c r="G437" s="4">
        <v>1652</v>
      </c>
      <c r="H437" s="4">
        <v>1705</v>
      </c>
    </row>
    <row r="438" spans="1:8" x14ac:dyDescent="0.25">
      <c r="A438" s="10">
        <v>43902</v>
      </c>
      <c r="B438" s="3">
        <v>7056</v>
      </c>
      <c r="C438" s="3" t="s">
        <v>428</v>
      </c>
      <c r="D438" s="3">
        <v>12932</v>
      </c>
      <c r="E438" s="3">
        <v>8454</v>
      </c>
      <c r="F438" s="3">
        <v>692.92</v>
      </c>
      <c r="G438" s="3">
        <v>2349</v>
      </c>
      <c r="H438" s="3">
        <v>3508</v>
      </c>
    </row>
    <row r="439" spans="1:8" x14ac:dyDescent="0.25">
      <c r="A439" s="8">
        <v>43903</v>
      </c>
      <c r="B439" s="4">
        <v>3437</v>
      </c>
      <c r="C439" s="4" t="s">
        <v>429</v>
      </c>
      <c r="D439" s="4">
        <v>7900</v>
      </c>
      <c r="E439" s="4">
        <v>3664</v>
      </c>
      <c r="F439" s="4">
        <v>744.84</v>
      </c>
      <c r="G439" s="4">
        <v>1460</v>
      </c>
      <c r="H439" s="4">
        <v>1887</v>
      </c>
    </row>
    <row r="440" spans="1:8" x14ac:dyDescent="0.25">
      <c r="A440" s="10">
        <v>43904</v>
      </c>
      <c r="B440" s="3">
        <v>7468</v>
      </c>
      <c r="C440" s="3" t="s">
        <v>430</v>
      </c>
      <c r="D440" s="3">
        <v>9285</v>
      </c>
      <c r="E440" s="3">
        <v>7448</v>
      </c>
      <c r="F440" s="3">
        <v>696.92</v>
      </c>
      <c r="G440" s="3">
        <v>1561</v>
      </c>
      <c r="H440" s="3">
        <v>2355</v>
      </c>
    </row>
    <row r="441" spans="1:8" x14ac:dyDescent="0.25">
      <c r="A441" s="8">
        <v>43905</v>
      </c>
      <c r="B441" s="4">
        <v>6951</v>
      </c>
      <c r="C441" s="4" t="s">
        <v>431</v>
      </c>
      <c r="D441" s="4">
        <v>9798</v>
      </c>
      <c r="E441" s="4">
        <v>8127</v>
      </c>
      <c r="F441" s="4">
        <v>851.69</v>
      </c>
      <c r="G441" s="4">
        <v>1828</v>
      </c>
      <c r="H441" s="4">
        <v>2618</v>
      </c>
    </row>
    <row r="442" spans="1:8" x14ac:dyDescent="0.25">
      <c r="A442" s="10">
        <v>43906</v>
      </c>
      <c r="B442" s="3">
        <v>6276</v>
      </c>
      <c r="C442" s="3" t="s">
        <v>432</v>
      </c>
      <c r="D442" s="3">
        <v>8966</v>
      </c>
      <c r="E442" s="3">
        <v>5060</v>
      </c>
      <c r="F442" s="3">
        <v>689.3</v>
      </c>
      <c r="G442" s="3">
        <v>1457</v>
      </c>
      <c r="H442" s="3">
        <v>1116</v>
      </c>
    </row>
    <row r="443" spans="1:8" x14ac:dyDescent="0.25">
      <c r="A443" s="8">
        <v>43907</v>
      </c>
      <c r="B443" s="4">
        <v>9859</v>
      </c>
      <c r="C443" s="4" t="s">
        <v>433</v>
      </c>
      <c r="D443" s="4">
        <v>15189</v>
      </c>
      <c r="E443" s="4">
        <v>10765</v>
      </c>
      <c r="F443" s="4">
        <v>797.93</v>
      </c>
      <c r="G443" s="4">
        <v>1695</v>
      </c>
      <c r="H443" s="4">
        <v>4017</v>
      </c>
    </row>
    <row r="444" spans="1:8" x14ac:dyDescent="0.25">
      <c r="A444" s="10">
        <v>43908</v>
      </c>
      <c r="B444" s="3">
        <v>8818</v>
      </c>
      <c r="C444" s="3" t="s">
        <v>434</v>
      </c>
      <c r="D444" s="3">
        <v>17872</v>
      </c>
      <c r="E444" s="3">
        <v>10189</v>
      </c>
      <c r="F444" s="3">
        <v>641.09</v>
      </c>
      <c r="G444" s="3">
        <v>4375</v>
      </c>
      <c r="H444" s="3">
        <v>3591</v>
      </c>
    </row>
    <row r="445" spans="1:8" x14ac:dyDescent="0.25">
      <c r="A445" s="8">
        <v>43909</v>
      </c>
      <c r="B445" s="4">
        <v>5728</v>
      </c>
      <c r="C445" s="4" t="s">
        <v>435</v>
      </c>
      <c r="D445" s="4">
        <v>14628</v>
      </c>
      <c r="E445" s="4">
        <v>4723</v>
      </c>
      <c r="F445" s="4">
        <v>806.06</v>
      </c>
      <c r="G445" s="4">
        <v>976</v>
      </c>
      <c r="H445" s="4">
        <v>4053</v>
      </c>
    </row>
    <row r="446" spans="1:8" x14ac:dyDescent="0.25">
      <c r="A446" s="10">
        <v>43910</v>
      </c>
      <c r="B446" s="3">
        <v>3624</v>
      </c>
      <c r="C446" s="3" t="s">
        <v>436</v>
      </c>
      <c r="D446" s="3">
        <v>10255</v>
      </c>
      <c r="E446" s="3">
        <v>3551</v>
      </c>
      <c r="F446" s="3">
        <v>873.99</v>
      </c>
      <c r="G446" s="3">
        <v>1244</v>
      </c>
      <c r="H446" s="3">
        <v>2844</v>
      </c>
    </row>
    <row r="447" spans="1:8" x14ac:dyDescent="0.25">
      <c r="A447" s="8">
        <v>43911</v>
      </c>
      <c r="B447" s="4">
        <v>6738</v>
      </c>
      <c r="C447" s="4" t="s">
        <v>437</v>
      </c>
      <c r="D447" s="4">
        <v>18217</v>
      </c>
      <c r="E447" s="4">
        <v>5942</v>
      </c>
      <c r="F447" s="4">
        <v>782.57</v>
      </c>
      <c r="G447" s="4">
        <v>1678</v>
      </c>
      <c r="H447" s="4">
        <v>1909</v>
      </c>
    </row>
    <row r="448" spans="1:8" x14ac:dyDescent="0.25">
      <c r="A448" s="10">
        <v>43912</v>
      </c>
      <c r="B448" s="3">
        <v>5232</v>
      </c>
      <c r="C448" s="3" t="s">
        <v>438</v>
      </c>
      <c r="D448" s="3">
        <v>8132</v>
      </c>
      <c r="E448" s="3">
        <v>5371</v>
      </c>
      <c r="F448" s="3">
        <v>767.96</v>
      </c>
      <c r="G448" s="3">
        <v>2119</v>
      </c>
      <c r="H448" s="3">
        <v>1435</v>
      </c>
    </row>
    <row r="449" spans="1:8" x14ac:dyDescent="0.25">
      <c r="A449" s="8">
        <v>43913</v>
      </c>
      <c r="B449" s="4">
        <v>6793</v>
      </c>
      <c r="C449" s="4" t="s">
        <v>439</v>
      </c>
      <c r="D449" s="4">
        <v>13545</v>
      </c>
      <c r="E449" s="4">
        <v>7199</v>
      </c>
      <c r="F449" s="4">
        <v>888.34</v>
      </c>
      <c r="G449" s="4">
        <v>2998</v>
      </c>
      <c r="H449" s="4">
        <v>2780</v>
      </c>
    </row>
    <row r="450" spans="1:8" x14ac:dyDescent="0.25">
      <c r="A450" s="10">
        <v>43914</v>
      </c>
      <c r="B450" s="3">
        <v>5523</v>
      </c>
      <c r="C450" s="3" t="s">
        <v>440</v>
      </c>
      <c r="D450" s="3">
        <v>8610</v>
      </c>
      <c r="E450" s="3">
        <v>5086</v>
      </c>
      <c r="F450" s="3">
        <v>788.22</v>
      </c>
      <c r="G450" s="3">
        <v>2334</v>
      </c>
      <c r="H450" s="3">
        <v>2029</v>
      </c>
    </row>
    <row r="451" spans="1:8" x14ac:dyDescent="0.25">
      <c r="A451" s="8">
        <v>43915</v>
      </c>
      <c r="B451" s="4">
        <v>6571</v>
      </c>
      <c r="C451" s="4" t="s">
        <v>441</v>
      </c>
      <c r="D451" s="4">
        <v>11013</v>
      </c>
      <c r="E451" s="4">
        <v>6465</v>
      </c>
      <c r="F451" s="4">
        <v>677.87</v>
      </c>
      <c r="G451" s="4">
        <v>2215</v>
      </c>
      <c r="H451" s="4">
        <v>1731</v>
      </c>
    </row>
    <row r="452" spans="1:8" x14ac:dyDescent="0.25">
      <c r="A452" s="10">
        <v>43916</v>
      </c>
      <c r="B452" s="3">
        <v>3224</v>
      </c>
      <c r="C452" s="3" t="s">
        <v>442</v>
      </c>
      <c r="D452" s="3">
        <v>6790</v>
      </c>
      <c r="E452" s="3">
        <v>2939</v>
      </c>
      <c r="F452" s="3">
        <v>687.72</v>
      </c>
      <c r="G452" s="3">
        <v>1464</v>
      </c>
      <c r="H452" s="3">
        <v>1021</v>
      </c>
    </row>
    <row r="453" spans="1:8" x14ac:dyDescent="0.25">
      <c r="A453" s="8">
        <v>43917</v>
      </c>
      <c r="B453" s="4">
        <v>9389</v>
      </c>
      <c r="C453" s="4" t="s">
        <v>443</v>
      </c>
      <c r="D453" s="4">
        <v>12417</v>
      </c>
      <c r="E453" s="4">
        <v>8898</v>
      </c>
      <c r="F453" s="4">
        <v>811.59</v>
      </c>
      <c r="G453" s="4">
        <v>4395</v>
      </c>
      <c r="H453" s="4">
        <v>2188</v>
      </c>
    </row>
    <row r="454" spans="1:8" x14ac:dyDescent="0.25">
      <c r="A454" s="10">
        <v>43918</v>
      </c>
      <c r="B454" s="3">
        <v>7091</v>
      </c>
      <c r="C454" s="3" t="s">
        <v>444</v>
      </c>
      <c r="D454" s="3">
        <v>11293</v>
      </c>
      <c r="E454" s="3">
        <v>6125</v>
      </c>
      <c r="F454" s="3">
        <v>820.63</v>
      </c>
      <c r="G454" s="3">
        <v>2846</v>
      </c>
      <c r="H454" s="3">
        <v>2260</v>
      </c>
    </row>
    <row r="455" spans="1:8" x14ac:dyDescent="0.25">
      <c r="A455" s="8">
        <v>43919</v>
      </c>
      <c r="B455" s="4">
        <v>9662</v>
      </c>
      <c r="C455" s="4" t="s">
        <v>445</v>
      </c>
      <c r="D455" s="4">
        <v>27862</v>
      </c>
      <c r="E455" s="4">
        <v>11152</v>
      </c>
      <c r="F455" s="4">
        <v>691.05</v>
      </c>
      <c r="G455" s="4">
        <v>4153</v>
      </c>
      <c r="H455" s="4">
        <v>1930</v>
      </c>
    </row>
    <row r="456" spans="1:8" x14ac:dyDescent="0.25">
      <c r="A456" s="10">
        <v>43920</v>
      </c>
      <c r="B456" s="3">
        <v>7361</v>
      </c>
      <c r="C456" s="3" t="s">
        <v>446</v>
      </c>
      <c r="D456" s="3">
        <v>15009</v>
      </c>
      <c r="E456" s="3">
        <v>5918</v>
      </c>
      <c r="F456" s="3">
        <v>703.6</v>
      </c>
      <c r="G456" s="3">
        <v>1890</v>
      </c>
      <c r="H456" s="3">
        <v>3788</v>
      </c>
    </row>
    <row r="457" spans="1:8" x14ac:dyDescent="0.25">
      <c r="A457" s="8">
        <v>43921</v>
      </c>
      <c r="B457" s="4">
        <v>2948</v>
      </c>
      <c r="C457" s="4" t="s">
        <v>447</v>
      </c>
      <c r="D457" s="4">
        <v>5900</v>
      </c>
      <c r="E457" s="4">
        <v>3398</v>
      </c>
      <c r="F457" s="4">
        <v>897.32</v>
      </c>
      <c r="G457" s="4">
        <v>1051</v>
      </c>
      <c r="H457" s="4">
        <v>1096</v>
      </c>
    </row>
    <row r="458" spans="1:8" x14ac:dyDescent="0.25">
      <c r="A458" s="10">
        <v>43922</v>
      </c>
      <c r="B458" s="3">
        <v>8094</v>
      </c>
      <c r="C458" s="3" t="s">
        <v>448</v>
      </c>
      <c r="D458" s="3">
        <v>9925</v>
      </c>
      <c r="E458" s="3">
        <v>8326</v>
      </c>
      <c r="F458" s="3">
        <v>630.59</v>
      </c>
      <c r="G458" s="3">
        <v>1695</v>
      </c>
      <c r="H458" s="3">
        <v>1100</v>
      </c>
    </row>
    <row r="459" spans="1:8" x14ac:dyDescent="0.25">
      <c r="A459" s="8">
        <v>43923</v>
      </c>
      <c r="B459" s="4">
        <v>7318</v>
      </c>
      <c r="C459" s="4" t="s">
        <v>449</v>
      </c>
      <c r="D459" s="4">
        <v>12040</v>
      </c>
      <c r="E459" s="4">
        <v>6825</v>
      </c>
      <c r="F459" s="4">
        <v>721.39</v>
      </c>
      <c r="G459" s="4">
        <v>1875</v>
      </c>
      <c r="H459" s="4">
        <v>1609</v>
      </c>
    </row>
    <row r="460" spans="1:8" x14ac:dyDescent="0.25">
      <c r="A460" s="10">
        <v>43924</v>
      </c>
      <c r="B460" s="3">
        <v>4796</v>
      </c>
      <c r="C460" s="3" t="s">
        <v>450</v>
      </c>
      <c r="D460" s="3">
        <v>13233</v>
      </c>
      <c r="E460" s="3">
        <v>5223</v>
      </c>
      <c r="F460" s="3">
        <v>618.73</v>
      </c>
      <c r="G460" s="3">
        <v>2171</v>
      </c>
      <c r="H460" s="3">
        <v>2530</v>
      </c>
    </row>
    <row r="461" spans="1:8" x14ac:dyDescent="0.25">
      <c r="A461" s="8">
        <v>43925</v>
      </c>
      <c r="B461" s="4">
        <v>1234</v>
      </c>
      <c r="C461" s="4" t="s">
        <v>451</v>
      </c>
      <c r="D461" s="4">
        <v>1846</v>
      </c>
      <c r="E461" s="4">
        <v>1237</v>
      </c>
      <c r="F461" s="4">
        <v>846.32</v>
      </c>
      <c r="G461" s="4">
        <v>471</v>
      </c>
      <c r="H461" s="4">
        <v>485</v>
      </c>
    </row>
    <row r="462" spans="1:8" x14ac:dyDescent="0.25">
      <c r="A462" s="10">
        <v>43926</v>
      </c>
      <c r="B462" s="3">
        <v>4607</v>
      </c>
      <c r="C462" s="3" t="s">
        <v>452</v>
      </c>
      <c r="D462" s="3">
        <v>8970</v>
      </c>
      <c r="E462" s="3">
        <v>4605</v>
      </c>
      <c r="F462" s="3">
        <v>627.70000000000005</v>
      </c>
      <c r="G462" s="3">
        <v>2187</v>
      </c>
      <c r="H462" s="3">
        <v>1580</v>
      </c>
    </row>
    <row r="463" spans="1:8" x14ac:dyDescent="0.25">
      <c r="A463" s="8">
        <v>43927</v>
      </c>
      <c r="B463" s="4">
        <v>9043</v>
      </c>
      <c r="C463" s="4" t="s">
        <v>453</v>
      </c>
      <c r="D463" s="4">
        <v>11084</v>
      </c>
      <c r="E463" s="4">
        <v>7632</v>
      </c>
      <c r="F463" s="4">
        <v>802.2</v>
      </c>
      <c r="G463" s="4">
        <v>1641</v>
      </c>
      <c r="H463" s="4">
        <v>2302</v>
      </c>
    </row>
    <row r="464" spans="1:8" x14ac:dyDescent="0.25">
      <c r="A464" s="10">
        <v>43928</v>
      </c>
      <c r="B464" s="3">
        <v>1522</v>
      </c>
      <c r="C464" s="3" t="s">
        <v>454</v>
      </c>
      <c r="D464" s="3">
        <v>3136</v>
      </c>
      <c r="E464" s="3">
        <v>1454</v>
      </c>
      <c r="F464" s="3">
        <v>616.95000000000005</v>
      </c>
      <c r="G464" s="3">
        <v>358</v>
      </c>
      <c r="H464" s="3">
        <v>873</v>
      </c>
    </row>
    <row r="465" spans="1:8" x14ac:dyDescent="0.25">
      <c r="A465" s="8">
        <v>43929</v>
      </c>
      <c r="B465" s="4">
        <v>6904</v>
      </c>
      <c r="C465" s="4" t="s">
        <v>455</v>
      </c>
      <c r="D465" s="4">
        <v>8546</v>
      </c>
      <c r="E465" s="4">
        <v>6188</v>
      </c>
      <c r="F465" s="4">
        <v>801.86</v>
      </c>
      <c r="G465" s="4">
        <v>2703</v>
      </c>
      <c r="H465" s="4">
        <v>2416</v>
      </c>
    </row>
    <row r="466" spans="1:8" x14ac:dyDescent="0.25">
      <c r="A466" s="10">
        <v>43930</v>
      </c>
      <c r="B466" s="3">
        <v>5888</v>
      </c>
      <c r="C466" s="3" t="s">
        <v>14</v>
      </c>
      <c r="D466" s="3">
        <v>15752</v>
      </c>
      <c r="E466" s="3">
        <v>4747</v>
      </c>
      <c r="F466" s="3">
        <v>852.91</v>
      </c>
      <c r="G466" s="3">
        <v>1460</v>
      </c>
      <c r="H466" s="3">
        <v>2254</v>
      </c>
    </row>
    <row r="467" spans="1:8" x14ac:dyDescent="0.25">
      <c r="A467" s="8">
        <v>43931</v>
      </c>
      <c r="B467" s="4">
        <v>6832</v>
      </c>
      <c r="C467" s="4" t="s">
        <v>456</v>
      </c>
      <c r="D467" s="4">
        <v>18342</v>
      </c>
      <c r="E467" s="4">
        <v>6449</v>
      </c>
      <c r="F467" s="4">
        <v>719.65</v>
      </c>
      <c r="G467" s="4">
        <v>1518</v>
      </c>
      <c r="H467" s="4">
        <v>1994</v>
      </c>
    </row>
    <row r="468" spans="1:8" x14ac:dyDescent="0.25">
      <c r="A468" s="10">
        <v>43932</v>
      </c>
      <c r="B468" s="3">
        <v>8122</v>
      </c>
      <c r="C468" s="3" t="s">
        <v>457</v>
      </c>
      <c r="D468" s="3">
        <v>21262</v>
      </c>
      <c r="E468" s="3">
        <v>6789</v>
      </c>
      <c r="F468" s="3">
        <v>756.64</v>
      </c>
      <c r="G468" s="3">
        <v>3387</v>
      </c>
      <c r="H468" s="3">
        <v>3425</v>
      </c>
    </row>
    <row r="469" spans="1:8" x14ac:dyDescent="0.25">
      <c r="A469" s="8">
        <v>43933</v>
      </c>
      <c r="B469" s="4">
        <v>6842</v>
      </c>
      <c r="C469" s="4" t="s">
        <v>458</v>
      </c>
      <c r="D469" s="4">
        <v>11700</v>
      </c>
      <c r="E469" s="4">
        <v>6176</v>
      </c>
      <c r="F469" s="4">
        <v>720.46</v>
      </c>
      <c r="G469" s="4">
        <v>2694</v>
      </c>
      <c r="H469" s="4">
        <v>2798</v>
      </c>
    </row>
    <row r="470" spans="1:8" x14ac:dyDescent="0.25">
      <c r="A470" s="10">
        <v>43934</v>
      </c>
      <c r="B470" s="3">
        <v>2316</v>
      </c>
      <c r="C470" s="3" t="s">
        <v>459</v>
      </c>
      <c r="D470" s="3">
        <v>6269</v>
      </c>
      <c r="E470" s="3">
        <v>1938</v>
      </c>
      <c r="F470" s="3">
        <v>690.15</v>
      </c>
      <c r="G470" s="3">
        <v>625</v>
      </c>
      <c r="H470" s="3">
        <v>1819</v>
      </c>
    </row>
    <row r="471" spans="1:8" x14ac:dyDescent="0.25">
      <c r="A471" s="8">
        <v>43935</v>
      </c>
      <c r="B471" s="4">
        <v>2124</v>
      </c>
      <c r="C471" s="4" t="s">
        <v>460</v>
      </c>
      <c r="D471" s="4">
        <v>4624</v>
      </c>
      <c r="E471" s="4">
        <v>1784</v>
      </c>
      <c r="F471" s="4">
        <v>840.98</v>
      </c>
      <c r="G471" s="4">
        <v>797</v>
      </c>
      <c r="H471" s="4">
        <v>533</v>
      </c>
    </row>
    <row r="472" spans="1:8" x14ac:dyDescent="0.25">
      <c r="A472" s="10">
        <v>43936</v>
      </c>
      <c r="B472" s="3">
        <v>6621</v>
      </c>
      <c r="C472" s="3" t="s">
        <v>461</v>
      </c>
      <c r="D472" s="3">
        <v>12400</v>
      </c>
      <c r="E472" s="3">
        <v>5823</v>
      </c>
      <c r="F472" s="3">
        <v>681.6</v>
      </c>
      <c r="G472" s="3">
        <v>2353</v>
      </c>
      <c r="H472" s="3">
        <v>1310</v>
      </c>
    </row>
    <row r="473" spans="1:8" x14ac:dyDescent="0.25">
      <c r="A473" s="8">
        <v>43937</v>
      </c>
      <c r="B473" s="4">
        <v>6423</v>
      </c>
      <c r="C473" s="4" t="s">
        <v>462</v>
      </c>
      <c r="D473" s="4">
        <v>14937</v>
      </c>
      <c r="E473" s="4">
        <v>7707</v>
      </c>
      <c r="F473" s="4">
        <v>816.88</v>
      </c>
      <c r="G473" s="4">
        <v>3367</v>
      </c>
      <c r="H473" s="4">
        <v>4135</v>
      </c>
    </row>
    <row r="474" spans="1:8" x14ac:dyDescent="0.25">
      <c r="A474" s="10">
        <v>43938</v>
      </c>
      <c r="B474" s="3">
        <v>3587</v>
      </c>
      <c r="C474" s="3" t="s">
        <v>463</v>
      </c>
      <c r="D474" s="3">
        <v>4384</v>
      </c>
      <c r="E474" s="3">
        <v>2872</v>
      </c>
      <c r="F474" s="3">
        <v>661.86</v>
      </c>
      <c r="G474" s="3">
        <v>1277</v>
      </c>
      <c r="H474" s="3">
        <v>1094</v>
      </c>
    </row>
    <row r="475" spans="1:8" x14ac:dyDescent="0.25">
      <c r="A475" s="8">
        <v>43939</v>
      </c>
      <c r="B475" s="4">
        <v>6672</v>
      </c>
      <c r="C475" s="4" t="s">
        <v>464</v>
      </c>
      <c r="D475" s="4">
        <v>9723</v>
      </c>
      <c r="E475" s="4">
        <v>7042</v>
      </c>
      <c r="F475" s="4">
        <v>674.96</v>
      </c>
      <c r="G475" s="4">
        <v>1587</v>
      </c>
      <c r="H475" s="4">
        <v>2901</v>
      </c>
    </row>
    <row r="476" spans="1:8" x14ac:dyDescent="0.25">
      <c r="A476" s="10">
        <v>43940</v>
      </c>
      <c r="B476" s="3">
        <v>2378</v>
      </c>
      <c r="C476" s="3" t="s">
        <v>465</v>
      </c>
      <c r="D476" s="3">
        <v>6030</v>
      </c>
      <c r="E476" s="3">
        <v>2036</v>
      </c>
      <c r="F476" s="3">
        <v>700.94</v>
      </c>
      <c r="G476" s="3">
        <v>788</v>
      </c>
      <c r="H476" s="3">
        <v>1081</v>
      </c>
    </row>
    <row r="477" spans="1:8" x14ac:dyDescent="0.25">
      <c r="A477" s="8">
        <v>43941</v>
      </c>
      <c r="B477" s="4">
        <v>4374</v>
      </c>
      <c r="C477" s="4" t="s">
        <v>24</v>
      </c>
      <c r="D477" s="4">
        <v>7171</v>
      </c>
      <c r="E477" s="4">
        <v>5109</v>
      </c>
      <c r="F477" s="4">
        <v>776.75</v>
      </c>
      <c r="G477" s="4">
        <v>1032</v>
      </c>
      <c r="H477" s="4">
        <v>1313</v>
      </c>
    </row>
    <row r="478" spans="1:8" x14ac:dyDescent="0.25">
      <c r="A478" s="10">
        <v>43942</v>
      </c>
      <c r="B478" s="3">
        <v>2519</v>
      </c>
      <c r="C478" s="3" t="s">
        <v>466</v>
      </c>
      <c r="D478" s="3">
        <v>5734</v>
      </c>
      <c r="E478" s="3">
        <v>2109</v>
      </c>
      <c r="F478" s="3">
        <v>736.33</v>
      </c>
      <c r="G478" s="3">
        <v>449</v>
      </c>
      <c r="H478" s="3">
        <v>771</v>
      </c>
    </row>
    <row r="479" spans="1:8" x14ac:dyDescent="0.25">
      <c r="A479" s="8">
        <v>43943</v>
      </c>
      <c r="B479" s="4">
        <v>6777</v>
      </c>
      <c r="C479" s="4" t="s">
        <v>467</v>
      </c>
      <c r="D479" s="4">
        <v>12830</v>
      </c>
      <c r="E479" s="4">
        <v>8010</v>
      </c>
      <c r="F479" s="4">
        <v>823.54</v>
      </c>
      <c r="G479" s="4">
        <v>3774</v>
      </c>
      <c r="H479" s="4">
        <v>1580</v>
      </c>
    </row>
    <row r="480" spans="1:8" x14ac:dyDescent="0.25">
      <c r="A480" s="10">
        <v>43944</v>
      </c>
      <c r="B480" s="3">
        <v>8935</v>
      </c>
      <c r="C480" s="3" t="s">
        <v>468</v>
      </c>
      <c r="D480" s="3">
        <v>24469</v>
      </c>
      <c r="E480" s="3">
        <v>9331</v>
      </c>
      <c r="F480" s="3">
        <v>664.07</v>
      </c>
      <c r="G480" s="3">
        <v>3343</v>
      </c>
      <c r="H480" s="3">
        <v>5279</v>
      </c>
    </row>
    <row r="481" spans="1:8" x14ac:dyDescent="0.25">
      <c r="A481" s="8">
        <v>43945</v>
      </c>
      <c r="B481" s="4">
        <v>7093</v>
      </c>
      <c r="C481" s="4" t="s">
        <v>469</v>
      </c>
      <c r="D481" s="4">
        <v>20671</v>
      </c>
      <c r="E481" s="4">
        <v>5677</v>
      </c>
      <c r="F481" s="4">
        <v>603.20000000000005</v>
      </c>
      <c r="G481" s="4">
        <v>2389</v>
      </c>
      <c r="H481" s="4">
        <v>3573</v>
      </c>
    </row>
    <row r="482" spans="1:8" x14ac:dyDescent="0.25">
      <c r="A482" s="10">
        <v>43946</v>
      </c>
      <c r="B482" s="3">
        <v>9418</v>
      </c>
      <c r="C482" s="3" t="s">
        <v>470</v>
      </c>
      <c r="D482" s="3">
        <v>26280</v>
      </c>
      <c r="E482" s="3">
        <v>10902</v>
      </c>
      <c r="F482" s="3">
        <v>832.97</v>
      </c>
      <c r="G482" s="3">
        <v>1695</v>
      </c>
      <c r="H482" s="3">
        <v>3050</v>
      </c>
    </row>
    <row r="483" spans="1:8" x14ac:dyDescent="0.25">
      <c r="A483" s="8">
        <v>43947</v>
      </c>
      <c r="B483" s="4">
        <v>6355</v>
      </c>
      <c r="C483" s="4" t="s">
        <v>471</v>
      </c>
      <c r="D483" s="4">
        <v>10721</v>
      </c>
      <c r="E483" s="4">
        <v>6410</v>
      </c>
      <c r="F483" s="4">
        <v>846.49</v>
      </c>
      <c r="G483" s="4">
        <v>3108</v>
      </c>
      <c r="H483" s="4">
        <v>2974</v>
      </c>
    </row>
    <row r="484" spans="1:8" x14ac:dyDescent="0.25">
      <c r="A484" s="10">
        <v>43948</v>
      </c>
      <c r="B484" s="3">
        <v>5968</v>
      </c>
      <c r="C484" s="3" t="s">
        <v>472</v>
      </c>
      <c r="D484" s="3">
        <v>9247</v>
      </c>
      <c r="E484" s="3">
        <v>5401</v>
      </c>
      <c r="F484" s="3">
        <v>617.84</v>
      </c>
      <c r="G484" s="3">
        <v>2489</v>
      </c>
      <c r="H484" s="3">
        <v>1291</v>
      </c>
    </row>
    <row r="485" spans="1:8" x14ac:dyDescent="0.25">
      <c r="A485" s="8">
        <v>43949</v>
      </c>
      <c r="B485" s="4">
        <v>6574</v>
      </c>
      <c r="C485" s="4" t="s">
        <v>473</v>
      </c>
      <c r="D485" s="4">
        <v>13502</v>
      </c>
      <c r="E485" s="4">
        <v>7276</v>
      </c>
      <c r="F485" s="4">
        <v>783.27</v>
      </c>
      <c r="G485" s="4">
        <v>2510</v>
      </c>
      <c r="H485" s="4">
        <v>3371</v>
      </c>
    </row>
    <row r="486" spans="1:8" x14ac:dyDescent="0.25">
      <c r="A486" s="10">
        <v>43950</v>
      </c>
      <c r="B486" s="3">
        <v>5072</v>
      </c>
      <c r="C486" s="5" t="s">
        <v>474</v>
      </c>
      <c r="D486" s="3">
        <v>6153</v>
      </c>
      <c r="E486" s="3">
        <v>5937</v>
      </c>
      <c r="F486" s="3">
        <v>713.46</v>
      </c>
      <c r="G486" s="3">
        <v>1785</v>
      </c>
      <c r="H486" s="3">
        <v>962</v>
      </c>
    </row>
    <row r="487" spans="1:8" x14ac:dyDescent="0.25">
      <c r="A487" s="8">
        <v>43951</v>
      </c>
      <c r="B487" s="4">
        <v>3257</v>
      </c>
      <c r="C487" s="4" t="s">
        <v>475</v>
      </c>
      <c r="D487" s="4">
        <v>4059</v>
      </c>
      <c r="E487" s="4">
        <v>3235</v>
      </c>
      <c r="F487" s="4">
        <v>838.17</v>
      </c>
      <c r="G487" s="4">
        <v>797</v>
      </c>
      <c r="H487" s="4">
        <v>1066</v>
      </c>
    </row>
    <row r="488" spans="1:8" x14ac:dyDescent="0.25">
      <c r="A488" s="10">
        <v>43952</v>
      </c>
      <c r="B488" s="3">
        <v>9588</v>
      </c>
      <c r="C488" s="3" t="s">
        <v>476</v>
      </c>
      <c r="D488" s="3">
        <v>21054</v>
      </c>
      <c r="E488" s="3">
        <v>8880</v>
      </c>
      <c r="F488" s="3">
        <v>862.32</v>
      </c>
      <c r="G488" s="3">
        <v>2842</v>
      </c>
      <c r="H488" s="3">
        <v>2604</v>
      </c>
    </row>
    <row r="489" spans="1:8" x14ac:dyDescent="0.25">
      <c r="A489" s="8">
        <v>43953</v>
      </c>
      <c r="B489" s="4">
        <v>5424</v>
      </c>
      <c r="C489" s="4" t="s">
        <v>477</v>
      </c>
      <c r="D489" s="4">
        <v>11590</v>
      </c>
      <c r="E489" s="4">
        <v>6050</v>
      </c>
      <c r="F489" s="4">
        <v>855.3</v>
      </c>
      <c r="G489" s="4">
        <v>1875</v>
      </c>
      <c r="H489" s="4">
        <v>2911</v>
      </c>
    </row>
    <row r="490" spans="1:8" x14ac:dyDescent="0.25">
      <c r="A490" s="10">
        <v>43954</v>
      </c>
      <c r="B490" s="3">
        <v>4237</v>
      </c>
      <c r="C490" s="3" t="s">
        <v>478</v>
      </c>
      <c r="D490" s="3">
        <v>12669</v>
      </c>
      <c r="E490" s="3">
        <v>4545</v>
      </c>
      <c r="F490" s="3">
        <v>833.16</v>
      </c>
      <c r="G490" s="3">
        <v>1672</v>
      </c>
      <c r="H490" s="3">
        <v>1515</v>
      </c>
    </row>
    <row r="491" spans="1:8" x14ac:dyDescent="0.25">
      <c r="A491" s="8">
        <v>43955</v>
      </c>
      <c r="B491" s="4">
        <v>4893</v>
      </c>
      <c r="C491" s="4" t="s">
        <v>479</v>
      </c>
      <c r="D491" s="4">
        <v>7649</v>
      </c>
      <c r="E491" s="4">
        <v>5653</v>
      </c>
      <c r="F491" s="4">
        <v>680.72</v>
      </c>
      <c r="G491" s="4">
        <v>2259</v>
      </c>
      <c r="H491" s="4">
        <v>1448</v>
      </c>
    </row>
    <row r="492" spans="1:8" x14ac:dyDescent="0.25">
      <c r="A492" s="10">
        <v>43956</v>
      </c>
      <c r="B492" s="3">
        <v>3005</v>
      </c>
      <c r="C492" s="3" t="s">
        <v>480</v>
      </c>
      <c r="D492" s="3">
        <v>5002</v>
      </c>
      <c r="E492" s="3">
        <v>3236</v>
      </c>
      <c r="F492" s="3">
        <v>843.57</v>
      </c>
      <c r="G492" s="3">
        <v>1597</v>
      </c>
      <c r="H492" s="3">
        <v>1234</v>
      </c>
    </row>
    <row r="493" spans="1:8" x14ac:dyDescent="0.25">
      <c r="A493" s="8">
        <v>43957</v>
      </c>
      <c r="B493" s="4">
        <v>3016</v>
      </c>
      <c r="C493" s="4" t="s">
        <v>481</v>
      </c>
      <c r="D493" s="4">
        <v>4235</v>
      </c>
      <c r="E493" s="4">
        <v>2706</v>
      </c>
      <c r="F493" s="4">
        <v>760.04</v>
      </c>
      <c r="G493" s="4">
        <v>1132</v>
      </c>
      <c r="H493" s="4">
        <v>570</v>
      </c>
    </row>
    <row r="494" spans="1:8" x14ac:dyDescent="0.25">
      <c r="A494" s="10">
        <v>43958</v>
      </c>
      <c r="B494" s="3">
        <v>2772</v>
      </c>
      <c r="C494" s="3" t="s">
        <v>482</v>
      </c>
      <c r="D494" s="3">
        <v>7904</v>
      </c>
      <c r="E494" s="3">
        <v>3250</v>
      </c>
      <c r="F494" s="3">
        <v>615.83000000000004</v>
      </c>
      <c r="G494" s="3">
        <v>1277</v>
      </c>
      <c r="H494" s="3">
        <v>1242</v>
      </c>
    </row>
    <row r="495" spans="1:8" x14ac:dyDescent="0.25">
      <c r="A495" s="8">
        <v>43959</v>
      </c>
      <c r="B495" s="4">
        <v>9353</v>
      </c>
      <c r="C495" s="4" t="s">
        <v>483</v>
      </c>
      <c r="D495" s="4">
        <v>24318</v>
      </c>
      <c r="E495" s="4">
        <v>7874</v>
      </c>
      <c r="F495" s="4">
        <v>737.08</v>
      </c>
      <c r="G495" s="4">
        <v>2366</v>
      </c>
      <c r="H495" s="4">
        <v>1930</v>
      </c>
    </row>
    <row r="496" spans="1:8" x14ac:dyDescent="0.25">
      <c r="A496" s="10">
        <v>43960</v>
      </c>
      <c r="B496" s="3">
        <v>4976</v>
      </c>
      <c r="C496" s="3" t="s">
        <v>484</v>
      </c>
      <c r="D496" s="3">
        <v>13336</v>
      </c>
      <c r="E496" s="3">
        <v>4514</v>
      </c>
      <c r="F496" s="3">
        <v>882.65</v>
      </c>
      <c r="G496" s="3">
        <v>949</v>
      </c>
      <c r="H496" s="3">
        <v>3694</v>
      </c>
    </row>
    <row r="497" spans="1:8" x14ac:dyDescent="0.25">
      <c r="A497" s="8">
        <v>43961</v>
      </c>
      <c r="B497" s="4">
        <v>2751</v>
      </c>
      <c r="C497" s="4" t="s">
        <v>485</v>
      </c>
      <c r="D497" s="4">
        <v>7771</v>
      </c>
      <c r="E497" s="4">
        <v>2773</v>
      </c>
      <c r="F497" s="4">
        <v>866.36</v>
      </c>
      <c r="G497" s="4">
        <v>794</v>
      </c>
      <c r="H497" s="4">
        <v>846</v>
      </c>
    </row>
    <row r="498" spans="1:8" x14ac:dyDescent="0.25">
      <c r="A498" s="10">
        <v>43962</v>
      </c>
      <c r="B498" s="3">
        <v>9967</v>
      </c>
      <c r="C498" s="3" t="s">
        <v>486</v>
      </c>
      <c r="D498" s="3">
        <v>21377</v>
      </c>
      <c r="E498" s="3">
        <v>10229</v>
      </c>
      <c r="F498" s="3">
        <v>630.67999999999995</v>
      </c>
      <c r="G498" s="3">
        <v>4403</v>
      </c>
      <c r="H498" s="3">
        <v>2856</v>
      </c>
    </row>
    <row r="499" spans="1:8" x14ac:dyDescent="0.25">
      <c r="A499" s="8">
        <v>43963</v>
      </c>
      <c r="B499" s="4">
        <v>8430</v>
      </c>
      <c r="C499" s="4" t="s">
        <v>487</v>
      </c>
      <c r="D499" s="4">
        <v>16962</v>
      </c>
      <c r="E499" s="4">
        <v>6795</v>
      </c>
      <c r="F499" s="4">
        <v>823.24</v>
      </c>
      <c r="G499" s="4">
        <v>1777</v>
      </c>
      <c r="H499" s="4">
        <v>2094</v>
      </c>
    </row>
    <row r="500" spans="1:8" x14ac:dyDescent="0.25">
      <c r="A500" s="10">
        <v>43964</v>
      </c>
      <c r="B500" s="3">
        <v>8170</v>
      </c>
      <c r="C500" s="3" t="s">
        <v>488</v>
      </c>
      <c r="D500" s="3">
        <v>14662</v>
      </c>
      <c r="E500" s="3">
        <v>9086</v>
      </c>
      <c r="F500" s="3">
        <v>841.74</v>
      </c>
      <c r="G500" s="3">
        <v>3758</v>
      </c>
      <c r="H500" s="3">
        <v>1993</v>
      </c>
    </row>
    <row r="501" spans="1:8" x14ac:dyDescent="0.25">
      <c r="A501" s="8">
        <v>43965</v>
      </c>
      <c r="B501" s="4">
        <v>7469</v>
      </c>
      <c r="C501" s="4" t="s">
        <v>489</v>
      </c>
      <c r="D501" s="4">
        <v>16884</v>
      </c>
      <c r="E501" s="4">
        <v>7055</v>
      </c>
      <c r="F501" s="4">
        <v>681.42</v>
      </c>
      <c r="G501" s="4">
        <v>2638</v>
      </c>
      <c r="H501" s="4">
        <v>4964</v>
      </c>
    </row>
    <row r="502" spans="1:8" x14ac:dyDescent="0.25">
      <c r="A502" s="10">
        <v>43966</v>
      </c>
      <c r="B502" s="3">
        <v>4220</v>
      </c>
      <c r="C502" s="5" t="s">
        <v>490</v>
      </c>
      <c r="D502" s="3">
        <v>8514</v>
      </c>
      <c r="E502" s="3">
        <v>4062</v>
      </c>
      <c r="F502" s="3">
        <v>741.48</v>
      </c>
      <c r="G502" s="3">
        <v>1021</v>
      </c>
      <c r="H502" s="3">
        <v>1790</v>
      </c>
    </row>
    <row r="503" spans="1:8" x14ac:dyDescent="0.25">
      <c r="A503" s="8">
        <v>43967</v>
      </c>
      <c r="B503" s="4">
        <v>1539</v>
      </c>
      <c r="C503" s="4" t="s">
        <v>259</v>
      </c>
      <c r="D503" s="4">
        <v>3097</v>
      </c>
      <c r="E503" s="4">
        <v>1729</v>
      </c>
      <c r="F503" s="4">
        <v>813.3</v>
      </c>
      <c r="G503" s="4">
        <v>481</v>
      </c>
      <c r="H503" s="4">
        <v>599</v>
      </c>
    </row>
    <row r="504" spans="1:8" x14ac:dyDescent="0.25">
      <c r="A504" s="10">
        <v>43968</v>
      </c>
      <c r="B504" s="3">
        <v>2461</v>
      </c>
      <c r="C504" s="3" t="s">
        <v>491</v>
      </c>
      <c r="D504" s="3">
        <v>7103</v>
      </c>
      <c r="E504" s="3">
        <v>2342</v>
      </c>
      <c r="F504" s="3">
        <v>731.71</v>
      </c>
      <c r="G504" s="3">
        <v>817</v>
      </c>
      <c r="H504" s="3">
        <v>2109</v>
      </c>
    </row>
    <row r="505" spans="1:8" x14ac:dyDescent="0.25">
      <c r="A505" s="8">
        <v>43969</v>
      </c>
      <c r="B505" s="4">
        <v>6184</v>
      </c>
      <c r="C505" s="4" t="s">
        <v>492</v>
      </c>
      <c r="D505" s="4">
        <v>18374</v>
      </c>
      <c r="E505" s="4">
        <v>5064</v>
      </c>
      <c r="F505" s="4">
        <v>633.84</v>
      </c>
      <c r="G505" s="4">
        <v>1648</v>
      </c>
      <c r="H505" s="4">
        <v>3884</v>
      </c>
    </row>
    <row r="506" spans="1:8" x14ac:dyDescent="0.25">
      <c r="A506" s="10">
        <v>43970</v>
      </c>
      <c r="B506" s="3">
        <v>9547</v>
      </c>
      <c r="C506" s="3" t="s">
        <v>493</v>
      </c>
      <c r="D506" s="3">
        <v>25143</v>
      </c>
      <c r="E506" s="3">
        <v>8311</v>
      </c>
      <c r="F506" s="3">
        <v>811.76</v>
      </c>
      <c r="G506" s="3">
        <v>3603</v>
      </c>
      <c r="H506" s="3">
        <v>1930</v>
      </c>
    </row>
    <row r="507" spans="1:8" x14ac:dyDescent="0.25">
      <c r="A507" s="8">
        <v>43971</v>
      </c>
      <c r="B507" s="4">
        <v>1234</v>
      </c>
      <c r="C507" s="4" t="s">
        <v>494</v>
      </c>
      <c r="D507" s="4">
        <v>3161</v>
      </c>
      <c r="E507" s="4">
        <v>1459</v>
      </c>
      <c r="F507" s="4">
        <v>873.49</v>
      </c>
      <c r="G507" s="4">
        <v>613</v>
      </c>
      <c r="H507" s="4">
        <v>526</v>
      </c>
    </row>
    <row r="508" spans="1:8" x14ac:dyDescent="0.25">
      <c r="A508" s="10">
        <v>43972</v>
      </c>
      <c r="B508" s="3">
        <v>2548</v>
      </c>
      <c r="C508" s="3" t="s">
        <v>495</v>
      </c>
      <c r="D508" s="3">
        <v>6178</v>
      </c>
      <c r="E508" s="3">
        <v>2110</v>
      </c>
      <c r="F508" s="3">
        <v>795.75</v>
      </c>
      <c r="G508" s="3">
        <v>785</v>
      </c>
      <c r="H508" s="3">
        <v>1090</v>
      </c>
    </row>
    <row r="509" spans="1:8" x14ac:dyDescent="0.25">
      <c r="A509" s="8">
        <v>43973</v>
      </c>
      <c r="B509" s="4">
        <v>8480</v>
      </c>
      <c r="C509" s="4" t="s">
        <v>496</v>
      </c>
      <c r="D509" s="4">
        <v>12710</v>
      </c>
      <c r="E509" s="4">
        <v>7987</v>
      </c>
      <c r="F509" s="4">
        <v>832.14</v>
      </c>
      <c r="G509" s="4">
        <v>3568</v>
      </c>
      <c r="H509" s="4">
        <v>2782</v>
      </c>
    </row>
    <row r="510" spans="1:8" x14ac:dyDescent="0.25">
      <c r="A510" s="10">
        <v>43974</v>
      </c>
      <c r="B510" s="3">
        <v>5213</v>
      </c>
      <c r="C510" s="3" t="s">
        <v>497</v>
      </c>
      <c r="D510" s="3">
        <v>6810</v>
      </c>
      <c r="E510" s="3">
        <v>5219</v>
      </c>
      <c r="F510" s="3">
        <v>707.51</v>
      </c>
      <c r="G510" s="3">
        <v>1925</v>
      </c>
      <c r="H510" s="3">
        <v>776</v>
      </c>
    </row>
    <row r="511" spans="1:8" x14ac:dyDescent="0.25">
      <c r="A511" s="8">
        <v>43975</v>
      </c>
      <c r="B511" s="4">
        <v>2673</v>
      </c>
      <c r="C511" s="4" t="s">
        <v>498</v>
      </c>
      <c r="D511" s="4">
        <v>6530</v>
      </c>
      <c r="E511" s="4">
        <v>2665</v>
      </c>
      <c r="F511" s="4">
        <v>654.96</v>
      </c>
      <c r="G511" s="4">
        <v>1304</v>
      </c>
      <c r="H511" s="4">
        <v>987</v>
      </c>
    </row>
    <row r="512" spans="1:8" x14ac:dyDescent="0.25">
      <c r="A512" s="10">
        <v>43976</v>
      </c>
      <c r="B512" s="3">
        <v>7708</v>
      </c>
      <c r="C512" s="3" t="s">
        <v>390</v>
      </c>
      <c r="D512" s="3">
        <v>19361</v>
      </c>
      <c r="E512" s="3">
        <v>6178</v>
      </c>
      <c r="F512" s="3">
        <v>792.83</v>
      </c>
      <c r="G512" s="3">
        <v>1638</v>
      </c>
      <c r="H512" s="3">
        <v>2698</v>
      </c>
    </row>
    <row r="513" spans="1:8" x14ac:dyDescent="0.25">
      <c r="A513" s="8">
        <v>43977</v>
      </c>
      <c r="B513" s="4">
        <v>8982</v>
      </c>
      <c r="C513" s="4" t="s">
        <v>499</v>
      </c>
      <c r="D513" s="4">
        <v>11537</v>
      </c>
      <c r="E513" s="4">
        <v>8986</v>
      </c>
      <c r="F513" s="4">
        <v>698.33</v>
      </c>
      <c r="G513" s="4">
        <v>3722</v>
      </c>
      <c r="H513" s="4">
        <v>1190</v>
      </c>
    </row>
    <row r="514" spans="1:8" x14ac:dyDescent="0.25">
      <c r="A514" s="10">
        <v>43978</v>
      </c>
      <c r="B514" s="3">
        <v>3100</v>
      </c>
      <c r="C514" s="3" t="s">
        <v>500</v>
      </c>
      <c r="D514" s="3">
        <v>8898</v>
      </c>
      <c r="E514" s="3">
        <v>2955</v>
      </c>
      <c r="F514" s="3">
        <v>858.02</v>
      </c>
      <c r="G514" s="3">
        <v>919</v>
      </c>
      <c r="H514" s="3">
        <v>1845</v>
      </c>
    </row>
    <row r="515" spans="1:8" x14ac:dyDescent="0.25">
      <c r="A515" s="8">
        <v>43979</v>
      </c>
      <c r="B515" s="4">
        <v>4748</v>
      </c>
      <c r="C515" s="4" t="s">
        <v>501</v>
      </c>
      <c r="D515" s="4">
        <v>6476</v>
      </c>
      <c r="E515" s="4">
        <v>5644</v>
      </c>
      <c r="F515" s="4">
        <v>636.79</v>
      </c>
      <c r="G515" s="4">
        <v>1601</v>
      </c>
      <c r="H515" s="4">
        <v>1374</v>
      </c>
    </row>
    <row r="516" spans="1:8" x14ac:dyDescent="0.25">
      <c r="A516" s="10">
        <v>43980</v>
      </c>
      <c r="B516" s="3">
        <v>4173</v>
      </c>
      <c r="C516" s="3" t="s">
        <v>502</v>
      </c>
      <c r="D516" s="3">
        <v>7155</v>
      </c>
      <c r="E516" s="3">
        <v>3604</v>
      </c>
      <c r="F516" s="3">
        <v>730.04</v>
      </c>
      <c r="G516" s="3">
        <v>915</v>
      </c>
      <c r="H516" s="3">
        <v>1264</v>
      </c>
    </row>
    <row r="517" spans="1:8" x14ac:dyDescent="0.25">
      <c r="A517" s="8">
        <v>43981</v>
      </c>
      <c r="B517" s="4">
        <v>2815</v>
      </c>
      <c r="C517" s="4" t="s">
        <v>503</v>
      </c>
      <c r="D517" s="4">
        <v>6784</v>
      </c>
      <c r="E517" s="4">
        <v>2650</v>
      </c>
      <c r="F517" s="4">
        <v>719.02</v>
      </c>
      <c r="G517" s="4">
        <v>969</v>
      </c>
      <c r="H517" s="4">
        <v>1043</v>
      </c>
    </row>
    <row r="518" spans="1:8" x14ac:dyDescent="0.25">
      <c r="A518" s="10">
        <v>43982</v>
      </c>
      <c r="B518" s="3">
        <v>4841</v>
      </c>
      <c r="C518" s="3" t="s">
        <v>504</v>
      </c>
      <c r="D518" s="3">
        <v>7289</v>
      </c>
      <c r="E518" s="3">
        <v>4685</v>
      </c>
      <c r="F518" s="3">
        <v>881.42</v>
      </c>
      <c r="G518" s="3">
        <v>1239</v>
      </c>
      <c r="H518" s="3">
        <v>1679</v>
      </c>
    </row>
    <row r="519" spans="1:8" x14ac:dyDescent="0.25">
      <c r="A519" s="8">
        <v>43983</v>
      </c>
      <c r="B519" s="4">
        <v>9016</v>
      </c>
      <c r="C519" s="4" t="s">
        <v>505</v>
      </c>
      <c r="D519" s="4">
        <v>11718</v>
      </c>
      <c r="E519" s="4">
        <v>8621</v>
      </c>
      <c r="F519" s="4">
        <v>645.94000000000005</v>
      </c>
      <c r="G519" s="4">
        <v>2242</v>
      </c>
      <c r="H519" s="4">
        <v>1487</v>
      </c>
    </row>
    <row r="520" spans="1:8" x14ac:dyDescent="0.25">
      <c r="A520" s="10">
        <v>43984</v>
      </c>
      <c r="B520" s="3">
        <v>8011</v>
      </c>
      <c r="C520" s="3" t="s">
        <v>506</v>
      </c>
      <c r="D520" s="3">
        <v>14388</v>
      </c>
      <c r="E520" s="3">
        <v>8542</v>
      </c>
      <c r="F520" s="3">
        <v>602.95000000000005</v>
      </c>
      <c r="G520" s="3">
        <v>4246</v>
      </c>
      <c r="H520" s="3">
        <v>2931</v>
      </c>
    </row>
    <row r="521" spans="1:8" x14ac:dyDescent="0.25">
      <c r="A521" s="8">
        <v>43985</v>
      </c>
      <c r="B521" s="4">
        <v>5493</v>
      </c>
      <c r="C521" s="4" t="s">
        <v>507</v>
      </c>
      <c r="D521" s="4">
        <v>14165</v>
      </c>
      <c r="E521" s="4">
        <v>4867</v>
      </c>
      <c r="F521" s="4">
        <v>671.43</v>
      </c>
      <c r="G521" s="4">
        <v>2144</v>
      </c>
      <c r="H521" s="4">
        <v>3592</v>
      </c>
    </row>
    <row r="522" spans="1:8" x14ac:dyDescent="0.25">
      <c r="A522" s="10">
        <v>43986</v>
      </c>
      <c r="B522" s="3">
        <v>1674</v>
      </c>
      <c r="C522" s="3" t="s">
        <v>508</v>
      </c>
      <c r="D522" s="3">
        <v>3255</v>
      </c>
      <c r="E522" s="3">
        <v>1487</v>
      </c>
      <c r="F522" s="3">
        <v>846.08</v>
      </c>
      <c r="G522" s="3">
        <v>631</v>
      </c>
      <c r="H522" s="3">
        <v>432</v>
      </c>
    </row>
    <row r="523" spans="1:8" x14ac:dyDescent="0.25">
      <c r="A523" s="8">
        <v>43987</v>
      </c>
      <c r="B523" s="4">
        <v>9088</v>
      </c>
      <c r="C523" s="4" t="s">
        <v>509</v>
      </c>
      <c r="D523" s="4">
        <v>21587</v>
      </c>
      <c r="E523" s="4">
        <v>9921</v>
      </c>
      <c r="F523" s="4">
        <v>662.8</v>
      </c>
      <c r="G523" s="4">
        <v>4347</v>
      </c>
      <c r="H523" s="4">
        <v>5410</v>
      </c>
    </row>
    <row r="524" spans="1:8" x14ac:dyDescent="0.25">
      <c r="A524" s="10">
        <v>43988</v>
      </c>
      <c r="B524" s="3">
        <v>9578</v>
      </c>
      <c r="C524" s="3" t="s">
        <v>510</v>
      </c>
      <c r="D524" s="3">
        <v>21486</v>
      </c>
      <c r="E524" s="3">
        <v>9579</v>
      </c>
      <c r="F524" s="3">
        <v>672.26</v>
      </c>
      <c r="G524" s="3">
        <v>4700</v>
      </c>
      <c r="H524" s="3">
        <v>5418</v>
      </c>
    </row>
    <row r="525" spans="1:8" x14ac:dyDescent="0.25">
      <c r="A525" s="8">
        <v>43989</v>
      </c>
      <c r="B525" s="4">
        <v>3158</v>
      </c>
      <c r="C525" s="4" t="s">
        <v>511</v>
      </c>
      <c r="D525" s="4">
        <v>3915</v>
      </c>
      <c r="E525" s="4">
        <v>3050</v>
      </c>
      <c r="F525" s="4">
        <v>638.97</v>
      </c>
      <c r="G525" s="4">
        <v>1134</v>
      </c>
      <c r="H525" s="4">
        <v>438</v>
      </c>
    </row>
    <row r="526" spans="1:8" x14ac:dyDescent="0.25">
      <c r="A526" s="10">
        <v>43990</v>
      </c>
      <c r="B526" s="3">
        <v>3661</v>
      </c>
      <c r="C526" s="3" t="s">
        <v>30</v>
      </c>
      <c r="D526" s="3">
        <v>10907</v>
      </c>
      <c r="E526" s="3">
        <v>3176</v>
      </c>
      <c r="F526" s="3">
        <v>814.63</v>
      </c>
      <c r="G526" s="3">
        <v>845</v>
      </c>
      <c r="H526" s="3">
        <v>1131</v>
      </c>
    </row>
    <row r="527" spans="1:8" x14ac:dyDescent="0.25">
      <c r="A527" s="8">
        <v>43991</v>
      </c>
      <c r="B527" s="4">
        <v>3064</v>
      </c>
      <c r="C527" s="4" t="s">
        <v>512</v>
      </c>
      <c r="D527" s="4">
        <v>3905</v>
      </c>
      <c r="E527" s="4">
        <v>2681</v>
      </c>
      <c r="F527" s="4">
        <v>620.75</v>
      </c>
      <c r="G527" s="4">
        <v>1229</v>
      </c>
      <c r="H527" s="4">
        <v>1151</v>
      </c>
    </row>
    <row r="528" spans="1:8" x14ac:dyDescent="0.25">
      <c r="A528" s="10">
        <v>43992</v>
      </c>
      <c r="B528" s="3">
        <v>4253</v>
      </c>
      <c r="C528" s="3" t="s">
        <v>513</v>
      </c>
      <c r="D528" s="3">
        <v>12512</v>
      </c>
      <c r="E528" s="3">
        <v>3420</v>
      </c>
      <c r="F528" s="3">
        <v>699.36</v>
      </c>
      <c r="G528" s="3">
        <v>1446</v>
      </c>
      <c r="H528" s="3">
        <v>1735</v>
      </c>
    </row>
    <row r="529" spans="1:8" x14ac:dyDescent="0.25">
      <c r="A529" s="8">
        <v>43993</v>
      </c>
      <c r="B529" s="4">
        <v>5979</v>
      </c>
      <c r="C529" s="4" t="s">
        <v>514</v>
      </c>
      <c r="D529" s="4">
        <v>13092</v>
      </c>
      <c r="E529" s="4">
        <v>5001</v>
      </c>
      <c r="F529" s="4">
        <v>684.75</v>
      </c>
      <c r="G529" s="4">
        <v>1622</v>
      </c>
      <c r="H529" s="4">
        <v>3462</v>
      </c>
    </row>
    <row r="530" spans="1:8" x14ac:dyDescent="0.25">
      <c r="A530" s="10">
        <v>43994</v>
      </c>
      <c r="B530" s="3">
        <v>8703</v>
      </c>
      <c r="C530" s="3" t="s">
        <v>515</v>
      </c>
      <c r="D530" s="3">
        <v>25531</v>
      </c>
      <c r="E530" s="3">
        <v>8900</v>
      </c>
      <c r="F530" s="3">
        <v>766.55</v>
      </c>
      <c r="G530" s="3">
        <v>3044</v>
      </c>
      <c r="H530" s="3">
        <v>5422</v>
      </c>
    </row>
    <row r="531" spans="1:8" x14ac:dyDescent="0.25">
      <c r="A531" s="8">
        <v>43995</v>
      </c>
      <c r="B531" s="4">
        <v>9931</v>
      </c>
      <c r="C531" s="4" t="s">
        <v>290</v>
      </c>
      <c r="D531" s="4">
        <v>13968</v>
      </c>
      <c r="E531" s="4">
        <v>11487</v>
      </c>
      <c r="F531" s="4">
        <v>819.12</v>
      </c>
      <c r="G531" s="4">
        <v>3714</v>
      </c>
      <c r="H531" s="4">
        <v>2135</v>
      </c>
    </row>
    <row r="532" spans="1:8" x14ac:dyDescent="0.25">
      <c r="A532" s="10">
        <v>43996</v>
      </c>
      <c r="B532" s="3">
        <v>2401</v>
      </c>
      <c r="C532" s="3" t="s">
        <v>516</v>
      </c>
      <c r="D532" s="3">
        <v>5000</v>
      </c>
      <c r="E532" s="3">
        <v>2196</v>
      </c>
      <c r="F532" s="3">
        <v>759.86</v>
      </c>
      <c r="G532" s="3">
        <v>1052</v>
      </c>
      <c r="H532" s="3">
        <v>630</v>
      </c>
    </row>
    <row r="533" spans="1:8" x14ac:dyDescent="0.25">
      <c r="A533" s="8">
        <v>43997</v>
      </c>
      <c r="B533" s="4">
        <v>4259</v>
      </c>
      <c r="C533" s="4" t="s">
        <v>517</v>
      </c>
      <c r="D533" s="4">
        <v>6410</v>
      </c>
      <c r="E533" s="4">
        <v>3965</v>
      </c>
      <c r="F533" s="4">
        <v>879.31</v>
      </c>
      <c r="G533" s="4">
        <v>1201</v>
      </c>
      <c r="H533" s="4">
        <v>1277</v>
      </c>
    </row>
    <row r="534" spans="1:8" x14ac:dyDescent="0.25">
      <c r="A534" s="10">
        <v>43998</v>
      </c>
      <c r="B534" s="3">
        <v>4923</v>
      </c>
      <c r="C534" s="3" t="s">
        <v>452</v>
      </c>
      <c r="D534" s="3">
        <v>6359</v>
      </c>
      <c r="E534" s="3">
        <v>4166</v>
      </c>
      <c r="F534" s="3">
        <v>885.43</v>
      </c>
      <c r="G534" s="3">
        <v>2037</v>
      </c>
      <c r="H534" s="3">
        <v>1154</v>
      </c>
    </row>
    <row r="535" spans="1:8" x14ac:dyDescent="0.25">
      <c r="A535" s="8">
        <v>43999</v>
      </c>
      <c r="B535" s="4">
        <v>5214</v>
      </c>
      <c r="C535" s="4" t="s">
        <v>518</v>
      </c>
      <c r="D535" s="4">
        <v>12052</v>
      </c>
      <c r="E535" s="4">
        <v>4981</v>
      </c>
      <c r="F535" s="4">
        <v>708.44</v>
      </c>
      <c r="G535" s="4">
        <v>2356</v>
      </c>
      <c r="H535" s="4">
        <v>2889</v>
      </c>
    </row>
    <row r="536" spans="1:8" x14ac:dyDescent="0.25">
      <c r="A536" s="10">
        <v>44000</v>
      </c>
      <c r="B536" s="3">
        <v>4227</v>
      </c>
      <c r="C536" s="3" t="s">
        <v>327</v>
      </c>
      <c r="D536" s="3">
        <v>6653</v>
      </c>
      <c r="E536" s="3">
        <v>3444</v>
      </c>
      <c r="F536" s="3">
        <v>833.3</v>
      </c>
      <c r="G536" s="3">
        <v>1340</v>
      </c>
      <c r="H536" s="3">
        <v>1868</v>
      </c>
    </row>
    <row r="537" spans="1:8" x14ac:dyDescent="0.25">
      <c r="A537" s="8">
        <v>44001</v>
      </c>
      <c r="B537" s="4">
        <v>3745</v>
      </c>
      <c r="C537" s="4" t="s">
        <v>245</v>
      </c>
      <c r="D537" s="4">
        <v>8455</v>
      </c>
      <c r="E537" s="4">
        <v>4370</v>
      </c>
      <c r="F537" s="4">
        <v>821.64</v>
      </c>
      <c r="G537" s="4">
        <v>1634</v>
      </c>
      <c r="H537" s="4">
        <v>2207</v>
      </c>
    </row>
    <row r="538" spans="1:8" x14ac:dyDescent="0.25">
      <c r="A538" s="10">
        <v>44002</v>
      </c>
      <c r="B538" s="3">
        <v>7091</v>
      </c>
      <c r="C538" s="3" t="s">
        <v>519</v>
      </c>
      <c r="D538" s="3">
        <v>9943</v>
      </c>
      <c r="E538" s="3">
        <v>7582</v>
      </c>
      <c r="F538" s="3">
        <v>867.89</v>
      </c>
      <c r="G538" s="3">
        <v>2358</v>
      </c>
      <c r="H538" s="3">
        <v>1540</v>
      </c>
    </row>
    <row r="539" spans="1:8" x14ac:dyDescent="0.25">
      <c r="A539" s="8">
        <v>44003</v>
      </c>
      <c r="B539" s="4">
        <v>4866</v>
      </c>
      <c r="C539" s="4" t="s">
        <v>314</v>
      </c>
      <c r="D539" s="4">
        <v>8747</v>
      </c>
      <c r="E539" s="4">
        <v>5821</v>
      </c>
      <c r="F539" s="4">
        <v>734.38</v>
      </c>
      <c r="G539" s="4">
        <v>1196</v>
      </c>
      <c r="H539" s="4">
        <v>2412</v>
      </c>
    </row>
    <row r="540" spans="1:8" x14ac:dyDescent="0.25">
      <c r="A540" s="10">
        <v>44004</v>
      </c>
      <c r="B540" s="3">
        <v>6818</v>
      </c>
      <c r="C540" s="5" t="s">
        <v>520</v>
      </c>
      <c r="D540" s="3">
        <v>17774</v>
      </c>
      <c r="E540" s="3">
        <v>7862</v>
      </c>
      <c r="F540" s="3">
        <v>759.14</v>
      </c>
      <c r="G540" s="3">
        <v>1873</v>
      </c>
      <c r="H540" s="3">
        <v>4739</v>
      </c>
    </row>
    <row r="541" spans="1:8" x14ac:dyDescent="0.25">
      <c r="A541" s="8">
        <v>44005</v>
      </c>
      <c r="B541" s="4">
        <v>3222</v>
      </c>
      <c r="C541" s="4" t="s">
        <v>521</v>
      </c>
      <c r="D541" s="4">
        <v>6401</v>
      </c>
      <c r="E541" s="4">
        <v>3187</v>
      </c>
      <c r="F541" s="4">
        <v>724.73</v>
      </c>
      <c r="G541" s="4">
        <v>1358</v>
      </c>
      <c r="H541" s="4">
        <v>1829</v>
      </c>
    </row>
    <row r="542" spans="1:8" x14ac:dyDescent="0.25">
      <c r="A542" s="10">
        <v>44006</v>
      </c>
      <c r="B542" s="3">
        <v>3792</v>
      </c>
      <c r="C542" s="3" t="s">
        <v>522</v>
      </c>
      <c r="D542" s="3">
        <v>8835</v>
      </c>
      <c r="E542" s="3">
        <v>3821</v>
      </c>
      <c r="F542" s="3">
        <v>855.11</v>
      </c>
      <c r="G542" s="3">
        <v>1305</v>
      </c>
      <c r="H542" s="3">
        <v>1693</v>
      </c>
    </row>
    <row r="543" spans="1:8" x14ac:dyDescent="0.25">
      <c r="A543" s="8">
        <v>44007</v>
      </c>
      <c r="B543" s="4">
        <v>5063</v>
      </c>
      <c r="C543" s="4" t="s">
        <v>523</v>
      </c>
      <c r="D543" s="4">
        <v>11976</v>
      </c>
      <c r="E543" s="4">
        <v>4436</v>
      </c>
      <c r="F543" s="4">
        <v>668.91</v>
      </c>
      <c r="G543" s="4">
        <v>1086</v>
      </c>
      <c r="H543" s="4">
        <v>3038</v>
      </c>
    </row>
    <row r="544" spans="1:8" x14ac:dyDescent="0.25">
      <c r="A544" s="10">
        <v>44008</v>
      </c>
      <c r="B544" s="3">
        <v>2524</v>
      </c>
      <c r="C544" s="3" t="s">
        <v>481</v>
      </c>
      <c r="D544" s="3">
        <v>6862</v>
      </c>
      <c r="E544" s="3">
        <v>2485</v>
      </c>
      <c r="F544" s="3">
        <v>671.91</v>
      </c>
      <c r="G544" s="3">
        <v>693</v>
      </c>
      <c r="H544" s="3">
        <v>1498</v>
      </c>
    </row>
    <row r="545" spans="1:8" x14ac:dyDescent="0.25">
      <c r="A545" s="8">
        <v>44009</v>
      </c>
      <c r="B545" s="4">
        <v>9224</v>
      </c>
      <c r="C545" s="4" t="s">
        <v>524</v>
      </c>
      <c r="D545" s="4">
        <v>16463</v>
      </c>
      <c r="E545" s="4">
        <v>10711</v>
      </c>
      <c r="F545" s="4">
        <v>711.78</v>
      </c>
      <c r="G545" s="4">
        <v>1695</v>
      </c>
      <c r="H545" s="4">
        <v>2668</v>
      </c>
    </row>
    <row r="546" spans="1:8" x14ac:dyDescent="0.25">
      <c r="A546" s="10">
        <v>44010</v>
      </c>
      <c r="B546" s="3">
        <v>7198</v>
      </c>
      <c r="C546" s="3" t="s">
        <v>525</v>
      </c>
      <c r="D546" s="3">
        <v>17542</v>
      </c>
      <c r="E546" s="3">
        <v>5904</v>
      </c>
      <c r="F546" s="3">
        <v>669.1</v>
      </c>
      <c r="G546" s="3">
        <v>1831</v>
      </c>
      <c r="H546" s="3">
        <v>5243</v>
      </c>
    </row>
    <row r="547" spans="1:8" x14ac:dyDescent="0.25">
      <c r="A547" s="8">
        <v>44011</v>
      </c>
      <c r="B547" s="4">
        <v>5025</v>
      </c>
      <c r="C547" s="4" t="s">
        <v>526</v>
      </c>
      <c r="D547" s="4">
        <v>14727</v>
      </c>
      <c r="E547" s="4">
        <v>5755</v>
      </c>
      <c r="F547" s="4">
        <v>768.3</v>
      </c>
      <c r="G547" s="4">
        <v>2718</v>
      </c>
      <c r="H547" s="4">
        <v>1585</v>
      </c>
    </row>
    <row r="548" spans="1:8" x14ac:dyDescent="0.25">
      <c r="A548" s="10">
        <v>44012</v>
      </c>
      <c r="B548" s="3">
        <v>3566</v>
      </c>
      <c r="C548" s="3" t="s">
        <v>527</v>
      </c>
      <c r="D548" s="3">
        <v>8966</v>
      </c>
      <c r="E548" s="3">
        <v>3339</v>
      </c>
      <c r="F548" s="3">
        <v>640.35</v>
      </c>
      <c r="G548" s="3">
        <v>972</v>
      </c>
      <c r="H548" s="3">
        <v>1187</v>
      </c>
    </row>
    <row r="549" spans="1:8" x14ac:dyDescent="0.25">
      <c r="A549" s="8">
        <v>44013</v>
      </c>
      <c r="B549" s="4">
        <v>3803</v>
      </c>
      <c r="C549" s="4" t="s">
        <v>528</v>
      </c>
      <c r="D549" s="4">
        <v>7916</v>
      </c>
      <c r="E549" s="4">
        <v>4410</v>
      </c>
      <c r="F549" s="4">
        <v>696.06</v>
      </c>
      <c r="G549" s="4">
        <v>1600</v>
      </c>
      <c r="H549" s="4">
        <v>2204</v>
      </c>
    </row>
    <row r="550" spans="1:8" x14ac:dyDescent="0.25">
      <c r="A550" s="10">
        <v>44014</v>
      </c>
      <c r="B550" s="3">
        <v>4709</v>
      </c>
      <c r="C550" s="3" t="s">
        <v>529</v>
      </c>
      <c r="D550" s="3">
        <v>10996</v>
      </c>
      <c r="E550" s="3">
        <v>5539</v>
      </c>
      <c r="F550" s="3">
        <v>874.03</v>
      </c>
      <c r="G550" s="3">
        <v>1141</v>
      </c>
      <c r="H550" s="3">
        <v>1232</v>
      </c>
    </row>
    <row r="551" spans="1:8" x14ac:dyDescent="0.25">
      <c r="A551" s="8">
        <v>44015</v>
      </c>
      <c r="B551" s="4">
        <v>7155</v>
      </c>
      <c r="C551" s="4" t="s">
        <v>530</v>
      </c>
      <c r="D551" s="4">
        <v>18112</v>
      </c>
      <c r="E551" s="4">
        <v>7644</v>
      </c>
      <c r="F551" s="4">
        <v>722.77</v>
      </c>
      <c r="G551" s="4">
        <v>2725</v>
      </c>
      <c r="H551" s="4">
        <v>5023</v>
      </c>
    </row>
    <row r="552" spans="1:8" x14ac:dyDescent="0.25">
      <c r="A552" s="10">
        <v>44016</v>
      </c>
      <c r="B552" s="3">
        <v>1719</v>
      </c>
      <c r="C552" s="3" t="s">
        <v>531</v>
      </c>
      <c r="D552" s="3">
        <v>3957</v>
      </c>
      <c r="E552" s="3">
        <v>1832</v>
      </c>
      <c r="F552" s="3">
        <v>824.47</v>
      </c>
      <c r="G552" s="3">
        <v>716</v>
      </c>
      <c r="H552" s="3">
        <v>961</v>
      </c>
    </row>
    <row r="553" spans="1:8" x14ac:dyDescent="0.25">
      <c r="A553" s="8">
        <v>44017</v>
      </c>
      <c r="B553" s="4">
        <v>7516</v>
      </c>
      <c r="C553" s="4" t="s">
        <v>532</v>
      </c>
      <c r="D553" s="4">
        <v>9244</v>
      </c>
      <c r="E553" s="4">
        <v>7373</v>
      </c>
      <c r="F553" s="4">
        <v>634.04</v>
      </c>
      <c r="G553" s="4">
        <v>1993</v>
      </c>
      <c r="H553" s="4">
        <v>992</v>
      </c>
    </row>
    <row r="554" spans="1:8" x14ac:dyDescent="0.25">
      <c r="A554" s="10">
        <v>44018</v>
      </c>
      <c r="B554" s="3">
        <v>5579</v>
      </c>
      <c r="C554" s="3" t="s">
        <v>533</v>
      </c>
      <c r="D554" s="3">
        <v>8650</v>
      </c>
      <c r="E554" s="3">
        <v>6327</v>
      </c>
      <c r="F554" s="3">
        <v>674.27</v>
      </c>
      <c r="G554" s="3">
        <v>2364</v>
      </c>
      <c r="H554" s="3">
        <v>1607</v>
      </c>
    </row>
    <row r="555" spans="1:8" x14ac:dyDescent="0.25">
      <c r="A555" s="8">
        <v>44019</v>
      </c>
      <c r="B555" s="4">
        <v>1972</v>
      </c>
      <c r="C555" s="4" t="s">
        <v>534</v>
      </c>
      <c r="D555" s="4">
        <v>5243</v>
      </c>
      <c r="E555" s="4">
        <v>2336</v>
      </c>
      <c r="F555" s="4">
        <v>842.2</v>
      </c>
      <c r="G555" s="4">
        <v>920</v>
      </c>
      <c r="H555" s="4">
        <v>1315</v>
      </c>
    </row>
    <row r="556" spans="1:8" x14ac:dyDescent="0.25">
      <c r="A556" s="10">
        <v>44020</v>
      </c>
      <c r="B556" s="3">
        <v>4718</v>
      </c>
      <c r="C556" s="3" t="s">
        <v>535</v>
      </c>
      <c r="D556" s="3">
        <v>7977</v>
      </c>
      <c r="E556" s="3">
        <v>5237</v>
      </c>
      <c r="F556" s="3">
        <v>828.9</v>
      </c>
      <c r="G556" s="3">
        <v>2126</v>
      </c>
      <c r="H556" s="3">
        <v>1727</v>
      </c>
    </row>
    <row r="557" spans="1:8" x14ac:dyDescent="0.25">
      <c r="A557" s="8">
        <v>44021</v>
      </c>
      <c r="B557" s="4">
        <v>8395</v>
      </c>
      <c r="C557" s="4" t="s">
        <v>384</v>
      </c>
      <c r="D557" s="4">
        <v>21128</v>
      </c>
      <c r="E557" s="4">
        <v>8804</v>
      </c>
      <c r="F557" s="4">
        <v>715.85</v>
      </c>
      <c r="G557" s="4">
        <v>3811</v>
      </c>
      <c r="H557" s="4">
        <v>1930</v>
      </c>
    </row>
    <row r="558" spans="1:8" x14ac:dyDescent="0.25">
      <c r="A558" s="10">
        <v>44022</v>
      </c>
      <c r="B558" s="3">
        <v>5402</v>
      </c>
      <c r="C558" s="3" t="s">
        <v>536</v>
      </c>
      <c r="D558" s="3">
        <v>10100</v>
      </c>
      <c r="E558" s="3">
        <v>5632</v>
      </c>
      <c r="F558" s="3">
        <v>886.32</v>
      </c>
      <c r="G558" s="3">
        <v>1652</v>
      </c>
      <c r="H558" s="3">
        <v>2762</v>
      </c>
    </row>
    <row r="559" spans="1:8" x14ac:dyDescent="0.25">
      <c r="A559" s="8">
        <v>44023</v>
      </c>
      <c r="B559" s="4">
        <v>5552</v>
      </c>
      <c r="C559" s="4" t="s">
        <v>537</v>
      </c>
      <c r="D559" s="4">
        <v>11877</v>
      </c>
      <c r="E559" s="4">
        <v>6328</v>
      </c>
      <c r="F559" s="4">
        <v>873.19</v>
      </c>
      <c r="G559" s="4">
        <v>2343</v>
      </c>
      <c r="H559" s="4">
        <v>1978</v>
      </c>
    </row>
    <row r="560" spans="1:8" x14ac:dyDescent="0.25">
      <c r="A560" s="10">
        <v>44024</v>
      </c>
      <c r="B560" s="3">
        <v>3207</v>
      </c>
      <c r="C560" s="3" t="s">
        <v>500</v>
      </c>
      <c r="D560" s="3">
        <v>4240</v>
      </c>
      <c r="E560" s="3">
        <v>3259</v>
      </c>
      <c r="F560" s="3">
        <v>888.69</v>
      </c>
      <c r="G560" s="3">
        <v>1611</v>
      </c>
      <c r="H560" s="3">
        <v>495</v>
      </c>
    </row>
    <row r="561" spans="1:8" x14ac:dyDescent="0.25">
      <c r="A561" s="8">
        <v>44025</v>
      </c>
      <c r="B561" s="4">
        <v>5426</v>
      </c>
      <c r="C561" s="4" t="s">
        <v>431</v>
      </c>
      <c r="D561" s="4">
        <v>8281</v>
      </c>
      <c r="E561" s="4">
        <v>6085</v>
      </c>
      <c r="F561" s="4">
        <v>728.37</v>
      </c>
      <c r="G561" s="4">
        <v>2856</v>
      </c>
      <c r="H561" s="4">
        <v>2392</v>
      </c>
    </row>
    <row r="562" spans="1:8" x14ac:dyDescent="0.25">
      <c r="A562" s="10">
        <v>44026</v>
      </c>
      <c r="B562" s="3">
        <v>7919</v>
      </c>
      <c r="C562" s="3" t="s">
        <v>538</v>
      </c>
      <c r="D562" s="3">
        <v>23146</v>
      </c>
      <c r="E562" s="3">
        <v>7947</v>
      </c>
      <c r="F562" s="3">
        <v>659.24</v>
      </c>
      <c r="G562" s="3">
        <v>3860</v>
      </c>
      <c r="H562" s="3">
        <v>4709</v>
      </c>
    </row>
    <row r="563" spans="1:8" x14ac:dyDescent="0.25">
      <c r="A563" s="8">
        <v>44027</v>
      </c>
      <c r="B563" s="4">
        <v>9835</v>
      </c>
      <c r="C563" s="4" t="s">
        <v>539</v>
      </c>
      <c r="D563" s="4">
        <v>27560</v>
      </c>
      <c r="E563" s="4">
        <v>8113</v>
      </c>
      <c r="F563" s="4">
        <v>788</v>
      </c>
      <c r="G563" s="4">
        <v>2562</v>
      </c>
      <c r="H563" s="4">
        <v>3166</v>
      </c>
    </row>
    <row r="564" spans="1:8" x14ac:dyDescent="0.25">
      <c r="A564" s="10">
        <v>44028</v>
      </c>
      <c r="B564" s="3">
        <v>9386</v>
      </c>
      <c r="C564" s="3" t="s">
        <v>540</v>
      </c>
      <c r="D564" s="3">
        <v>22283</v>
      </c>
      <c r="E564" s="3">
        <v>8950</v>
      </c>
      <c r="F564" s="3">
        <v>805.43</v>
      </c>
      <c r="G564" s="3">
        <v>3903</v>
      </c>
      <c r="H564" s="3">
        <v>1930</v>
      </c>
    </row>
    <row r="565" spans="1:8" x14ac:dyDescent="0.25">
      <c r="A565" s="8">
        <v>44029</v>
      </c>
      <c r="B565" s="4">
        <v>9680</v>
      </c>
      <c r="C565" s="4" t="s">
        <v>541</v>
      </c>
      <c r="D565" s="4">
        <v>19624</v>
      </c>
      <c r="E565" s="4">
        <v>9464</v>
      </c>
      <c r="F565" s="4">
        <v>637.63</v>
      </c>
      <c r="G565" s="4">
        <v>3653</v>
      </c>
      <c r="H565" s="4">
        <v>5371</v>
      </c>
    </row>
    <row r="566" spans="1:8" x14ac:dyDescent="0.25">
      <c r="A566" s="10">
        <v>44030</v>
      </c>
      <c r="B566" s="3">
        <v>3204</v>
      </c>
      <c r="C566" s="3" t="s">
        <v>48</v>
      </c>
      <c r="D566" s="3">
        <v>7742</v>
      </c>
      <c r="E566" s="3">
        <v>2744</v>
      </c>
      <c r="F566" s="3">
        <v>835.94</v>
      </c>
      <c r="G566" s="3">
        <v>617</v>
      </c>
      <c r="H566" s="3">
        <v>1764</v>
      </c>
    </row>
    <row r="567" spans="1:8" x14ac:dyDescent="0.25">
      <c r="A567" s="8">
        <v>44031</v>
      </c>
      <c r="B567" s="4">
        <v>6345</v>
      </c>
      <c r="C567" s="4" t="s">
        <v>542</v>
      </c>
      <c r="D567" s="4">
        <v>14679</v>
      </c>
      <c r="E567" s="4">
        <v>5336</v>
      </c>
      <c r="F567" s="4">
        <v>605.41999999999996</v>
      </c>
      <c r="G567" s="4">
        <v>2386</v>
      </c>
      <c r="H567" s="4">
        <v>2781</v>
      </c>
    </row>
    <row r="568" spans="1:8" x14ac:dyDescent="0.25">
      <c r="A568" s="10">
        <v>44032</v>
      </c>
      <c r="B568" s="3">
        <v>4276</v>
      </c>
      <c r="C568" s="3" t="s">
        <v>543</v>
      </c>
      <c r="D568" s="3">
        <v>9507</v>
      </c>
      <c r="E568" s="3">
        <v>4336</v>
      </c>
      <c r="F568" s="3">
        <v>744.82</v>
      </c>
      <c r="G568" s="3">
        <v>1748</v>
      </c>
      <c r="H568" s="3">
        <v>2209</v>
      </c>
    </row>
    <row r="569" spans="1:8" x14ac:dyDescent="0.25">
      <c r="A569" s="8">
        <v>44033</v>
      </c>
      <c r="B569" s="4">
        <v>2102</v>
      </c>
      <c r="C569" s="4" t="s">
        <v>544</v>
      </c>
      <c r="D569" s="4">
        <v>2746</v>
      </c>
      <c r="E569" s="4">
        <v>1753</v>
      </c>
      <c r="F569" s="4">
        <v>699.3</v>
      </c>
      <c r="G569" s="4">
        <v>455</v>
      </c>
      <c r="H569" s="4">
        <v>662</v>
      </c>
    </row>
    <row r="570" spans="1:8" x14ac:dyDescent="0.25">
      <c r="A570" s="10">
        <v>44034</v>
      </c>
      <c r="B570" s="3">
        <v>6243</v>
      </c>
      <c r="C570" s="3" t="s">
        <v>545</v>
      </c>
      <c r="D570" s="3">
        <v>14602</v>
      </c>
      <c r="E570" s="3">
        <v>5750</v>
      </c>
      <c r="F570" s="3">
        <v>822.09</v>
      </c>
      <c r="G570" s="3">
        <v>1287</v>
      </c>
      <c r="H570" s="3">
        <v>4068</v>
      </c>
    </row>
    <row r="571" spans="1:8" x14ac:dyDescent="0.25">
      <c r="A571" s="8">
        <v>44035</v>
      </c>
      <c r="B571" s="4">
        <v>7614</v>
      </c>
      <c r="C571" s="4" t="s">
        <v>546</v>
      </c>
      <c r="D571" s="4">
        <v>19675</v>
      </c>
      <c r="E571" s="4">
        <v>8358</v>
      </c>
      <c r="F571" s="4">
        <v>693.83</v>
      </c>
      <c r="G571" s="4">
        <v>3770</v>
      </c>
      <c r="H571" s="4">
        <v>1930</v>
      </c>
    </row>
    <row r="572" spans="1:8" x14ac:dyDescent="0.25">
      <c r="A572" s="10">
        <v>44036</v>
      </c>
      <c r="B572" s="3">
        <v>9707</v>
      </c>
      <c r="C572" s="3" t="s">
        <v>547</v>
      </c>
      <c r="D572" s="3">
        <v>29017</v>
      </c>
      <c r="E572" s="3">
        <v>11510</v>
      </c>
      <c r="F572" s="3">
        <v>848.04</v>
      </c>
      <c r="G572" s="3">
        <v>2574</v>
      </c>
      <c r="H572" s="3">
        <v>1930</v>
      </c>
    </row>
    <row r="573" spans="1:8" x14ac:dyDescent="0.25">
      <c r="A573" s="8">
        <v>44037</v>
      </c>
      <c r="B573" s="4">
        <v>6223</v>
      </c>
      <c r="C573" s="4" t="s">
        <v>548</v>
      </c>
      <c r="D573" s="4">
        <v>7591</v>
      </c>
      <c r="E573" s="4">
        <v>6765</v>
      </c>
      <c r="F573" s="4">
        <v>778.49</v>
      </c>
      <c r="G573" s="4">
        <v>1538</v>
      </c>
      <c r="H573" s="4">
        <v>1971</v>
      </c>
    </row>
    <row r="574" spans="1:8" x14ac:dyDescent="0.25">
      <c r="A574" s="10">
        <v>44038</v>
      </c>
      <c r="B574" s="3">
        <v>9584</v>
      </c>
      <c r="C574" s="3" t="s">
        <v>549</v>
      </c>
      <c r="D574" s="3">
        <v>24097</v>
      </c>
      <c r="E574" s="3">
        <v>11472</v>
      </c>
      <c r="F574" s="3">
        <v>838.17</v>
      </c>
      <c r="G574" s="3">
        <v>3765</v>
      </c>
      <c r="H574" s="3">
        <v>1930</v>
      </c>
    </row>
    <row r="575" spans="1:8" x14ac:dyDescent="0.25">
      <c r="A575" s="8">
        <v>44039</v>
      </c>
      <c r="B575" s="4">
        <v>1630</v>
      </c>
      <c r="C575" s="4" t="s">
        <v>550</v>
      </c>
      <c r="D575" s="4">
        <v>3633</v>
      </c>
      <c r="E575" s="4">
        <v>1759</v>
      </c>
      <c r="F575" s="4">
        <v>896.8</v>
      </c>
      <c r="G575" s="4">
        <v>423</v>
      </c>
      <c r="H575" s="4">
        <v>473</v>
      </c>
    </row>
    <row r="576" spans="1:8" x14ac:dyDescent="0.25">
      <c r="A576" s="10">
        <v>44040</v>
      </c>
      <c r="B576" s="3">
        <v>7683</v>
      </c>
      <c r="C576" s="3" t="s">
        <v>551</v>
      </c>
      <c r="D576" s="3">
        <v>15222</v>
      </c>
      <c r="E576" s="3">
        <v>7049</v>
      </c>
      <c r="F576" s="3">
        <v>803.75</v>
      </c>
      <c r="G576" s="3">
        <v>3342</v>
      </c>
      <c r="H576" s="3">
        <v>1577</v>
      </c>
    </row>
    <row r="577" spans="1:8" x14ac:dyDescent="0.25">
      <c r="A577" s="8">
        <v>44041</v>
      </c>
      <c r="B577" s="4">
        <v>1277</v>
      </c>
      <c r="C577" s="4" t="s">
        <v>163</v>
      </c>
      <c r="D577" s="4">
        <v>1825</v>
      </c>
      <c r="E577" s="4">
        <v>1364</v>
      </c>
      <c r="F577" s="4">
        <v>895.49</v>
      </c>
      <c r="G577" s="4">
        <v>465</v>
      </c>
      <c r="H577" s="4">
        <v>499</v>
      </c>
    </row>
    <row r="578" spans="1:8" x14ac:dyDescent="0.25">
      <c r="A578" s="10">
        <v>44042</v>
      </c>
      <c r="B578" s="3">
        <v>1232</v>
      </c>
      <c r="C578" s="3" t="s">
        <v>552</v>
      </c>
      <c r="D578" s="3">
        <v>2385</v>
      </c>
      <c r="E578" s="3">
        <v>1331</v>
      </c>
      <c r="F578" s="3">
        <v>608.65</v>
      </c>
      <c r="G578" s="3">
        <v>493</v>
      </c>
      <c r="H578" s="3">
        <v>331</v>
      </c>
    </row>
    <row r="579" spans="1:8" x14ac:dyDescent="0.25">
      <c r="A579" s="8">
        <v>44043</v>
      </c>
      <c r="B579" s="4">
        <v>6690</v>
      </c>
      <c r="C579" s="4" t="s">
        <v>553</v>
      </c>
      <c r="D579" s="4">
        <v>12295</v>
      </c>
      <c r="E579" s="4">
        <v>6346</v>
      </c>
      <c r="F579" s="4">
        <v>701.44</v>
      </c>
      <c r="G579" s="4">
        <v>3036</v>
      </c>
      <c r="H579" s="4">
        <v>1333</v>
      </c>
    </row>
    <row r="580" spans="1:8" x14ac:dyDescent="0.25">
      <c r="A580" s="10">
        <v>44044</v>
      </c>
      <c r="B580" s="3">
        <v>8659</v>
      </c>
      <c r="C580" s="3" t="s">
        <v>554</v>
      </c>
      <c r="D580" s="3">
        <v>15110</v>
      </c>
      <c r="E580" s="3">
        <v>6988</v>
      </c>
      <c r="F580" s="3">
        <v>632.36</v>
      </c>
      <c r="G580" s="3">
        <v>2509</v>
      </c>
      <c r="H580" s="3">
        <v>1994</v>
      </c>
    </row>
    <row r="581" spans="1:8" x14ac:dyDescent="0.25">
      <c r="A581" s="8">
        <v>44045</v>
      </c>
      <c r="B581" s="4">
        <v>1025</v>
      </c>
      <c r="C581" s="4" t="s">
        <v>555</v>
      </c>
      <c r="D581" s="4">
        <v>2578</v>
      </c>
      <c r="E581" s="4">
        <v>1108</v>
      </c>
      <c r="F581" s="4">
        <v>678.69</v>
      </c>
      <c r="G581" s="4">
        <v>339</v>
      </c>
      <c r="H581" s="4">
        <v>455</v>
      </c>
    </row>
    <row r="582" spans="1:8" x14ac:dyDescent="0.25">
      <c r="A582" s="10">
        <v>44046</v>
      </c>
      <c r="B582" s="3">
        <v>8468</v>
      </c>
      <c r="C582" s="3" t="s">
        <v>556</v>
      </c>
      <c r="D582" s="3">
        <v>20842</v>
      </c>
      <c r="E582" s="3">
        <v>6847</v>
      </c>
      <c r="F582" s="3">
        <v>851.67</v>
      </c>
      <c r="G582" s="3">
        <v>3007</v>
      </c>
      <c r="H582" s="3">
        <v>2998</v>
      </c>
    </row>
    <row r="583" spans="1:8" x14ac:dyDescent="0.25">
      <c r="A583" s="8">
        <v>44047</v>
      </c>
      <c r="B583" s="4">
        <v>7410</v>
      </c>
      <c r="C583" s="4" t="s">
        <v>557</v>
      </c>
      <c r="D583" s="4">
        <v>16748</v>
      </c>
      <c r="E583" s="4">
        <v>7798</v>
      </c>
      <c r="F583" s="4">
        <v>609.70000000000005</v>
      </c>
      <c r="G583" s="4">
        <v>2595</v>
      </c>
      <c r="H583" s="4">
        <v>2697</v>
      </c>
    </row>
    <row r="584" spans="1:8" x14ac:dyDescent="0.25">
      <c r="A584" s="10">
        <v>44048</v>
      </c>
      <c r="B584" s="3">
        <v>9652</v>
      </c>
      <c r="C584" s="3" t="s">
        <v>558</v>
      </c>
      <c r="D584" s="3">
        <v>27890</v>
      </c>
      <c r="E584" s="3">
        <v>8353</v>
      </c>
      <c r="F584" s="3">
        <v>756.05</v>
      </c>
      <c r="G584" s="3">
        <v>2468</v>
      </c>
      <c r="H584" s="3">
        <v>1930</v>
      </c>
    </row>
    <row r="585" spans="1:8" x14ac:dyDescent="0.25">
      <c r="A585" s="8">
        <v>44049</v>
      </c>
      <c r="B585" s="4">
        <v>4764</v>
      </c>
      <c r="C585" s="4" t="s">
        <v>559</v>
      </c>
      <c r="D585" s="4">
        <v>8716</v>
      </c>
      <c r="E585" s="4">
        <v>4889</v>
      </c>
      <c r="F585" s="4">
        <v>770.14</v>
      </c>
      <c r="G585" s="4">
        <v>2038</v>
      </c>
      <c r="H585" s="4">
        <v>2099</v>
      </c>
    </row>
    <row r="586" spans="1:8" x14ac:dyDescent="0.25">
      <c r="A586" s="10">
        <v>44050</v>
      </c>
      <c r="B586" s="3">
        <v>7599</v>
      </c>
      <c r="C586" s="3" t="s">
        <v>560</v>
      </c>
      <c r="D586" s="3">
        <v>12453</v>
      </c>
      <c r="E586" s="3">
        <v>7610</v>
      </c>
      <c r="F586" s="3">
        <v>768.35</v>
      </c>
      <c r="G586" s="3">
        <v>3352</v>
      </c>
      <c r="H586" s="3">
        <v>3019</v>
      </c>
    </row>
    <row r="587" spans="1:8" x14ac:dyDescent="0.25">
      <c r="A587" s="8">
        <v>44051</v>
      </c>
      <c r="B587" s="4">
        <v>6102</v>
      </c>
      <c r="C587" s="4" t="s">
        <v>561</v>
      </c>
      <c r="D587" s="4">
        <v>14526</v>
      </c>
      <c r="E587" s="4">
        <v>4914</v>
      </c>
      <c r="F587" s="4">
        <v>742.59</v>
      </c>
      <c r="G587" s="4">
        <v>2150</v>
      </c>
      <c r="H587" s="4">
        <v>1727</v>
      </c>
    </row>
    <row r="588" spans="1:8" x14ac:dyDescent="0.25">
      <c r="A588" s="10">
        <v>44052</v>
      </c>
      <c r="B588" s="3">
        <v>8006</v>
      </c>
      <c r="C588" s="3" t="s">
        <v>562</v>
      </c>
      <c r="D588" s="3">
        <v>12472</v>
      </c>
      <c r="E588" s="3">
        <v>7566</v>
      </c>
      <c r="F588" s="3">
        <v>837.18</v>
      </c>
      <c r="G588" s="3">
        <v>3732</v>
      </c>
      <c r="H588" s="3">
        <v>3073</v>
      </c>
    </row>
    <row r="589" spans="1:8" x14ac:dyDescent="0.25">
      <c r="A589" s="8">
        <v>44053</v>
      </c>
      <c r="B589" s="4">
        <v>4483</v>
      </c>
      <c r="C589" s="4" t="s">
        <v>563</v>
      </c>
      <c r="D589" s="4">
        <v>7921</v>
      </c>
      <c r="E589" s="4">
        <v>4664</v>
      </c>
      <c r="F589" s="4">
        <v>640.05999999999995</v>
      </c>
      <c r="G589" s="4">
        <v>2033</v>
      </c>
      <c r="H589" s="4">
        <v>1963</v>
      </c>
    </row>
    <row r="590" spans="1:8" x14ac:dyDescent="0.25">
      <c r="A590" s="10">
        <v>44054</v>
      </c>
      <c r="B590" s="3">
        <v>2994</v>
      </c>
      <c r="C590" s="3" t="s">
        <v>564</v>
      </c>
      <c r="D590" s="3">
        <v>4803</v>
      </c>
      <c r="E590" s="3">
        <v>3411</v>
      </c>
      <c r="F590" s="3">
        <v>693.17</v>
      </c>
      <c r="G590" s="3">
        <v>1470</v>
      </c>
      <c r="H590" s="3">
        <v>1114</v>
      </c>
    </row>
    <row r="591" spans="1:8" x14ac:dyDescent="0.25">
      <c r="A591" s="8">
        <v>44055</v>
      </c>
      <c r="B591" s="4">
        <v>9682</v>
      </c>
      <c r="C591" s="4" t="s">
        <v>565</v>
      </c>
      <c r="D591" s="4">
        <v>12823</v>
      </c>
      <c r="E591" s="4">
        <v>11187</v>
      </c>
      <c r="F591" s="4">
        <v>784.72</v>
      </c>
      <c r="G591" s="4">
        <v>1695</v>
      </c>
      <c r="H591" s="4">
        <v>1868</v>
      </c>
    </row>
    <row r="592" spans="1:8" x14ac:dyDescent="0.25">
      <c r="A592" s="10">
        <v>44056</v>
      </c>
      <c r="B592" s="3">
        <v>2072</v>
      </c>
      <c r="C592" s="3" t="s">
        <v>566</v>
      </c>
      <c r="D592" s="3">
        <v>5572</v>
      </c>
      <c r="E592" s="3">
        <v>2058</v>
      </c>
      <c r="F592" s="3">
        <v>807.29</v>
      </c>
      <c r="G592" s="3">
        <v>411</v>
      </c>
      <c r="H592" s="3">
        <v>1028</v>
      </c>
    </row>
    <row r="593" spans="1:8" x14ac:dyDescent="0.25">
      <c r="A593" s="8">
        <v>44057</v>
      </c>
      <c r="B593" s="4">
        <v>7707</v>
      </c>
      <c r="C593" s="4" t="s">
        <v>567</v>
      </c>
      <c r="D593" s="4">
        <v>12779</v>
      </c>
      <c r="E593" s="4">
        <v>8411</v>
      </c>
      <c r="F593" s="4">
        <v>721.24</v>
      </c>
      <c r="G593" s="4">
        <v>2596</v>
      </c>
      <c r="H593" s="4">
        <v>3440</v>
      </c>
    </row>
    <row r="594" spans="1:8" x14ac:dyDescent="0.25">
      <c r="A594" s="10">
        <v>44058</v>
      </c>
      <c r="B594" s="3">
        <v>1215</v>
      </c>
      <c r="C594" s="3" t="s">
        <v>427</v>
      </c>
      <c r="D594" s="3">
        <v>2492</v>
      </c>
      <c r="E594" s="3">
        <v>1125</v>
      </c>
      <c r="F594" s="3">
        <v>862.61</v>
      </c>
      <c r="G594" s="3">
        <v>474</v>
      </c>
      <c r="H594" s="3">
        <v>583</v>
      </c>
    </row>
    <row r="595" spans="1:8" x14ac:dyDescent="0.25">
      <c r="A595" s="8">
        <v>44059</v>
      </c>
      <c r="B595" s="4">
        <v>8605</v>
      </c>
      <c r="C595" s="4" t="s">
        <v>568</v>
      </c>
      <c r="D595" s="4">
        <v>10996</v>
      </c>
      <c r="E595" s="4">
        <v>8061</v>
      </c>
      <c r="F595" s="4">
        <v>724.65</v>
      </c>
      <c r="G595" s="4">
        <v>3062</v>
      </c>
      <c r="H595" s="4">
        <v>2711</v>
      </c>
    </row>
    <row r="596" spans="1:8" x14ac:dyDescent="0.25">
      <c r="A596" s="10">
        <v>44060</v>
      </c>
      <c r="B596" s="3">
        <v>3606</v>
      </c>
      <c r="C596" s="3" t="s">
        <v>569</v>
      </c>
      <c r="D596" s="3">
        <v>8866</v>
      </c>
      <c r="E596" s="3">
        <v>3165</v>
      </c>
      <c r="F596" s="3">
        <v>720.83</v>
      </c>
      <c r="G596" s="3">
        <v>801</v>
      </c>
      <c r="H596" s="3">
        <v>1928</v>
      </c>
    </row>
    <row r="597" spans="1:8" x14ac:dyDescent="0.25">
      <c r="A597" s="8">
        <v>44061</v>
      </c>
      <c r="B597" s="4">
        <v>9350</v>
      </c>
      <c r="C597" s="4" t="s">
        <v>570</v>
      </c>
      <c r="D597" s="4">
        <v>16783</v>
      </c>
      <c r="E597" s="4">
        <v>9581</v>
      </c>
      <c r="F597" s="4">
        <v>610.86</v>
      </c>
      <c r="G597" s="4">
        <v>2789</v>
      </c>
      <c r="H597" s="4">
        <v>3187</v>
      </c>
    </row>
    <row r="598" spans="1:8" x14ac:dyDescent="0.25">
      <c r="A598" s="10">
        <v>44062</v>
      </c>
      <c r="B598" s="3">
        <v>5781</v>
      </c>
      <c r="C598" s="3" t="s">
        <v>571</v>
      </c>
      <c r="D598" s="3">
        <v>14686</v>
      </c>
      <c r="E598" s="3">
        <v>5352</v>
      </c>
      <c r="F598" s="3">
        <v>765.34</v>
      </c>
      <c r="G598" s="3">
        <v>1611</v>
      </c>
      <c r="H598" s="3">
        <v>3698</v>
      </c>
    </row>
    <row r="599" spans="1:8" x14ac:dyDescent="0.25">
      <c r="A599" s="8">
        <v>44063</v>
      </c>
      <c r="B599" s="4">
        <v>4313</v>
      </c>
      <c r="C599" s="4" t="s">
        <v>572</v>
      </c>
      <c r="D599" s="4">
        <v>8377</v>
      </c>
      <c r="E599" s="4">
        <v>3595</v>
      </c>
      <c r="F599" s="4">
        <v>812.6</v>
      </c>
      <c r="G599" s="4">
        <v>1331</v>
      </c>
      <c r="H599" s="4">
        <v>951</v>
      </c>
    </row>
    <row r="600" spans="1:8" x14ac:dyDescent="0.25">
      <c r="A600" s="10">
        <v>44064</v>
      </c>
      <c r="B600" s="3">
        <v>8763</v>
      </c>
      <c r="C600" s="3" t="s">
        <v>573</v>
      </c>
      <c r="D600" s="3">
        <v>13603</v>
      </c>
      <c r="E600" s="3">
        <v>9411</v>
      </c>
      <c r="F600" s="3">
        <v>634.33000000000004</v>
      </c>
      <c r="G600" s="3">
        <v>4230</v>
      </c>
      <c r="H600" s="3">
        <v>3191</v>
      </c>
    </row>
    <row r="601" spans="1:8" x14ac:dyDescent="0.25">
      <c r="A601" s="8">
        <v>44065</v>
      </c>
      <c r="B601" s="4">
        <v>6939</v>
      </c>
      <c r="C601" s="6" t="s">
        <v>574</v>
      </c>
      <c r="D601" s="4">
        <v>14736</v>
      </c>
      <c r="E601" s="4">
        <v>7515</v>
      </c>
      <c r="F601" s="4">
        <v>691.63</v>
      </c>
      <c r="G601" s="4">
        <v>3605</v>
      </c>
      <c r="H601" s="4">
        <v>4412</v>
      </c>
    </row>
    <row r="602" spans="1:8" x14ac:dyDescent="0.25">
      <c r="A602" s="10">
        <v>44066</v>
      </c>
      <c r="B602" s="3">
        <v>3295</v>
      </c>
      <c r="C602" s="3" t="s">
        <v>575</v>
      </c>
      <c r="D602" s="3">
        <v>4728</v>
      </c>
      <c r="E602" s="3">
        <v>3110</v>
      </c>
      <c r="F602" s="3">
        <v>834.38</v>
      </c>
      <c r="G602" s="3">
        <v>1322</v>
      </c>
      <c r="H602" s="3">
        <v>1210</v>
      </c>
    </row>
    <row r="603" spans="1:8" x14ac:dyDescent="0.25">
      <c r="A603" s="8">
        <v>44067</v>
      </c>
      <c r="B603" s="4">
        <v>6685</v>
      </c>
      <c r="C603" s="4" t="s">
        <v>576</v>
      </c>
      <c r="D603" s="4">
        <v>13323</v>
      </c>
      <c r="E603" s="4">
        <v>5553</v>
      </c>
      <c r="F603" s="4">
        <v>709.78</v>
      </c>
      <c r="G603" s="4">
        <v>2514</v>
      </c>
      <c r="H603" s="4">
        <v>2106</v>
      </c>
    </row>
    <row r="604" spans="1:8" x14ac:dyDescent="0.25">
      <c r="A604" s="10">
        <v>44068</v>
      </c>
      <c r="B604" s="3">
        <v>2696</v>
      </c>
      <c r="C604" s="3" t="s">
        <v>577</v>
      </c>
      <c r="D604" s="3">
        <v>4775</v>
      </c>
      <c r="E604" s="3">
        <v>2616</v>
      </c>
      <c r="F604" s="3">
        <v>672.48</v>
      </c>
      <c r="G604" s="3">
        <v>892</v>
      </c>
      <c r="H604" s="3">
        <v>742</v>
      </c>
    </row>
    <row r="605" spans="1:8" x14ac:dyDescent="0.25">
      <c r="A605" s="8">
        <v>44069</v>
      </c>
      <c r="B605" s="4">
        <v>2946</v>
      </c>
      <c r="C605" s="4" t="s">
        <v>339</v>
      </c>
      <c r="D605" s="4">
        <v>8371</v>
      </c>
      <c r="E605" s="4">
        <v>2878</v>
      </c>
      <c r="F605" s="4">
        <v>801.66</v>
      </c>
      <c r="G605" s="4">
        <v>912</v>
      </c>
      <c r="H605" s="4">
        <v>1954</v>
      </c>
    </row>
    <row r="606" spans="1:8" x14ac:dyDescent="0.25">
      <c r="A606" s="10">
        <v>44070</v>
      </c>
      <c r="B606" s="3">
        <v>3783</v>
      </c>
      <c r="C606" s="3" t="s">
        <v>578</v>
      </c>
      <c r="D606" s="3">
        <v>4954</v>
      </c>
      <c r="E606" s="3">
        <v>4038</v>
      </c>
      <c r="F606" s="3">
        <v>659.03</v>
      </c>
      <c r="G606" s="3">
        <v>1283</v>
      </c>
      <c r="H606" s="3">
        <v>1383</v>
      </c>
    </row>
    <row r="607" spans="1:8" x14ac:dyDescent="0.25">
      <c r="A607" s="8">
        <v>44071</v>
      </c>
      <c r="B607" s="4">
        <v>4644</v>
      </c>
      <c r="C607" s="4" t="s">
        <v>579</v>
      </c>
      <c r="D607" s="4">
        <v>11374</v>
      </c>
      <c r="E607" s="4">
        <v>4301</v>
      </c>
      <c r="F607" s="4">
        <v>868.7</v>
      </c>
      <c r="G607" s="4">
        <v>1655</v>
      </c>
      <c r="H607" s="4">
        <v>2452</v>
      </c>
    </row>
    <row r="608" spans="1:8" x14ac:dyDescent="0.25">
      <c r="A608" s="10">
        <v>44072</v>
      </c>
      <c r="B608" s="3">
        <v>6241</v>
      </c>
      <c r="C608" s="3" t="s">
        <v>79</v>
      </c>
      <c r="D608" s="3">
        <v>9542</v>
      </c>
      <c r="E608" s="3">
        <v>6696</v>
      </c>
      <c r="F608" s="3">
        <v>631.67999999999995</v>
      </c>
      <c r="G608" s="3">
        <v>1588</v>
      </c>
      <c r="H608" s="3">
        <v>1960</v>
      </c>
    </row>
    <row r="609" spans="1:8" x14ac:dyDescent="0.25">
      <c r="A609" s="8">
        <v>44073</v>
      </c>
      <c r="B609" s="4">
        <v>7420</v>
      </c>
      <c r="C609" s="4" t="s">
        <v>580</v>
      </c>
      <c r="D609" s="4">
        <v>13165</v>
      </c>
      <c r="E609" s="4">
        <v>8522</v>
      </c>
      <c r="F609" s="4">
        <v>811.96</v>
      </c>
      <c r="G609" s="4">
        <v>3186</v>
      </c>
      <c r="H609" s="4">
        <v>1738</v>
      </c>
    </row>
    <row r="610" spans="1:8" x14ac:dyDescent="0.25">
      <c r="A610" s="10">
        <v>44074</v>
      </c>
      <c r="B610" s="3">
        <v>8557</v>
      </c>
      <c r="C610" s="3" t="s">
        <v>581</v>
      </c>
      <c r="D610" s="3">
        <v>16668</v>
      </c>
      <c r="E610" s="3">
        <v>7658</v>
      </c>
      <c r="F610" s="3">
        <v>749.86</v>
      </c>
      <c r="G610" s="3">
        <v>3059</v>
      </c>
      <c r="H610" s="3">
        <v>4051</v>
      </c>
    </row>
    <row r="611" spans="1:8" x14ac:dyDescent="0.25">
      <c r="A611" s="8">
        <v>44075</v>
      </c>
      <c r="B611" s="4">
        <v>3645</v>
      </c>
      <c r="C611" s="4" t="s">
        <v>582</v>
      </c>
      <c r="D611" s="4">
        <v>10331</v>
      </c>
      <c r="E611" s="4">
        <v>4343</v>
      </c>
      <c r="F611" s="4">
        <v>860.98</v>
      </c>
      <c r="G611" s="4">
        <v>1440</v>
      </c>
      <c r="H611" s="4">
        <v>2484</v>
      </c>
    </row>
    <row r="612" spans="1:8" x14ac:dyDescent="0.25">
      <c r="A612" s="10">
        <v>44076</v>
      </c>
      <c r="B612" s="3">
        <v>7589</v>
      </c>
      <c r="C612" s="3" t="s">
        <v>583</v>
      </c>
      <c r="D612" s="3">
        <v>12420</v>
      </c>
      <c r="E612" s="3">
        <v>7244</v>
      </c>
      <c r="F612" s="3">
        <v>637.86</v>
      </c>
      <c r="G612" s="3">
        <v>3520</v>
      </c>
      <c r="H612" s="3">
        <v>3644</v>
      </c>
    </row>
    <row r="613" spans="1:8" x14ac:dyDescent="0.25">
      <c r="A613" s="8">
        <v>44077</v>
      </c>
      <c r="B613" s="4">
        <v>7353</v>
      </c>
      <c r="C613" s="4" t="s">
        <v>584</v>
      </c>
      <c r="D613" s="4">
        <v>10032</v>
      </c>
      <c r="E613" s="4">
        <v>6668</v>
      </c>
      <c r="F613" s="4">
        <v>803.37</v>
      </c>
      <c r="G613" s="4">
        <v>2550</v>
      </c>
      <c r="H613" s="4">
        <v>1605</v>
      </c>
    </row>
    <row r="614" spans="1:8" x14ac:dyDescent="0.25">
      <c r="A614" s="10">
        <v>44078</v>
      </c>
      <c r="B614" s="3">
        <v>2932</v>
      </c>
      <c r="C614" s="3" t="s">
        <v>585</v>
      </c>
      <c r="D614" s="3">
        <v>5200</v>
      </c>
      <c r="E614" s="3">
        <v>2839</v>
      </c>
      <c r="F614" s="3">
        <v>771.62</v>
      </c>
      <c r="G614" s="3">
        <v>755</v>
      </c>
      <c r="H614" s="3">
        <v>1306</v>
      </c>
    </row>
    <row r="615" spans="1:8" x14ac:dyDescent="0.25">
      <c r="A615" s="8">
        <v>44079</v>
      </c>
      <c r="B615" s="4">
        <v>2757</v>
      </c>
      <c r="C615" s="4" t="s">
        <v>586</v>
      </c>
      <c r="D615" s="4">
        <v>3827</v>
      </c>
      <c r="E615" s="4">
        <v>2309</v>
      </c>
      <c r="F615" s="4">
        <v>744.03</v>
      </c>
      <c r="G615" s="4">
        <v>793</v>
      </c>
      <c r="H615" s="4">
        <v>715</v>
      </c>
    </row>
    <row r="616" spans="1:8" x14ac:dyDescent="0.25">
      <c r="A616" s="10">
        <v>44080</v>
      </c>
      <c r="B616" s="3">
        <v>6085</v>
      </c>
      <c r="C616" s="3" t="s">
        <v>587</v>
      </c>
      <c r="D616" s="3">
        <v>8710</v>
      </c>
      <c r="E616" s="3">
        <v>5173</v>
      </c>
      <c r="F616" s="3">
        <v>747.42</v>
      </c>
      <c r="G616" s="3">
        <v>2083</v>
      </c>
      <c r="H616" s="3">
        <v>1843</v>
      </c>
    </row>
    <row r="617" spans="1:8" x14ac:dyDescent="0.25">
      <c r="A617" s="8">
        <v>44081</v>
      </c>
      <c r="B617" s="4">
        <v>6637</v>
      </c>
      <c r="C617" s="4" t="s">
        <v>588</v>
      </c>
      <c r="D617" s="4">
        <v>14819</v>
      </c>
      <c r="E617" s="4">
        <v>6409</v>
      </c>
      <c r="F617" s="4">
        <v>816.59</v>
      </c>
      <c r="G617" s="4">
        <v>1904</v>
      </c>
      <c r="H617" s="4">
        <v>3901</v>
      </c>
    </row>
    <row r="618" spans="1:8" x14ac:dyDescent="0.25">
      <c r="A618" s="10">
        <v>44082</v>
      </c>
      <c r="B618" s="3">
        <v>2116</v>
      </c>
      <c r="C618" s="3" t="s">
        <v>589</v>
      </c>
      <c r="D618" s="3">
        <v>2771</v>
      </c>
      <c r="E618" s="3">
        <v>2338</v>
      </c>
      <c r="F618" s="3">
        <v>881.32</v>
      </c>
      <c r="G618" s="3">
        <v>523</v>
      </c>
      <c r="H618" s="3">
        <v>400</v>
      </c>
    </row>
    <row r="619" spans="1:8" x14ac:dyDescent="0.25">
      <c r="A619" s="8">
        <v>44083</v>
      </c>
      <c r="B619" s="4">
        <v>1492</v>
      </c>
      <c r="C619" s="4" t="s">
        <v>590</v>
      </c>
      <c r="D619" s="4">
        <v>1873</v>
      </c>
      <c r="E619" s="4">
        <v>1730</v>
      </c>
      <c r="F619" s="4">
        <v>627.38</v>
      </c>
      <c r="G619" s="4">
        <v>649</v>
      </c>
      <c r="H619" s="4">
        <v>315</v>
      </c>
    </row>
    <row r="620" spans="1:8" x14ac:dyDescent="0.25">
      <c r="A620" s="10">
        <v>44084</v>
      </c>
      <c r="B620" s="3">
        <v>9811</v>
      </c>
      <c r="C620" s="3" t="s">
        <v>591</v>
      </c>
      <c r="D620" s="3">
        <v>24389</v>
      </c>
      <c r="E620" s="3">
        <v>10457</v>
      </c>
      <c r="F620" s="3">
        <v>605.85</v>
      </c>
      <c r="G620" s="3">
        <v>1695</v>
      </c>
      <c r="H620" s="3">
        <v>1930</v>
      </c>
    </row>
    <row r="621" spans="1:8" x14ac:dyDescent="0.25">
      <c r="A621" s="8">
        <v>44085</v>
      </c>
      <c r="B621" s="4">
        <v>8888</v>
      </c>
      <c r="C621" s="4" t="s">
        <v>592</v>
      </c>
      <c r="D621" s="4">
        <v>16451</v>
      </c>
      <c r="E621" s="4">
        <v>7484</v>
      </c>
      <c r="F621" s="4">
        <v>841.71</v>
      </c>
      <c r="G621" s="4">
        <v>2586</v>
      </c>
      <c r="H621" s="4">
        <v>3522</v>
      </c>
    </row>
    <row r="622" spans="1:8" x14ac:dyDescent="0.25">
      <c r="A622" s="10">
        <v>44086</v>
      </c>
      <c r="B622" s="3">
        <v>7474</v>
      </c>
      <c r="C622" s="3" t="s">
        <v>593</v>
      </c>
      <c r="D622" s="3">
        <v>10655</v>
      </c>
      <c r="E622" s="3">
        <v>7988</v>
      </c>
      <c r="F622" s="3">
        <v>632.45000000000005</v>
      </c>
      <c r="G622" s="3">
        <v>3769</v>
      </c>
      <c r="H622" s="3">
        <v>1262</v>
      </c>
    </row>
    <row r="623" spans="1:8" x14ac:dyDescent="0.25">
      <c r="A623" s="8">
        <v>44087</v>
      </c>
      <c r="B623" s="4">
        <v>5958</v>
      </c>
      <c r="C623" s="4" t="s">
        <v>594</v>
      </c>
      <c r="D623" s="4">
        <v>9869</v>
      </c>
      <c r="E623" s="4">
        <v>6280</v>
      </c>
      <c r="F623" s="4">
        <v>896.01</v>
      </c>
      <c r="G623" s="4">
        <v>2829</v>
      </c>
      <c r="H623" s="4">
        <v>1836</v>
      </c>
    </row>
    <row r="624" spans="1:8" x14ac:dyDescent="0.25">
      <c r="A624" s="10">
        <v>44088</v>
      </c>
      <c r="B624" s="3">
        <v>3743</v>
      </c>
      <c r="C624" s="3" t="s">
        <v>595</v>
      </c>
      <c r="D624" s="3">
        <v>8817</v>
      </c>
      <c r="E624" s="3">
        <v>4200</v>
      </c>
      <c r="F624" s="3">
        <v>785.8</v>
      </c>
      <c r="G624" s="3">
        <v>1025</v>
      </c>
      <c r="H624" s="3">
        <v>1916</v>
      </c>
    </row>
    <row r="625" spans="1:8" x14ac:dyDescent="0.25">
      <c r="A625" s="8">
        <v>44089</v>
      </c>
      <c r="B625" s="4">
        <v>8866</v>
      </c>
      <c r="C625" s="4" t="s">
        <v>596</v>
      </c>
      <c r="D625" s="4">
        <v>15036</v>
      </c>
      <c r="E625" s="4">
        <v>10019</v>
      </c>
      <c r="F625" s="4">
        <v>795.26</v>
      </c>
      <c r="G625" s="4">
        <v>4132</v>
      </c>
      <c r="H625" s="4">
        <v>4238</v>
      </c>
    </row>
    <row r="626" spans="1:8" x14ac:dyDescent="0.25">
      <c r="A626" s="10">
        <v>44090</v>
      </c>
      <c r="B626" s="3">
        <v>8160</v>
      </c>
      <c r="C626" s="3" t="s">
        <v>125</v>
      </c>
      <c r="D626" s="3">
        <v>17055</v>
      </c>
      <c r="E626" s="3">
        <v>9361</v>
      </c>
      <c r="F626" s="3">
        <v>659.67</v>
      </c>
      <c r="G626" s="3">
        <v>3095</v>
      </c>
      <c r="H626" s="3">
        <v>2348</v>
      </c>
    </row>
    <row r="627" spans="1:8" x14ac:dyDescent="0.25">
      <c r="A627" s="8">
        <v>44091</v>
      </c>
      <c r="B627" s="4">
        <v>6451</v>
      </c>
      <c r="C627" s="4" t="s">
        <v>597</v>
      </c>
      <c r="D627" s="4">
        <v>9154</v>
      </c>
      <c r="E627" s="4">
        <v>6229</v>
      </c>
      <c r="F627" s="4">
        <v>672.09</v>
      </c>
      <c r="G627" s="4">
        <v>1713</v>
      </c>
      <c r="H627" s="4">
        <v>2391</v>
      </c>
    </row>
    <row r="628" spans="1:8" x14ac:dyDescent="0.25">
      <c r="A628" s="10">
        <v>44092</v>
      </c>
      <c r="B628" s="3">
        <v>6258</v>
      </c>
      <c r="C628" s="3" t="s">
        <v>598</v>
      </c>
      <c r="D628" s="3">
        <v>14134</v>
      </c>
      <c r="E628" s="3">
        <v>6753</v>
      </c>
      <c r="F628" s="3">
        <v>797.81</v>
      </c>
      <c r="G628" s="3">
        <v>2742</v>
      </c>
      <c r="H628" s="3">
        <v>1782</v>
      </c>
    </row>
    <row r="629" spans="1:8" x14ac:dyDescent="0.25">
      <c r="A629" s="8">
        <v>44093</v>
      </c>
      <c r="B629" s="4">
        <v>9548</v>
      </c>
      <c r="C629" s="4" t="s">
        <v>164</v>
      </c>
      <c r="D629" s="4">
        <v>16889</v>
      </c>
      <c r="E629" s="4">
        <v>8662</v>
      </c>
      <c r="F629" s="4">
        <v>872.92</v>
      </c>
      <c r="G629" s="4">
        <v>3662</v>
      </c>
      <c r="H629" s="4">
        <v>2507</v>
      </c>
    </row>
    <row r="630" spans="1:8" x14ac:dyDescent="0.25">
      <c r="A630" s="10">
        <v>44094</v>
      </c>
      <c r="B630" s="3">
        <v>8186</v>
      </c>
      <c r="C630" s="3" t="s">
        <v>599</v>
      </c>
      <c r="D630" s="3">
        <v>19061</v>
      </c>
      <c r="E630" s="3">
        <v>9821</v>
      </c>
      <c r="F630" s="3">
        <v>894.72</v>
      </c>
      <c r="G630" s="3">
        <v>2494</v>
      </c>
      <c r="H630" s="3">
        <v>2833</v>
      </c>
    </row>
    <row r="631" spans="1:8" x14ac:dyDescent="0.25">
      <c r="A631" s="8">
        <v>44095</v>
      </c>
      <c r="B631" s="4">
        <v>7102</v>
      </c>
      <c r="C631" s="4" t="s">
        <v>468</v>
      </c>
      <c r="D631" s="4">
        <v>18856</v>
      </c>
      <c r="E631" s="4">
        <v>6179</v>
      </c>
      <c r="F631" s="4">
        <v>659.41</v>
      </c>
      <c r="G631" s="4">
        <v>2931</v>
      </c>
      <c r="H631" s="4">
        <v>5194</v>
      </c>
    </row>
    <row r="632" spans="1:8" x14ac:dyDescent="0.25">
      <c r="A632" s="10">
        <v>44096</v>
      </c>
      <c r="B632" s="3">
        <v>1619</v>
      </c>
      <c r="C632" s="3" t="s">
        <v>600</v>
      </c>
      <c r="D632" s="3">
        <v>3725</v>
      </c>
      <c r="E632" s="3">
        <v>1301</v>
      </c>
      <c r="F632" s="3">
        <v>640.24</v>
      </c>
      <c r="G632" s="3">
        <v>553</v>
      </c>
      <c r="H632" s="3">
        <v>520</v>
      </c>
    </row>
    <row r="633" spans="1:8" x14ac:dyDescent="0.25">
      <c r="A633" s="8">
        <v>44097</v>
      </c>
      <c r="B633" s="4">
        <v>1882</v>
      </c>
      <c r="C633" s="4" t="s">
        <v>601</v>
      </c>
      <c r="D633" s="4">
        <v>3260</v>
      </c>
      <c r="E633" s="4">
        <v>1617</v>
      </c>
      <c r="F633" s="4">
        <v>616.91999999999996</v>
      </c>
      <c r="G633" s="4">
        <v>776</v>
      </c>
      <c r="H633" s="4">
        <v>839</v>
      </c>
    </row>
    <row r="634" spans="1:8" x14ac:dyDescent="0.25">
      <c r="A634" s="10">
        <v>44098</v>
      </c>
      <c r="B634" s="3">
        <v>9988</v>
      </c>
      <c r="C634" s="5" t="s">
        <v>602</v>
      </c>
      <c r="D634" s="3">
        <v>16583</v>
      </c>
      <c r="E634" s="3">
        <v>11090</v>
      </c>
      <c r="F634" s="3">
        <v>860.49</v>
      </c>
      <c r="G634" s="3">
        <v>3272</v>
      </c>
      <c r="H634" s="3">
        <v>3190</v>
      </c>
    </row>
    <row r="635" spans="1:8" x14ac:dyDescent="0.25">
      <c r="A635" s="8">
        <v>44099</v>
      </c>
      <c r="B635" s="4">
        <v>4642</v>
      </c>
      <c r="C635" s="4" t="s">
        <v>439</v>
      </c>
      <c r="D635" s="4">
        <v>8306</v>
      </c>
      <c r="E635" s="4">
        <v>4543</v>
      </c>
      <c r="F635" s="4">
        <v>688.41</v>
      </c>
      <c r="G635" s="4">
        <v>2188</v>
      </c>
      <c r="H635" s="4">
        <v>2490</v>
      </c>
    </row>
    <row r="636" spans="1:8" x14ac:dyDescent="0.25">
      <c r="A636" s="10">
        <v>44100</v>
      </c>
      <c r="B636" s="3">
        <v>2296</v>
      </c>
      <c r="C636" s="3" t="s">
        <v>603</v>
      </c>
      <c r="D636" s="3">
        <v>3435</v>
      </c>
      <c r="E636" s="3">
        <v>2247</v>
      </c>
      <c r="F636" s="3">
        <v>600.54</v>
      </c>
      <c r="G636" s="3">
        <v>698</v>
      </c>
      <c r="H636" s="3">
        <v>920</v>
      </c>
    </row>
    <row r="637" spans="1:8" x14ac:dyDescent="0.25">
      <c r="A637" s="8">
        <v>44101</v>
      </c>
      <c r="B637" s="4">
        <v>9436</v>
      </c>
      <c r="C637" s="4" t="s">
        <v>604</v>
      </c>
      <c r="D637" s="4">
        <v>14400</v>
      </c>
      <c r="E637" s="4">
        <v>11153</v>
      </c>
      <c r="F637" s="4">
        <v>667.15</v>
      </c>
      <c r="G637" s="4">
        <v>2411</v>
      </c>
      <c r="H637" s="4">
        <v>3570</v>
      </c>
    </row>
    <row r="638" spans="1:8" x14ac:dyDescent="0.25">
      <c r="A638" s="10">
        <v>44102</v>
      </c>
      <c r="B638" s="3">
        <v>3895</v>
      </c>
      <c r="C638" s="3" t="s">
        <v>605</v>
      </c>
      <c r="D638" s="3">
        <v>10217</v>
      </c>
      <c r="E638" s="3">
        <v>4548</v>
      </c>
      <c r="F638" s="3">
        <v>702.13</v>
      </c>
      <c r="G638" s="3">
        <v>1950</v>
      </c>
      <c r="H638" s="3">
        <v>2801</v>
      </c>
    </row>
    <row r="639" spans="1:8" x14ac:dyDescent="0.25">
      <c r="A639" s="8">
        <v>44103</v>
      </c>
      <c r="B639" s="4">
        <v>7593</v>
      </c>
      <c r="C639" s="4" t="s">
        <v>606</v>
      </c>
      <c r="D639" s="4">
        <v>14369</v>
      </c>
      <c r="E639" s="4">
        <v>7019</v>
      </c>
      <c r="F639" s="4">
        <v>897.3</v>
      </c>
      <c r="G639" s="4">
        <v>2885</v>
      </c>
      <c r="H639" s="4">
        <v>3259</v>
      </c>
    </row>
    <row r="640" spans="1:8" x14ac:dyDescent="0.25">
      <c r="A640" s="10">
        <v>44104</v>
      </c>
      <c r="B640" s="3">
        <v>1929</v>
      </c>
      <c r="C640" s="3" t="s">
        <v>607</v>
      </c>
      <c r="D640" s="3">
        <v>3828</v>
      </c>
      <c r="E640" s="3">
        <v>1704</v>
      </c>
      <c r="F640" s="3">
        <v>757.06</v>
      </c>
      <c r="G640" s="3">
        <v>646</v>
      </c>
      <c r="H640" s="3">
        <v>1028</v>
      </c>
    </row>
    <row r="641" spans="1:8" x14ac:dyDescent="0.25">
      <c r="A641" s="8">
        <v>44105</v>
      </c>
      <c r="B641" s="4">
        <v>6366</v>
      </c>
      <c r="C641" s="4" t="s">
        <v>608</v>
      </c>
      <c r="D641" s="4">
        <v>14446</v>
      </c>
      <c r="E641" s="4">
        <v>7253</v>
      </c>
      <c r="F641" s="4">
        <v>661.41</v>
      </c>
      <c r="G641" s="4">
        <v>2516</v>
      </c>
      <c r="H641" s="4">
        <v>2199</v>
      </c>
    </row>
    <row r="642" spans="1:8" x14ac:dyDescent="0.25">
      <c r="A642" s="10">
        <v>44106</v>
      </c>
      <c r="B642" s="3">
        <v>9711</v>
      </c>
      <c r="C642" s="3" t="s">
        <v>609</v>
      </c>
      <c r="D642" s="3">
        <v>21960</v>
      </c>
      <c r="E642" s="3">
        <v>11288</v>
      </c>
      <c r="F642" s="3">
        <v>700.45</v>
      </c>
      <c r="G642" s="3">
        <v>2366</v>
      </c>
      <c r="H642" s="3">
        <v>2625</v>
      </c>
    </row>
    <row r="643" spans="1:8" x14ac:dyDescent="0.25">
      <c r="A643" s="8">
        <v>44107</v>
      </c>
      <c r="B643" s="4">
        <v>4212</v>
      </c>
      <c r="C643" s="4" t="s">
        <v>610</v>
      </c>
      <c r="D643" s="4">
        <v>5565</v>
      </c>
      <c r="E643" s="4">
        <v>4282</v>
      </c>
      <c r="F643" s="4">
        <v>699.09</v>
      </c>
      <c r="G643" s="4">
        <v>1658</v>
      </c>
      <c r="H643" s="4">
        <v>1242</v>
      </c>
    </row>
    <row r="644" spans="1:8" x14ac:dyDescent="0.25">
      <c r="A644" s="10">
        <v>44108</v>
      </c>
      <c r="B644" s="3">
        <v>3409</v>
      </c>
      <c r="C644" s="3" t="s">
        <v>611</v>
      </c>
      <c r="D644" s="3">
        <v>9193</v>
      </c>
      <c r="E644" s="3">
        <v>3585</v>
      </c>
      <c r="F644" s="3">
        <v>605.91999999999996</v>
      </c>
      <c r="G644" s="3">
        <v>1165</v>
      </c>
      <c r="H644" s="3">
        <v>1718</v>
      </c>
    </row>
    <row r="645" spans="1:8" x14ac:dyDescent="0.25">
      <c r="A645" s="8">
        <v>44109</v>
      </c>
      <c r="B645" s="4">
        <v>9199</v>
      </c>
      <c r="C645" s="4" t="s">
        <v>612</v>
      </c>
      <c r="D645" s="4">
        <v>13975</v>
      </c>
      <c r="E645" s="4">
        <v>8304</v>
      </c>
      <c r="F645" s="4">
        <v>640.54999999999995</v>
      </c>
      <c r="G645" s="4">
        <v>3056</v>
      </c>
      <c r="H645" s="4">
        <v>2589</v>
      </c>
    </row>
    <row r="646" spans="1:8" x14ac:dyDescent="0.25">
      <c r="A646" s="10">
        <v>44110</v>
      </c>
      <c r="B646" s="3">
        <v>4423</v>
      </c>
      <c r="C646" s="3" t="s">
        <v>613</v>
      </c>
      <c r="D646" s="3">
        <v>11064</v>
      </c>
      <c r="E646" s="3">
        <v>4955</v>
      </c>
      <c r="F646" s="3">
        <v>808.56</v>
      </c>
      <c r="G646" s="3">
        <v>1629</v>
      </c>
      <c r="H646" s="3">
        <v>2272</v>
      </c>
    </row>
    <row r="647" spans="1:8" x14ac:dyDescent="0.25">
      <c r="A647" s="8">
        <v>44111</v>
      </c>
      <c r="B647" s="4">
        <v>7976</v>
      </c>
      <c r="C647" s="4" t="s">
        <v>614</v>
      </c>
      <c r="D647" s="4">
        <v>20664</v>
      </c>
      <c r="E647" s="4">
        <v>8397</v>
      </c>
      <c r="F647" s="4">
        <v>636.08000000000004</v>
      </c>
      <c r="G647" s="4">
        <v>4113</v>
      </c>
      <c r="H647" s="4">
        <v>3559</v>
      </c>
    </row>
    <row r="648" spans="1:8" x14ac:dyDescent="0.25">
      <c r="A648" s="10">
        <v>44112</v>
      </c>
      <c r="B648" s="3">
        <v>8594</v>
      </c>
      <c r="C648" s="3" t="s">
        <v>615</v>
      </c>
      <c r="D648" s="3">
        <v>21371</v>
      </c>
      <c r="E648" s="3">
        <v>8606</v>
      </c>
      <c r="F648" s="3">
        <v>669.22</v>
      </c>
      <c r="G648" s="3">
        <v>3280</v>
      </c>
      <c r="H648" s="3">
        <v>4813</v>
      </c>
    </row>
    <row r="649" spans="1:8" x14ac:dyDescent="0.25">
      <c r="A649" s="8">
        <v>44113</v>
      </c>
      <c r="B649" s="4">
        <v>6158</v>
      </c>
      <c r="C649" s="4" t="s">
        <v>616</v>
      </c>
      <c r="D649" s="4">
        <v>13807</v>
      </c>
      <c r="E649" s="4">
        <v>5074</v>
      </c>
      <c r="F649" s="4">
        <v>705.22</v>
      </c>
      <c r="G649" s="4">
        <v>2155</v>
      </c>
      <c r="H649" s="4">
        <v>1465</v>
      </c>
    </row>
    <row r="650" spans="1:8" x14ac:dyDescent="0.25">
      <c r="A650" s="10">
        <v>44114</v>
      </c>
      <c r="B650" s="3">
        <v>4667</v>
      </c>
      <c r="C650" s="3" t="s">
        <v>617</v>
      </c>
      <c r="D650" s="3">
        <v>5723</v>
      </c>
      <c r="E650" s="3">
        <v>5443</v>
      </c>
      <c r="F650" s="3">
        <v>827.32</v>
      </c>
      <c r="G650" s="3">
        <v>2617</v>
      </c>
      <c r="H650" s="3">
        <v>1682</v>
      </c>
    </row>
    <row r="651" spans="1:8" x14ac:dyDescent="0.25">
      <c r="A651" s="8">
        <v>44115</v>
      </c>
      <c r="B651" s="4">
        <v>6973</v>
      </c>
      <c r="C651" s="4" t="s">
        <v>618</v>
      </c>
      <c r="D651" s="4">
        <v>12890</v>
      </c>
      <c r="E651" s="4">
        <v>7295</v>
      </c>
      <c r="F651" s="4">
        <v>774.72</v>
      </c>
      <c r="G651" s="4">
        <v>2753</v>
      </c>
      <c r="H651" s="4">
        <v>3673</v>
      </c>
    </row>
    <row r="652" spans="1:8" x14ac:dyDescent="0.25">
      <c r="A652" s="10">
        <v>44116</v>
      </c>
      <c r="B652" s="3">
        <v>7236</v>
      </c>
      <c r="C652" s="3" t="s">
        <v>619</v>
      </c>
      <c r="D652" s="3">
        <v>16561</v>
      </c>
      <c r="E652" s="3">
        <v>6346</v>
      </c>
      <c r="F652" s="3">
        <v>806.7</v>
      </c>
      <c r="G652" s="3">
        <v>1292</v>
      </c>
      <c r="H652" s="3">
        <v>4753</v>
      </c>
    </row>
    <row r="653" spans="1:8" x14ac:dyDescent="0.25">
      <c r="A653" s="8">
        <v>44117</v>
      </c>
      <c r="B653" s="4">
        <v>9277</v>
      </c>
      <c r="C653" s="4" t="s">
        <v>620</v>
      </c>
      <c r="D653" s="4">
        <v>17602</v>
      </c>
      <c r="E653" s="4">
        <v>9671</v>
      </c>
      <c r="F653" s="4">
        <v>770.1</v>
      </c>
      <c r="G653" s="4">
        <v>2033</v>
      </c>
      <c r="H653" s="4">
        <v>3045</v>
      </c>
    </row>
    <row r="654" spans="1:8" x14ac:dyDescent="0.25">
      <c r="A654" s="10">
        <v>44118</v>
      </c>
      <c r="B654" s="3">
        <v>3468</v>
      </c>
      <c r="C654" s="3" t="s">
        <v>621</v>
      </c>
      <c r="D654" s="3">
        <v>9551</v>
      </c>
      <c r="E654" s="3">
        <v>3714</v>
      </c>
      <c r="F654" s="3">
        <v>805.08</v>
      </c>
      <c r="G654" s="3">
        <v>1525</v>
      </c>
      <c r="H654" s="3">
        <v>1971</v>
      </c>
    </row>
    <row r="655" spans="1:8" x14ac:dyDescent="0.25">
      <c r="A655" s="8">
        <v>44119</v>
      </c>
      <c r="B655" s="4">
        <v>7217</v>
      </c>
      <c r="C655" s="4" t="s">
        <v>622</v>
      </c>
      <c r="D655" s="4">
        <v>12671</v>
      </c>
      <c r="E655" s="4">
        <v>7291</v>
      </c>
      <c r="F655" s="4">
        <v>600.85</v>
      </c>
      <c r="G655" s="4">
        <v>2068</v>
      </c>
      <c r="H655" s="4">
        <v>3685</v>
      </c>
    </row>
    <row r="656" spans="1:8" x14ac:dyDescent="0.25">
      <c r="A656" s="10">
        <v>44120</v>
      </c>
      <c r="B656" s="3">
        <v>4619</v>
      </c>
      <c r="C656" s="3" t="s">
        <v>623</v>
      </c>
      <c r="D656" s="3">
        <v>7983</v>
      </c>
      <c r="E656" s="3">
        <v>5021</v>
      </c>
      <c r="F656" s="3">
        <v>879.27</v>
      </c>
      <c r="G656" s="3">
        <v>1877</v>
      </c>
      <c r="H656" s="3">
        <v>2239</v>
      </c>
    </row>
    <row r="657" spans="1:8" x14ac:dyDescent="0.25">
      <c r="A657" s="8">
        <v>44121</v>
      </c>
      <c r="B657" s="4">
        <v>2636</v>
      </c>
      <c r="C657" s="4" t="s">
        <v>624</v>
      </c>
      <c r="D657" s="4">
        <v>4425</v>
      </c>
      <c r="E657" s="4">
        <v>2721</v>
      </c>
      <c r="F657" s="4">
        <v>633.28</v>
      </c>
      <c r="G657" s="4">
        <v>709</v>
      </c>
      <c r="H657" s="4">
        <v>1141</v>
      </c>
    </row>
    <row r="658" spans="1:8" x14ac:dyDescent="0.25">
      <c r="A658" s="10">
        <v>44122</v>
      </c>
      <c r="B658" s="3">
        <v>9155</v>
      </c>
      <c r="C658" s="3" t="s">
        <v>625</v>
      </c>
      <c r="D658" s="3">
        <v>16469</v>
      </c>
      <c r="E658" s="3">
        <v>10794</v>
      </c>
      <c r="F658" s="3">
        <v>721.87</v>
      </c>
      <c r="G658" s="3">
        <v>3034</v>
      </c>
      <c r="H658" s="3">
        <v>2988</v>
      </c>
    </row>
    <row r="659" spans="1:8" x14ac:dyDescent="0.25">
      <c r="A659" s="8">
        <v>44123</v>
      </c>
      <c r="B659" s="4">
        <v>4583</v>
      </c>
      <c r="C659" s="6" t="s">
        <v>626</v>
      </c>
      <c r="D659" s="4">
        <v>10097</v>
      </c>
      <c r="E659" s="4">
        <v>3764</v>
      </c>
      <c r="F659" s="4">
        <v>831.31</v>
      </c>
      <c r="G659" s="4">
        <v>1322</v>
      </c>
      <c r="H659" s="4">
        <v>2149</v>
      </c>
    </row>
    <row r="660" spans="1:8" x14ac:dyDescent="0.25">
      <c r="A660" s="10">
        <v>44124</v>
      </c>
      <c r="B660" s="3">
        <v>5009</v>
      </c>
      <c r="C660" s="3" t="s">
        <v>476</v>
      </c>
      <c r="D660" s="3">
        <v>12385</v>
      </c>
      <c r="E660" s="3">
        <v>4220</v>
      </c>
      <c r="F660" s="3">
        <v>730.57</v>
      </c>
      <c r="G660" s="3">
        <v>2079</v>
      </c>
      <c r="H660" s="3">
        <v>3202</v>
      </c>
    </row>
    <row r="661" spans="1:8" x14ac:dyDescent="0.25">
      <c r="A661" s="8">
        <v>44125</v>
      </c>
      <c r="B661" s="4">
        <v>4326</v>
      </c>
      <c r="C661" s="4" t="s">
        <v>627</v>
      </c>
      <c r="D661" s="4">
        <v>10350</v>
      </c>
      <c r="E661" s="4">
        <v>3761</v>
      </c>
      <c r="F661" s="4">
        <v>884.05</v>
      </c>
      <c r="G661" s="4">
        <v>1447</v>
      </c>
      <c r="H661" s="4">
        <v>1600</v>
      </c>
    </row>
    <row r="662" spans="1:8" x14ac:dyDescent="0.25">
      <c r="A662" s="10">
        <v>44126</v>
      </c>
      <c r="B662" s="3">
        <v>9148</v>
      </c>
      <c r="C662" s="3" t="s">
        <v>628</v>
      </c>
      <c r="D662" s="3">
        <v>24277</v>
      </c>
      <c r="E662" s="3">
        <v>9843</v>
      </c>
      <c r="F662" s="3">
        <v>740.28</v>
      </c>
      <c r="G662" s="3">
        <v>4733</v>
      </c>
      <c r="H662" s="3">
        <v>5469</v>
      </c>
    </row>
    <row r="663" spans="1:8" x14ac:dyDescent="0.25">
      <c r="A663" s="8">
        <v>44127</v>
      </c>
      <c r="B663" s="4">
        <v>3217</v>
      </c>
      <c r="C663" s="4" t="s">
        <v>629</v>
      </c>
      <c r="D663" s="4">
        <v>8990</v>
      </c>
      <c r="E663" s="4">
        <v>3404</v>
      </c>
      <c r="F663" s="4">
        <v>862.48</v>
      </c>
      <c r="G663" s="4">
        <v>1660</v>
      </c>
      <c r="H663" s="4">
        <v>2387</v>
      </c>
    </row>
    <row r="664" spans="1:8" x14ac:dyDescent="0.25">
      <c r="A664" s="10">
        <v>44128</v>
      </c>
      <c r="B664" s="3">
        <v>5967</v>
      </c>
      <c r="C664" s="3" t="s">
        <v>630</v>
      </c>
      <c r="D664" s="3">
        <v>15925</v>
      </c>
      <c r="E664" s="3">
        <v>6902</v>
      </c>
      <c r="F664" s="3">
        <v>843.25</v>
      </c>
      <c r="G664" s="3">
        <v>1811</v>
      </c>
      <c r="H664" s="3">
        <v>3845</v>
      </c>
    </row>
    <row r="665" spans="1:8" x14ac:dyDescent="0.25">
      <c r="A665" s="8">
        <v>44129</v>
      </c>
      <c r="B665" s="4">
        <v>3369</v>
      </c>
      <c r="C665" s="4" t="s">
        <v>631</v>
      </c>
      <c r="D665" s="4">
        <v>4157</v>
      </c>
      <c r="E665" s="4">
        <v>3682</v>
      </c>
      <c r="F665" s="4">
        <v>894.3</v>
      </c>
      <c r="G665" s="4">
        <v>1080</v>
      </c>
      <c r="H665" s="4">
        <v>814</v>
      </c>
    </row>
    <row r="666" spans="1:8" x14ac:dyDescent="0.25">
      <c r="A666" s="10">
        <v>44130</v>
      </c>
      <c r="B666" s="3">
        <v>4638</v>
      </c>
      <c r="C666" s="3" t="s">
        <v>632</v>
      </c>
      <c r="D666" s="3">
        <v>11709</v>
      </c>
      <c r="E666" s="3">
        <v>4653</v>
      </c>
      <c r="F666" s="3">
        <v>877.96</v>
      </c>
      <c r="G666" s="3">
        <v>2005</v>
      </c>
      <c r="H666" s="3">
        <v>2540</v>
      </c>
    </row>
    <row r="667" spans="1:8" x14ac:dyDescent="0.25">
      <c r="A667" s="8">
        <v>44131</v>
      </c>
      <c r="B667" s="4">
        <v>6722</v>
      </c>
      <c r="C667" s="4" t="s">
        <v>633</v>
      </c>
      <c r="D667" s="4">
        <v>10587</v>
      </c>
      <c r="E667" s="4">
        <v>8044</v>
      </c>
      <c r="F667" s="4">
        <v>869.44</v>
      </c>
      <c r="G667" s="4">
        <v>3700</v>
      </c>
      <c r="H667" s="4">
        <v>3152</v>
      </c>
    </row>
    <row r="668" spans="1:8" x14ac:dyDescent="0.25">
      <c r="A668" s="10">
        <v>44132</v>
      </c>
      <c r="B668" s="3">
        <v>5444</v>
      </c>
      <c r="C668" s="3" t="s">
        <v>634</v>
      </c>
      <c r="D668" s="3">
        <v>7835</v>
      </c>
      <c r="E668" s="3">
        <v>4934</v>
      </c>
      <c r="F668" s="3">
        <v>819.48</v>
      </c>
      <c r="G668" s="3">
        <v>1755</v>
      </c>
      <c r="H668" s="3">
        <v>1726</v>
      </c>
    </row>
    <row r="669" spans="1:8" x14ac:dyDescent="0.25">
      <c r="A669" s="8">
        <v>44133</v>
      </c>
      <c r="B669" s="4">
        <v>8618</v>
      </c>
      <c r="C669" s="4" t="s">
        <v>635</v>
      </c>
      <c r="D669" s="4">
        <v>20246</v>
      </c>
      <c r="E669" s="4">
        <v>9766</v>
      </c>
      <c r="F669" s="4">
        <v>710.1</v>
      </c>
      <c r="G669" s="4">
        <v>4660</v>
      </c>
      <c r="H669" s="4">
        <v>5205</v>
      </c>
    </row>
    <row r="670" spans="1:8" x14ac:dyDescent="0.25">
      <c r="A670" s="10">
        <v>44134</v>
      </c>
      <c r="B670" s="3">
        <v>4947</v>
      </c>
      <c r="C670" s="3" t="s">
        <v>636</v>
      </c>
      <c r="D670" s="3">
        <v>8783</v>
      </c>
      <c r="E670" s="3">
        <v>4802</v>
      </c>
      <c r="F670" s="3">
        <v>631.84</v>
      </c>
      <c r="G670" s="3">
        <v>977</v>
      </c>
      <c r="H670" s="3">
        <v>2154</v>
      </c>
    </row>
    <row r="671" spans="1:8" x14ac:dyDescent="0.25">
      <c r="A671" s="8">
        <v>44135</v>
      </c>
      <c r="B671" s="4">
        <v>2676</v>
      </c>
      <c r="C671" s="4" t="s">
        <v>637</v>
      </c>
      <c r="D671" s="4">
        <v>3486</v>
      </c>
      <c r="E671" s="4">
        <v>2835</v>
      </c>
      <c r="F671" s="4">
        <v>806.59</v>
      </c>
      <c r="G671" s="4">
        <v>821</v>
      </c>
      <c r="H671" s="4">
        <v>837</v>
      </c>
    </row>
    <row r="672" spans="1:8" x14ac:dyDescent="0.25">
      <c r="A672" s="10">
        <v>44136</v>
      </c>
      <c r="B672" s="3">
        <v>2196</v>
      </c>
      <c r="C672" s="3" t="s">
        <v>638</v>
      </c>
      <c r="D672" s="3">
        <v>3179</v>
      </c>
      <c r="E672" s="3">
        <v>2395</v>
      </c>
      <c r="F672" s="3">
        <v>893.6</v>
      </c>
      <c r="G672" s="3">
        <v>926</v>
      </c>
      <c r="H672" s="3">
        <v>773</v>
      </c>
    </row>
    <row r="673" spans="1:8" x14ac:dyDescent="0.25">
      <c r="A673" s="8">
        <v>44137</v>
      </c>
      <c r="B673" s="4">
        <v>3787</v>
      </c>
      <c r="C673" s="4" t="s">
        <v>639</v>
      </c>
      <c r="D673" s="4">
        <v>4550</v>
      </c>
      <c r="E673" s="4">
        <v>3989</v>
      </c>
      <c r="F673" s="4">
        <v>817.98</v>
      </c>
      <c r="G673" s="4">
        <v>1359</v>
      </c>
      <c r="H673" s="4">
        <v>868</v>
      </c>
    </row>
    <row r="674" spans="1:8" x14ac:dyDescent="0.25">
      <c r="A674" s="10">
        <v>44138</v>
      </c>
      <c r="B674" s="3">
        <v>8432</v>
      </c>
      <c r="C674" s="3" t="s">
        <v>640</v>
      </c>
      <c r="D674" s="3">
        <v>23827</v>
      </c>
      <c r="E674" s="3">
        <v>7219</v>
      </c>
      <c r="F674" s="3">
        <v>878.62</v>
      </c>
      <c r="G674" s="3">
        <v>1696</v>
      </c>
      <c r="H674" s="3">
        <v>4642</v>
      </c>
    </row>
    <row r="675" spans="1:8" x14ac:dyDescent="0.25">
      <c r="A675" s="8">
        <v>44139</v>
      </c>
      <c r="B675" s="4">
        <v>8927</v>
      </c>
      <c r="C675" s="4" t="s">
        <v>641</v>
      </c>
      <c r="D675" s="4">
        <v>11107</v>
      </c>
      <c r="E675" s="4">
        <v>8723</v>
      </c>
      <c r="F675" s="4">
        <v>841.29</v>
      </c>
      <c r="G675" s="4">
        <v>2707</v>
      </c>
      <c r="H675" s="4">
        <v>2150</v>
      </c>
    </row>
    <row r="676" spans="1:8" x14ac:dyDescent="0.25">
      <c r="A676" s="10">
        <v>44140</v>
      </c>
      <c r="B676" s="3">
        <v>4318</v>
      </c>
      <c r="C676" s="3" t="s">
        <v>642</v>
      </c>
      <c r="D676" s="3">
        <v>6809</v>
      </c>
      <c r="E676" s="3">
        <v>4424</v>
      </c>
      <c r="F676" s="3">
        <v>648.92999999999995</v>
      </c>
      <c r="G676" s="3">
        <v>918</v>
      </c>
      <c r="H676" s="3">
        <v>726</v>
      </c>
    </row>
    <row r="677" spans="1:8" x14ac:dyDescent="0.25">
      <c r="A677" s="8">
        <v>44141</v>
      </c>
      <c r="B677" s="4">
        <v>9858</v>
      </c>
      <c r="C677" s="4" t="s">
        <v>643</v>
      </c>
      <c r="D677" s="4">
        <v>19215</v>
      </c>
      <c r="E677" s="4">
        <v>11234</v>
      </c>
      <c r="F677" s="4">
        <v>674.76</v>
      </c>
      <c r="G677" s="4">
        <v>4413</v>
      </c>
      <c r="H677" s="4">
        <v>2848</v>
      </c>
    </row>
    <row r="678" spans="1:8" x14ac:dyDescent="0.25">
      <c r="A678" s="10">
        <v>44142</v>
      </c>
      <c r="B678" s="3">
        <v>7689</v>
      </c>
      <c r="C678" s="3" t="s">
        <v>644</v>
      </c>
      <c r="D678" s="3">
        <v>14161</v>
      </c>
      <c r="E678" s="3">
        <v>7515</v>
      </c>
      <c r="F678" s="3">
        <v>702.56</v>
      </c>
      <c r="G678" s="3">
        <v>3516</v>
      </c>
      <c r="H678" s="3">
        <v>1853</v>
      </c>
    </row>
    <row r="679" spans="1:8" x14ac:dyDescent="0.25">
      <c r="A679" s="8">
        <v>44143</v>
      </c>
      <c r="B679" s="4">
        <v>3176</v>
      </c>
      <c r="C679" s="4" t="s">
        <v>645</v>
      </c>
      <c r="D679" s="4">
        <v>9023</v>
      </c>
      <c r="E679" s="4">
        <v>3707</v>
      </c>
      <c r="F679" s="4">
        <v>650.48</v>
      </c>
      <c r="G679" s="4">
        <v>1725</v>
      </c>
      <c r="H679" s="4">
        <v>2502</v>
      </c>
    </row>
    <row r="680" spans="1:8" x14ac:dyDescent="0.25">
      <c r="A680" s="10">
        <v>44144</v>
      </c>
      <c r="B680" s="3">
        <v>4743</v>
      </c>
      <c r="C680" s="3" t="s">
        <v>646</v>
      </c>
      <c r="D680" s="3">
        <v>6035</v>
      </c>
      <c r="E680" s="3">
        <v>4629</v>
      </c>
      <c r="F680" s="3">
        <v>774.5</v>
      </c>
      <c r="G680" s="3">
        <v>1897</v>
      </c>
      <c r="H680" s="3">
        <v>935</v>
      </c>
    </row>
    <row r="681" spans="1:8" x14ac:dyDescent="0.25">
      <c r="A681" s="8">
        <v>44145</v>
      </c>
      <c r="B681" s="4">
        <v>9792</v>
      </c>
      <c r="C681" s="4" t="s">
        <v>647</v>
      </c>
      <c r="D681" s="4">
        <v>20778</v>
      </c>
      <c r="E681" s="4">
        <v>9983</v>
      </c>
      <c r="F681" s="4">
        <v>892.64</v>
      </c>
      <c r="G681" s="4">
        <v>3391</v>
      </c>
      <c r="H681" s="4">
        <v>2653</v>
      </c>
    </row>
    <row r="682" spans="1:8" x14ac:dyDescent="0.25">
      <c r="A682" s="10">
        <v>44146</v>
      </c>
      <c r="B682" s="3">
        <v>5422</v>
      </c>
      <c r="C682" s="3" t="s">
        <v>648</v>
      </c>
      <c r="D682" s="3">
        <v>13147</v>
      </c>
      <c r="E682" s="3">
        <v>6064</v>
      </c>
      <c r="F682" s="3">
        <v>828.44</v>
      </c>
      <c r="G682" s="3">
        <v>2144</v>
      </c>
      <c r="H682" s="3">
        <v>1629</v>
      </c>
    </row>
    <row r="683" spans="1:8" x14ac:dyDescent="0.25">
      <c r="A683" s="8">
        <v>44147</v>
      </c>
      <c r="B683" s="4">
        <v>4824</v>
      </c>
      <c r="C683" s="4" t="s">
        <v>158</v>
      </c>
      <c r="D683" s="4">
        <v>13878</v>
      </c>
      <c r="E683" s="4">
        <v>4984</v>
      </c>
      <c r="F683" s="4">
        <v>727.02</v>
      </c>
      <c r="G683" s="4">
        <v>1201</v>
      </c>
      <c r="H683" s="4">
        <v>3330</v>
      </c>
    </row>
    <row r="684" spans="1:8" x14ac:dyDescent="0.25">
      <c r="A684" s="10">
        <v>44148</v>
      </c>
      <c r="B684" s="3">
        <v>3451</v>
      </c>
      <c r="C684" s="3" t="s">
        <v>649</v>
      </c>
      <c r="D684" s="3">
        <v>7994</v>
      </c>
      <c r="E684" s="3">
        <v>4086</v>
      </c>
      <c r="F684" s="3">
        <v>601.35</v>
      </c>
      <c r="G684" s="3">
        <v>1235</v>
      </c>
      <c r="H684" s="3">
        <v>809</v>
      </c>
    </row>
    <row r="685" spans="1:8" x14ac:dyDescent="0.25">
      <c r="A685" s="8">
        <v>44149</v>
      </c>
      <c r="B685" s="4">
        <v>1628</v>
      </c>
      <c r="C685" s="4" t="s">
        <v>650</v>
      </c>
      <c r="D685" s="4">
        <v>4308</v>
      </c>
      <c r="E685" s="4">
        <v>1732</v>
      </c>
      <c r="F685" s="4">
        <v>693.98</v>
      </c>
      <c r="G685" s="4">
        <v>444</v>
      </c>
      <c r="H685" s="4">
        <v>837</v>
      </c>
    </row>
    <row r="686" spans="1:8" x14ac:dyDescent="0.25">
      <c r="A686" s="10">
        <v>44150</v>
      </c>
      <c r="B686" s="3">
        <v>8778</v>
      </c>
      <c r="C686" s="3" t="s">
        <v>651</v>
      </c>
      <c r="D686" s="3">
        <v>11856</v>
      </c>
      <c r="E686" s="3">
        <v>8857</v>
      </c>
      <c r="F686" s="3">
        <v>758.03</v>
      </c>
      <c r="G686" s="3">
        <v>3953</v>
      </c>
      <c r="H686" s="3">
        <v>1467</v>
      </c>
    </row>
    <row r="687" spans="1:8" x14ac:dyDescent="0.25">
      <c r="A687" s="8">
        <v>44151</v>
      </c>
      <c r="B687" s="4">
        <v>4696</v>
      </c>
      <c r="C687" s="6" t="s">
        <v>652</v>
      </c>
      <c r="D687" s="4">
        <v>8897</v>
      </c>
      <c r="E687" s="4">
        <v>3801</v>
      </c>
      <c r="F687" s="4">
        <v>697.28</v>
      </c>
      <c r="G687" s="4">
        <v>1803</v>
      </c>
      <c r="H687" s="4">
        <v>2401</v>
      </c>
    </row>
    <row r="688" spans="1:8" x14ac:dyDescent="0.25">
      <c r="A688" s="10">
        <v>44152</v>
      </c>
      <c r="B688" s="3">
        <v>4674</v>
      </c>
      <c r="C688" s="3" t="s">
        <v>653</v>
      </c>
      <c r="D688" s="3">
        <v>8754</v>
      </c>
      <c r="E688" s="3">
        <v>4512</v>
      </c>
      <c r="F688" s="3">
        <v>633.30999999999995</v>
      </c>
      <c r="G688" s="3">
        <v>1629</v>
      </c>
      <c r="H688" s="3">
        <v>2553</v>
      </c>
    </row>
    <row r="689" spans="1:8" x14ac:dyDescent="0.25">
      <c r="A689" s="8">
        <v>44153</v>
      </c>
      <c r="B689" s="4">
        <v>4929</v>
      </c>
      <c r="C689" s="4" t="s">
        <v>654</v>
      </c>
      <c r="D689" s="4">
        <v>13778</v>
      </c>
      <c r="E689" s="4">
        <v>4533</v>
      </c>
      <c r="F689" s="4">
        <v>732.83</v>
      </c>
      <c r="G689" s="4">
        <v>1896</v>
      </c>
      <c r="H689" s="4">
        <v>4019</v>
      </c>
    </row>
    <row r="690" spans="1:8" x14ac:dyDescent="0.25">
      <c r="A690" s="10">
        <v>44154</v>
      </c>
      <c r="B690" s="3">
        <v>3765</v>
      </c>
      <c r="C690" s="3" t="s">
        <v>655</v>
      </c>
      <c r="D690" s="3">
        <v>5543</v>
      </c>
      <c r="E690" s="3">
        <v>4138</v>
      </c>
      <c r="F690" s="3">
        <v>675.98</v>
      </c>
      <c r="G690" s="3">
        <v>978</v>
      </c>
      <c r="H690" s="3">
        <v>1044</v>
      </c>
    </row>
    <row r="691" spans="1:8" x14ac:dyDescent="0.25">
      <c r="A691" s="8">
        <v>44155</v>
      </c>
      <c r="B691" s="4">
        <v>5369</v>
      </c>
      <c r="C691" s="4" t="s">
        <v>656</v>
      </c>
      <c r="D691" s="4">
        <v>7910</v>
      </c>
      <c r="E691" s="4">
        <v>4742</v>
      </c>
      <c r="F691" s="4">
        <v>872.77</v>
      </c>
      <c r="G691" s="4">
        <v>1814</v>
      </c>
      <c r="H691" s="4">
        <v>1810</v>
      </c>
    </row>
    <row r="692" spans="1:8" x14ac:dyDescent="0.25">
      <c r="A692" s="10">
        <v>44156</v>
      </c>
      <c r="B692" s="3">
        <v>9307</v>
      </c>
      <c r="C692" s="3" t="s">
        <v>657</v>
      </c>
      <c r="D692" s="3">
        <v>16672</v>
      </c>
      <c r="E692" s="3">
        <v>8209</v>
      </c>
      <c r="F692" s="3">
        <v>630.53</v>
      </c>
      <c r="G692" s="3">
        <v>3372</v>
      </c>
      <c r="H692" s="3">
        <v>3666</v>
      </c>
    </row>
    <row r="693" spans="1:8" x14ac:dyDescent="0.25">
      <c r="A693" s="8">
        <v>44157</v>
      </c>
      <c r="B693" s="4">
        <v>5956</v>
      </c>
      <c r="C693" s="4" t="s">
        <v>658</v>
      </c>
      <c r="D693" s="4">
        <v>7731</v>
      </c>
      <c r="E693" s="4">
        <v>5216</v>
      </c>
      <c r="F693" s="4">
        <v>614.75</v>
      </c>
      <c r="G693" s="4">
        <v>1751</v>
      </c>
      <c r="H693" s="4">
        <v>1314</v>
      </c>
    </row>
    <row r="694" spans="1:8" x14ac:dyDescent="0.25">
      <c r="A694" s="10">
        <v>44158</v>
      </c>
      <c r="B694" s="3">
        <v>1692</v>
      </c>
      <c r="C694" s="3" t="s">
        <v>659</v>
      </c>
      <c r="D694" s="3">
        <v>2586</v>
      </c>
      <c r="E694" s="3">
        <v>1438</v>
      </c>
      <c r="F694" s="3">
        <v>601.59</v>
      </c>
      <c r="G694" s="3">
        <v>392</v>
      </c>
      <c r="H694" s="3">
        <v>488</v>
      </c>
    </row>
    <row r="695" spans="1:8" x14ac:dyDescent="0.25">
      <c r="A695" s="8">
        <v>44159</v>
      </c>
      <c r="B695" s="4">
        <v>4162</v>
      </c>
      <c r="C695" s="4" t="s">
        <v>660</v>
      </c>
      <c r="D695" s="4">
        <v>12225</v>
      </c>
      <c r="E695" s="4">
        <v>3847</v>
      </c>
      <c r="F695" s="4">
        <v>698.42</v>
      </c>
      <c r="G695" s="4">
        <v>1782</v>
      </c>
      <c r="H695" s="4">
        <v>1379</v>
      </c>
    </row>
    <row r="696" spans="1:8" x14ac:dyDescent="0.25">
      <c r="A696" s="10">
        <v>44160</v>
      </c>
      <c r="B696" s="3">
        <v>2105</v>
      </c>
      <c r="C696" s="3" t="s">
        <v>661</v>
      </c>
      <c r="D696" s="3">
        <v>4148</v>
      </c>
      <c r="E696" s="3">
        <v>2429</v>
      </c>
      <c r="F696" s="3">
        <v>798.12</v>
      </c>
      <c r="G696" s="3">
        <v>1027</v>
      </c>
      <c r="H696" s="3">
        <v>1075</v>
      </c>
    </row>
    <row r="697" spans="1:8" x14ac:dyDescent="0.25">
      <c r="A697" s="8">
        <v>44161</v>
      </c>
      <c r="B697" s="4">
        <v>4008</v>
      </c>
      <c r="C697" s="6" t="s">
        <v>662</v>
      </c>
      <c r="D697" s="4">
        <v>9369</v>
      </c>
      <c r="E697" s="4">
        <v>4448</v>
      </c>
      <c r="F697" s="4">
        <v>819.12</v>
      </c>
      <c r="G697" s="4">
        <v>2090</v>
      </c>
      <c r="H697" s="4">
        <v>1388</v>
      </c>
    </row>
    <row r="698" spans="1:8" x14ac:dyDescent="0.25">
      <c r="A698" s="10">
        <v>44162</v>
      </c>
      <c r="B698" s="3">
        <v>3161</v>
      </c>
      <c r="C698" s="3" t="s">
        <v>663</v>
      </c>
      <c r="D698" s="3">
        <v>7924</v>
      </c>
      <c r="E698" s="3">
        <v>3458</v>
      </c>
      <c r="F698" s="3">
        <v>735.98</v>
      </c>
      <c r="G698" s="3">
        <v>1540</v>
      </c>
      <c r="H698" s="3">
        <v>1522</v>
      </c>
    </row>
    <row r="699" spans="1:8" x14ac:dyDescent="0.25">
      <c r="A699" s="8">
        <v>44163</v>
      </c>
      <c r="B699" s="4">
        <v>9345</v>
      </c>
      <c r="C699" s="4" t="s">
        <v>664</v>
      </c>
      <c r="D699" s="4">
        <v>17386</v>
      </c>
      <c r="E699" s="4">
        <v>10456</v>
      </c>
      <c r="F699" s="4">
        <v>805.3</v>
      </c>
      <c r="G699" s="4">
        <v>1695</v>
      </c>
      <c r="H699" s="4">
        <v>3409</v>
      </c>
    </row>
    <row r="700" spans="1:8" x14ac:dyDescent="0.25">
      <c r="A700" s="10">
        <v>44164</v>
      </c>
      <c r="B700" s="3">
        <v>4699</v>
      </c>
      <c r="C700" s="3" t="s">
        <v>665</v>
      </c>
      <c r="D700" s="3">
        <v>6884</v>
      </c>
      <c r="E700" s="3">
        <v>4265</v>
      </c>
      <c r="F700" s="3">
        <v>707.97</v>
      </c>
      <c r="G700" s="3">
        <v>1099</v>
      </c>
      <c r="H700" s="3">
        <v>1460</v>
      </c>
    </row>
    <row r="701" spans="1:8" x14ac:dyDescent="0.25">
      <c r="A701" s="8">
        <v>44165</v>
      </c>
      <c r="B701" s="4">
        <v>4786</v>
      </c>
      <c r="C701" s="4" t="s">
        <v>666</v>
      </c>
      <c r="D701" s="4">
        <v>7522</v>
      </c>
      <c r="E701" s="4">
        <v>5527</v>
      </c>
      <c r="F701" s="4">
        <v>800.34</v>
      </c>
      <c r="G701" s="4">
        <v>1249</v>
      </c>
      <c r="H701" s="4">
        <v>1982</v>
      </c>
    </row>
    <row r="702" spans="1:8" x14ac:dyDescent="0.25">
      <c r="A702" s="10">
        <v>44166</v>
      </c>
      <c r="B702" s="3">
        <v>5200</v>
      </c>
      <c r="C702" s="3" t="s">
        <v>667</v>
      </c>
      <c r="D702" s="3">
        <v>9172</v>
      </c>
      <c r="E702" s="3">
        <v>4445</v>
      </c>
      <c r="F702" s="3">
        <v>612.17999999999995</v>
      </c>
      <c r="G702" s="3">
        <v>1338</v>
      </c>
      <c r="H702" s="3">
        <v>2186</v>
      </c>
    </row>
    <row r="703" spans="1:8" x14ac:dyDescent="0.25">
      <c r="A703" s="8">
        <v>44167</v>
      </c>
      <c r="B703" s="4">
        <v>2913</v>
      </c>
      <c r="C703" s="4" t="s">
        <v>668</v>
      </c>
      <c r="D703" s="4">
        <v>6830</v>
      </c>
      <c r="E703" s="4">
        <v>2722</v>
      </c>
      <c r="F703" s="4">
        <v>717.23</v>
      </c>
      <c r="G703" s="4">
        <v>649</v>
      </c>
      <c r="H703" s="4">
        <v>1588</v>
      </c>
    </row>
    <row r="704" spans="1:8" x14ac:dyDescent="0.25">
      <c r="A704" s="10">
        <v>44168</v>
      </c>
      <c r="B704" s="3">
        <v>6520</v>
      </c>
      <c r="C704" s="3" t="s">
        <v>669</v>
      </c>
      <c r="D704" s="3">
        <v>12498</v>
      </c>
      <c r="E704" s="3">
        <v>6746</v>
      </c>
      <c r="F704" s="3">
        <v>837.25</v>
      </c>
      <c r="G704" s="3">
        <v>2407</v>
      </c>
      <c r="H704" s="3">
        <v>2566</v>
      </c>
    </row>
    <row r="705" spans="1:8" x14ac:dyDescent="0.25">
      <c r="A705" s="8">
        <v>44169</v>
      </c>
      <c r="B705" s="4">
        <v>2772</v>
      </c>
      <c r="C705" s="4" t="s">
        <v>670</v>
      </c>
      <c r="D705" s="4">
        <v>3360</v>
      </c>
      <c r="E705" s="4">
        <v>2331</v>
      </c>
      <c r="F705" s="4">
        <v>840.9</v>
      </c>
      <c r="G705" s="4">
        <v>909</v>
      </c>
      <c r="H705" s="4">
        <v>400</v>
      </c>
    </row>
    <row r="706" spans="1:8" x14ac:dyDescent="0.25">
      <c r="A706" s="10">
        <v>44170</v>
      </c>
      <c r="B706" s="3">
        <v>3780</v>
      </c>
      <c r="C706" s="3" t="s">
        <v>671</v>
      </c>
      <c r="D706" s="3">
        <v>8097</v>
      </c>
      <c r="E706" s="3">
        <v>4127</v>
      </c>
      <c r="F706" s="3">
        <v>814.84</v>
      </c>
      <c r="G706" s="3">
        <v>1541</v>
      </c>
      <c r="H706" s="3">
        <v>1460</v>
      </c>
    </row>
    <row r="707" spans="1:8" x14ac:dyDescent="0.25">
      <c r="A707" s="8">
        <v>44171</v>
      </c>
      <c r="B707" s="4">
        <v>8423</v>
      </c>
      <c r="C707" s="4" t="s">
        <v>672</v>
      </c>
      <c r="D707" s="4">
        <v>24079</v>
      </c>
      <c r="E707" s="4">
        <v>8043</v>
      </c>
      <c r="F707" s="4">
        <v>661.27</v>
      </c>
      <c r="G707" s="4">
        <v>2234</v>
      </c>
      <c r="H707" s="4">
        <v>1930</v>
      </c>
    </row>
    <row r="708" spans="1:8" x14ac:dyDescent="0.25">
      <c r="A708" s="10">
        <v>44172</v>
      </c>
      <c r="B708" s="3">
        <v>3871</v>
      </c>
      <c r="C708" s="3" t="s">
        <v>673</v>
      </c>
      <c r="D708" s="3">
        <v>10303</v>
      </c>
      <c r="E708" s="3">
        <v>4311</v>
      </c>
      <c r="F708" s="3">
        <v>674.16</v>
      </c>
      <c r="G708" s="3">
        <v>2037</v>
      </c>
      <c r="H708" s="3">
        <v>3081</v>
      </c>
    </row>
    <row r="709" spans="1:8" x14ac:dyDescent="0.25">
      <c r="A709" s="8">
        <v>44173</v>
      </c>
      <c r="B709" s="4">
        <v>1660</v>
      </c>
      <c r="C709" s="4" t="s">
        <v>237</v>
      </c>
      <c r="D709" s="4">
        <v>4457</v>
      </c>
      <c r="E709" s="4">
        <v>1655</v>
      </c>
      <c r="F709" s="4">
        <v>898.83</v>
      </c>
      <c r="G709" s="4">
        <v>341</v>
      </c>
      <c r="H709" s="4">
        <v>1097</v>
      </c>
    </row>
    <row r="710" spans="1:8" x14ac:dyDescent="0.25">
      <c r="A710" s="10">
        <v>44174</v>
      </c>
      <c r="B710" s="3">
        <v>7242</v>
      </c>
      <c r="C710" s="3" t="s">
        <v>674</v>
      </c>
      <c r="D710" s="3">
        <v>19054</v>
      </c>
      <c r="E710" s="3">
        <v>6317</v>
      </c>
      <c r="F710" s="3">
        <v>631.01</v>
      </c>
      <c r="G710" s="3">
        <v>1923</v>
      </c>
      <c r="H710" s="3">
        <v>2772</v>
      </c>
    </row>
    <row r="711" spans="1:8" x14ac:dyDescent="0.25">
      <c r="A711" s="8">
        <v>44175</v>
      </c>
      <c r="B711" s="4">
        <v>2132</v>
      </c>
      <c r="C711" s="4" t="s">
        <v>675</v>
      </c>
      <c r="D711" s="4">
        <v>3800</v>
      </c>
      <c r="E711" s="4">
        <v>2332</v>
      </c>
      <c r="F711" s="4">
        <v>654.20000000000005</v>
      </c>
      <c r="G711" s="4">
        <v>969</v>
      </c>
      <c r="H711" s="4">
        <v>457</v>
      </c>
    </row>
    <row r="712" spans="1:8" x14ac:dyDescent="0.25">
      <c r="A712" s="10">
        <v>44176</v>
      </c>
      <c r="B712" s="3">
        <v>1699</v>
      </c>
      <c r="C712" s="3" t="s">
        <v>676</v>
      </c>
      <c r="D712" s="3">
        <v>4378</v>
      </c>
      <c r="E712" s="3">
        <v>1530</v>
      </c>
      <c r="F712" s="3">
        <v>639.01</v>
      </c>
      <c r="G712" s="3">
        <v>658</v>
      </c>
      <c r="H712" s="3">
        <v>801</v>
      </c>
    </row>
    <row r="713" spans="1:8" x14ac:dyDescent="0.25">
      <c r="A713" s="8">
        <v>44177</v>
      </c>
      <c r="B713" s="4">
        <v>8470</v>
      </c>
      <c r="C713" s="4" t="s">
        <v>677</v>
      </c>
      <c r="D713" s="4">
        <v>12346</v>
      </c>
      <c r="E713" s="4">
        <v>8438</v>
      </c>
      <c r="F713" s="4">
        <v>698.3</v>
      </c>
      <c r="G713" s="4">
        <v>2741</v>
      </c>
      <c r="H713" s="4">
        <v>3349</v>
      </c>
    </row>
    <row r="714" spans="1:8" x14ac:dyDescent="0.25">
      <c r="A714" s="10">
        <v>44178</v>
      </c>
      <c r="B714" s="3">
        <v>7297</v>
      </c>
      <c r="C714" s="3" t="s">
        <v>678</v>
      </c>
      <c r="D714" s="3">
        <v>17395</v>
      </c>
      <c r="E714" s="3">
        <v>6058</v>
      </c>
      <c r="F714" s="3">
        <v>663.05</v>
      </c>
      <c r="G714" s="3">
        <v>1242</v>
      </c>
      <c r="H714" s="3">
        <v>4250</v>
      </c>
    </row>
    <row r="715" spans="1:8" x14ac:dyDescent="0.25">
      <c r="A715" s="8">
        <v>44179</v>
      </c>
      <c r="B715" s="4">
        <v>8812</v>
      </c>
      <c r="C715" s="4" t="s">
        <v>679</v>
      </c>
      <c r="D715" s="4">
        <v>20750</v>
      </c>
      <c r="E715" s="4">
        <v>9227</v>
      </c>
      <c r="F715" s="4">
        <v>749.31</v>
      </c>
      <c r="G715" s="4">
        <v>3556</v>
      </c>
      <c r="H715" s="4">
        <v>1930</v>
      </c>
    </row>
    <row r="716" spans="1:8" x14ac:dyDescent="0.25">
      <c r="A716" s="10">
        <v>44180</v>
      </c>
      <c r="B716" s="3">
        <v>5557</v>
      </c>
      <c r="C716" s="5" t="s">
        <v>680</v>
      </c>
      <c r="D716" s="3">
        <v>6924</v>
      </c>
      <c r="E716" s="3">
        <v>5925</v>
      </c>
      <c r="F716" s="3">
        <v>742.81</v>
      </c>
      <c r="G716" s="3">
        <v>1297</v>
      </c>
      <c r="H716" s="3">
        <v>1545</v>
      </c>
    </row>
    <row r="717" spans="1:8" x14ac:dyDescent="0.25">
      <c r="A717" s="8">
        <v>44181</v>
      </c>
      <c r="B717" s="4">
        <v>3179</v>
      </c>
      <c r="C717" s="4" t="s">
        <v>681</v>
      </c>
      <c r="D717" s="4">
        <v>8323</v>
      </c>
      <c r="E717" s="4">
        <v>3024</v>
      </c>
      <c r="F717" s="4">
        <v>870.45</v>
      </c>
      <c r="G717" s="4">
        <v>702</v>
      </c>
      <c r="H717" s="4">
        <v>1049</v>
      </c>
    </row>
    <row r="718" spans="1:8" x14ac:dyDescent="0.25">
      <c r="A718" s="10">
        <v>44182</v>
      </c>
      <c r="B718" s="3">
        <v>9275</v>
      </c>
      <c r="C718" s="3" t="s">
        <v>682</v>
      </c>
      <c r="D718" s="3">
        <v>26209</v>
      </c>
      <c r="E718" s="3">
        <v>10960</v>
      </c>
      <c r="F718" s="3">
        <v>610.41999999999996</v>
      </c>
      <c r="G718" s="3">
        <v>4330</v>
      </c>
      <c r="H718" s="3">
        <v>3222</v>
      </c>
    </row>
    <row r="719" spans="1:8" x14ac:dyDescent="0.25">
      <c r="A719" s="8">
        <v>44183</v>
      </c>
      <c r="B719" s="4">
        <v>2422</v>
      </c>
      <c r="C719" s="4" t="s">
        <v>683</v>
      </c>
      <c r="D719" s="4">
        <v>4072</v>
      </c>
      <c r="E719" s="4">
        <v>2784</v>
      </c>
      <c r="F719" s="4">
        <v>695.96</v>
      </c>
      <c r="G719" s="4">
        <v>817</v>
      </c>
      <c r="H719" s="4">
        <v>446</v>
      </c>
    </row>
    <row r="720" spans="1:8" x14ac:dyDescent="0.25">
      <c r="A720" s="10">
        <v>44184</v>
      </c>
      <c r="B720" s="3">
        <v>4180</v>
      </c>
      <c r="C720" s="3" t="s">
        <v>684</v>
      </c>
      <c r="D720" s="3">
        <v>11128</v>
      </c>
      <c r="E720" s="3">
        <v>4527</v>
      </c>
      <c r="F720" s="3">
        <v>779</v>
      </c>
      <c r="G720" s="3">
        <v>1378</v>
      </c>
      <c r="H720" s="3">
        <v>2374</v>
      </c>
    </row>
    <row r="721" spans="1:8" x14ac:dyDescent="0.25">
      <c r="A721" s="8">
        <v>44185</v>
      </c>
      <c r="B721" s="4">
        <v>5316</v>
      </c>
      <c r="C721" s="4" t="s">
        <v>685</v>
      </c>
      <c r="D721" s="4">
        <v>7167</v>
      </c>
      <c r="E721" s="4">
        <v>5770</v>
      </c>
      <c r="F721" s="4">
        <v>781.44</v>
      </c>
      <c r="G721" s="4">
        <v>1996</v>
      </c>
      <c r="H721" s="4">
        <v>1064</v>
      </c>
    </row>
    <row r="722" spans="1:8" x14ac:dyDescent="0.25">
      <c r="A722" s="10">
        <v>44186</v>
      </c>
      <c r="B722" s="3">
        <v>7696</v>
      </c>
      <c r="C722" s="3" t="s">
        <v>686</v>
      </c>
      <c r="D722" s="3">
        <v>17546</v>
      </c>
      <c r="E722" s="3">
        <v>6933</v>
      </c>
      <c r="F722" s="3">
        <v>744.04</v>
      </c>
      <c r="G722" s="3">
        <v>3422</v>
      </c>
      <c r="H722" s="3">
        <v>4331</v>
      </c>
    </row>
    <row r="723" spans="1:8" x14ac:dyDescent="0.25">
      <c r="A723" s="8">
        <v>44187</v>
      </c>
      <c r="B723" s="4">
        <v>1614</v>
      </c>
      <c r="C723" s="4" t="s">
        <v>687</v>
      </c>
      <c r="D723" s="4">
        <v>3347</v>
      </c>
      <c r="E723" s="4">
        <v>1715</v>
      </c>
      <c r="F723" s="4">
        <v>844.7</v>
      </c>
      <c r="G723" s="4">
        <v>839</v>
      </c>
      <c r="H723" s="4">
        <v>794</v>
      </c>
    </row>
    <row r="724" spans="1:8" x14ac:dyDescent="0.25">
      <c r="A724" s="10">
        <v>44188</v>
      </c>
      <c r="B724" s="3">
        <v>5570</v>
      </c>
      <c r="C724" s="3" t="s">
        <v>688</v>
      </c>
      <c r="D724" s="3">
        <v>12157</v>
      </c>
      <c r="E724" s="3">
        <v>4897</v>
      </c>
      <c r="F724" s="3">
        <v>618.82000000000005</v>
      </c>
      <c r="G724" s="3">
        <v>1591</v>
      </c>
      <c r="H724" s="3">
        <v>1989</v>
      </c>
    </row>
    <row r="725" spans="1:8" x14ac:dyDescent="0.25">
      <c r="A725" s="8">
        <v>44189</v>
      </c>
      <c r="B725" s="4">
        <v>1270</v>
      </c>
      <c r="C725" s="4" t="s">
        <v>689</v>
      </c>
      <c r="D725" s="4">
        <v>3641</v>
      </c>
      <c r="E725" s="4">
        <v>1089</v>
      </c>
      <c r="F725" s="4">
        <v>844.65</v>
      </c>
      <c r="G725" s="4">
        <v>304</v>
      </c>
      <c r="H725" s="4">
        <v>492</v>
      </c>
    </row>
    <row r="726" spans="1:8" x14ac:dyDescent="0.25">
      <c r="A726" s="10">
        <v>44190</v>
      </c>
      <c r="B726" s="3">
        <v>3468</v>
      </c>
      <c r="C726" s="3" t="s">
        <v>690</v>
      </c>
      <c r="D726" s="3">
        <v>9600</v>
      </c>
      <c r="E726" s="3">
        <v>4160</v>
      </c>
      <c r="F726" s="3">
        <v>748.43</v>
      </c>
      <c r="G726" s="3">
        <v>1209</v>
      </c>
      <c r="H726" s="3">
        <v>1156</v>
      </c>
    </row>
    <row r="727" spans="1:8" x14ac:dyDescent="0.25">
      <c r="A727" s="8">
        <v>44191</v>
      </c>
      <c r="B727" s="4">
        <v>4607</v>
      </c>
      <c r="C727" s="4" t="s">
        <v>691</v>
      </c>
      <c r="D727" s="4">
        <v>12038</v>
      </c>
      <c r="E727" s="4">
        <v>4832</v>
      </c>
      <c r="F727" s="4">
        <v>640.13</v>
      </c>
      <c r="G727" s="4">
        <v>1356</v>
      </c>
      <c r="H727" s="4">
        <v>2979</v>
      </c>
    </row>
    <row r="728" spans="1:8" x14ac:dyDescent="0.25">
      <c r="A728" s="10">
        <v>44192</v>
      </c>
      <c r="B728" s="3">
        <v>4075</v>
      </c>
      <c r="C728" s="3" t="s">
        <v>692</v>
      </c>
      <c r="D728" s="3">
        <v>6897</v>
      </c>
      <c r="E728" s="3">
        <v>3962</v>
      </c>
      <c r="F728" s="3">
        <v>865.71</v>
      </c>
      <c r="G728" s="3">
        <v>1425</v>
      </c>
      <c r="H728" s="3">
        <v>1311</v>
      </c>
    </row>
    <row r="729" spans="1:8" x14ac:dyDescent="0.25">
      <c r="A729" s="8">
        <v>44193</v>
      </c>
      <c r="B729" s="4">
        <v>1289</v>
      </c>
      <c r="C729" s="4" t="s">
        <v>693</v>
      </c>
      <c r="D729" s="4">
        <v>3662</v>
      </c>
      <c r="E729" s="4">
        <v>1179</v>
      </c>
      <c r="F729" s="4">
        <v>794.77</v>
      </c>
      <c r="G729" s="4">
        <v>450</v>
      </c>
      <c r="H729" s="4">
        <v>603</v>
      </c>
    </row>
    <row r="730" spans="1:8" x14ac:dyDescent="0.25">
      <c r="A730" s="10">
        <v>44194</v>
      </c>
      <c r="B730" s="3">
        <v>9120</v>
      </c>
      <c r="C730" s="3" t="s">
        <v>694</v>
      </c>
      <c r="D730" s="3">
        <v>12544</v>
      </c>
      <c r="E730" s="3">
        <v>9499</v>
      </c>
      <c r="F730" s="3">
        <v>649.05999999999995</v>
      </c>
      <c r="G730" s="3">
        <v>3292</v>
      </c>
      <c r="H730" s="3">
        <v>3403</v>
      </c>
    </row>
    <row r="731" spans="1:8" x14ac:dyDescent="0.25">
      <c r="A731" s="8">
        <v>44195</v>
      </c>
      <c r="B731" s="4">
        <v>7614</v>
      </c>
      <c r="C731" s="4" t="s">
        <v>695</v>
      </c>
      <c r="D731" s="4">
        <v>20831</v>
      </c>
      <c r="E731" s="4">
        <v>6242</v>
      </c>
      <c r="F731" s="4">
        <v>610.09</v>
      </c>
      <c r="G731" s="4">
        <v>2012</v>
      </c>
      <c r="H731" s="4">
        <v>4556</v>
      </c>
    </row>
    <row r="732" spans="1:8" x14ac:dyDescent="0.25">
      <c r="A732" s="10">
        <v>44196</v>
      </c>
      <c r="B732" s="3">
        <v>4252</v>
      </c>
      <c r="C732" s="3" t="s">
        <v>696</v>
      </c>
      <c r="D732" s="3">
        <v>7614</v>
      </c>
      <c r="E732" s="3">
        <v>3562</v>
      </c>
      <c r="F732" s="3">
        <v>642.33000000000004</v>
      </c>
      <c r="G732" s="3">
        <v>938</v>
      </c>
      <c r="H732" s="3">
        <v>1550</v>
      </c>
    </row>
    <row r="733" spans="1:8" x14ac:dyDescent="0.25">
      <c r="A733" s="8">
        <v>44197</v>
      </c>
      <c r="B733" s="4">
        <v>8415</v>
      </c>
      <c r="C733" s="4" t="s">
        <v>697</v>
      </c>
      <c r="D733" s="4">
        <v>10912</v>
      </c>
      <c r="E733" s="4">
        <v>6842</v>
      </c>
      <c r="F733" s="4">
        <v>782.64</v>
      </c>
      <c r="G733" s="4">
        <v>2358</v>
      </c>
      <c r="H733" s="4">
        <v>2713</v>
      </c>
    </row>
    <row r="734" spans="1:8" x14ac:dyDescent="0.25">
      <c r="A734" s="10">
        <v>44198</v>
      </c>
      <c r="B734" s="3">
        <v>7771</v>
      </c>
      <c r="C734" s="3" t="s">
        <v>698</v>
      </c>
      <c r="D734" s="3">
        <v>18688</v>
      </c>
      <c r="E734" s="3">
        <v>7768</v>
      </c>
      <c r="F734" s="3">
        <v>653.79</v>
      </c>
      <c r="G734" s="3">
        <v>2348</v>
      </c>
      <c r="H734" s="3">
        <v>4917</v>
      </c>
    </row>
    <row r="735" spans="1:8" x14ac:dyDescent="0.25">
      <c r="A735" s="8">
        <v>44199</v>
      </c>
      <c r="B735" s="4">
        <v>1278</v>
      </c>
      <c r="C735" s="4" t="s">
        <v>699</v>
      </c>
      <c r="D735" s="4">
        <v>2065</v>
      </c>
      <c r="E735" s="4">
        <v>1329</v>
      </c>
      <c r="F735" s="4">
        <v>667.73</v>
      </c>
      <c r="G735" s="4">
        <v>481</v>
      </c>
      <c r="H735" s="4">
        <v>489</v>
      </c>
    </row>
    <row r="736" spans="1:8" x14ac:dyDescent="0.25">
      <c r="A736" s="10">
        <v>44200</v>
      </c>
      <c r="B736" s="3">
        <v>1580</v>
      </c>
      <c r="C736" s="5" t="s">
        <v>700</v>
      </c>
      <c r="D736" s="3">
        <v>2588</v>
      </c>
      <c r="E736" s="3">
        <v>1303</v>
      </c>
      <c r="F736" s="3">
        <v>607.54</v>
      </c>
      <c r="G736" s="3">
        <v>524</v>
      </c>
      <c r="H736" s="3">
        <v>486</v>
      </c>
    </row>
    <row r="737" spans="1:8" x14ac:dyDescent="0.25">
      <c r="A737" s="8">
        <v>44201</v>
      </c>
      <c r="B737" s="4">
        <v>5958</v>
      </c>
      <c r="C737" s="4" t="s">
        <v>701</v>
      </c>
      <c r="D737" s="4">
        <v>10431</v>
      </c>
      <c r="E737" s="4">
        <v>6485</v>
      </c>
      <c r="F737" s="4">
        <v>816.88</v>
      </c>
      <c r="G737" s="4">
        <v>2529</v>
      </c>
      <c r="H737" s="4">
        <v>1834</v>
      </c>
    </row>
    <row r="738" spans="1:8" x14ac:dyDescent="0.25">
      <c r="A738" s="10">
        <v>44202</v>
      </c>
      <c r="B738" s="3">
        <v>9445</v>
      </c>
      <c r="C738" s="3" t="s">
        <v>702</v>
      </c>
      <c r="D738" s="3">
        <v>12416</v>
      </c>
      <c r="E738" s="3">
        <v>8426</v>
      </c>
      <c r="F738" s="3">
        <v>843.11</v>
      </c>
      <c r="G738" s="3">
        <v>2854</v>
      </c>
      <c r="H738" s="3">
        <v>3157</v>
      </c>
    </row>
    <row r="739" spans="1:8" x14ac:dyDescent="0.25">
      <c r="A739" s="8">
        <v>44203</v>
      </c>
      <c r="B739" s="4">
        <v>5276</v>
      </c>
      <c r="C739" s="4" t="s">
        <v>703</v>
      </c>
      <c r="D739" s="4">
        <v>8013</v>
      </c>
      <c r="E739" s="4">
        <v>5666</v>
      </c>
      <c r="F739" s="4">
        <v>839.05</v>
      </c>
      <c r="G739" s="4">
        <v>2078</v>
      </c>
      <c r="H739" s="4">
        <v>1631</v>
      </c>
    </row>
    <row r="740" spans="1:8" x14ac:dyDescent="0.25">
      <c r="A740" s="10">
        <v>44204</v>
      </c>
      <c r="B740" s="3">
        <v>8997</v>
      </c>
      <c r="C740" s="3" t="s">
        <v>247</v>
      </c>
      <c r="D740" s="3">
        <v>10879</v>
      </c>
      <c r="E740" s="3">
        <v>10731</v>
      </c>
      <c r="F740" s="3">
        <v>638.27</v>
      </c>
      <c r="G740" s="3">
        <v>3063</v>
      </c>
      <c r="H740" s="3">
        <v>2620</v>
      </c>
    </row>
    <row r="741" spans="1:8" x14ac:dyDescent="0.25">
      <c r="A741" s="8">
        <v>44205</v>
      </c>
      <c r="B741" s="4">
        <v>5776</v>
      </c>
      <c r="C741" s="4" t="s">
        <v>704</v>
      </c>
      <c r="D741" s="4">
        <v>11562</v>
      </c>
      <c r="E741" s="4">
        <v>6217</v>
      </c>
      <c r="F741" s="4">
        <v>870.99</v>
      </c>
      <c r="G741" s="4">
        <v>1288</v>
      </c>
      <c r="H741" s="4">
        <v>3215</v>
      </c>
    </row>
    <row r="742" spans="1:8" x14ac:dyDescent="0.25">
      <c r="A742" s="10">
        <v>44206</v>
      </c>
      <c r="B742" s="3">
        <v>1824</v>
      </c>
      <c r="C742" s="3" t="s">
        <v>705</v>
      </c>
      <c r="D742" s="3">
        <v>2465</v>
      </c>
      <c r="E742" s="3">
        <v>2103</v>
      </c>
      <c r="F742" s="3">
        <v>801.68</v>
      </c>
      <c r="G742" s="3">
        <v>815</v>
      </c>
      <c r="H742" s="3">
        <v>698</v>
      </c>
    </row>
    <row r="743" spans="1:8" x14ac:dyDescent="0.25">
      <c r="A743" s="8">
        <v>44207</v>
      </c>
      <c r="B743" s="4">
        <v>4832</v>
      </c>
      <c r="C743" s="4" t="s">
        <v>706</v>
      </c>
      <c r="D743" s="4">
        <v>11735</v>
      </c>
      <c r="E743" s="4">
        <v>5698</v>
      </c>
      <c r="F743" s="4">
        <v>869.26</v>
      </c>
      <c r="G743" s="4">
        <v>1571</v>
      </c>
      <c r="H743" s="4">
        <v>1825</v>
      </c>
    </row>
    <row r="744" spans="1:8" x14ac:dyDescent="0.25">
      <c r="A744" s="10">
        <v>44208</v>
      </c>
      <c r="B744" s="3">
        <v>9891</v>
      </c>
      <c r="C744" s="3" t="s">
        <v>707</v>
      </c>
      <c r="D744" s="3">
        <v>16064</v>
      </c>
      <c r="E744" s="3">
        <v>9838</v>
      </c>
      <c r="F744" s="3">
        <v>734.15</v>
      </c>
      <c r="G744" s="3">
        <v>3942</v>
      </c>
      <c r="H744" s="3">
        <v>2210</v>
      </c>
    </row>
    <row r="745" spans="1:8" x14ac:dyDescent="0.25">
      <c r="A745" s="8">
        <v>44209</v>
      </c>
      <c r="B745" s="4">
        <v>6445</v>
      </c>
      <c r="C745" s="4" t="s">
        <v>708</v>
      </c>
      <c r="D745" s="4">
        <v>18680</v>
      </c>
      <c r="E745" s="4">
        <v>6966</v>
      </c>
      <c r="F745" s="4">
        <v>731.09</v>
      </c>
      <c r="G745" s="4">
        <v>2954</v>
      </c>
      <c r="H745" s="4">
        <v>2844</v>
      </c>
    </row>
    <row r="746" spans="1:8" x14ac:dyDescent="0.25">
      <c r="A746" s="10">
        <v>44210</v>
      </c>
      <c r="B746" s="3">
        <v>2380</v>
      </c>
      <c r="C746" s="3" t="s">
        <v>709</v>
      </c>
      <c r="D746" s="3">
        <v>6588</v>
      </c>
      <c r="E746" s="3">
        <v>2715</v>
      </c>
      <c r="F746" s="3">
        <v>835.36</v>
      </c>
      <c r="G746" s="3">
        <v>1289</v>
      </c>
      <c r="H746" s="3">
        <v>1648</v>
      </c>
    </row>
    <row r="747" spans="1:8" x14ac:dyDescent="0.25">
      <c r="A747" s="8">
        <v>44211</v>
      </c>
      <c r="B747" s="4">
        <v>7534</v>
      </c>
      <c r="C747" s="4" t="s">
        <v>710</v>
      </c>
      <c r="D747" s="4">
        <v>12965</v>
      </c>
      <c r="E747" s="4">
        <v>7101</v>
      </c>
      <c r="F747" s="4">
        <v>627.99</v>
      </c>
      <c r="G747" s="4">
        <v>3461</v>
      </c>
      <c r="H747" s="4">
        <v>2256</v>
      </c>
    </row>
    <row r="748" spans="1:8" x14ac:dyDescent="0.25">
      <c r="A748" s="10">
        <v>44212</v>
      </c>
      <c r="B748" s="3">
        <v>4156</v>
      </c>
      <c r="C748" s="3" t="s">
        <v>711</v>
      </c>
      <c r="D748" s="3">
        <v>10846</v>
      </c>
      <c r="E748" s="3">
        <v>3759</v>
      </c>
      <c r="F748" s="3">
        <v>756.26</v>
      </c>
      <c r="G748" s="3">
        <v>763</v>
      </c>
      <c r="H748" s="3">
        <v>1460</v>
      </c>
    </row>
    <row r="749" spans="1:8" x14ac:dyDescent="0.25">
      <c r="A749" s="8">
        <v>44213</v>
      </c>
      <c r="B749" s="4">
        <v>5307</v>
      </c>
      <c r="C749" s="4" t="s">
        <v>712</v>
      </c>
      <c r="D749" s="4">
        <v>14041</v>
      </c>
      <c r="E749" s="4">
        <v>6255</v>
      </c>
      <c r="F749" s="4">
        <v>850.92</v>
      </c>
      <c r="G749" s="4">
        <v>3109</v>
      </c>
      <c r="H749" s="4">
        <v>1680</v>
      </c>
    </row>
    <row r="750" spans="1:8" x14ac:dyDescent="0.25">
      <c r="A750" s="10">
        <v>44214</v>
      </c>
      <c r="B750" s="3">
        <v>6634</v>
      </c>
      <c r="C750" s="3" t="s">
        <v>713</v>
      </c>
      <c r="D750" s="3">
        <v>19741</v>
      </c>
      <c r="E750" s="3">
        <v>7234</v>
      </c>
      <c r="F750" s="3">
        <v>849.06</v>
      </c>
      <c r="G750" s="3">
        <v>2929</v>
      </c>
      <c r="H750" s="3">
        <v>3266</v>
      </c>
    </row>
    <row r="751" spans="1:8" x14ac:dyDescent="0.25">
      <c r="A751" s="8">
        <v>44215</v>
      </c>
      <c r="B751" s="4">
        <v>9575</v>
      </c>
      <c r="C751" s="4" t="s">
        <v>714</v>
      </c>
      <c r="D751" s="4">
        <v>21793</v>
      </c>
      <c r="E751" s="4">
        <v>8501</v>
      </c>
      <c r="F751" s="4">
        <v>886.84</v>
      </c>
      <c r="G751" s="4">
        <v>3341</v>
      </c>
      <c r="H751" s="4">
        <v>2772</v>
      </c>
    </row>
    <row r="752" spans="1:8" x14ac:dyDescent="0.25">
      <c r="A752" s="10">
        <v>44216</v>
      </c>
      <c r="B752" s="3">
        <v>6810</v>
      </c>
      <c r="C752" s="3" t="s">
        <v>715</v>
      </c>
      <c r="D752" s="3">
        <v>9176</v>
      </c>
      <c r="E752" s="3">
        <v>6671</v>
      </c>
      <c r="F752" s="3">
        <v>809.48</v>
      </c>
      <c r="G752" s="3">
        <v>1364</v>
      </c>
      <c r="H752" s="3">
        <v>1204</v>
      </c>
    </row>
    <row r="753" spans="1:8" x14ac:dyDescent="0.25">
      <c r="A753" s="8">
        <v>44217</v>
      </c>
      <c r="B753" s="4">
        <v>9533</v>
      </c>
      <c r="C753" s="4" t="s">
        <v>716</v>
      </c>
      <c r="D753" s="4">
        <v>22538</v>
      </c>
      <c r="E753" s="4">
        <v>10663</v>
      </c>
      <c r="F753" s="4">
        <v>662.33</v>
      </c>
      <c r="G753" s="4">
        <v>1695</v>
      </c>
      <c r="H753" s="4">
        <v>5336</v>
      </c>
    </row>
    <row r="754" spans="1:8" x14ac:dyDescent="0.25">
      <c r="A754" s="10">
        <v>44218</v>
      </c>
      <c r="B754" s="3">
        <v>6934</v>
      </c>
      <c r="C754" s="3" t="s">
        <v>717</v>
      </c>
      <c r="D754" s="3">
        <v>16121</v>
      </c>
      <c r="E754" s="3">
        <v>7064</v>
      </c>
      <c r="F754" s="3">
        <v>606.08000000000004</v>
      </c>
      <c r="G754" s="3">
        <v>1721</v>
      </c>
      <c r="H754" s="3">
        <v>1675</v>
      </c>
    </row>
    <row r="755" spans="1:8" x14ac:dyDescent="0.25">
      <c r="A755" s="8">
        <v>44219</v>
      </c>
      <c r="B755" s="4">
        <v>4109</v>
      </c>
      <c r="C755" s="6" t="s">
        <v>718</v>
      </c>
      <c r="D755" s="4">
        <v>9652</v>
      </c>
      <c r="E755" s="4">
        <v>4355</v>
      </c>
      <c r="F755" s="4">
        <v>743.82</v>
      </c>
      <c r="G755" s="4">
        <v>1965</v>
      </c>
      <c r="H755" s="4">
        <v>1192</v>
      </c>
    </row>
    <row r="756" spans="1:8" x14ac:dyDescent="0.25">
      <c r="A756" s="10">
        <v>44220</v>
      </c>
      <c r="B756" s="3">
        <v>5082</v>
      </c>
      <c r="C756" s="3" t="s">
        <v>719</v>
      </c>
      <c r="D756" s="3">
        <v>8908</v>
      </c>
      <c r="E756" s="3">
        <v>5597</v>
      </c>
      <c r="F756" s="3">
        <v>754.11</v>
      </c>
      <c r="G756" s="3">
        <v>1145</v>
      </c>
      <c r="H756" s="3">
        <v>2395</v>
      </c>
    </row>
    <row r="757" spans="1:8" x14ac:dyDescent="0.25">
      <c r="A757" s="8">
        <v>44221</v>
      </c>
      <c r="B757" s="4">
        <v>4240</v>
      </c>
      <c r="C757" s="4" t="s">
        <v>720</v>
      </c>
      <c r="D757" s="4">
        <v>11649</v>
      </c>
      <c r="E757" s="4">
        <v>4446</v>
      </c>
      <c r="F757" s="4">
        <v>672.08</v>
      </c>
      <c r="G757" s="4">
        <v>1751</v>
      </c>
      <c r="H757" s="4">
        <v>3133</v>
      </c>
    </row>
    <row r="758" spans="1:8" x14ac:dyDescent="0.25">
      <c r="A758" s="10">
        <v>44222</v>
      </c>
      <c r="B758" s="3">
        <v>7028</v>
      </c>
      <c r="C758" s="3" t="s">
        <v>721</v>
      </c>
      <c r="D758" s="3">
        <v>20571</v>
      </c>
      <c r="E758" s="3">
        <v>7140</v>
      </c>
      <c r="F758" s="3">
        <v>637.41</v>
      </c>
      <c r="G758" s="3">
        <v>2359</v>
      </c>
      <c r="H758" s="3">
        <v>3411</v>
      </c>
    </row>
    <row r="759" spans="1:8" x14ac:dyDescent="0.25">
      <c r="A759" s="8">
        <v>44223</v>
      </c>
      <c r="B759" s="4">
        <v>2849</v>
      </c>
      <c r="C759" s="4" t="s">
        <v>722</v>
      </c>
      <c r="D759" s="4">
        <v>4535</v>
      </c>
      <c r="E759" s="4">
        <v>3133</v>
      </c>
      <c r="F759" s="4">
        <v>775.86</v>
      </c>
      <c r="G759" s="4">
        <v>815</v>
      </c>
      <c r="H759" s="4">
        <v>533</v>
      </c>
    </row>
    <row r="760" spans="1:8" x14ac:dyDescent="0.25">
      <c r="A760" s="10">
        <v>44224</v>
      </c>
      <c r="B760" s="3">
        <v>9497</v>
      </c>
      <c r="C760" s="3" t="s">
        <v>723</v>
      </c>
      <c r="D760" s="3">
        <v>12903</v>
      </c>
      <c r="E760" s="3">
        <v>10361</v>
      </c>
      <c r="F760" s="3">
        <v>829.28</v>
      </c>
      <c r="G760" s="3">
        <v>2406</v>
      </c>
      <c r="H760" s="3">
        <v>3109</v>
      </c>
    </row>
    <row r="761" spans="1:8" x14ac:dyDescent="0.25">
      <c r="A761" s="8">
        <v>44225</v>
      </c>
      <c r="B761" s="4">
        <v>3749</v>
      </c>
      <c r="C761" s="4" t="s">
        <v>724</v>
      </c>
      <c r="D761" s="4">
        <v>5811</v>
      </c>
      <c r="E761" s="4">
        <v>3943</v>
      </c>
      <c r="F761" s="4">
        <v>897.95</v>
      </c>
      <c r="G761" s="4">
        <v>1309</v>
      </c>
      <c r="H761" s="4">
        <v>999</v>
      </c>
    </row>
    <row r="762" spans="1:8" x14ac:dyDescent="0.25">
      <c r="A762" s="10">
        <v>44226</v>
      </c>
      <c r="B762" s="3">
        <v>7680</v>
      </c>
      <c r="C762" s="3" t="s">
        <v>725</v>
      </c>
      <c r="D762" s="3">
        <v>20559</v>
      </c>
      <c r="E762" s="3">
        <v>7249</v>
      </c>
      <c r="F762" s="3">
        <v>827.49</v>
      </c>
      <c r="G762" s="3">
        <v>1718</v>
      </c>
      <c r="H762" s="3">
        <v>2242</v>
      </c>
    </row>
    <row r="763" spans="1:8" x14ac:dyDescent="0.25">
      <c r="A763" s="8">
        <v>44227</v>
      </c>
      <c r="B763" s="4">
        <v>1205</v>
      </c>
      <c r="C763" s="4" t="s">
        <v>726</v>
      </c>
      <c r="D763" s="4">
        <v>2913</v>
      </c>
      <c r="E763" s="4">
        <v>1159</v>
      </c>
      <c r="F763" s="4">
        <v>838.09</v>
      </c>
      <c r="G763" s="4">
        <v>401</v>
      </c>
      <c r="H763" s="4">
        <v>383</v>
      </c>
    </row>
    <row r="764" spans="1:8" x14ac:dyDescent="0.25">
      <c r="A764" s="10">
        <v>44228</v>
      </c>
      <c r="B764" s="3">
        <v>8352</v>
      </c>
      <c r="C764" s="3" t="s">
        <v>727</v>
      </c>
      <c r="D764" s="3">
        <v>19584</v>
      </c>
      <c r="E764" s="3">
        <v>9923</v>
      </c>
      <c r="F764" s="3">
        <v>784.94</v>
      </c>
      <c r="G764" s="3">
        <v>3846</v>
      </c>
      <c r="H764" s="3">
        <v>2495</v>
      </c>
    </row>
    <row r="765" spans="1:8" x14ac:dyDescent="0.25">
      <c r="A765" s="8">
        <v>44229</v>
      </c>
      <c r="B765" s="4">
        <v>5591</v>
      </c>
      <c r="C765" s="4" t="s">
        <v>728</v>
      </c>
      <c r="D765" s="4">
        <v>10752</v>
      </c>
      <c r="E765" s="4">
        <v>4724</v>
      </c>
      <c r="F765" s="4">
        <v>895.78</v>
      </c>
      <c r="G765" s="4">
        <v>2117</v>
      </c>
      <c r="H765" s="4">
        <v>2342</v>
      </c>
    </row>
    <row r="766" spans="1:8" x14ac:dyDescent="0.25">
      <c r="A766" s="10">
        <v>44230</v>
      </c>
      <c r="B766" s="3">
        <v>4450</v>
      </c>
      <c r="C766" s="3" t="s">
        <v>729</v>
      </c>
      <c r="D766" s="3">
        <v>9968</v>
      </c>
      <c r="E766" s="3">
        <v>4037</v>
      </c>
      <c r="F766" s="3">
        <v>791.99</v>
      </c>
      <c r="G766" s="3">
        <v>1629</v>
      </c>
      <c r="H766" s="3">
        <v>2787</v>
      </c>
    </row>
    <row r="767" spans="1:8" x14ac:dyDescent="0.25">
      <c r="A767" s="8">
        <v>44231</v>
      </c>
      <c r="B767" s="4">
        <v>8214</v>
      </c>
      <c r="C767" s="4" t="s">
        <v>730</v>
      </c>
      <c r="D767" s="4">
        <v>14408</v>
      </c>
      <c r="E767" s="4">
        <v>8189</v>
      </c>
      <c r="F767" s="4">
        <v>858.08</v>
      </c>
      <c r="G767" s="4">
        <v>1797</v>
      </c>
      <c r="H767" s="4">
        <v>3726</v>
      </c>
    </row>
    <row r="768" spans="1:8" x14ac:dyDescent="0.25">
      <c r="A768" s="10">
        <v>44232</v>
      </c>
      <c r="B768" s="3">
        <v>4811</v>
      </c>
      <c r="C768" s="3" t="s">
        <v>731</v>
      </c>
      <c r="D768" s="3">
        <v>9905</v>
      </c>
      <c r="E768" s="3">
        <v>5459</v>
      </c>
      <c r="F768" s="3">
        <v>883.74</v>
      </c>
      <c r="G768" s="3">
        <v>1595</v>
      </c>
      <c r="H768" s="3">
        <v>2073</v>
      </c>
    </row>
    <row r="769" spans="1:8" x14ac:dyDescent="0.25">
      <c r="A769" s="8">
        <v>44233</v>
      </c>
      <c r="B769" s="4">
        <v>6141</v>
      </c>
      <c r="C769" s="4" t="s">
        <v>732</v>
      </c>
      <c r="D769" s="4">
        <v>16135</v>
      </c>
      <c r="E769" s="4">
        <v>5314</v>
      </c>
      <c r="F769" s="4">
        <v>878.96</v>
      </c>
      <c r="G769" s="4">
        <v>1522</v>
      </c>
      <c r="H769" s="4">
        <v>2975</v>
      </c>
    </row>
    <row r="770" spans="1:8" x14ac:dyDescent="0.25">
      <c r="A770" s="10">
        <v>44234</v>
      </c>
      <c r="B770" s="3">
        <v>9501</v>
      </c>
      <c r="C770" s="3" t="s">
        <v>733</v>
      </c>
      <c r="D770" s="3">
        <v>28182</v>
      </c>
      <c r="E770" s="3">
        <v>8653</v>
      </c>
      <c r="F770" s="3">
        <v>714.42</v>
      </c>
      <c r="G770" s="3">
        <v>4106</v>
      </c>
      <c r="H770" s="3">
        <v>1930</v>
      </c>
    </row>
    <row r="771" spans="1:8" x14ac:dyDescent="0.25">
      <c r="A771" s="8">
        <v>44235</v>
      </c>
      <c r="B771" s="4">
        <v>3708</v>
      </c>
      <c r="C771" s="4" t="s">
        <v>131</v>
      </c>
      <c r="D771" s="4">
        <v>10673</v>
      </c>
      <c r="E771" s="4">
        <v>3063</v>
      </c>
      <c r="F771" s="4">
        <v>623.6</v>
      </c>
      <c r="G771" s="4">
        <v>1410</v>
      </c>
      <c r="H771" s="4">
        <v>2014</v>
      </c>
    </row>
    <row r="772" spans="1:8" x14ac:dyDescent="0.25">
      <c r="A772" s="10">
        <v>44236</v>
      </c>
      <c r="B772" s="3">
        <v>2991</v>
      </c>
      <c r="C772" s="3" t="s">
        <v>734</v>
      </c>
      <c r="D772" s="3">
        <v>8616</v>
      </c>
      <c r="E772" s="3">
        <v>3237</v>
      </c>
      <c r="F772" s="3">
        <v>651.55999999999995</v>
      </c>
      <c r="G772" s="3">
        <v>1006</v>
      </c>
      <c r="H772" s="3">
        <v>1285</v>
      </c>
    </row>
    <row r="773" spans="1:8" x14ac:dyDescent="0.25">
      <c r="A773" s="8">
        <v>44237</v>
      </c>
      <c r="B773" s="4">
        <v>9463</v>
      </c>
      <c r="C773" s="4" t="s">
        <v>322</v>
      </c>
      <c r="D773" s="4">
        <v>18206</v>
      </c>
      <c r="E773" s="4">
        <v>8472</v>
      </c>
      <c r="F773" s="4">
        <v>617.77</v>
      </c>
      <c r="G773" s="4">
        <v>1875</v>
      </c>
      <c r="H773" s="4">
        <v>4293</v>
      </c>
    </row>
    <row r="774" spans="1:8" x14ac:dyDescent="0.25">
      <c r="A774" s="10">
        <v>44238</v>
      </c>
      <c r="B774" s="3">
        <v>4273</v>
      </c>
      <c r="C774" s="3" t="s">
        <v>735</v>
      </c>
      <c r="D774" s="3">
        <v>8733</v>
      </c>
      <c r="E774" s="3">
        <v>4082</v>
      </c>
      <c r="F774" s="3">
        <v>631.62</v>
      </c>
      <c r="G774" s="3">
        <v>1911</v>
      </c>
      <c r="H774" s="3">
        <v>2398</v>
      </c>
    </row>
    <row r="775" spans="1:8" x14ac:dyDescent="0.25">
      <c r="A775" s="8">
        <v>44239</v>
      </c>
      <c r="B775" s="4">
        <v>5538</v>
      </c>
      <c r="C775" s="4" t="s">
        <v>736</v>
      </c>
      <c r="D775" s="4">
        <v>13679</v>
      </c>
      <c r="E775" s="4">
        <v>5413</v>
      </c>
      <c r="F775" s="4">
        <v>655.4</v>
      </c>
      <c r="G775" s="4">
        <v>2525</v>
      </c>
      <c r="H775" s="4">
        <v>2388</v>
      </c>
    </row>
    <row r="776" spans="1:8" x14ac:dyDescent="0.25">
      <c r="A776" s="10">
        <v>44240</v>
      </c>
      <c r="B776" s="3">
        <v>9712</v>
      </c>
      <c r="C776" s="3" t="s">
        <v>737</v>
      </c>
      <c r="D776" s="3">
        <v>27775</v>
      </c>
      <c r="E776" s="3">
        <v>11232</v>
      </c>
      <c r="F776" s="3">
        <v>702.33</v>
      </c>
      <c r="G776" s="3">
        <v>1695</v>
      </c>
      <c r="H776" s="3">
        <v>1930</v>
      </c>
    </row>
    <row r="777" spans="1:8" x14ac:dyDescent="0.25">
      <c r="A777" s="8">
        <v>44241</v>
      </c>
      <c r="B777" s="4">
        <v>4722</v>
      </c>
      <c r="C777" s="4" t="s">
        <v>738</v>
      </c>
      <c r="D777" s="4">
        <v>6873</v>
      </c>
      <c r="E777" s="4">
        <v>4554</v>
      </c>
      <c r="F777" s="4">
        <v>763.06</v>
      </c>
      <c r="G777" s="4">
        <v>2065</v>
      </c>
      <c r="H777" s="4">
        <v>1279</v>
      </c>
    </row>
    <row r="778" spans="1:8" x14ac:dyDescent="0.25">
      <c r="A778" s="10">
        <v>44242</v>
      </c>
      <c r="B778" s="3">
        <v>4551</v>
      </c>
      <c r="C778" s="3" t="s">
        <v>739</v>
      </c>
      <c r="D778" s="3">
        <v>7953</v>
      </c>
      <c r="E778" s="3">
        <v>3905</v>
      </c>
      <c r="F778" s="3">
        <v>813.5</v>
      </c>
      <c r="G778" s="3">
        <v>1343</v>
      </c>
      <c r="H778" s="3">
        <v>1433</v>
      </c>
    </row>
    <row r="779" spans="1:8" x14ac:dyDescent="0.25">
      <c r="A779" s="8">
        <v>44243</v>
      </c>
      <c r="B779" s="4">
        <v>3832</v>
      </c>
      <c r="C779" s="4" t="s">
        <v>740</v>
      </c>
      <c r="D779" s="4">
        <v>5558</v>
      </c>
      <c r="E779" s="4">
        <v>3869</v>
      </c>
      <c r="F779" s="4">
        <v>663.28</v>
      </c>
      <c r="G779" s="4">
        <v>979</v>
      </c>
      <c r="H779" s="4">
        <v>587</v>
      </c>
    </row>
    <row r="780" spans="1:8" x14ac:dyDescent="0.25">
      <c r="A780" s="10">
        <v>44244</v>
      </c>
      <c r="B780" s="3">
        <v>6679</v>
      </c>
      <c r="C780" s="3" t="s">
        <v>741</v>
      </c>
      <c r="D780" s="3">
        <v>15372</v>
      </c>
      <c r="E780" s="3">
        <v>7915</v>
      </c>
      <c r="F780" s="3">
        <v>801.76</v>
      </c>
      <c r="G780" s="3">
        <v>2717</v>
      </c>
      <c r="H780" s="3">
        <v>3674</v>
      </c>
    </row>
    <row r="781" spans="1:8" x14ac:dyDescent="0.25">
      <c r="A781" s="8">
        <v>44245</v>
      </c>
      <c r="B781" s="4">
        <v>7579</v>
      </c>
      <c r="C781" s="4" t="s">
        <v>742</v>
      </c>
      <c r="D781" s="4">
        <v>13273</v>
      </c>
      <c r="E781" s="4">
        <v>7905</v>
      </c>
      <c r="F781" s="4">
        <v>811.28</v>
      </c>
      <c r="G781" s="4">
        <v>2754</v>
      </c>
      <c r="H781" s="4">
        <v>3471</v>
      </c>
    </row>
    <row r="782" spans="1:8" x14ac:dyDescent="0.25">
      <c r="A782" s="10">
        <v>44246</v>
      </c>
      <c r="B782" s="3">
        <v>1152</v>
      </c>
      <c r="C782" s="3" t="s">
        <v>743</v>
      </c>
      <c r="D782" s="3">
        <v>2058</v>
      </c>
      <c r="E782" s="3">
        <v>1374</v>
      </c>
      <c r="F782" s="3">
        <v>767.59</v>
      </c>
      <c r="G782" s="3">
        <v>477</v>
      </c>
      <c r="H782" s="3">
        <v>479</v>
      </c>
    </row>
    <row r="783" spans="1:8" x14ac:dyDescent="0.25">
      <c r="A783" s="8">
        <v>44247</v>
      </c>
      <c r="B783" s="4">
        <v>6754</v>
      </c>
      <c r="C783" s="4" t="s">
        <v>744</v>
      </c>
      <c r="D783" s="4">
        <v>8966</v>
      </c>
      <c r="E783" s="4">
        <v>7675</v>
      </c>
      <c r="F783" s="4">
        <v>871.09</v>
      </c>
      <c r="G783" s="4">
        <v>2775</v>
      </c>
      <c r="H783" s="4">
        <v>1168</v>
      </c>
    </row>
    <row r="784" spans="1:8" x14ac:dyDescent="0.25">
      <c r="A784" s="10">
        <v>44248</v>
      </c>
      <c r="B784" s="3">
        <v>3800</v>
      </c>
      <c r="C784" s="3" t="s">
        <v>745</v>
      </c>
      <c r="D784" s="3">
        <v>6952</v>
      </c>
      <c r="E784" s="3">
        <v>3094</v>
      </c>
      <c r="F784" s="3">
        <v>633.29999999999995</v>
      </c>
      <c r="G784" s="3">
        <v>858</v>
      </c>
      <c r="H784" s="3">
        <v>838</v>
      </c>
    </row>
    <row r="785" spans="1:8" x14ac:dyDescent="0.25">
      <c r="A785" s="8">
        <v>44249</v>
      </c>
      <c r="B785" s="4">
        <v>6310</v>
      </c>
      <c r="C785" s="4" t="s">
        <v>746</v>
      </c>
      <c r="D785" s="4">
        <v>17368</v>
      </c>
      <c r="E785" s="4">
        <v>6709</v>
      </c>
      <c r="F785" s="4">
        <v>653.14</v>
      </c>
      <c r="G785" s="4">
        <v>2079</v>
      </c>
      <c r="H785" s="4">
        <v>3726</v>
      </c>
    </row>
    <row r="786" spans="1:8" x14ac:dyDescent="0.25">
      <c r="A786" s="10">
        <v>44250</v>
      </c>
      <c r="B786" s="3">
        <v>3610</v>
      </c>
      <c r="C786" s="3" t="s">
        <v>747</v>
      </c>
      <c r="D786" s="3">
        <v>5846</v>
      </c>
      <c r="E786" s="3">
        <v>3302</v>
      </c>
      <c r="F786" s="3">
        <v>728.6</v>
      </c>
      <c r="G786" s="3">
        <v>1090</v>
      </c>
      <c r="H786" s="3">
        <v>1054</v>
      </c>
    </row>
    <row r="787" spans="1:8" x14ac:dyDescent="0.25">
      <c r="A787" s="8">
        <v>44251</v>
      </c>
      <c r="B787" s="4">
        <v>2104</v>
      </c>
      <c r="C787" s="4" t="s">
        <v>748</v>
      </c>
      <c r="D787" s="4">
        <v>5157</v>
      </c>
      <c r="E787" s="4">
        <v>2154</v>
      </c>
      <c r="F787" s="4">
        <v>638.01</v>
      </c>
      <c r="G787" s="4">
        <v>515</v>
      </c>
      <c r="H787" s="4">
        <v>958</v>
      </c>
    </row>
    <row r="788" spans="1:8" x14ac:dyDescent="0.25">
      <c r="A788" s="10">
        <v>44252</v>
      </c>
      <c r="B788" s="3">
        <v>8361</v>
      </c>
      <c r="C788" s="3" t="s">
        <v>749</v>
      </c>
      <c r="D788" s="3">
        <v>19508</v>
      </c>
      <c r="E788" s="3">
        <v>7623</v>
      </c>
      <c r="F788" s="3">
        <v>769.89</v>
      </c>
      <c r="G788" s="3">
        <v>2565</v>
      </c>
      <c r="H788" s="3">
        <v>1930</v>
      </c>
    </row>
    <row r="789" spans="1:8" x14ac:dyDescent="0.25">
      <c r="A789" s="8">
        <v>44253</v>
      </c>
      <c r="B789" s="4">
        <v>5199</v>
      </c>
      <c r="C789" s="4" t="s">
        <v>750</v>
      </c>
      <c r="D789" s="4">
        <v>14319</v>
      </c>
      <c r="E789" s="4">
        <v>4884</v>
      </c>
      <c r="F789" s="4">
        <v>719.52</v>
      </c>
      <c r="G789" s="4">
        <v>2164</v>
      </c>
      <c r="H789" s="4">
        <v>3505</v>
      </c>
    </row>
    <row r="790" spans="1:8" x14ac:dyDescent="0.25">
      <c r="A790" s="10">
        <v>44254</v>
      </c>
      <c r="B790" s="3">
        <v>4854</v>
      </c>
      <c r="C790" s="3" t="s">
        <v>751</v>
      </c>
      <c r="D790" s="3">
        <v>6980</v>
      </c>
      <c r="E790" s="3">
        <v>5675</v>
      </c>
      <c r="F790" s="3">
        <v>685.38</v>
      </c>
      <c r="G790" s="3">
        <v>2545</v>
      </c>
      <c r="H790" s="3">
        <v>1272</v>
      </c>
    </row>
    <row r="791" spans="1:8" x14ac:dyDescent="0.25">
      <c r="A791" s="8">
        <v>44255</v>
      </c>
      <c r="B791" s="4">
        <v>8263</v>
      </c>
      <c r="C791" s="4" t="s">
        <v>752</v>
      </c>
      <c r="D791" s="4">
        <v>24455</v>
      </c>
      <c r="E791" s="4">
        <v>7293</v>
      </c>
      <c r="F791" s="4">
        <v>651</v>
      </c>
      <c r="G791" s="4">
        <v>2359</v>
      </c>
      <c r="H791" s="4">
        <v>2538</v>
      </c>
    </row>
    <row r="792" spans="1:8" x14ac:dyDescent="0.25">
      <c r="A792" s="10">
        <v>44256</v>
      </c>
      <c r="B792" s="3">
        <v>2914</v>
      </c>
      <c r="C792" s="3" t="s">
        <v>753</v>
      </c>
      <c r="D792" s="3">
        <v>6552</v>
      </c>
      <c r="E792" s="3">
        <v>3350</v>
      </c>
      <c r="F792" s="3">
        <v>700.6</v>
      </c>
      <c r="G792" s="3">
        <v>1191</v>
      </c>
      <c r="H792" s="3">
        <v>699</v>
      </c>
    </row>
    <row r="793" spans="1:8" x14ac:dyDescent="0.25">
      <c r="A793" s="8">
        <v>44257</v>
      </c>
      <c r="B793" s="4">
        <v>8365</v>
      </c>
      <c r="C793" s="4" t="s">
        <v>754</v>
      </c>
      <c r="D793" s="4">
        <v>25026</v>
      </c>
      <c r="E793" s="4">
        <v>6793</v>
      </c>
      <c r="F793" s="4">
        <v>782.39</v>
      </c>
      <c r="G793" s="4">
        <v>1427</v>
      </c>
      <c r="H793" s="4">
        <v>1930</v>
      </c>
    </row>
    <row r="794" spans="1:8" x14ac:dyDescent="0.25">
      <c r="A794" s="10">
        <v>44258</v>
      </c>
      <c r="B794" s="3">
        <v>4072</v>
      </c>
      <c r="C794" s="3" t="s">
        <v>573</v>
      </c>
      <c r="D794" s="3">
        <v>11567</v>
      </c>
      <c r="E794" s="3">
        <v>3405</v>
      </c>
      <c r="F794" s="3">
        <v>772.74</v>
      </c>
      <c r="G794" s="3">
        <v>1370</v>
      </c>
      <c r="H794" s="3">
        <v>3094</v>
      </c>
    </row>
    <row r="795" spans="1:8" x14ac:dyDescent="0.25">
      <c r="A795" s="8">
        <v>44259</v>
      </c>
      <c r="B795" s="4">
        <v>1406</v>
      </c>
      <c r="C795" s="4" t="s">
        <v>755</v>
      </c>
      <c r="D795" s="4">
        <v>2247</v>
      </c>
      <c r="E795" s="4">
        <v>1605</v>
      </c>
      <c r="F795" s="4">
        <v>649.09</v>
      </c>
      <c r="G795" s="4">
        <v>515</v>
      </c>
      <c r="H795" s="4">
        <v>542</v>
      </c>
    </row>
    <row r="796" spans="1:8" x14ac:dyDescent="0.25">
      <c r="A796" s="10">
        <v>44260</v>
      </c>
      <c r="B796" s="3">
        <v>1166</v>
      </c>
      <c r="C796" s="3" t="s">
        <v>756</v>
      </c>
      <c r="D796" s="3">
        <v>1517</v>
      </c>
      <c r="E796" s="3">
        <v>1226</v>
      </c>
      <c r="F796" s="3">
        <v>637.48</v>
      </c>
      <c r="G796" s="3">
        <v>409</v>
      </c>
      <c r="H796" s="3">
        <v>274</v>
      </c>
    </row>
    <row r="797" spans="1:8" x14ac:dyDescent="0.25">
      <c r="A797" s="8">
        <v>44261</v>
      </c>
      <c r="B797" s="4">
        <v>1508</v>
      </c>
      <c r="C797" s="4" t="s">
        <v>757</v>
      </c>
      <c r="D797" s="4">
        <v>2503</v>
      </c>
      <c r="E797" s="4">
        <v>1657</v>
      </c>
      <c r="F797" s="4">
        <v>608</v>
      </c>
      <c r="G797" s="4">
        <v>765</v>
      </c>
      <c r="H797" s="4">
        <v>265</v>
      </c>
    </row>
    <row r="798" spans="1:8" x14ac:dyDescent="0.25">
      <c r="A798" s="10">
        <v>44262</v>
      </c>
      <c r="B798" s="3">
        <v>2661</v>
      </c>
      <c r="C798" s="3" t="s">
        <v>758</v>
      </c>
      <c r="D798" s="3">
        <v>5720</v>
      </c>
      <c r="E798" s="3">
        <v>2351</v>
      </c>
      <c r="F798" s="3">
        <v>603.73</v>
      </c>
      <c r="G798" s="3">
        <v>796</v>
      </c>
      <c r="H798" s="3">
        <v>1678</v>
      </c>
    </row>
    <row r="799" spans="1:8" x14ac:dyDescent="0.25">
      <c r="A799" s="8">
        <v>44263</v>
      </c>
      <c r="B799" s="4">
        <v>4664</v>
      </c>
      <c r="C799" s="4" t="s">
        <v>759</v>
      </c>
      <c r="D799" s="4">
        <v>7037</v>
      </c>
      <c r="E799" s="4">
        <v>4733</v>
      </c>
      <c r="F799" s="4">
        <v>863.94</v>
      </c>
      <c r="G799" s="4">
        <v>976</v>
      </c>
      <c r="H799" s="4">
        <v>2091</v>
      </c>
    </row>
    <row r="800" spans="1:8" x14ac:dyDescent="0.25">
      <c r="A800" s="10">
        <v>44264</v>
      </c>
      <c r="B800" s="3">
        <v>4489</v>
      </c>
      <c r="C800" s="3" t="s">
        <v>513</v>
      </c>
      <c r="D800" s="3">
        <v>6739</v>
      </c>
      <c r="E800" s="3">
        <v>4914</v>
      </c>
      <c r="F800" s="3">
        <v>613.53</v>
      </c>
      <c r="G800" s="3">
        <v>1318</v>
      </c>
      <c r="H800" s="3">
        <v>1414</v>
      </c>
    </row>
    <row r="801" spans="1:8" x14ac:dyDescent="0.25">
      <c r="A801" s="8">
        <v>44265</v>
      </c>
      <c r="B801" s="4">
        <v>1680</v>
      </c>
      <c r="C801" s="4" t="s">
        <v>760</v>
      </c>
      <c r="D801" s="4">
        <v>3414</v>
      </c>
      <c r="E801" s="4">
        <v>1765</v>
      </c>
      <c r="F801" s="4">
        <v>819.37</v>
      </c>
      <c r="G801" s="4">
        <v>605</v>
      </c>
      <c r="H801" s="4">
        <v>389</v>
      </c>
    </row>
    <row r="802" spans="1:8" x14ac:dyDescent="0.25">
      <c r="A802" s="10">
        <v>44266</v>
      </c>
      <c r="B802" s="3">
        <v>3524</v>
      </c>
      <c r="C802" s="3" t="s">
        <v>761</v>
      </c>
      <c r="D802" s="3">
        <v>4439</v>
      </c>
      <c r="E802" s="3">
        <v>3484</v>
      </c>
      <c r="F802" s="3">
        <v>861.6</v>
      </c>
      <c r="G802" s="3">
        <v>1140</v>
      </c>
      <c r="H802" s="3">
        <v>924</v>
      </c>
    </row>
    <row r="803" spans="1:8" x14ac:dyDescent="0.25">
      <c r="A803" s="8">
        <v>44267</v>
      </c>
      <c r="B803" s="4">
        <v>3120</v>
      </c>
      <c r="C803" s="4" t="s">
        <v>753</v>
      </c>
      <c r="D803" s="4">
        <v>4428</v>
      </c>
      <c r="E803" s="4">
        <v>3693</v>
      </c>
      <c r="F803" s="4">
        <v>629.41999999999996</v>
      </c>
      <c r="G803" s="4">
        <v>1692</v>
      </c>
      <c r="H803" s="4">
        <v>1233</v>
      </c>
    </row>
    <row r="804" spans="1:8" x14ac:dyDescent="0.25">
      <c r="A804" s="10">
        <v>44268</v>
      </c>
      <c r="B804" s="3">
        <v>6260</v>
      </c>
      <c r="C804" s="3" t="s">
        <v>762</v>
      </c>
      <c r="D804" s="3">
        <v>12197</v>
      </c>
      <c r="E804" s="3">
        <v>6701</v>
      </c>
      <c r="F804" s="3">
        <v>730.89</v>
      </c>
      <c r="G804" s="3">
        <v>2430</v>
      </c>
      <c r="H804" s="3">
        <v>2878</v>
      </c>
    </row>
    <row r="805" spans="1:8" x14ac:dyDescent="0.25">
      <c r="A805" s="8">
        <v>44269</v>
      </c>
      <c r="B805" s="4">
        <v>5357</v>
      </c>
      <c r="C805" s="4" t="s">
        <v>763</v>
      </c>
      <c r="D805" s="4">
        <v>7037</v>
      </c>
      <c r="E805" s="4">
        <v>6230</v>
      </c>
      <c r="F805" s="4">
        <v>888.69</v>
      </c>
      <c r="G805" s="4">
        <v>2535</v>
      </c>
      <c r="H805" s="4">
        <v>1717</v>
      </c>
    </row>
    <row r="806" spans="1:8" x14ac:dyDescent="0.25">
      <c r="A806" s="10">
        <v>44270</v>
      </c>
      <c r="B806" s="3">
        <v>2363</v>
      </c>
      <c r="C806" s="3" t="s">
        <v>764</v>
      </c>
      <c r="D806" s="3">
        <v>4523</v>
      </c>
      <c r="E806" s="3">
        <v>2580</v>
      </c>
      <c r="F806" s="3">
        <v>850.24</v>
      </c>
      <c r="G806" s="3">
        <v>879</v>
      </c>
      <c r="H806" s="3">
        <v>529</v>
      </c>
    </row>
    <row r="807" spans="1:8" x14ac:dyDescent="0.25">
      <c r="A807" s="8">
        <v>44271</v>
      </c>
      <c r="B807" s="4">
        <v>3292</v>
      </c>
      <c r="C807" s="4" t="s">
        <v>765</v>
      </c>
      <c r="D807" s="4">
        <v>6759</v>
      </c>
      <c r="E807" s="4">
        <v>3602</v>
      </c>
      <c r="F807" s="4">
        <v>746.91</v>
      </c>
      <c r="G807" s="4">
        <v>1195</v>
      </c>
      <c r="H807" s="4">
        <v>819</v>
      </c>
    </row>
    <row r="808" spans="1:8" x14ac:dyDescent="0.25">
      <c r="A808" s="10">
        <v>44272</v>
      </c>
      <c r="B808" s="3">
        <v>2538</v>
      </c>
      <c r="C808" s="3" t="s">
        <v>766</v>
      </c>
      <c r="D808" s="3">
        <v>5107</v>
      </c>
      <c r="E808" s="3">
        <v>2111</v>
      </c>
      <c r="F808" s="3">
        <v>828.77</v>
      </c>
      <c r="G808" s="3">
        <v>705</v>
      </c>
      <c r="H808" s="3">
        <v>640</v>
      </c>
    </row>
    <row r="809" spans="1:8" x14ac:dyDescent="0.25">
      <c r="A809" s="8">
        <v>44273</v>
      </c>
      <c r="B809" s="4">
        <v>4408</v>
      </c>
      <c r="C809" s="4" t="s">
        <v>767</v>
      </c>
      <c r="D809" s="4">
        <v>12185</v>
      </c>
      <c r="E809" s="4">
        <v>4160</v>
      </c>
      <c r="F809" s="4">
        <v>850.01</v>
      </c>
      <c r="G809" s="4">
        <v>1344</v>
      </c>
      <c r="H809" s="4">
        <v>3422</v>
      </c>
    </row>
    <row r="810" spans="1:8" x14ac:dyDescent="0.25">
      <c r="A810" s="10">
        <v>44274</v>
      </c>
      <c r="B810" s="3">
        <v>8742</v>
      </c>
      <c r="C810" s="3" t="s">
        <v>521</v>
      </c>
      <c r="D810" s="3">
        <v>18831</v>
      </c>
      <c r="E810" s="3">
        <v>9995</v>
      </c>
      <c r="F810" s="3">
        <v>704.41</v>
      </c>
      <c r="G810" s="3">
        <v>3613</v>
      </c>
      <c r="H810" s="3">
        <v>3863</v>
      </c>
    </row>
    <row r="811" spans="1:8" x14ac:dyDescent="0.25">
      <c r="A811" s="8">
        <v>44275</v>
      </c>
      <c r="B811" s="4">
        <v>9752</v>
      </c>
      <c r="C811" s="4" t="s">
        <v>768</v>
      </c>
      <c r="D811" s="4">
        <v>19917</v>
      </c>
      <c r="E811" s="4">
        <v>8708</v>
      </c>
      <c r="F811" s="4">
        <v>867.65</v>
      </c>
      <c r="G811" s="4">
        <v>2396</v>
      </c>
      <c r="H811" s="4">
        <v>5144</v>
      </c>
    </row>
    <row r="812" spans="1:8" x14ac:dyDescent="0.25">
      <c r="A812" s="10">
        <v>44276</v>
      </c>
      <c r="B812" s="3">
        <v>2903</v>
      </c>
      <c r="C812" s="3" t="s">
        <v>769</v>
      </c>
      <c r="D812" s="3">
        <v>5629</v>
      </c>
      <c r="E812" s="3">
        <v>2456</v>
      </c>
      <c r="F812" s="3">
        <v>741.14</v>
      </c>
      <c r="G812" s="3">
        <v>1147</v>
      </c>
      <c r="H812" s="3">
        <v>692</v>
      </c>
    </row>
    <row r="813" spans="1:8" x14ac:dyDescent="0.25">
      <c r="A813" s="8">
        <v>44277</v>
      </c>
      <c r="B813" s="4">
        <v>1174</v>
      </c>
      <c r="C813" s="4" t="s">
        <v>770</v>
      </c>
      <c r="D813" s="4">
        <v>3136</v>
      </c>
      <c r="E813" s="4">
        <v>1092</v>
      </c>
      <c r="F813" s="4">
        <v>758.34</v>
      </c>
      <c r="G813" s="4">
        <v>327</v>
      </c>
      <c r="H813" s="4">
        <v>895</v>
      </c>
    </row>
    <row r="814" spans="1:8" x14ac:dyDescent="0.25">
      <c r="A814" s="10">
        <v>44278</v>
      </c>
      <c r="B814" s="3">
        <v>3230</v>
      </c>
      <c r="C814" s="3" t="s">
        <v>771</v>
      </c>
      <c r="D814" s="3">
        <v>9079</v>
      </c>
      <c r="E814" s="3">
        <v>2868</v>
      </c>
      <c r="F814" s="3">
        <v>899.91</v>
      </c>
      <c r="G814" s="3">
        <v>700</v>
      </c>
      <c r="H814" s="3">
        <v>2399</v>
      </c>
    </row>
    <row r="815" spans="1:8" x14ac:dyDescent="0.25">
      <c r="A815" s="8">
        <v>44279</v>
      </c>
      <c r="B815" s="4">
        <v>5287</v>
      </c>
      <c r="C815" s="4" t="s">
        <v>772</v>
      </c>
      <c r="D815" s="4">
        <v>14464</v>
      </c>
      <c r="E815" s="4">
        <v>6186</v>
      </c>
      <c r="F815" s="4">
        <v>852.99</v>
      </c>
      <c r="G815" s="4">
        <v>1416</v>
      </c>
      <c r="H815" s="4">
        <v>2096</v>
      </c>
    </row>
    <row r="816" spans="1:8" x14ac:dyDescent="0.25">
      <c r="A816" s="10">
        <v>44280</v>
      </c>
      <c r="B816" s="3">
        <v>5160</v>
      </c>
      <c r="C816" s="3" t="s">
        <v>773</v>
      </c>
      <c r="D816" s="3">
        <v>12447</v>
      </c>
      <c r="E816" s="3">
        <v>5919</v>
      </c>
      <c r="F816" s="3">
        <v>708.53</v>
      </c>
      <c r="G816" s="3">
        <v>1207</v>
      </c>
      <c r="H816" s="3">
        <v>3421</v>
      </c>
    </row>
    <row r="817" spans="1:8" x14ac:dyDescent="0.25">
      <c r="A817" s="8">
        <v>44281</v>
      </c>
      <c r="B817" s="4">
        <v>8106</v>
      </c>
      <c r="C817" s="4" t="s">
        <v>774</v>
      </c>
      <c r="D817" s="4">
        <v>11731</v>
      </c>
      <c r="E817" s="4">
        <v>8104</v>
      </c>
      <c r="F817" s="4">
        <v>603.1</v>
      </c>
      <c r="G817" s="4">
        <v>2649</v>
      </c>
      <c r="H817" s="4">
        <v>1791</v>
      </c>
    </row>
    <row r="818" spans="1:8" x14ac:dyDescent="0.25">
      <c r="A818" s="10">
        <v>44282</v>
      </c>
      <c r="B818" s="3">
        <v>4171</v>
      </c>
      <c r="C818" s="3" t="s">
        <v>775</v>
      </c>
      <c r="D818" s="3">
        <v>7083</v>
      </c>
      <c r="E818" s="3">
        <v>3439</v>
      </c>
      <c r="F818" s="3">
        <v>787.85</v>
      </c>
      <c r="G818" s="3">
        <v>881</v>
      </c>
      <c r="H818" s="3">
        <v>999</v>
      </c>
    </row>
    <row r="819" spans="1:8" x14ac:dyDescent="0.25">
      <c r="A819" s="8">
        <v>44283</v>
      </c>
      <c r="B819" s="4">
        <v>2567</v>
      </c>
      <c r="C819" s="4" t="s">
        <v>776</v>
      </c>
      <c r="D819" s="4">
        <v>3293</v>
      </c>
      <c r="E819" s="4">
        <v>2787</v>
      </c>
      <c r="F819" s="4">
        <v>811.17</v>
      </c>
      <c r="G819" s="4">
        <v>575</v>
      </c>
      <c r="H819" s="4">
        <v>503</v>
      </c>
    </row>
    <row r="820" spans="1:8" x14ac:dyDescent="0.25">
      <c r="A820" s="10">
        <v>44284</v>
      </c>
      <c r="B820" s="3">
        <v>2151</v>
      </c>
      <c r="C820" s="3" t="s">
        <v>777</v>
      </c>
      <c r="D820" s="3">
        <v>6185</v>
      </c>
      <c r="E820" s="3">
        <v>2257</v>
      </c>
      <c r="F820" s="3">
        <v>795.24</v>
      </c>
      <c r="G820" s="3">
        <v>803</v>
      </c>
      <c r="H820" s="3">
        <v>1744</v>
      </c>
    </row>
    <row r="821" spans="1:8" x14ac:dyDescent="0.25">
      <c r="A821" s="8">
        <v>44285</v>
      </c>
      <c r="B821" s="4">
        <v>8619</v>
      </c>
      <c r="C821" s="4" t="s">
        <v>778</v>
      </c>
      <c r="D821" s="4">
        <v>20594</v>
      </c>
      <c r="E821" s="4">
        <v>10241</v>
      </c>
      <c r="F821" s="4">
        <v>890.36</v>
      </c>
      <c r="G821" s="4">
        <v>4137</v>
      </c>
      <c r="H821" s="4">
        <v>1930</v>
      </c>
    </row>
    <row r="822" spans="1:8" x14ac:dyDescent="0.25">
      <c r="A822" s="10">
        <v>44286</v>
      </c>
      <c r="B822" s="3">
        <v>7033</v>
      </c>
      <c r="C822" s="3" t="s">
        <v>779</v>
      </c>
      <c r="D822" s="3">
        <v>17888</v>
      </c>
      <c r="E822" s="3">
        <v>7198</v>
      </c>
      <c r="F822" s="3">
        <v>858.89</v>
      </c>
      <c r="G822" s="3">
        <v>1624</v>
      </c>
      <c r="H822" s="3">
        <v>2965</v>
      </c>
    </row>
    <row r="823" spans="1:8" x14ac:dyDescent="0.25">
      <c r="A823" s="8">
        <v>44287</v>
      </c>
      <c r="B823" s="4">
        <v>9560</v>
      </c>
      <c r="C823" s="4" t="s">
        <v>780</v>
      </c>
      <c r="D823" s="4">
        <v>16833</v>
      </c>
      <c r="E823" s="4">
        <v>8934</v>
      </c>
      <c r="F823" s="4">
        <v>734.65</v>
      </c>
      <c r="G823" s="4">
        <v>3022</v>
      </c>
      <c r="H823" s="4">
        <v>4058</v>
      </c>
    </row>
    <row r="824" spans="1:8" x14ac:dyDescent="0.25">
      <c r="A824" s="10">
        <v>44288</v>
      </c>
      <c r="B824" s="3">
        <v>5946</v>
      </c>
      <c r="C824" s="3" t="s">
        <v>781</v>
      </c>
      <c r="D824" s="3">
        <v>16186</v>
      </c>
      <c r="E824" s="3">
        <v>5991</v>
      </c>
      <c r="F824" s="3">
        <v>618.86</v>
      </c>
      <c r="G824" s="3">
        <v>2534</v>
      </c>
      <c r="H824" s="3">
        <v>3806</v>
      </c>
    </row>
    <row r="825" spans="1:8" x14ac:dyDescent="0.25">
      <c r="A825" s="8">
        <v>44289</v>
      </c>
      <c r="B825" s="4">
        <v>9234</v>
      </c>
      <c r="C825" s="4" t="s">
        <v>782</v>
      </c>
      <c r="D825" s="4">
        <v>15395</v>
      </c>
      <c r="E825" s="4">
        <v>11004</v>
      </c>
      <c r="F825" s="4">
        <v>742.82</v>
      </c>
      <c r="G825" s="4">
        <v>1695</v>
      </c>
      <c r="H825" s="4">
        <v>4023</v>
      </c>
    </row>
    <row r="826" spans="1:8" x14ac:dyDescent="0.25">
      <c r="A826" s="10">
        <v>44290</v>
      </c>
      <c r="B826" s="3">
        <v>2907</v>
      </c>
      <c r="C826" s="3" t="s">
        <v>783</v>
      </c>
      <c r="D826" s="3">
        <v>3497</v>
      </c>
      <c r="E826" s="3">
        <v>3135</v>
      </c>
      <c r="F826" s="3">
        <v>806.77</v>
      </c>
      <c r="G826" s="3">
        <v>1254</v>
      </c>
      <c r="H826" s="3">
        <v>557</v>
      </c>
    </row>
    <row r="827" spans="1:8" x14ac:dyDescent="0.25">
      <c r="A827" s="8">
        <v>44291</v>
      </c>
      <c r="B827" s="4">
        <v>4490</v>
      </c>
      <c r="C827" s="4" t="s">
        <v>784</v>
      </c>
      <c r="D827" s="4">
        <v>8430</v>
      </c>
      <c r="E827" s="4">
        <v>4798</v>
      </c>
      <c r="F827" s="4">
        <v>782.31</v>
      </c>
      <c r="G827" s="4">
        <v>1312</v>
      </c>
      <c r="H827" s="4">
        <v>1703</v>
      </c>
    </row>
    <row r="828" spans="1:8" x14ac:dyDescent="0.25">
      <c r="A828" s="10">
        <v>44292</v>
      </c>
      <c r="B828" s="3">
        <v>3535</v>
      </c>
      <c r="C828" s="3" t="s">
        <v>30</v>
      </c>
      <c r="D828" s="3">
        <v>7873</v>
      </c>
      <c r="E828" s="3">
        <v>3168</v>
      </c>
      <c r="F828" s="3">
        <v>761.44</v>
      </c>
      <c r="G828" s="3">
        <v>1314</v>
      </c>
      <c r="H828" s="3">
        <v>1838</v>
      </c>
    </row>
    <row r="829" spans="1:8" x14ac:dyDescent="0.25">
      <c r="A829" s="8">
        <v>44293</v>
      </c>
      <c r="B829" s="4">
        <v>5173</v>
      </c>
      <c r="C829" s="4" t="s">
        <v>341</v>
      </c>
      <c r="D829" s="4">
        <v>10665</v>
      </c>
      <c r="E829" s="4">
        <v>5677</v>
      </c>
      <c r="F829" s="4">
        <v>740.65</v>
      </c>
      <c r="G829" s="4">
        <v>2153</v>
      </c>
      <c r="H829" s="4">
        <v>1122</v>
      </c>
    </row>
    <row r="830" spans="1:8" x14ac:dyDescent="0.25">
      <c r="A830" s="10">
        <v>44294</v>
      </c>
      <c r="B830" s="3">
        <v>2293</v>
      </c>
      <c r="C830" s="3" t="s">
        <v>785</v>
      </c>
      <c r="D830" s="3">
        <v>6309</v>
      </c>
      <c r="E830" s="3">
        <v>2522</v>
      </c>
      <c r="F830" s="3">
        <v>688.13</v>
      </c>
      <c r="G830" s="3">
        <v>664</v>
      </c>
      <c r="H830" s="3">
        <v>1106</v>
      </c>
    </row>
    <row r="831" spans="1:8" x14ac:dyDescent="0.25">
      <c r="A831" s="8">
        <v>44295</v>
      </c>
      <c r="B831" s="4">
        <v>5769</v>
      </c>
      <c r="C831" s="4" t="s">
        <v>29</v>
      </c>
      <c r="D831" s="4">
        <v>8017</v>
      </c>
      <c r="E831" s="4">
        <v>5347</v>
      </c>
      <c r="F831" s="4">
        <v>683.2</v>
      </c>
      <c r="G831" s="4">
        <v>2434</v>
      </c>
      <c r="H831" s="4">
        <v>1917</v>
      </c>
    </row>
    <row r="832" spans="1:8" x14ac:dyDescent="0.25">
      <c r="A832" s="10">
        <v>44296</v>
      </c>
      <c r="B832" s="3">
        <v>5796</v>
      </c>
      <c r="C832" s="3" t="s">
        <v>786</v>
      </c>
      <c r="D832" s="3">
        <v>12733</v>
      </c>
      <c r="E832" s="3">
        <v>5758</v>
      </c>
      <c r="F832" s="3">
        <v>750.07</v>
      </c>
      <c r="G832" s="3">
        <v>1889</v>
      </c>
      <c r="H832" s="3">
        <v>1916</v>
      </c>
    </row>
    <row r="833" spans="1:8" x14ac:dyDescent="0.25">
      <c r="A833" s="8">
        <v>44297</v>
      </c>
      <c r="B833" s="4">
        <v>7871</v>
      </c>
      <c r="C833" s="4" t="s">
        <v>787</v>
      </c>
      <c r="D833" s="4">
        <v>16712</v>
      </c>
      <c r="E833" s="4">
        <v>7224</v>
      </c>
      <c r="F833" s="4">
        <v>648.17999999999995</v>
      </c>
      <c r="G833" s="4">
        <v>3529</v>
      </c>
      <c r="H833" s="4">
        <v>4872</v>
      </c>
    </row>
    <row r="834" spans="1:8" x14ac:dyDescent="0.25">
      <c r="A834" s="10">
        <v>44298</v>
      </c>
      <c r="B834" s="3">
        <v>3972</v>
      </c>
      <c r="C834" s="3" t="s">
        <v>788</v>
      </c>
      <c r="D834" s="3">
        <v>6778</v>
      </c>
      <c r="E834" s="3">
        <v>3588</v>
      </c>
      <c r="F834" s="3">
        <v>702.21</v>
      </c>
      <c r="G834" s="3">
        <v>1495</v>
      </c>
      <c r="H834" s="3">
        <v>718</v>
      </c>
    </row>
    <row r="835" spans="1:8" x14ac:dyDescent="0.25">
      <c r="A835" s="8">
        <v>44299</v>
      </c>
      <c r="B835" s="4">
        <v>4922</v>
      </c>
      <c r="C835" s="4" t="s">
        <v>789</v>
      </c>
      <c r="D835" s="4">
        <v>13191</v>
      </c>
      <c r="E835" s="4">
        <v>3988</v>
      </c>
      <c r="F835" s="4">
        <v>697.19</v>
      </c>
      <c r="G835" s="4">
        <v>1568</v>
      </c>
      <c r="H835" s="4">
        <v>3846</v>
      </c>
    </row>
    <row r="836" spans="1:8" x14ac:dyDescent="0.25">
      <c r="A836" s="10">
        <v>44300</v>
      </c>
      <c r="B836" s="3">
        <v>5997</v>
      </c>
      <c r="C836" s="3" t="s">
        <v>790</v>
      </c>
      <c r="D836" s="3">
        <v>15323</v>
      </c>
      <c r="E836" s="3">
        <v>5481</v>
      </c>
      <c r="F836" s="3">
        <v>776.14</v>
      </c>
      <c r="G836" s="3">
        <v>2294</v>
      </c>
      <c r="H836" s="3">
        <v>2196</v>
      </c>
    </row>
    <row r="837" spans="1:8" x14ac:dyDescent="0.25">
      <c r="A837" s="8">
        <v>44301</v>
      </c>
      <c r="B837" s="4">
        <v>8032</v>
      </c>
      <c r="C837" s="4" t="s">
        <v>791</v>
      </c>
      <c r="D837" s="4">
        <v>20233</v>
      </c>
      <c r="E837" s="4">
        <v>8205</v>
      </c>
      <c r="F837" s="4">
        <v>620</v>
      </c>
      <c r="G837" s="4">
        <v>2817</v>
      </c>
      <c r="H837" s="4">
        <v>2220</v>
      </c>
    </row>
    <row r="838" spans="1:8" x14ac:dyDescent="0.25">
      <c r="A838" s="10">
        <v>44302</v>
      </c>
      <c r="B838" s="3">
        <v>1992</v>
      </c>
      <c r="C838" s="3" t="s">
        <v>792</v>
      </c>
      <c r="D838" s="3">
        <v>5532</v>
      </c>
      <c r="E838" s="3">
        <v>1594</v>
      </c>
      <c r="F838" s="3">
        <v>848.9</v>
      </c>
      <c r="G838" s="3">
        <v>560</v>
      </c>
      <c r="H838" s="3">
        <v>876</v>
      </c>
    </row>
    <row r="839" spans="1:8" x14ac:dyDescent="0.25">
      <c r="A839" s="8">
        <v>44303</v>
      </c>
      <c r="B839" s="4">
        <v>9112</v>
      </c>
      <c r="C839" s="4" t="s">
        <v>793</v>
      </c>
      <c r="D839" s="4">
        <v>22789</v>
      </c>
      <c r="E839" s="4">
        <v>8321</v>
      </c>
      <c r="F839" s="4">
        <v>768.71</v>
      </c>
      <c r="G839" s="4">
        <v>3789</v>
      </c>
      <c r="H839" s="4">
        <v>1930</v>
      </c>
    </row>
    <row r="840" spans="1:8" x14ac:dyDescent="0.25">
      <c r="A840" s="10">
        <v>44304</v>
      </c>
      <c r="B840" s="3">
        <v>6287</v>
      </c>
      <c r="C840" s="3" t="s">
        <v>794</v>
      </c>
      <c r="D840" s="3">
        <v>10168</v>
      </c>
      <c r="E840" s="3">
        <v>7246</v>
      </c>
      <c r="F840" s="3">
        <v>801.25</v>
      </c>
      <c r="G840" s="3">
        <v>2929</v>
      </c>
      <c r="H840" s="3">
        <v>2546</v>
      </c>
    </row>
    <row r="841" spans="1:8" x14ac:dyDescent="0.25">
      <c r="A841" s="8">
        <v>44305</v>
      </c>
      <c r="B841" s="4">
        <v>3240</v>
      </c>
      <c r="C841" s="4" t="s">
        <v>795</v>
      </c>
      <c r="D841" s="4">
        <v>8002</v>
      </c>
      <c r="E841" s="4">
        <v>3361</v>
      </c>
      <c r="F841" s="4">
        <v>810.93</v>
      </c>
      <c r="G841" s="4">
        <v>1577</v>
      </c>
      <c r="H841" s="4">
        <v>1134</v>
      </c>
    </row>
    <row r="842" spans="1:8" x14ac:dyDescent="0.25">
      <c r="A842" s="10">
        <v>44306</v>
      </c>
      <c r="B842" s="3">
        <v>2476</v>
      </c>
      <c r="C842" s="3" t="s">
        <v>279</v>
      </c>
      <c r="D842" s="3">
        <v>4342</v>
      </c>
      <c r="E842" s="3">
        <v>2582</v>
      </c>
      <c r="F842" s="3">
        <v>687.45</v>
      </c>
      <c r="G842" s="3">
        <v>1206</v>
      </c>
      <c r="H842" s="3">
        <v>605</v>
      </c>
    </row>
    <row r="843" spans="1:8" x14ac:dyDescent="0.25">
      <c r="A843" s="8">
        <v>44307</v>
      </c>
      <c r="B843" s="4">
        <v>7426</v>
      </c>
      <c r="C843" s="4" t="s">
        <v>796</v>
      </c>
      <c r="D843" s="4">
        <v>12148</v>
      </c>
      <c r="E843" s="4">
        <v>7138</v>
      </c>
      <c r="F843" s="4">
        <v>741.11</v>
      </c>
      <c r="G843" s="4">
        <v>3519</v>
      </c>
      <c r="H843" s="4">
        <v>2776</v>
      </c>
    </row>
    <row r="844" spans="1:8" x14ac:dyDescent="0.25">
      <c r="A844" s="10">
        <v>44308</v>
      </c>
      <c r="B844" s="3">
        <v>1389</v>
      </c>
      <c r="C844" s="3" t="s">
        <v>797</v>
      </c>
      <c r="D844" s="3">
        <v>1849</v>
      </c>
      <c r="E844" s="3">
        <v>1487</v>
      </c>
      <c r="F844" s="3">
        <v>886.87</v>
      </c>
      <c r="G844" s="3">
        <v>609</v>
      </c>
      <c r="H844" s="3">
        <v>354</v>
      </c>
    </row>
    <row r="845" spans="1:8" x14ac:dyDescent="0.25">
      <c r="A845" s="8">
        <v>44309</v>
      </c>
      <c r="B845" s="4">
        <v>1999</v>
      </c>
      <c r="C845" s="4" t="s">
        <v>798</v>
      </c>
      <c r="D845" s="4">
        <v>5075</v>
      </c>
      <c r="E845" s="4">
        <v>1751</v>
      </c>
      <c r="F845" s="4">
        <v>830.01</v>
      </c>
      <c r="G845" s="4">
        <v>614</v>
      </c>
      <c r="H845" s="4">
        <v>1311</v>
      </c>
    </row>
    <row r="846" spans="1:8" x14ac:dyDescent="0.25">
      <c r="A846" s="10">
        <v>44310</v>
      </c>
      <c r="B846" s="3">
        <v>2855</v>
      </c>
      <c r="C846" s="3" t="s">
        <v>427</v>
      </c>
      <c r="D846" s="3">
        <v>7079</v>
      </c>
      <c r="E846" s="3">
        <v>3219</v>
      </c>
      <c r="F846" s="3">
        <v>890.87</v>
      </c>
      <c r="G846" s="3">
        <v>804</v>
      </c>
      <c r="H846" s="3">
        <v>742</v>
      </c>
    </row>
    <row r="847" spans="1:8" x14ac:dyDescent="0.25">
      <c r="A847" s="8">
        <v>44311</v>
      </c>
      <c r="B847" s="4">
        <v>9125</v>
      </c>
      <c r="C847" s="4" t="s">
        <v>799</v>
      </c>
      <c r="D847" s="4">
        <v>14801</v>
      </c>
      <c r="E847" s="4">
        <v>7725</v>
      </c>
      <c r="F847" s="4">
        <v>823.88</v>
      </c>
      <c r="G847" s="4">
        <v>3180</v>
      </c>
      <c r="H847" s="4">
        <v>3287</v>
      </c>
    </row>
    <row r="848" spans="1:8" x14ac:dyDescent="0.25">
      <c r="A848" s="10">
        <v>44312</v>
      </c>
      <c r="B848" s="3">
        <v>9850</v>
      </c>
      <c r="C848" s="3" t="s">
        <v>800</v>
      </c>
      <c r="D848" s="3">
        <v>25106</v>
      </c>
      <c r="E848" s="3">
        <v>10464</v>
      </c>
      <c r="F848" s="3">
        <v>652.67999999999995</v>
      </c>
      <c r="G848" s="3">
        <v>3008</v>
      </c>
      <c r="H848" s="3">
        <v>1930</v>
      </c>
    </row>
    <row r="849" spans="1:8" x14ac:dyDescent="0.25">
      <c r="A849" s="8">
        <v>44313</v>
      </c>
      <c r="B849" s="4">
        <v>3763</v>
      </c>
      <c r="C849" s="4" t="s">
        <v>801</v>
      </c>
      <c r="D849" s="4">
        <v>10732</v>
      </c>
      <c r="E849" s="4">
        <v>3523</v>
      </c>
      <c r="F849" s="4">
        <v>619.36</v>
      </c>
      <c r="G849" s="4">
        <v>1003</v>
      </c>
      <c r="H849" s="4">
        <v>3205</v>
      </c>
    </row>
    <row r="850" spans="1:8" x14ac:dyDescent="0.25">
      <c r="A850" s="10">
        <v>44314</v>
      </c>
      <c r="B850" s="3">
        <v>4663</v>
      </c>
      <c r="C850" s="3" t="s">
        <v>802</v>
      </c>
      <c r="D850" s="3">
        <v>6502</v>
      </c>
      <c r="E850" s="3">
        <v>5124</v>
      </c>
      <c r="F850" s="3">
        <v>773.3</v>
      </c>
      <c r="G850" s="3">
        <v>1391</v>
      </c>
      <c r="H850" s="3">
        <v>1532</v>
      </c>
    </row>
    <row r="851" spans="1:8" x14ac:dyDescent="0.25">
      <c r="A851" s="8">
        <v>44315</v>
      </c>
      <c r="B851" s="4">
        <v>5986</v>
      </c>
      <c r="C851" s="4" t="s">
        <v>398</v>
      </c>
      <c r="D851" s="4">
        <v>9689</v>
      </c>
      <c r="E851" s="4">
        <v>6105</v>
      </c>
      <c r="F851" s="4">
        <v>707.34</v>
      </c>
      <c r="G851" s="4">
        <v>2823</v>
      </c>
      <c r="H851" s="4">
        <v>1418</v>
      </c>
    </row>
    <row r="852" spans="1:8" x14ac:dyDescent="0.25">
      <c r="A852" s="10">
        <v>44316</v>
      </c>
      <c r="B852" s="3">
        <v>2481</v>
      </c>
      <c r="C852" s="3" t="s">
        <v>803</v>
      </c>
      <c r="D852" s="3">
        <v>6327</v>
      </c>
      <c r="E852" s="3">
        <v>2433</v>
      </c>
      <c r="F852" s="3">
        <v>682.64</v>
      </c>
      <c r="G852" s="3">
        <v>1120</v>
      </c>
      <c r="H852" s="3">
        <v>769</v>
      </c>
    </row>
    <row r="853" spans="1:8" x14ac:dyDescent="0.25">
      <c r="A853" s="8">
        <v>44317</v>
      </c>
      <c r="B853" s="4">
        <v>8256</v>
      </c>
      <c r="C853" s="4" t="s">
        <v>804</v>
      </c>
      <c r="D853" s="4">
        <v>13986</v>
      </c>
      <c r="E853" s="4">
        <v>7164</v>
      </c>
      <c r="F853" s="4">
        <v>842.16</v>
      </c>
      <c r="G853" s="4">
        <v>2788</v>
      </c>
      <c r="H853" s="4">
        <v>3191</v>
      </c>
    </row>
    <row r="854" spans="1:8" x14ac:dyDescent="0.25">
      <c r="A854" s="10">
        <v>44318</v>
      </c>
      <c r="B854" s="3">
        <v>4731</v>
      </c>
      <c r="C854" s="3" t="s">
        <v>805</v>
      </c>
      <c r="D854" s="3">
        <v>10996</v>
      </c>
      <c r="E854" s="3">
        <v>4989</v>
      </c>
      <c r="F854" s="3">
        <v>710.1</v>
      </c>
      <c r="G854" s="3">
        <v>1706</v>
      </c>
      <c r="H854" s="3">
        <v>2250</v>
      </c>
    </row>
    <row r="855" spans="1:8" x14ac:dyDescent="0.25">
      <c r="A855" s="8">
        <v>44319</v>
      </c>
      <c r="B855" s="4">
        <v>8262</v>
      </c>
      <c r="C855" s="4" t="s">
        <v>806</v>
      </c>
      <c r="D855" s="4">
        <v>11121</v>
      </c>
      <c r="E855" s="4">
        <v>9831</v>
      </c>
      <c r="F855" s="4">
        <v>695.1</v>
      </c>
      <c r="G855" s="4">
        <v>3948</v>
      </c>
      <c r="H855" s="4">
        <v>3112</v>
      </c>
    </row>
    <row r="856" spans="1:8" x14ac:dyDescent="0.25">
      <c r="A856" s="10">
        <v>44320</v>
      </c>
      <c r="B856" s="3">
        <v>1451</v>
      </c>
      <c r="C856" s="3" t="s">
        <v>807</v>
      </c>
      <c r="D856" s="3">
        <v>2922</v>
      </c>
      <c r="E856" s="3">
        <v>1639</v>
      </c>
      <c r="F856" s="3">
        <v>855</v>
      </c>
      <c r="G856" s="3">
        <v>626</v>
      </c>
      <c r="H856" s="3">
        <v>716</v>
      </c>
    </row>
    <row r="857" spans="1:8" x14ac:dyDescent="0.25">
      <c r="A857" s="8">
        <v>44321</v>
      </c>
      <c r="B857" s="4">
        <v>4093</v>
      </c>
      <c r="C857" s="4" t="s">
        <v>808</v>
      </c>
      <c r="D857" s="4">
        <v>10356</v>
      </c>
      <c r="E857" s="4">
        <v>3372</v>
      </c>
      <c r="F857" s="4">
        <v>853.89</v>
      </c>
      <c r="G857" s="4">
        <v>1095</v>
      </c>
      <c r="H857" s="4">
        <v>2091</v>
      </c>
    </row>
    <row r="858" spans="1:8" x14ac:dyDescent="0.25">
      <c r="A858" s="10">
        <v>44322</v>
      </c>
      <c r="B858" s="3">
        <v>1882</v>
      </c>
      <c r="C858" s="3" t="s">
        <v>809</v>
      </c>
      <c r="D858" s="3">
        <v>4584</v>
      </c>
      <c r="E858" s="3">
        <v>1788</v>
      </c>
      <c r="F858" s="3">
        <v>706.91</v>
      </c>
      <c r="G858" s="3">
        <v>561</v>
      </c>
      <c r="H858" s="3">
        <v>828</v>
      </c>
    </row>
    <row r="859" spans="1:8" x14ac:dyDescent="0.25">
      <c r="A859" s="8">
        <v>44323</v>
      </c>
      <c r="B859" s="4">
        <v>5408</v>
      </c>
      <c r="C859" s="4" t="s">
        <v>810</v>
      </c>
      <c r="D859" s="4">
        <v>14423</v>
      </c>
      <c r="E859" s="4">
        <v>6328</v>
      </c>
      <c r="F859" s="4">
        <v>849.75</v>
      </c>
      <c r="G859" s="4">
        <v>1992</v>
      </c>
      <c r="H859" s="4">
        <v>2608</v>
      </c>
    </row>
    <row r="860" spans="1:8" x14ac:dyDescent="0.25">
      <c r="A860" s="10">
        <v>44324</v>
      </c>
      <c r="B860" s="3">
        <v>5068</v>
      </c>
      <c r="C860" s="3" t="s">
        <v>811</v>
      </c>
      <c r="D860" s="3">
        <v>14086</v>
      </c>
      <c r="E860" s="3">
        <v>5074</v>
      </c>
      <c r="F860" s="3">
        <v>855.23</v>
      </c>
      <c r="G860" s="3">
        <v>1911</v>
      </c>
      <c r="H860" s="3">
        <v>2046</v>
      </c>
    </row>
    <row r="861" spans="1:8" x14ac:dyDescent="0.25">
      <c r="A861" s="8">
        <v>44325</v>
      </c>
      <c r="B861" s="4">
        <v>4277</v>
      </c>
      <c r="C861" s="6" t="s">
        <v>329</v>
      </c>
      <c r="D861" s="4">
        <v>11084</v>
      </c>
      <c r="E861" s="4">
        <v>4554</v>
      </c>
      <c r="F861" s="4">
        <v>727.18</v>
      </c>
      <c r="G861" s="4">
        <v>1795</v>
      </c>
      <c r="H861" s="4">
        <v>1146</v>
      </c>
    </row>
    <row r="862" spans="1:8" x14ac:dyDescent="0.25">
      <c r="A862" s="10">
        <v>44326</v>
      </c>
      <c r="B862" s="3">
        <v>9566</v>
      </c>
      <c r="C862" s="3" t="s">
        <v>812</v>
      </c>
      <c r="D862" s="3">
        <v>23043</v>
      </c>
      <c r="E862" s="3">
        <v>11144</v>
      </c>
      <c r="F862" s="3">
        <v>619.94000000000005</v>
      </c>
      <c r="G862" s="3">
        <v>3739</v>
      </c>
      <c r="H862" s="3">
        <v>4953</v>
      </c>
    </row>
    <row r="863" spans="1:8" x14ac:dyDescent="0.25">
      <c r="A863" s="8">
        <v>44327</v>
      </c>
      <c r="B863" s="4">
        <v>8951</v>
      </c>
      <c r="C863" s="4" t="s">
        <v>813</v>
      </c>
      <c r="D863" s="4">
        <v>11252</v>
      </c>
      <c r="E863" s="4">
        <v>10289</v>
      </c>
      <c r="F863" s="4">
        <v>600.48</v>
      </c>
      <c r="G863" s="4">
        <v>1695</v>
      </c>
      <c r="H863" s="4">
        <v>1603</v>
      </c>
    </row>
    <row r="864" spans="1:8" x14ac:dyDescent="0.25">
      <c r="A864" s="10">
        <v>44328</v>
      </c>
      <c r="B864" s="3">
        <v>5690</v>
      </c>
      <c r="C864" s="3" t="s">
        <v>814</v>
      </c>
      <c r="D864" s="3">
        <v>12307</v>
      </c>
      <c r="E864" s="3">
        <v>5694</v>
      </c>
      <c r="F864" s="3">
        <v>756.99</v>
      </c>
      <c r="G864" s="3">
        <v>1282</v>
      </c>
      <c r="H864" s="3">
        <v>1743</v>
      </c>
    </row>
    <row r="865" spans="1:8" x14ac:dyDescent="0.25">
      <c r="A865" s="8">
        <v>44329</v>
      </c>
      <c r="B865" s="4">
        <v>5595</v>
      </c>
      <c r="C865" s="4" t="s">
        <v>815</v>
      </c>
      <c r="D865" s="4">
        <v>7093</v>
      </c>
      <c r="E865" s="4">
        <v>5455</v>
      </c>
      <c r="F865" s="4">
        <v>703.22</v>
      </c>
      <c r="G865" s="4">
        <v>1659</v>
      </c>
      <c r="H865" s="4">
        <v>887</v>
      </c>
    </row>
    <row r="866" spans="1:8" x14ac:dyDescent="0.25">
      <c r="A866" s="10">
        <v>44330</v>
      </c>
      <c r="B866" s="3">
        <v>5559</v>
      </c>
      <c r="C866" s="3" t="s">
        <v>816</v>
      </c>
      <c r="D866" s="3">
        <v>14756</v>
      </c>
      <c r="E866" s="3">
        <v>5202</v>
      </c>
      <c r="F866" s="3">
        <v>899.14</v>
      </c>
      <c r="G866" s="3">
        <v>1694</v>
      </c>
      <c r="H866" s="3">
        <v>2035</v>
      </c>
    </row>
    <row r="867" spans="1:8" x14ac:dyDescent="0.25">
      <c r="A867" s="8">
        <v>44331</v>
      </c>
      <c r="B867" s="4">
        <v>8291</v>
      </c>
      <c r="C867" s="4" t="s">
        <v>817</v>
      </c>
      <c r="D867" s="4">
        <v>14735</v>
      </c>
      <c r="E867" s="4">
        <v>9017</v>
      </c>
      <c r="F867" s="4">
        <v>831.72</v>
      </c>
      <c r="G867" s="4">
        <v>1849</v>
      </c>
      <c r="H867" s="4">
        <v>1567</v>
      </c>
    </row>
    <row r="868" spans="1:8" x14ac:dyDescent="0.25">
      <c r="A868" s="10">
        <v>44332</v>
      </c>
      <c r="B868" s="3">
        <v>9160</v>
      </c>
      <c r="C868" s="3" t="s">
        <v>306</v>
      </c>
      <c r="D868" s="3">
        <v>20265</v>
      </c>
      <c r="E868" s="3">
        <v>8379</v>
      </c>
      <c r="F868" s="3">
        <v>828.38</v>
      </c>
      <c r="G868" s="3">
        <v>2593</v>
      </c>
      <c r="H868" s="3">
        <v>4759</v>
      </c>
    </row>
    <row r="869" spans="1:8" x14ac:dyDescent="0.25">
      <c r="A869" s="8">
        <v>44333</v>
      </c>
      <c r="B869" s="4">
        <v>1112</v>
      </c>
      <c r="C869" s="4" t="s">
        <v>818</v>
      </c>
      <c r="D869" s="4">
        <v>1893</v>
      </c>
      <c r="E869" s="4">
        <v>1000</v>
      </c>
      <c r="F869" s="4">
        <v>886.57</v>
      </c>
      <c r="G869" s="4">
        <v>282</v>
      </c>
      <c r="H869" s="4">
        <v>341</v>
      </c>
    </row>
    <row r="870" spans="1:8" x14ac:dyDescent="0.25">
      <c r="A870" s="10">
        <v>44334</v>
      </c>
      <c r="B870" s="3">
        <v>6131</v>
      </c>
      <c r="C870" s="3" t="s">
        <v>819</v>
      </c>
      <c r="D870" s="3">
        <v>15992</v>
      </c>
      <c r="E870" s="3">
        <v>5778</v>
      </c>
      <c r="F870" s="3">
        <v>866.32</v>
      </c>
      <c r="G870" s="3">
        <v>2032</v>
      </c>
      <c r="H870" s="3">
        <v>3395</v>
      </c>
    </row>
    <row r="871" spans="1:8" x14ac:dyDescent="0.25">
      <c r="A871" s="8">
        <v>44335</v>
      </c>
      <c r="B871" s="4">
        <v>4197</v>
      </c>
      <c r="C871" s="4" t="s">
        <v>820</v>
      </c>
      <c r="D871" s="4">
        <v>11733</v>
      </c>
      <c r="E871" s="4">
        <v>3655</v>
      </c>
      <c r="F871" s="4">
        <v>695.46</v>
      </c>
      <c r="G871" s="4">
        <v>1099</v>
      </c>
      <c r="H871" s="4">
        <v>2668</v>
      </c>
    </row>
    <row r="872" spans="1:8" x14ac:dyDescent="0.25">
      <c r="A872" s="10">
        <v>44336</v>
      </c>
      <c r="B872" s="3">
        <v>1139</v>
      </c>
      <c r="C872" s="3" t="s">
        <v>821</v>
      </c>
      <c r="D872" s="3">
        <v>2184</v>
      </c>
      <c r="E872" s="3">
        <v>1227</v>
      </c>
      <c r="F872" s="3">
        <v>649.79999999999995</v>
      </c>
      <c r="G872" s="3">
        <v>513</v>
      </c>
      <c r="H872" s="3">
        <v>643</v>
      </c>
    </row>
    <row r="873" spans="1:8" x14ac:dyDescent="0.25">
      <c r="A873" s="8">
        <v>44337</v>
      </c>
      <c r="B873" s="4">
        <v>2424</v>
      </c>
      <c r="C873" s="4" t="s">
        <v>822</v>
      </c>
      <c r="D873" s="4">
        <v>6673</v>
      </c>
      <c r="E873" s="4">
        <v>2536</v>
      </c>
      <c r="F873" s="4">
        <v>823.77</v>
      </c>
      <c r="G873" s="4">
        <v>895</v>
      </c>
      <c r="H873" s="4">
        <v>758</v>
      </c>
    </row>
    <row r="874" spans="1:8" x14ac:dyDescent="0.25">
      <c r="A874" s="10">
        <v>44338</v>
      </c>
      <c r="B874" s="3">
        <v>3949</v>
      </c>
      <c r="C874" s="3" t="s">
        <v>823</v>
      </c>
      <c r="D874" s="3">
        <v>6637</v>
      </c>
      <c r="E874" s="3">
        <v>3921</v>
      </c>
      <c r="F874" s="3">
        <v>713.48</v>
      </c>
      <c r="G874" s="3">
        <v>937</v>
      </c>
      <c r="H874" s="3">
        <v>1218</v>
      </c>
    </row>
    <row r="875" spans="1:8" x14ac:dyDescent="0.25">
      <c r="A875" s="8">
        <v>44339</v>
      </c>
      <c r="B875" s="4">
        <v>4168</v>
      </c>
      <c r="C875" s="4" t="s">
        <v>824</v>
      </c>
      <c r="D875" s="4">
        <v>9012</v>
      </c>
      <c r="E875" s="4">
        <v>3985</v>
      </c>
      <c r="F875" s="4">
        <v>741.95</v>
      </c>
      <c r="G875" s="4">
        <v>1693</v>
      </c>
      <c r="H875" s="4">
        <v>1344</v>
      </c>
    </row>
    <row r="876" spans="1:8" x14ac:dyDescent="0.25">
      <c r="A876" s="10">
        <v>44340</v>
      </c>
      <c r="B876" s="3">
        <v>9708</v>
      </c>
      <c r="C876" s="3" t="s">
        <v>825</v>
      </c>
      <c r="D876" s="3">
        <v>26655</v>
      </c>
      <c r="E876" s="3">
        <v>11296</v>
      </c>
      <c r="F876" s="3">
        <v>789.12</v>
      </c>
      <c r="G876" s="3">
        <v>2595</v>
      </c>
      <c r="H876" s="3">
        <v>5207</v>
      </c>
    </row>
    <row r="877" spans="1:8" x14ac:dyDescent="0.25">
      <c r="A877" s="8">
        <v>44341</v>
      </c>
      <c r="B877" s="4">
        <v>7043</v>
      </c>
      <c r="C877" s="4" t="s">
        <v>826</v>
      </c>
      <c r="D877" s="4">
        <v>12582</v>
      </c>
      <c r="E877" s="4">
        <v>5716</v>
      </c>
      <c r="F877" s="4">
        <v>872.36</v>
      </c>
      <c r="G877" s="4">
        <v>2582</v>
      </c>
      <c r="H877" s="4">
        <v>3574</v>
      </c>
    </row>
    <row r="878" spans="1:8" x14ac:dyDescent="0.25">
      <c r="A878" s="10">
        <v>44342</v>
      </c>
      <c r="B878" s="3">
        <v>7989</v>
      </c>
      <c r="C878" s="3" t="s">
        <v>827</v>
      </c>
      <c r="D878" s="3">
        <v>23306</v>
      </c>
      <c r="E878" s="3">
        <v>8848</v>
      </c>
      <c r="F878" s="3">
        <v>725.73</v>
      </c>
      <c r="G878" s="3">
        <v>4242</v>
      </c>
      <c r="H878" s="3">
        <v>1930</v>
      </c>
    </row>
    <row r="879" spans="1:8" x14ac:dyDescent="0.25">
      <c r="A879" s="8">
        <v>44343</v>
      </c>
      <c r="B879" s="4">
        <v>8236</v>
      </c>
      <c r="C879" s="4" t="s">
        <v>828</v>
      </c>
      <c r="D879" s="4">
        <v>11690</v>
      </c>
      <c r="E879" s="4">
        <v>9560</v>
      </c>
      <c r="F879" s="4">
        <v>835</v>
      </c>
      <c r="G879" s="4">
        <v>2836</v>
      </c>
      <c r="H879" s="4">
        <v>2716</v>
      </c>
    </row>
    <row r="880" spans="1:8" x14ac:dyDescent="0.25">
      <c r="A880" s="10">
        <v>44344</v>
      </c>
      <c r="B880" s="3">
        <v>7261</v>
      </c>
      <c r="C880" s="3" t="s">
        <v>829</v>
      </c>
      <c r="D880" s="3">
        <v>8952</v>
      </c>
      <c r="E880" s="3">
        <v>7105</v>
      </c>
      <c r="F880" s="3">
        <v>680.5</v>
      </c>
      <c r="G880" s="3">
        <v>3395</v>
      </c>
      <c r="H880" s="3">
        <v>1685</v>
      </c>
    </row>
    <row r="881" spans="1:8" x14ac:dyDescent="0.25">
      <c r="A881" s="8">
        <v>44345</v>
      </c>
      <c r="B881" s="4">
        <v>1887</v>
      </c>
      <c r="C881" s="4" t="s">
        <v>830</v>
      </c>
      <c r="D881" s="4">
        <v>5335</v>
      </c>
      <c r="E881" s="4">
        <v>1925</v>
      </c>
      <c r="F881" s="4">
        <v>809.39</v>
      </c>
      <c r="G881" s="4">
        <v>843</v>
      </c>
      <c r="H881" s="4">
        <v>1249</v>
      </c>
    </row>
    <row r="882" spans="1:8" x14ac:dyDescent="0.25">
      <c r="A882" s="10">
        <v>44346</v>
      </c>
      <c r="B882" s="3">
        <v>4104</v>
      </c>
      <c r="C882" s="3" t="s">
        <v>831</v>
      </c>
      <c r="D882" s="3">
        <v>5431</v>
      </c>
      <c r="E882" s="3">
        <v>4833</v>
      </c>
      <c r="F882" s="3">
        <v>600.47</v>
      </c>
      <c r="G882" s="3">
        <v>2304</v>
      </c>
      <c r="H882" s="3">
        <v>578</v>
      </c>
    </row>
    <row r="883" spans="1:8" x14ac:dyDescent="0.25">
      <c r="A883" s="8">
        <v>44347</v>
      </c>
      <c r="B883" s="4">
        <v>1049</v>
      </c>
      <c r="C883" s="4" t="s">
        <v>832</v>
      </c>
      <c r="D883" s="4">
        <v>3131</v>
      </c>
      <c r="E883" s="4">
        <v>928</v>
      </c>
      <c r="F883" s="4">
        <v>861.45</v>
      </c>
      <c r="G883" s="4">
        <v>371</v>
      </c>
      <c r="H883" s="4">
        <v>680</v>
      </c>
    </row>
    <row r="884" spans="1:8" x14ac:dyDescent="0.25">
      <c r="A884" s="10">
        <v>44348</v>
      </c>
      <c r="B884" s="3">
        <v>4951</v>
      </c>
      <c r="C884" s="3" t="s">
        <v>833</v>
      </c>
      <c r="D884" s="3">
        <v>14419</v>
      </c>
      <c r="E884" s="3">
        <v>4990</v>
      </c>
      <c r="F884" s="3">
        <v>609.11</v>
      </c>
      <c r="G884" s="3">
        <v>1350</v>
      </c>
      <c r="H884" s="3">
        <v>3039</v>
      </c>
    </row>
    <row r="885" spans="1:8" x14ac:dyDescent="0.25">
      <c r="A885" s="8">
        <v>44349</v>
      </c>
      <c r="B885" s="4">
        <v>4560</v>
      </c>
      <c r="C885" s="4" t="s">
        <v>834</v>
      </c>
      <c r="D885" s="4">
        <v>6596</v>
      </c>
      <c r="E885" s="4">
        <v>4513</v>
      </c>
      <c r="F885" s="4">
        <v>813.83</v>
      </c>
      <c r="G885" s="4">
        <v>2114</v>
      </c>
      <c r="H885" s="4">
        <v>1117</v>
      </c>
    </row>
    <row r="886" spans="1:8" x14ac:dyDescent="0.25">
      <c r="A886" s="10">
        <v>44350</v>
      </c>
      <c r="B886" s="3">
        <v>1018</v>
      </c>
      <c r="C886" s="3" t="s">
        <v>835</v>
      </c>
      <c r="D886" s="3">
        <v>2206</v>
      </c>
      <c r="E886" s="3">
        <v>919</v>
      </c>
      <c r="F886" s="3">
        <v>613.88</v>
      </c>
      <c r="G886" s="3">
        <v>234</v>
      </c>
      <c r="H886" s="3">
        <v>309</v>
      </c>
    </row>
    <row r="887" spans="1:8" x14ac:dyDescent="0.25">
      <c r="A887" s="8">
        <v>44351</v>
      </c>
      <c r="B887" s="4">
        <v>5821</v>
      </c>
      <c r="C887" s="4" t="s">
        <v>836</v>
      </c>
      <c r="D887" s="4">
        <v>8922</v>
      </c>
      <c r="E887" s="4">
        <v>6562</v>
      </c>
      <c r="F887" s="4">
        <v>679.87</v>
      </c>
      <c r="G887" s="4">
        <v>1732</v>
      </c>
      <c r="H887" s="4">
        <v>2333</v>
      </c>
    </row>
    <row r="888" spans="1:8" x14ac:dyDescent="0.25">
      <c r="A888" s="10">
        <v>44352</v>
      </c>
      <c r="B888" s="3">
        <v>7340</v>
      </c>
      <c r="C888" s="3" t="s">
        <v>837</v>
      </c>
      <c r="D888" s="3">
        <v>14464</v>
      </c>
      <c r="E888" s="3">
        <v>8513</v>
      </c>
      <c r="F888" s="3">
        <v>749.16</v>
      </c>
      <c r="G888" s="3">
        <v>2394</v>
      </c>
      <c r="H888" s="3">
        <v>1602</v>
      </c>
    </row>
    <row r="889" spans="1:8" x14ac:dyDescent="0.25">
      <c r="A889" s="8">
        <v>44353</v>
      </c>
      <c r="B889" s="4">
        <v>9058</v>
      </c>
      <c r="C889" s="4" t="s">
        <v>838</v>
      </c>
      <c r="D889" s="4">
        <v>11871</v>
      </c>
      <c r="E889" s="4">
        <v>10079</v>
      </c>
      <c r="F889" s="4">
        <v>725.98</v>
      </c>
      <c r="G889" s="4">
        <v>2935</v>
      </c>
      <c r="H889" s="4">
        <v>1352</v>
      </c>
    </row>
    <row r="890" spans="1:8" x14ac:dyDescent="0.25">
      <c r="A890" s="10">
        <v>44354</v>
      </c>
      <c r="B890" s="3">
        <v>3606</v>
      </c>
      <c r="C890" s="3" t="s">
        <v>839</v>
      </c>
      <c r="D890" s="3">
        <v>5780</v>
      </c>
      <c r="E890" s="3">
        <v>3166</v>
      </c>
      <c r="F890" s="3">
        <v>657.55</v>
      </c>
      <c r="G890" s="3">
        <v>1122</v>
      </c>
      <c r="H890" s="3">
        <v>1087</v>
      </c>
    </row>
    <row r="891" spans="1:8" x14ac:dyDescent="0.25">
      <c r="A891" s="8">
        <v>44355</v>
      </c>
      <c r="B891" s="4">
        <v>8846</v>
      </c>
      <c r="C891" s="4" t="s">
        <v>840</v>
      </c>
      <c r="D891" s="4">
        <v>16399</v>
      </c>
      <c r="E891" s="4">
        <v>7383</v>
      </c>
      <c r="F891" s="4">
        <v>700.14</v>
      </c>
      <c r="G891" s="4">
        <v>3057</v>
      </c>
      <c r="H891" s="4">
        <v>2468</v>
      </c>
    </row>
    <row r="892" spans="1:8" x14ac:dyDescent="0.25">
      <c r="A892" s="10">
        <v>44356</v>
      </c>
      <c r="B892" s="3">
        <v>9643</v>
      </c>
      <c r="C892" s="3" t="s">
        <v>841</v>
      </c>
      <c r="D892" s="3">
        <v>19185</v>
      </c>
      <c r="E892" s="3">
        <v>10049</v>
      </c>
      <c r="F892" s="3">
        <v>818.31</v>
      </c>
      <c r="G892" s="3">
        <v>1695</v>
      </c>
      <c r="H892" s="3">
        <v>4778</v>
      </c>
    </row>
    <row r="893" spans="1:8" x14ac:dyDescent="0.25">
      <c r="A893" s="8">
        <v>44357</v>
      </c>
      <c r="B893" s="4">
        <v>7432</v>
      </c>
      <c r="C893" s="4" t="s">
        <v>842</v>
      </c>
      <c r="D893" s="4">
        <v>21994</v>
      </c>
      <c r="E893" s="4">
        <v>6115</v>
      </c>
      <c r="F893" s="4">
        <v>800.78</v>
      </c>
      <c r="G893" s="4">
        <v>1385</v>
      </c>
      <c r="H893" s="4">
        <v>4989</v>
      </c>
    </row>
    <row r="894" spans="1:8" x14ac:dyDescent="0.25">
      <c r="A894" s="10">
        <v>44358</v>
      </c>
      <c r="B894" s="3">
        <v>4765</v>
      </c>
      <c r="C894" s="3" t="s">
        <v>843</v>
      </c>
      <c r="D894" s="3">
        <v>12647</v>
      </c>
      <c r="E894" s="3">
        <v>5094</v>
      </c>
      <c r="F894" s="3">
        <v>621.54</v>
      </c>
      <c r="G894" s="3">
        <v>2477</v>
      </c>
      <c r="H894" s="3">
        <v>3218</v>
      </c>
    </row>
    <row r="895" spans="1:8" x14ac:dyDescent="0.25">
      <c r="A895" s="8">
        <v>44359</v>
      </c>
      <c r="B895" s="4">
        <v>3438</v>
      </c>
      <c r="C895" s="4" t="s">
        <v>844</v>
      </c>
      <c r="D895" s="4">
        <v>8688</v>
      </c>
      <c r="E895" s="4">
        <v>3479</v>
      </c>
      <c r="F895" s="4">
        <v>824.19</v>
      </c>
      <c r="G895" s="4">
        <v>1657</v>
      </c>
      <c r="H895" s="4">
        <v>1433</v>
      </c>
    </row>
    <row r="896" spans="1:8" x14ac:dyDescent="0.25">
      <c r="A896" s="10">
        <v>44360</v>
      </c>
      <c r="B896" s="3">
        <v>7358</v>
      </c>
      <c r="C896" s="3" t="s">
        <v>845</v>
      </c>
      <c r="D896" s="3">
        <v>15942</v>
      </c>
      <c r="E896" s="3">
        <v>7837</v>
      </c>
      <c r="F896" s="3">
        <v>615.91</v>
      </c>
      <c r="G896" s="3">
        <v>1694</v>
      </c>
      <c r="H896" s="3">
        <v>3955</v>
      </c>
    </row>
    <row r="897" spans="1:8" x14ac:dyDescent="0.25">
      <c r="A897" s="8">
        <v>44361</v>
      </c>
      <c r="B897" s="4">
        <v>9319</v>
      </c>
      <c r="C897" s="4" t="s">
        <v>639</v>
      </c>
      <c r="D897" s="4">
        <v>25273</v>
      </c>
      <c r="E897" s="4">
        <v>9655</v>
      </c>
      <c r="F897" s="4">
        <v>762.88</v>
      </c>
      <c r="G897" s="4">
        <v>2974</v>
      </c>
      <c r="H897" s="4">
        <v>1930</v>
      </c>
    </row>
    <row r="898" spans="1:8" x14ac:dyDescent="0.25">
      <c r="A898" s="10">
        <v>44362</v>
      </c>
      <c r="B898" s="3">
        <v>6941</v>
      </c>
      <c r="C898" s="3" t="s">
        <v>846</v>
      </c>
      <c r="D898" s="3">
        <v>12568</v>
      </c>
      <c r="E898" s="3">
        <v>6726</v>
      </c>
      <c r="F898" s="3">
        <v>678.02</v>
      </c>
      <c r="G898" s="3">
        <v>2986</v>
      </c>
      <c r="H898" s="3">
        <v>2124</v>
      </c>
    </row>
    <row r="899" spans="1:8" x14ac:dyDescent="0.25">
      <c r="A899" s="8">
        <v>44363</v>
      </c>
      <c r="B899" s="4">
        <v>8644</v>
      </c>
      <c r="C899" s="4" t="s">
        <v>847</v>
      </c>
      <c r="D899" s="4">
        <v>21402</v>
      </c>
      <c r="E899" s="4">
        <v>7609</v>
      </c>
      <c r="F899" s="4">
        <v>776.31</v>
      </c>
      <c r="G899" s="4">
        <v>2918</v>
      </c>
      <c r="H899" s="4">
        <v>3595</v>
      </c>
    </row>
    <row r="900" spans="1:8" x14ac:dyDescent="0.25">
      <c r="A900" s="10">
        <v>44364</v>
      </c>
      <c r="B900" s="3">
        <v>5855</v>
      </c>
      <c r="C900" s="3" t="s">
        <v>848</v>
      </c>
      <c r="D900" s="3">
        <v>17499</v>
      </c>
      <c r="E900" s="3">
        <v>5399</v>
      </c>
      <c r="F900" s="3">
        <v>678.4</v>
      </c>
      <c r="G900" s="3">
        <v>2342</v>
      </c>
      <c r="H900" s="3">
        <v>4899</v>
      </c>
    </row>
    <row r="901" spans="1:8" x14ac:dyDescent="0.25">
      <c r="A901" s="8">
        <v>44365</v>
      </c>
      <c r="B901" s="4">
        <v>7547</v>
      </c>
      <c r="C901" s="4" t="s">
        <v>849</v>
      </c>
      <c r="D901" s="4">
        <v>13330</v>
      </c>
      <c r="E901" s="4">
        <v>7620</v>
      </c>
      <c r="F901" s="4">
        <v>895.49</v>
      </c>
      <c r="G901" s="4">
        <v>3168</v>
      </c>
      <c r="H901" s="4">
        <v>1465</v>
      </c>
    </row>
    <row r="902" spans="1:8" x14ac:dyDescent="0.25">
      <c r="A902" s="10">
        <v>44366</v>
      </c>
      <c r="B902" s="3">
        <v>8196</v>
      </c>
      <c r="C902" s="3" t="s">
        <v>850</v>
      </c>
      <c r="D902" s="3">
        <v>19778</v>
      </c>
      <c r="E902" s="3">
        <v>8693</v>
      </c>
      <c r="F902" s="3">
        <v>692.92</v>
      </c>
      <c r="G902" s="3">
        <v>3034</v>
      </c>
      <c r="H902" s="3">
        <v>3363</v>
      </c>
    </row>
    <row r="903" spans="1:8" x14ac:dyDescent="0.25">
      <c r="A903" s="8">
        <v>44367</v>
      </c>
      <c r="B903" s="4">
        <v>6911</v>
      </c>
      <c r="C903" s="4" t="s">
        <v>851</v>
      </c>
      <c r="D903" s="4">
        <v>18796</v>
      </c>
      <c r="E903" s="4">
        <v>7683</v>
      </c>
      <c r="F903" s="4">
        <v>672.59</v>
      </c>
      <c r="G903" s="4">
        <v>1631</v>
      </c>
      <c r="H903" s="4">
        <v>2325</v>
      </c>
    </row>
    <row r="904" spans="1:8" x14ac:dyDescent="0.25">
      <c r="A904" s="10">
        <v>44368</v>
      </c>
      <c r="B904" s="3">
        <v>7481</v>
      </c>
      <c r="C904" s="3" t="s">
        <v>852</v>
      </c>
      <c r="D904" s="3">
        <v>21309</v>
      </c>
      <c r="E904" s="3">
        <v>8280</v>
      </c>
      <c r="F904" s="3">
        <v>683.54</v>
      </c>
      <c r="G904" s="3">
        <v>3107</v>
      </c>
      <c r="H904" s="3">
        <v>2254</v>
      </c>
    </row>
    <row r="905" spans="1:8" x14ac:dyDescent="0.25">
      <c r="A905" s="8">
        <v>44369</v>
      </c>
      <c r="B905" s="4">
        <v>3761</v>
      </c>
      <c r="C905" s="4" t="s">
        <v>853</v>
      </c>
      <c r="D905" s="4">
        <v>9373</v>
      </c>
      <c r="E905" s="4">
        <v>4472</v>
      </c>
      <c r="F905" s="4">
        <v>868.94</v>
      </c>
      <c r="G905" s="4">
        <v>959</v>
      </c>
      <c r="H905" s="4">
        <v>1148</v>
      </c>
    </row>
    <row r="906" spans="1:8" x14ac:dyDescent="0.25">
      <c r="A906" s="10">
        <v>44370</v>
      </c>
      <c r="B906" s="3">
        <v>5456</v>
      </c>
      <c r="C906" s="3" t="s">
        <v>854</v>
      </c>
      <c r="D906" s="3">
        <v>9332</v>
      </c>
      <c r="E906" s="3">
        <v>4988</v>
      </c>
      <c r="F906" s="3">
        <v>790.87</v>
      </c>
      <c r="G906" s="3">
        <v>1901</v>
      </c>
      <c r="H906" s="3">
        <v>1738</v>
      </c>
    </row>
    <row r="907" spans="1:8" x14ac:dyDescent="0.25">
      <c r="A907" s="8">
        <v>44371</v>
      </c>
      <c r="B907" s="4">
        <v>7361</v>
      </c>
      <c r="C907" s="4" t="s">
        <v>855</v>
      </c>
      <c r="D907" s="4">
        <v>13156</v>
      </c>
      <c r="E907" s="4">
        <v>6098</v>
      </c>
      <c r="F907" s="4">
        <v>819.21</v>
      </c>
      <c r="G907" s="4">
        <v>2683</v>
      </c>
      <c r="H907" s="4">
        <v>3123</v>
      </c>
    </row>
    <row r="908" spans="1:8" x14ac:dyDescent="0.25">
      <c r="A908" s="10">
        <v>44372</v>
      </c>
      <c r="B908" s="3">
        <v>6693</v>
      </c>
      <c r="C908" s="3" t="s">
        <v>856</v>
      </c>
      <c r="D908" s="3">
        <v>8281</v>
      </c>
      <c r="E908" s="3">
        <v>6279</v>
      </c>
      <c r="F908" s="3">
        <v>875.4</v>
      </c>
      <c r="G908" s="3">
        <v>2358</v>
      </c>
      <c r="H908" s="3">
        <v>1307</v>
      </c>
    </row>
    <row r="909" spans="1:8" x14ac:dyDescent="0.25">
      <c r="A909" s="8">
        <v>44373</v>
      </c>
      <c r="B909" s="4">
        <v>6788</v>
      </c>
      <c r="C909" s="4" t="s">
        <v>857</v>
      </c>
      <c r="D909" s="4">
        <v>17442</v>
      </c>
      <c r="E909" s="4">
        <v>7448</v>
      </c>
      <c r="F909" s="4">
        <v>873.56</v>
      </c>
      <c r="G909" s="4">
        <v>3717</v>
      </c>
      <c r="H909" s="4">
        <v>4708</v>
      </c>
    </row>
    <row r="910" spans="1:8" x14ac:dyDescent="0.25">
      <c r="A910" s="10">
        <v>44374</v>
      </c>
      <c r="B910" s="3">
        <v>1201</v>
      </c>
      <c r="C910" s="3" t="s">
        <v>858</v>
      </c>
      <c r="D910" s="3">
        <v>1533</v>
      </c>
      <c r="E910" s="3">
        <v>1171</v>
      </c>
      <c r="F910" s="3">
        <v>821.68</v>
      </c>
      <c r="G910" s="3">
        <v>394</v>
      </c>
      <c r="H910" s="3">
        <v>287</v>
      </c>
    </row>
    <row r="911" spans="1:8" x14ac:dyDescent="0.25">
      <c r="A911" s="8">
        <v>44375</v>
      </c>
      <c r="B911" s="4">
        <v>7160</v>
      </c>
      <c r="C911" s="4" t="s">
        <v>859</v>
      </c>
      <c r="D911" s="4">
        <v>19735</v>
      </c>
      <c r="E911" s="4">
        <v>8070</v>
      </c>
      <c r="F911" s="4">
        <v>659.35</v>
      </c>
      <c r="G911" s="4">
        <v>3426</v>
      </c>
      <c r="H911" s="4">
        <v>1930</v>
      </c>
    </row>
    <row r="912" spans="1:8" x14ac:dyDescent="0.25">
      <c r="A912" s="10">
        <v>44376</v>
      </c>
      <c r="B912" s="3">
        <v>1517</v>
      </c>
      <c r="C912" s="3" t="s">
        <v>860</v>
      </c>
      <c r="D912" s="3">
        <v>2144</v>
      </c>
      <c r="E912" s="3">
        <v>1546</v>
      </c>
      <c r="F912" s="3">
        <v>853.01</v>
      </c>
      <c r="G912" s="3">
        <v>619</v>
      </c>
      <c r="H912" s="3">
        <v>623</v>
      </c>
    </row>
    <row r="913" spans="1:8" x14ac:dyDescent="0.25">
      <c r="A913" s="8">
        <v>44377</v>
      </c>
      <c r="B913" s="4">
        <v>8737</v>
      </c>
      <c r="C913" s="6" t="s">
        <v>861</v>
      </c>
      <c r="D913" s="4">
        <v>13187</v>
      </c>
      <c r="E913" s="4">
        <v>10239</v>
      </c>
      <c r="F913" s="4">
        <v>661.13</v>
      </c>
      <c r="G913" s="4">
        <v>1695</v>
      </c>
      <c r="H913" s="4">
        <v>3358</v>
      </c>
    </row>
    <row r="914" spans="1:8" x14ac:dyDescent="0.25">
      <c r="A914" s="10">
        <v>44378</v>
      </c>
      <c r="B914" s="3">
        <v>2988</v>
      </c>
      <c r="C914" s="3" t="s">
        <v>862</v>
      </c>
      <c r="D914" s="3">
        <v>6148</v>
      </c>
      <c r="E914" s="3">
        <v>3523</v>
      </c>
      <c r="F914" s="3">
        <v>822.87</v>
      </c>
      <c r="G914" s="3">
        <v>1458</v>
      </c>
      <c r="H914" s="3">
        <v>1761</v>
      </c>
    </row>
    <row r="915" spans="1:8" x14ac:dyDescent="0.25">
      <c r="A915" s="8">
        <v>44379</v>
      </c>
      <c r="B915" s="4">
        <v>4802</v>
      </c>
      <c r="C915" s="4" t="s">
        <v>863</v>
      </c>
      <c r="D915" s="4">
        <v>12140</v>
      </c>
      <c r="E915" s="4">
        <v>3974</v>
      </c>
      <c r="F915" s="4">
        <v>805.68</v>
      </c>
      <c r="G915" s="4">
        <v>990</v>
      </c>
      <c r="H915" s="4">
        <v>2930</v>
      </c>
    </row>
    <row r="916" spans="1:8" x14ac:dyDescent="0.25">
      <c r="A916" s="10">
        <v>44380</v>
      </c>
      <c r="B916" s="3">
        <v>6808</v>
      </c>
      <c r="C916" s="3" t="s">
        <v>864</v>
      </c>
      <c r="D916" s="3">
        <v>9872</v>
      </c>
      <c r="E916" s="3">
        <v>6689</v>
      </c>
      <c r="F916" s="3">
        <v>827.67</v>
      </c>
      <c r="G916" s="3">
        <v>3255</v>
      </c>
      <c r="H916" s="3">
        <v>2755</v>
      </c>
    </row>
    <row r="917" spans="1:8" x14ac:dyDescent="0.25">
      <c r="A917" s="8">
        <v>44381</v>
      </c>
      <c r="B917" s="4">
        <v>8162</v>
      </c>
      <c r="C917" s="4" t="s">
        <v>865</v>
      </c>
      <c r="D917" s="4">
        <v>16259</v>
      </c>
      <c r="E917" s="4">
        <v>8520</v>
      </c>
      <c r="F917" s="4">
        <v>759.81</v>
      </c>
      <c r="G917" s="4">
        <v>3410</v>
      </c>
      <c r="H917" s="4">
        <v>2394</v>
      </c>
    </row>
    <row r="918" spans="1:8" x14ac:dyDescent="0.25">
      <c r="A918" s="10">
        <v>44382</v>
      </c>
      <c r="B918" s="3">
        <v>7241</v>
      </c>
      <c r="C918" s="3" t="s">
        <v>866</v>
      </c>
      <c r="D918" s="3">
        <v>14982</v>
      </c>
      <c r="E918" s="3">
        <v>6533</v>
      </c>
      <c r="F918" s="3">
        <v>791.62</v>
      </c>
      <c r="G918" s="3">
        <v>1423</v>
      </c>
      <c r="H918" s="3">
        <v>2533</v>
      </c>
    </row>
    <row r="919" spans="1:8" x14ac:dyDescent="0.25">
      <c r="A919" s="8">
        <v>44383</v>
      </c>
      <c r="B919" s="4">
        <v>9399</v>
      </c>
      <c r="C919" s="4" t="s">
        <v>867</v>
      </c>
      <c r="D919" s="4">
        <v>14870</v>
      </c>
      <c r="E919" s="4">
        <v>9049</v>
      </c>
      <c r="F919" s="4">
        <v>886</v>
      </c>
      <c r="G919" s="4">
        <v>3595</v>
      </c>
      <c r="H919" s="4">
        <v>3726</v>
      </c>
    </row>
    <row r="920" spans="1:8" x14ac:dyDescent="0.25">
      <c r="A920" s="10">
        <v>44384</v>
      </c>
      <c r="B920" s="3">
        <v>6633</v>
      </c>
      <c r="C920" s="3" t="s">
        <v>868</v>
      </c>
      <c r="D920" s="3">
        <v>9339</v>
      </c>
      <c r="E920" s="3">
        <v>7104</v>
      </c>
      <c r="F920" s="3">
        <v>630.33000000000004</v>
      </c>
      <c r="G920" s="3">
        <v>3303</v>
      </c>
      <c r="H920" s="3">
        <v>1726</v>
      </c>
    </row>
    <row r="921" spans="1:8" x14ac:dyDescent="0.25">
      <c r="A921" s="8">
        <v>44385</v>
      </c>
      <c r="B921" s="4">
        <v>6755</v>
      </c>
      <c r="C921" s="4" t="s">
        <v>869</v>
      </c>
      <c r="D921" s="4">
        <v>18276</v>
      </c>
      <c r="E921" s="4">
        <v>6016</v>
      </c>
      <c r="F921" s="4">
        <v>692.65</v>
      </c>
      <c r="G921" s="4">
        <v>2244</v>
      </c>
      <c r="H921" s="4">
        <v>4888</v>
      </c>
    </row>
    <row r="922" spans="1:8" x14ac:dyDescent="0.25">
      <c r="A922" s="10">
        <v>44386</v>
      </c>
      <c r="B922" s="3">
        <v>7309</v>
      </c>
      <c r="C922" s="3" t="s">
        <v>870</v>
      </c>
      <c r="D922" s="3">
        <v>15381</v>
      </c>
      <c r="E922" s="3">
        <v>7607</v>
      </c>
      <c r="F922" s="3">
        <v>783.41</v>
      </c>
      <c r="G922" s="3">
        <v>2329</v>
      </c>
      <c r="H922" s="3">
        <v>4237</v>
      </c>
    </row>
    <row r="923" spans="1:8" x14ac:dyDescent="0.25">
      <c r="A923" s="8">
        <v>44387</v>
      </c>
      <c r="B923" s="4">
        <v>5117</v>
      </c>
      <c r="C923" s="4" t="s">
        <v>871</v>
      </c>
      <c r="D923" s="4">
        <v>6272</v>
      </c>
      <c r="E923" s="4">
        <v>5521</v>
      </c>
      <c r="F923" s="4">
        <v>889.22</v>
      </c>
      <c r="G923" s="4">
        <v>2463</v>
      </c>
      <c r="H923" s="4">
        <v>1003</v>
      </c>
    </row>
    <row r="924" spans="1:8" x14ac:dyDescent="0.25">
      <c r="A924" s="10">
        <v>44388</v>
      </c>
      <c r="B924" s="3">
        <v>9345</v>
      </c>
      <c r="C924" s="3" t="s">
        <v>673</v>
      </c>
      <c r="D924" s="3">
        <v>24720</v>
      </c>
      <c r="E924" s="3">
        <v>7814</v>
      </c>
      <c r="F924" s="3">
        <v>628.66999999999996</v>
      </c>
      <c r="G924" s="3">
        <v>3397</v>
      </c>
      <c r="H924" s="3">
        <v>1930</v>
      </c>
    </row>
    <row r="925" spans="1:8" x14ac:dyDescent="0.25">
      <c r="A925" s="8">
        <v>44389</v>
      </c>
      <c r="B925" s="4">
        <v>2518</v>
      </c>
      <c r="C925" s="4" t="s">
        <v>872</v>
      </c>
      <c r="D925" s="4">
        <v>7466</v>
      </c>
      <c r="E925" s="4">
        <v>2515</v>
      </c>
      <c r="F925" s="4">
        <v>606.76</v>
      </c>
      <c r="G925" s="4">
        <v>913</v>
      </c>
      <c r="H925" s="4">
        <v>977</v>
      </c>
    </row>
    <row r="926" spans="1:8" x14ac:dyDescent="0.25">
      <c r="A926" s="10">
        <v>44390</v>
      </c>
      <c r="B926" s="3">
        <v>7163</v>
      </c>
      <c r="C926" s="3" t="s">
        <v>873</v>
      </c>
      <c r="D926" s="3">
        <v>16408</v>
      </c>
      <c r="E926" s="3">
        <v>6484</v>
      </c>
      <c r="F926" s="3">
        <v>616.72</v>
      </c>
      <c r="G926" s="3">
        <v>1597</v>
      </c>
      <c r="H926" s="3">
        <v>2737</v>
      </c>
    </row>
    <row r="927" spans="1:8" x14ac:dyDescent="0.25">
      <c r="A927" s="8">
        <v>44391</v>
      </c>
      <c r="B927" s="4">
        <v>3600</v>
      </c>
      <c r="C927" s="4" t="s">
        <v>874</v>
      </c>
      <c r="D927" s="4">
        <v>7584</v>
      </c>
      <c r="E927" s="4">
        <v>3923</v>
      </c>
      <c r="F927" s="4">
        <v>615.72</v>
      </c>
      <c r="G927" s="4">
        <v>1080</v>
      </c>
      <c r="H927" s="4">
        <v>1544</v>
      </c>
    </row>
    <row r="928" spans="1:8" x14ac:dyDescent="0.25">
      <c r="A928" s="10">
        <v>44392</v>
      </c>
      <c r="B928" s="3">
        <v>3195</v>
      </c>
      <c r="C928" s="3" t="s">
        <v>875</v>
      </c>
      <c r="D928" s="3">
        <v>8885</v>
      </c>
      <c r="E928" s="3">
        <v>2798</v>
      </c>
      <c r="F928" s="3">
        <v>872.34</v>
      </c>
      <c r="G928" s="3">
        <v>1179</v>
      </c>
      <c r="H928" s="3">
        <v>1291</v>
      </c>
    </row>
    <row r="929" spans="1:8" x14ac:dyDescent="0.25">
      <c r="A929" s="8">
        <v>44393</v>
      </c>
      <c r="B929" s="4">
        <v>4554</v>
      </c>
      <c r="C929" s="4" t="s">
        <v>876</v>
      </c>
      <c r="D929" s="4">
        <v>13272</v>
      </c>
      <c r="E929" s="4">
        <v>5268</v>
      </c>
      <c r="F929" s="4">
        <v>816.38</v>
      </c>
      <c r="G929" s="4">
        <v>2327</v>
      </c>
      <c r="H929" s="4">
        <v>2864</v>
      </c>
    </row>
    <row r="930" spans="1:8" x14ac:dyDescent="0.25">
      <c r="A930" s="10">
        <v>44394</v>
      </c>
      <c r="B930" s="3">
        <v>3849</v>
      </c>
      <c r="C930" s="3" t="s">
        <v>877</v>
      </c>
      <c r="D930" s="3">
        <v>9846</v>
      </c>
      <c r="E930" s="3">
        <v>3742</v>
      </c>
      <c r="F930" s="3">
        <v>803.13</v>
      </c>
      <c r="G930" s="3">
        <v>1062</v>
      </c>
      <c r="H930" s="3">
        <v>2124</v>
      </c>
    </row>
    <row r="931" spans="1:8" x14ac:dyDescent="0.25">
      <c r="A931" s="8">
        <v>44395</v>
      </c>
      <c r="B931" s="4">
        <v>2742</v>
      </c>
      <c r="C931" s="4" t="s">
        <v>878</v>
      </c>
      <c r="D931" s="4">
        <v>5488</v>
      </c>
      <c r="E931" s="4">
        <v>2410</v>
      </c>
      <c r="F931" s="4">
        <v>756.77</v>
      </c>
      <c r="G931" s="4">
        <v>748</v>
      </c>
      <c r="H931" s="4">
        <v>776</v>
      </c>
    </row>
    <row r="932" spans="1:8" x14ac:dyDescent="0.25">
      <c r="A932" s="10">
        <v>44396</v>
      </c>
      <c r="B932" s="3">
        <v>2306</v>
      </c>
      <c r="C932" s="3" t="s">
        <v>879</v>
      </c>
      <c r="D932" s="3">
        <v>5225</v>
      </c>
      <c r="E932" s="3">
        <v>2248</v>
      </c>
      <c r="F932" s="3">
        <v>834.59</v>
      </c>
      <c r="G932" s="3">
        <v>502</v>
      </c>
      <c r="H932" s="3">
        <v>1354</v>
      </c>
    </row>
    <row r="933" spans="1:8" x14ac:dyDescent="0.25">
      <c r="A933" s="8">
        <v>44397</v>
      </c>
      <c r="B933" s="4">
        <v>4849</v>
      </c>
      <c r="C933" s="4" t="s">
        <v>387</v>
      </c>
      <c r="D933" s="4">
        <v>11936</v>
      </c>
      <c r="E933" s="4">
        <v>4671</v>
      </c>
      <c r="F933" s="4">
        <v>646.69000000000005</v>
      </c>
      <c r="G933" s="4">
        <v>1934</v>
      </c>
      <c r="H933" s="4">
        <v>2701</v>
      </c>
    </row>
    <row r="934" spans="1:8" x14ac:dyDescent="0.25">
      <c r="A934" s="10">
        <v>44398</v>
      </c>
      <c r="B934" s="3">
        <v>8519</v>
      </c>
      <c r="C934" s="3" t="s">
        <v>880</v>
      </c>
      <c r="D934" s="3">
        <v>13201</v>
      </c>
      <c r="E934" s="3">
        <v>8276</v>
      </c>
      <c r="F934" s="3">
        <v>717.58</v>
      </c>
      <c r="G934" s="3">
        <v>1664</v>
      </c>
      <c r="H934" s="3">
        <v>2159</v>
      </c>
    </row>
    <row r="935" spans="1:8" x14ac:dyDescent="0.25">
      <c r="A935" s="8">
        <v>44399</v>
      </c>
      <c r="B935" s="4">
        <v>5195</v>
      </c>
      <c r="C935" s="4" t="s">
        <v>881</v>
      </c>
      <c r="D935" s="4">
        <v>10415</v>
      </c>
      <c r="E935" s="4">
        <v>5372</v>
      </c>
      <c r="F935" s="4">
        <v>747</v>
      </c>
      <c r="G935" s="4">
        <v>1149</v>
      </c>
      <c r="H935" s="4">
        <v>1525</v>
      </c>
    </row>
    <row r="936" spans="1:8" x14ac:dyDescent="0.25">
      <c r="A936" s="10">
        <v>44400</v>
      </c>
      <c r="B936" s="3">
        <v>6178</v>
      </c>
      <c r="C936" s="3" t="s">
        <v>882</v>
      </c>
      <c r="D936" s="3">
        <v>16641</v>
      </c>
      <c r="E936" s="3">
        <v>6230</v>
      </c>
      <c r="F936" s="3">
        <v>633.12</v>
      </c>
      <c r="G936" s="3">
        <v>1254</v>
      </c>
      <c r="H936" s="3">
        <v>4588</v>
      </c>
    </row>
    <row r="937" spans="1:8" x14ac:dyDescent="0.25">
      <c r="A937" s="8">
        <v>44401</v>
      </c>
      <c r="B937" s="4">
        <v>3555</v>
      </c>
      <c r="C937" s="4" t="s">
        <v>883</v>
      </c>
      <c r="D937" s="4">
        <v>8455</v>
      </c>
      <c r="E937" s="4">
        <v>3056</v>
      </c>
      <c r="F937" s="4">
        <v>725.85</v>
      </c>
      <c r="G937" s="4">
        <v>1203</v>
      </c>
      <c r="H937" s="4">
        <v>2258</v>
      </c>
    </row>
    <row r="938" spans="1:8" x14ac:dyDescent="0.25">
      <c r="A938" s="10">
        <v>44402</v>
      </c>
      <c r="B938" s="3">
        <v>3305</v>
      </c>
      <c r="C938" s="3" t="s">
        <v>884</v>
      </c>
      <c r="D938" s="3">
        <v>6412</v>
      </c>
      <c r="E938" s="3">
        <v>2730</v>
      </c>
      <c r="F938" s="3">
        <v>694.95</v>
      </c>
      <c r="G938" s="3">
        <v>888</v>
      </c>
      <c r="H938" s="3">
        <v>935</v>
      </c>
    </row>
    <row r="939" spans="1:8" x14ac:dyDescent="0.25">
      <c r="A939" s="8">
        <v>44403</v>
      </c>
      <c r="B939" s="4">
        <v>8619</v>
      </c>
      <c r="C939" s="4" t="s">
        <v>885</v>
      </c>
      <c r="D939" s="4">
        <v>20634</v>
      </c>
      <c r="E939" s="4">
        <v>9409</v>
      </c>
      <c r="F939" s="4">
        <v>610.66999999999996</v>
      </c>
      <c r="G939" s="4">
        <v>2721</v>
      </c>
      <c r="H939" s="4">
        <v>2210</v>
      </c>
    </row>
    <row r="940" spans="1:8" x14ac:dyDescent="0.25">
      <c r="A940" s="10">
        <v>44404</v>
      </c>
      <c r="B940" s="3">
        <v>3642</v>
      </c>
      <c r="C940" s="3" t="s">
        <v>886</v>
      </c>
      <c r="D940" s="3">
        <v>5145</v>
      </c>
      <c r="E940" s="3">
        <v>3728</v>
      </c>
      <c r="F940" s="3">
        <v>641.02</v>
      </c>
      <c r="G940" s="3">
        <v>1766</v>
      </c>
      <c r="H940" s="3">
        <v>1342</v>
      </c>
    </row>
    <row r="941" spans="1:8" x14ac:dyDescent="0.25">
      <c r="A941" s="8">
        <v>44405</v>
      </c>
      <c r="B941" s="4">
        <v>7409</v>
      </c>
      <c r="C941" s="4" t="s">
        <v>887</v>
      </c>
      <c r="D941" s="4">
        <v>14245</v>
      </c>
      <c r="E941" s="4">
        <v>6991</v>
      </c>
      <c r="F941" s="4">
        <v>829.21</v>
      </c>
      <c r="G941" s="4">
        <v>1802</v>
      </c>
      <c r="H941" s="4">
        <v>3178</v>
      </c>
    </row>
    <row r="942" spans="1:8" x14ac:dyDescent="0.25">
      <c r="A942" s="10">
        <v>44406</v>
      </c>
      <c r="B942" s="3">
        <v>5757</v>
      </c>
      <c r="C942" s="3" t="s">
        <v>888</v>
      </c>
      <c r="D942" s="3">
        <v>15127</v>
      </c>
      <c r="E942" s="3">
        <v>6467</v>
      </c>
      <c r="F942" s="3">
        <v>605.41</v>
      </c>
      <c r="G942" s="3">
        <v>2048</v>
      </c>
      <c r="H942" s="3">
        <v>1817</v>
      </c>
    </row>
    <row r="943" spans="1:8" x14ac:dyDescent="0.25">
      <c r="A943" s="8">
        <v>44407</v>
      </c>
      <c r="B943" s="4">
        <v>3994</v>
      </c>
      <c r="C943" s="4" t="s">
        <v>889</v>
      </c>
      <c r="D943" s="4">
        <v>6378</v>
      </c>
      <c r="E943" s="4">
        <v>3815</v>
      </c>
      <c r="F943" s="4">
        <v>880.28</v>
      </c>
      <c r="G943" s="4">
        <v>1839</v>
      </c>
      <c r="H943" s="4">
        <v>1387</v>
      </c>
    </row>
    <row r="944" spans="1:8" x14ac:dyDescent="0.25">
      <c r="A944" s="10">
        <v>44408</v>
      </c>
      <c r="B944" s="3">
        <v>9751</v>
      </c>
      <c r="C944" s="3" t="s">
        <v>308</v>
      </c>
      <c r="D944" s="3">
        <v>14965</v>
      </c>
      <c r="E944" s="3">
        <v>10905</v>
      </c>
      <c r="F944" s="3">
        <v>625.92999999999995</v>
      </c>
      <c r="G944" s="3">
        <v>3578</v>
      </c>
      <c r="H944" s="3">
        <v>2849</v>
      </c>
    </row>
    <row r="945" spans="1:8" x14ac:dyDescent="0.25">
      <c r="A945" s="8">
        <v>44409</v>
      </c>
      <c r="B945" s="4">
        <v>2271</v>
      </c>
      <c r="C945" s="4" t="s">
        <v>890</v>
      </c>
      <c r="D945" s="4">
        <v>6611</v>
      </c>
      <c r="E945" s="4">
        <v>2094</v>
      </c>
      <c r="F945" s="4">
        <v>839.77</v>
      </c>
      <c r="G945" s="4">
        <v>767</v>
      </c>
      <c r="H945" s="4">
        <v>1685</v>
      </c>
    </row>
    <row r="946" spans="1:8" x14ac:dyDescent="0.25">
      <c r="A946" s="10">
        <v>44410</v>
      </c>
      <c r="B946" s="3">
        <v>2813</v>
      </c>
      <c r="C946" s="3" t="s">
        <v>891</v>
      </c>
      <c r="D946" s="3">
        <v>4438</v>
      </c>
      <c r="E946" s="3">
        <v>2332</v>
      </c>
      <c r="F946" s="3">
        <v>869.58</v>
      </c>
      <c r="G946" s="3">
        <v>522</v>
      </c>
      <c r="H946" s="3">
        <v>629</v>
      </c>
    </row>
    <row r="947" spans="1:8" x14ac:dyDescent="0.25">
      <c r="A947" s="8">
        <v>44411</v>
      </c>
      <c r="B947" s="4">
        <v>9801</v>
      </c>
      <c r="C947" s="4" t="s">
        <v>267</v>
      </c>
      <c r="D947" s="4">
        <v>16364</v>
      </c>
      <c r="E947" s="4">
        <v>11497</v>
      </c>
      <c r="F947" s="4">
        <v>882.34</v>
      </c>
      <c r="G947" s="4">
        <v>1695</v>
      </c>
      <c r="H947" s="4">
        <v>3119</v>
      </c>
    </row>
    <row r="948" spans="1:8" x14ac:dyDescent="0.25">
      <c r="A948" s="10">
        <v>44412</v>
      </c>
      <c r="B948" s="3">
        <v>3461</v>
      </c>
      <c r="C948" s="3" t="s">
        <v>892</v>
      </c>
      <c r="D948" s="3">
        <v>10193</v>
      </c>
      <c r="E948" s="3">
        <v>3315</v>
      </c>
      <c r="F948" s="3">
        <v>860.24</v>
      </c>
      <c r="G948" s="3">
        <v>1083</v>
      </c>
      <c r="H948" s="3">
        <v>1337</v>
      </c>
    </row>
    <row r="949" spans="1:8" x14ac:dyDescent="0.25">
      <c r="A949" s="8">
        <v>44413</v>
      </c>
      <c r="B949" s="4">
        <v>5120</v>
      </c>
      <c r="C949" s="4" t="s">
        <v>893</v>
      </c>
      <c r="D949" s="4">
        <v>12915</v>
      </c>
      <c r="E949" s="4">
        <v>5719</v>
      </c>
      <c r="F949" s="4">
        <v>686.27</v>
      </c>
      <c r="G949" s="4">
        <v>2517</v>
      </c>
      <c r="H949" s="4">
        <v>3764</v>
      </c>
    </row>
    <row r="950" spans="1:8" x14ac:dyDescent="0.25">
      <c r="A950" s="10">
        <v>44414</v>
      </c>
      <c r="B950" s="3">
        <v>7124</v>
      </c>
      <c r="C950" s="5" t="s">
        <v>894</v>
      </c>
      <c r="D950" s="3">
        <v>17519</v>
      </c>
      <c r="E950" s="3">
        <v>6494</v>
      </c>
      <c r="F950" s="3">
        <v>699.93</v>
      </c>
      <c r="G950" s="3">
        <v>1793</v>
      </c>
      <c r="H950" s="3">
        <v>4480</v>
      </c>
    </row>
    <row r="951" spans="1:8" x14ac:dyDescent="0.25">
      <c r="A951" s="8">
        <v>44415</v>
      </c>
      <c r="B951" s="4">
        <v>9475</v>
      </c>
      <c r="C951" s="4" t="s">
        <v>895</v>
      </c>
      <c r="D951" s="4">
        <v>25916</v>
      </c>
      <c r="E951" s="4">
        <v>10029</v>
      </c>
      <c r="F951" s="4">
        <v>727.96</v>
      </c>
      <c r="G951" s="4">
        <v>3277</v>
      </c>
      <c r="H951" s="4">
        <v>1930</v>
      </c>
    </row>
    <row r="952" spans="1:8" x14ac:dyDescent="0.25">
      <c r="A952" s="10">
        <v>44416</v>
      </c>
      <c r="B952" s="3">
        <v>5396</v>
      </c>
      <c r="C952" s="3" t="s">
        <v>896</v>
      </c>
      <c r="D952" s="3">
        <v>7600</v>
      </c>
      <c r="E952" s="3">
        <v>6201</v>
      </c>
      <c r="F952" s="3">
        <v>641.79</v>
      </c>
      <c r="G952" s="3">
        <v>2703</v>
      </c>
      <c r="H952" s="3">
        <v>1809</v>
      </c>
    </row>
    <row r="953" spans="1:8" x14ac:dyDescent="0.25">
      <c r="A953" s="8">
        <v>44417</v>
      </c>
      <c r="B953" s="4">
        <v>1816</v>
      </c>
      <c r="C953" s="6" t="s">
        <v>897</v>
      </c>
      <c r="D953" s="4">
        <v>4486</v>
      </c>
      <c r="E953" s="4">
        <v>1483</v>
      </c>
      <c r="F953" s="4">
        <v>606.67999999999995</v>
      </c>
      <c r="G953" s="4">
        <v>729</v>
      </c>
      <c r="H953" s="4">
        <v>828</v>
      </c>
    </row>
    <row r="954" spans="1:8" x14ac:dyDescent="0.25">
      <c r="A954" s="10">
        <v>44418</v>
      </c>
      <c r="B954" s="3">
        <v>8304</v>
      </c>
      <c r="C954" s="3" t="s">
        <v>898</v>
      </c>
      <c r="D954" s="3">
        <v>17493</v>
      </c>
      <c r="E954" s="3">
        <v>9402</v>
      </c>
      <c r="F954" s="3">
        <v>860.74</v>
      </c>
      <c r="G954" s="3">
        <v>2048</v>
      </c>
      <c r="H954" s="3">
        <v>4979</v>
      </c>
    </row>
    <row r="955" spans="1:8" x14ac:dyDescent="0.25">
      <c r="A955" s="8">
        <v>44419</v>
      </c>
      <c r="B955" s="4">
        <v>8331</v>
      </c>
      <c r="C955" s="4" t="s">
        <v>899</v>
      </c>
      <c r="D955" s="4">
        <v>22430</v>
      </c>
      <c r="E955" s="4">
        <v>8568</v>
      </c>
      <c r="F955" s="4">
        <v>766.24</v>
      </c>
      <c r="G955" s="4">
        <v>3802</v>
      </c>
      <c r="H955" s="4">
        <v>2570</v>
      </c>
    </row>
    <row r="956" spans="1:8" x14ac:dyDescent="0.25">
      <c r="A956" s="10">
        <v>44420</v>
      </c>
      <c r="B956" s="3">
        <v>1082</v>
      </c>
      <c r="C956" s="3" t="s">
        <v>900</v>
      </c>
      <c r="D956" s="3">
        <v>2288</v>
      </c>
      <c r="E956" s="3">
        <v>1128</v>
      </c>
      <c r="F956" s="3">
        <v>782.62</v>
      </c>
      <c r="G956" s="3">
        <v>327</v>
      </c>
      <c r="H956" s="3">
        <v>596</v>
      </c>
    </row>
    <row r="957" spans="1:8" x14ac:dyDescent="0.25">
      <c r="A957" s="8">
        <v>44421</v>
      </c>
      <c r="B957" s="4">
        <v>2920</v>
      </c>
      <c r="C957" s="4" t="s">
        <v>433</v>
      </c>
      <c r="D957" s="4">
        <v>6763</v>
      </c>
      <c r="E957" s="4">
        <v>2947</v>
      </c>
      <c r="F957" s="4">
        <v>878.1</v>
      </c>
      <c r="G957" s="4">
        <v>1076</v>
      </c>
      <c r="H957" s="4">
        <v>967</v>
      </c>
    </row>
    <row r="958" spans="1:8" x14ac:dyDescent="0.25">
      <c r="A958" s="10">
        <v>44422</v>
      </c>
      <c r="B958" s="3">
        <v>8817</v>
      </c>
      <c r="C958" s="3" t="s">
        <v>901</v>
      </c>
      <c r="D958" s="3">
        <v>18162</v>
      </c>
      <c r="E958" s="3">
        <v>10137</v>
      </c>
      <c r="F958" s="3">
        <v>799.54</v>
      </c>
      <c r="G958" s="3">
        <v>2909</v>
      </c>
      <c r="H958" s="3">
        <v>2993</v>
      </c>
    </row>
    <row r="959" spans="1:8" x14ac:dyDescent="0.25">
      <c r="A959" s="8">
        <v>44423</v>
      </c>
      <c r="B959" s="4">
        <v>3093</v>
      </c>
      <c r="C959" s="4" t="s">
        <v>333</v>
      </c>
      <c r="D959" s="4">
        <v>6373</v>
      </c>
      <c r="E959" s="4">
        <v>2528</v>
      </c>
      <c r="F959" s="4">
        <v>807.26</v>
      </c>
      <c r="G959" s="4">
        <v>970</v>
      </c>
      <c r="H959" s="4">
        <v>1299</v>
      </c>
    </row>
    <row r="960" spans="1:8" x14ac:dyDescent="0.25">
      <c r="A960" s="10">
        <v>44424</v>
      </c>
      <c r="B960" s="3">
        <v>8071</v>
      </c>
      <c r="C960" s="3" t="s">
        <v>902</v>
      </c>
      <c r="D960" s="3">
        <v>20842</v>
      </c>
      <c r="E960" s="3">
        <v>7299</v>
      </c>
      <c r="F960" s="3">
        <v>836.09</v>
      </c>
      <c r="G960" s="3">
        <v>2234</v>
      </c>
      <c r="H960" s="3">
        <v>5346</v>
      </c>
    </row>
    <row r="961" spans="1:8" x14ac:dyDescent="0.25">
      <c r="A961" s="8">
        <v>44425</v>
      </c>
      <c r="B961" s="4">
        <v>8967</v>
      </c>
      <c r="C961" s="4" t="s">
        <v>903</v>
      </c>
      <c r="D961" s="4">
        <v>20905</v>
      </c>
      <c r="E961" s="4">
        <v>10314</v>
      </c>
      <c r="F961" s="4">
        <v>634.9</v>
      </c>
      <c r="G961" s="4">
        <v>3095</v>
      </c>
      <c r="H961" s="4">
        <v>1930</v>
      </c>
    </row>
    <row r="962" spans="1:8" x14ac:dyDescent="0.25">
      <c r="A962" s="10">
        <v>44426</v>
      </c>
      <c r="B962" s="3">
        <v>9367</v>
      </c>
      <c r="C962" s="3" t="s">
        <v>904</v>
      </c>
      <c r="D962" s="3">
        <v>21917</v>
      </c>
      <c r="E962" s="3">
        <v>10312</v>
      </c>
      <c r="F962" s="3">
        <v>708.05</v>
      </c>
      <c r="G962" s="3">
        <v>2179</v>
      </c>
      <c r="H962" s="3">
        <v>4750</v>
      </c>
    </row>
    <row r="963" spans="1:8" x14ac:dyDescent="0.25">
      <c r="A963" s="8">
        <v>44427</v>
      </c>
      <c r="B963" s="4">
        <v>6285</v>
      </c>
      <c r="C963" s="4" t="s">
        <v>905</v>
      </c>
      <c r="D963" s="4">
        <v>12636</v>
      </c>
      <c r="E963" s="4">
        <v>5072</v>
      </c>
      <c r="F963" s="4">
        <v>890.46</v>
      </c>
      <c r="G963" s="4">
        <v>1238</v>
      </c>
      <c r="H963" s="4">
        <v>2282</v>
      </c>
    </row>
    <row r="964" spans="1:8" x14ac:dyDescent="0.25">
      <c r="A964" s="10">
        <v>44428</v>
      </c>
      <c r="B964" s="3">
        <v>5937</v>
      </c>
      <c r="C964" s="3" t="s">
        <v>906</v>
      </c>
      <c r="D964" s="3">
        <v>12800</v>
      </c>
      <c r="E964" s="3">
        <v>5977</v>
      </c>
      <c r="F964" s="3">
        <v>876.88</v>
      </c>
      <c r="G964" s="3">
        <v>2839</v>
      </c>
      <c r="H964" s="3">
        <v>3703</v>
      </c>
    </row>
    <row r="965" spans="1:8" x14ac:dyDescent="0.25">
      <c r="A965" s="8">
        <v>44429</v>
      </c>
      <c r="B965" s="4">
        <v>1369</v>
      </c>
      <c r="C965" s="4" t="s">
        <v>907</v>
      </c>
      <c r="D965" s="4">
        <v>3480</v>
      </c>
      <c r="E965" s="4">
        <v>1385</v>
      </c>
      <c r="F965" s="4">
        <v>865.22</v>
      </c>
      <c r="G965" s="4">
        <v>691</v>
      </c>
      <c r="H965" s="4">
        <v>519</v>
      </c>
    </row>
    <row r="966" spans="1:8" x14ac:dyDescent="0.25">
      <c r="A966" s="10">
        <v>44430</v>
      </c>
      <c r="B966" s="3">
        <v>2818</v>
      </c>
      <c r="C966" s="3" t="s">
        <v>908</v>
      </c>
      <c r="D966" s="3">
        <v>7571</v>
      </c>
      <c r="E966" s="3">
        <v>2706</v>
      </c>
      <c r="F966" s="3">
        <v>735.63</v>
      </c>
      <c r="G966" s="3">
        <v>1174</v>
      </c>
      <c r="H966" s="3">
        <v>1973</v>
      </c>
    </row>
    <row r="967" spans="1:8" x14ac:dyDescent="0.25">
      <c r="A967" s="8">
        <v>44431</v>
      </c>
      <c r="B967" s="4">
        <v>3101</v>
      </c>
      <c r="C967" s="4" t="s">
        <v>909</v>
      </c>
      <c r="D967" s="4">
        <v>7609</v>
      </c>
      <c r="E967" s="4">
        <v>2849</v>
      </c>
      <c r="F967" s="4">
        <v>857.16</v>
      </c>
      <c r="G967" s="4">
        <v>815</v>
      </c>
      <c r="H967" s="4">
        <v>1692</v>
      </c>
    </row>
    <row r="968" spans="1:8" x14ac:dyDescent="0.25">
      <c r="A968" s="10">
        <v>44432</v>
      </c>
      <c r="B968" s="3">
        <v>4490</v>
      </c>
      <c r="C968" s="3" t="s">
        <v>783</v>
      </c>
      <c r="D968" s="3">
        <v>12856</v>
      </c>
      <c r="E968" s="3">
        <v>4816</v>
      </c>
      <c r="F968" s="3">
        <v>614.52</v>
      </c>
      <c r="G968" s="3">
        <v>1544</v>
      </c>
      <c r="H968" s="3">
        <v>2254</v>
      </c>
    </row>
    <row r="969" spans="1:8" x14ac:dyDescent="0.25">
      <c r="A969" s="8">
        <v>44433</v>
      </c>
      <c r="B969" s="4">
        <v>2779</v>
      </c>
      <c r="C969" s="4" t="s">
        <v>910</v>
      </c>
      <c r="D969" s="4">
        <v>7438</v>
      </c>
      <c r="E969" s="4">
        <v>2454</v>
      </c>
      <c r="F969" s="4">
        <v>644.55999999999995</v>
      </c>
      <c r="G969" s="4">
        <v>1035</v>
      </c>
      <c r="H969" s="4">
        <v>745</v>
      </c>
    </row>
    <row r="970" spans="1:8" x14ac:dyDescent="0.25">
      <c r="A970" s="10">
        <v>44434</v>
      </c>
      <c r="B970" s="3">
        <v>8674</v>
      </c>
      <c r="C970" s="5" t="s">
        <v>38</v>
      </c>
      <c r="D970" s="3">
        <v>19181</v>
      </c>
      <c r="E970" s="3">
        <v>9711</v>
      </c>
      <c r="F970" s="3">
        <v>724.19</v>
      </c>
      <c r="G970" s="3">
        <v>4763</v>
      </c>
      <c r="H970" s="3">
        <v>3631</v>
      </c>
    </row>
    <row r="971" spans="1:8" x14ac:dyDescent="0.25">
      <c r="A971" s="8">
        <v>44435</v>
      </c>
      <c r="B971" s="4">
        <v>2364</v>
      </c>
      <c r="C971" s="4" t="s">
        <v>100</v>
      </c>
      <c r="D971" s="4">
        <v>5693</v>
      </c>
      <c r="E971" s="4">
        <v>2650</v>
      </c>
      <c r="F971" s="4">
        <v>745.02</v>
      </c>
      <c r="G971" s="4">
        <v>892</v>
      </c>
      <c r="H971" s="4">
        <v>884</v>
      </c>
    </row>
    <row r="972" spans="1:8" x14ac:dyDescent="0.25">
      <c r="A972" s="10">
        <v>44436</v>
      </c>
      <c r="B972" s="3">
        <v>8294</v>
      </c>
      <c r="C972" s="3" t="s">
        <v>911</v>
      </c>
      <c r="D972" s="3">
        <v>23781</v>
      </c>
      <c r="E972" s="3">
        <v>8012</v>
      </c>
      <c r="F972" s="3">
        <v>679.05</v>
      </c>
      <c r="G972" s="3">
        <v>3596</v>
      </c>
      <c r="H972" s="3">
        <v>2874</v>
      </c>
    </row>
    <row r="973" spans="1:8" x14ac:dyDescent="0.25">
      <c r="A973" s="8">
        <v>44437</v>
      </c>
      <c r="B973" s="4">
        <v>4676</v>
      </c>
      <c r="C973" s="4" t="s">
        <v>10</v>
      </c>
      <c r="D973" s="4">
        <v>10822</v>
      </c>
      <c r="E973" s="4">
        <v>4271</v>
      </c>
      <c r="F973" s="4">
        <v>706.94</v>
      </c>
      <c r="G973" s="4">
        <v>2103</v>
      </c>
      <c r="H973" s="4">
        <v>1244</v>
      </c>
    </row>
    <row r="974" spans="1:8" x14ac:dyDescent="0.25">
      <c r="A974" s="10">
        <v>44438</v>
      </c>
      <c r="B974" s="3">
        <v>3426</v>
      </c>
      <c r="C974" s="3" t="s">
        <v>912</v>
      </c>
      <c r="D974" s="3">
        <v>9197</v>
      </c>
      <c r="E974" s="3">
        <v>3129</v>
      </c>
      <c r="F974" s="3">
        <v>648.83000000000004</v>
      </c>
      <c r="G974" s="3">
        <v>1446</v>
      </c>
      <c r="H974" s="3">
        <v>1559</v>
      </c>
    </row>
    <row r="975" spans="1:8" x14ac:dyDescent="0.25">
      <c r="A975" s="8">
        <v>44439</v>
      </c>
      <c r="B975" s="4">
        <v>9264</v>
      </c>
      <c r="C975" s="4" t="s">
        <v>913</v>
      </c>
      <c r="D975" s="4">
        <v>22602</v>
      </c>
      <c r="E975" s="4">
        <v>9198</v>
      </c>
      <c r="F975" s="4">
        <v>746.74</v>
      </c>
      <c r="G975" s="4">
        <v>2466</v>
      </c>
      <c r="H975" s="4">
        <v>5039</v>
      </c>
    </row>
    <row r="976" spans="1:8" x14ac:dyDescent="0.25">
      <c r="A976" s="10">
        <v>44440</v>
      </c>
      <c r="B976" s="3">
        <v>9089</v>
      </c>
      <c r="C976" s="3" t="s">
        <v>914</v>
      </c>
      <c r="D976" s="3">
        <v>19936</v>
      </c>
      <c r="E976" s="3">
        <v>9887</v>
      </c>
      <c r="F976" s="3">
        <v>838.15</v>
      </c>
      <c r="G976" s="3">
        <v>2001</v>
      </c>
      <c r="H976" s="3">
        <v>5333</v>
      </c>
    </row>
    <row r="977" spans="1:8" x14ac:dyDescent="0.25">
      <c r="A977" s="8">
        <v>44441</v>
      </c>
      <c r="B977" s="4">
        <v>3962</v>
      </c>
      <c r="C977" s="4" t="s">
        <v>915</v>
      </c>
      <c r="D977" s="4">
        <v>6479</v>
      </c>
      <c r="E977" s="4">
        <v>3738</v>
      </c>
      <c r="F977" s="4">
        <v>798.41</v>
      </c>
      <c r="G977" s="4">
        <v>1299</v>
      </c>
      <c r="H977" s="4">
        <v>885</v>
      </c>
    </row>
    <row r="978" spans="1:8" x14ac:dyDescent="0.25">
      <c r="A978" s="10">
        <v>44442</v>
      </c>
      <c r="B978" s="3">
        <v>1859</v>
      </c>
      <c r="C978" s="3" t="s">
        <v>916</v>
      </c>
      <c r="D978" s="3">
        <v>3656</v>
      </c>
      <c r="E978" s="3">
        <v>1940</v>
      </c>
      <c r="F978" s="3">
        <v>632.34</v>
      </c>
      <c r="G978" s="3">
        <v>697</v>
      </c>
      <c r="H978" s="3">
        <v>676</v>
      </c>
    </row>
    <row r="979" spans="1:8" x14ac:dyDescent="0.25">
      <c r="A979" s="8">
        <v>44443</v>
      </c>
      <c r="B979" s="4">
        <v>5138</v>
      </c>
      <c r="C979" s="4" t="s">
        <v>917</v>
      </c>
      <c r="D979" s="4">
        <v>15115</v>
      </c>
      <c r="E979" s="4">
        <v>4896</v>
      </c>
      <c r="F979" s="4">
        <v>746.27</v>
      </c>
      <c r="G979" s="4">
        <v>1274</v>
      </c>
      <c r="H979" s="4">
        <v>2696</v>
      </c>
    </row>
    <row r="980" spans="1:8" x14ac:dyDescent="0.25">
      <c r="A980" s="10">
        <v>44444</v>
      </c>
      <c r="B980" s="3">
        <v>3424</v>
      </c>
      <c r="C980" s="3" t="s">
        <v>918</v>
      </c>
      <c r="D980" s="3">
        <v>8162</v>
      </c>
      <c r="E980" s="3">
        <v>3156</v>
      </c>
      <c r="F980" s="3">
        <v>809.29</v>
      </c>
      <c r="G980" s="3">
        <v>900</v>
      </c>
      <c r="H980" s="3">
        <v>1654</v>
      </c>
    </row>
    <row r="981" spans="1:8" x14ac:dyDescent="0.25">
      <c r="A981" s="8">
        <v>44445</v>
      </c>
      <c r="B981" s="4">
        <v>5017</v>
      </c>
      <c r="C981" s="4" t="s">
        <v>919</v>
      </c>
      <c r="D981" s="4">
        <v>11117</v>
      </c>
      <c r="E981" s="4">
        <v>4063</v>
      </c>
      <c r="F981" s="4">
        <v>758.97</v>
      </c>
      <c r="G981" s="4">
        <v>1745</v>
      </c>
      <c r="H981" s="4">
        <v>2911</v>
      </c>
    </row>
    <row r="982" spans="1:8" x14ac:dyDescent="0.25">
      <c r="A982" s="10">
        <v>44446</v>
      </c>
      <c r="B982" s="3">
        <v>9560</v>
      </c>
      <c r="C982" s="3" t="s">
        <v>920</v>
      </c>
      <c r="D982" s="3">
        <v>27526</v>
      </c>
      <c r="E982" s="3">
        <v>7662</v>
      </c>
      <c r="F982" s="3">
        <v>717.5</v>
      </c>
      <c r="G982" s="3">
        <v>2613</v>
      </c>
      <c r="H982" s="3">
        <v>1930</v>
      </c>
    </row>
    <row r="983" spans="1:8" x14ac:dyDescent="0.25">
      <c r="A983" s="8">
        <v>44447</v>
      </c>
      <c r="B983" s="4">
        <v>9342</v>
      </c>
      <c r="C983" s="4" t="s">
        <v>921</v>
      </c>
      <c r="D983" s="4">
        <v>21072</v>
      </c>
      <c r="E983" s="4">
        <v>8322</v>
      </c>
      <c r="F983" s="4">
        <v>786.57</v>
      </c>
      <c r="G983" s="4">
        <v>2456</v>
      </c>
      <c r="H983" s="4">
        <v>1930</v>
      </c>
    </row>
    <row r="984" spans="1:8" x14ac:dyDescent="0.25">
      <c r="A984" s="10">
        <v>44448</v>
      </c>
      <c r="B984" s="3">
        <v>2134</v>
      </c>
      <c r="C984" s="3" t="s">
        <v>922</v>
      </c>
      <c r="D984" s="3">
        <v>4581</v>
      </c>
      <c r="E984" s="3">
        <v>2054</v>
      </c>
      <c r="F984" s="3">
        <v>890.59</v>
      </c>
      <c r="G984" s="3">
        <v>794</v>
      </c>
      <c r="H984" s="3">
        <v>933</v>
      </c>
    </row>
    <row r="985" spans="1:8" x14ac:dyDescent="0.25">
      <c r="A985" s="8">
        <v>44449</v>
      </c>
      <c r="B985" s="4">
        <v>6166</v>
      </c>
      <c r="C985" s="4" t="s">
        <v>923</v>
      </c>
      <c r="D985" s="4">
        <v>15826</v>
      </c>
      <c r="E985" s="4">
        <v>7032</v>
      </c>
      <c r="F985" s="4">
        <v>628.47</v>
      </c>
      <c r="G985" s="4">
        <v>2783</v>
      </c>
      <c r="H985" s="4">
        <v>3494</v>
      </c>
    </row>
    <row r="986" spans="1:8" x14ac:dyDescent="0.25">
      <c r="A986" s="10">
        <v>44450</v>
      </c>
      <c r="B986" s="3">
        <v>6119</v>
      </c>
      <c r="C986" s="3" t="s">
        <v>924</v>
      </c>
      <c r="D986" s="3">
        <v>15192</v>
      </c>
      <c r="E986" s="3">
        <v>6849</v>
      </c>
      <c r="F986" s="3">
        <v>717</v>
      </c>
      <c r="G986" s="3">
        <v>2950</v>
      </c>
      <c r="H986" s="3">
        <v>2848</v>
      </c>
    </row>
    <row r="987" spans="1:8" x14ac:dyDescent="0.25">
      <c r="A987" s="8">
        <v>44451</v>
      </c>
      <c r="B987" s="4">
        <v>6694</v>
      </c>
      <c r="C987" s="4" t="s">
        <v>925</v>
      </c>
      <c r="D987" s="4">
        <v>10360</v>
      </c>
      <c r="E987" s="4">
        <v>6070</v>
      </c>
      <c r="F987" s="4">
        <v>721.98</v>
      </c>
      <c r="G987" s="4">
        <v>1499</v>
      </c>
      <c r="H987" s="4">
        <v>2741</v>
      </c>
    </row>
    <row r="988" spans="1:8" x14ac:dyDescent="0.25">
      <c r="A988" s="10">
        <v>44452</v>
      </c>
      <c r="B988" s="3">
        <v>7136</v>
      </c>
      <c r="C988" s="3" t="s">
        <v>926</v>
      </c>
      <c r="D988" s="3">
        <v>14617</v>
      </c>
      <c r="E988" s="3">
        <v>6406</v>
      </c>
      <c r="F988" s="3">
        <v>773.09</v>
      </c>
      <c r="G988" s="3">
        <v>2706</v>
      </c>
      <c r="H988" s="3">
        <v>4162</v>
      </c>
    </row>
    <row r="989" spans="1:8" x14ac:dyDescent="0.25">
      <c r="A989" s="8">
        <v>44453</v>
      </c>
      <c r="B989" s="4">
        <v>6485</v>
      </c>
      <c r="C989" s="4" t="s">
        <v>927</v>
      </c>
      <c r="D989" s="4">
        <v>13297</v>
      </c>
      <c r="E989" s="4">
        <v>5777</v>
      </c>
      <c r="F989" s="4">
        <v>645.65</v>
      </c>
      <c r="G989" s="4">
        <v>2194</v>
      </c>
      <c r="H989" s="4">
        <v>3029</v>
      </c>
    </row>
    <row r="990" spans="1:8" x14ac:dyDescent="0.25">
      <c r="A990" s="10">
        <v>44454</v>
      </c>
      <c r="B990" s="3">
        <v>5164</v>
      </c>
      <c r="C990" s="3" t="s">
        <v>928</v>
      </c>
      <c r="D990" s="3">
        <v>9712</v>
      </c>
      <c r="E990" s="3">
        <v>4831</v>
      </c>
      <c r="F990" s="3">
        <v>652.99</v>
      </c>
      <c r="G990" s="3">
        <v>1049</v>
      </c>
      <c r="H990" s="3">
        <v>2565</v>
      </c>
    </row>
    <row r="991" spans="1:8" x14ac:dyDescent="0.25">
      <c r="A991" s="8">
        <v>44455</v>
      </c>
      <c r="B991" s="4">
        <v>3346</v>
      </c>
      <c r="C991" s="4" t="s">
        <v>596</v>
      </c>
      <c r="D991" s="4">
        <v>7130</v>
      </c>
      <c r="E991" s="4">
        <v>3343</v>
      </c>
      <c r="F991" s="4">
        <v>685.61</v>
      </c>
      <c r="G991" s="4">
        <v>1448</v>
      </c>
      <c r="H991" s="4">
        <v>797</v>
      </c>
    </row>
    <row r="992" spans="1:8" x14ac:dyDescent="0.25">
      <c r="A992" s="10">
        <v>44456</v>
      </c>
      <c r="B992" s="3">
        <v>6039</v>
      </c>
      <c r="C992" s="3" t="s">
        <v>929</v>
      </c>
      <c r="D992" s="3">
        <v>11737</v>
      </c>
      <c r="E992" s="3">
        <v>5890</v>
      </c>
      <c r="F992" s="3">
        <v>886.76</v>
      </c>
      <c r="G992" s="3">
        <v>1855</v>
      </c>
      <c r="H992" s="3">
        <v>3300</v>
      </c>
    </row>
    <row r="993" spans="1:8" x14ac:dyDescent="0.25">
      <c r="A993" s="8">
        <v>44457</v>
      </c>
      <c r="B993" s="4">
        <v>5897</v>
      </c>
      <c r="C993" s="4" t="s">
        <v>930</v>
      </c>
      <c r="D993" s="4">
        <v>9192</v>
      </c>
      <c r="E993" s="4">
        <v>5232</v>
      </c>
      <c r="F993" s="4">
        <v>820.23</v>
      </c>
      <c r="G993" s="4">
        <v>1565</v>
      </c>
      <c r="H993" s="4">
        <v>1266</v>
      </c>
    </row>
    <row r="994" spans="1:8" x14ac:dyDescent="0.25">
      <c r="A994" s="10">
        <v>44458</v>
      </c>
      <c r="B994" s="3">
        <v>9252</v>
      </c>
      <c r="C994" s="3" t="s">
        <v>931</v>
      </c>
      <c r="D994" s="3">
        <v>17969</v>
      </c>
      <c r="E994" s="3">
        <v>7884</v>
      </c>
      <c r="F994" s="3">
        <v>798.51</v>
      </c>
      <c r="G994" s="3">
        <v>2636</v>
      </c>
      <c r="H994" s="3">
        <v>2718</v>
      </c>
    </row>
    <row r="995" spans="1:8" x14ac:dyDescent="0.25">
      <c r="A995" s="8">
        <v>44459</v>
      </c>
      <c r="B995" s="4">
        <v>6041</v>
      </c>
      <c r="C995" s="4" t="s">
        <v>344</v>
      </c>
      <c r="D995" s="4">
        <v>8035</v>
      </c>
      <c r="E995" s="4">
        <v>4863</v>
      </c>
      <c r="F995" s="4">
        <v>845.09</v>
      </c>
      <c r="G995" s="4">
        <v>1477</v>
      </c>
      <c r="H995" s="4">
        <v>889</v>
      </c>
    </row>
    <row r="996" spans="1:8" x14ac:dyDescent="0.25">
      <c r="A996" s="10">
        <v>44460</v>
      </c>
      <c r="B996" s="3">
        <v>4901</v>
      </c>
      <c r="C996" s="3" t="s">
        <v>932</v>
      </c>
      <c r="D996" s="3">
        <v>10960</v>
      </c>
      <c r="E996" s="3">
        <v>4222</v>
      </c>
      <c r="F996" s="3">
        <v>638.27</v>
      </c>
      <c r="G996" s="3">
        <v>1273</v>
      </c>
      <c r="H996" s="3">
        <v>3212</v>
      </c>
    </row>
    <row r="997" spans="1:8" x14ac:dyDescent="0.25">
      <c r="A997" s="8">
        <v>44461</v>
      </c>
      <c r="B997" s="4">
        <v>2337</v>
      </c>
      <c r="C997" s="4" t="s">
        <v>933</v>
      </c>
      <c r="D997" s="4">
        <v>6395</v>
      </c>
      <c r="E997" s="4">
        <v>2528</v>
      </c>
      <c r="F997" s="4">
        <v>857.8</v>
      </c>
      <c r="G997" s="4">
        <v>1118</v>
      </c>
      <c r="H997" s="4">
        <v>1729</v>
      </c>
    </row>
    <row r="998" spans="1:8" x14ac:dyDescent="0.25">
      <c r="A998" s="10">
        <v>44462</v>
      </c>
      <c r="B998" s="3">
        <v>2184</v>
      </c>
      <c r="C998" s="3" t="s">
        <v>934</v>
      </c>
      <c r="D998" s="3">
        <v>5472</v>
      </c>
      <c r="E998" s="3">
        <v>1960</v>
      </c>
      <c r="F998" s="3">
        <v>778.45</v>
      </c>
      <c r="G998" s="3">
        <v>465</v>
      </c>
      <c r="H998" s="3">
        <v>1546</v>
      </c>
    </row>
    <row r="999" spans="1:8" x14ac:dyDescent="0.25">
      <c r="A999" s="8">
        <v>44463</v>
      </c>
      <c r="B999" s="4">
        <v>5426</v>
      </c>
      <c r="C999" s="4" t="s">
        <v>496</v>
      </c>
      <c r="D999" s="4">
        <v>10031</v>
      </c>
      <c r="E999" s="4">
        <v>5357</v>
      </c>
      <c r="F999" s="4">
        <v>700.6</v>
      </c>
      <c r="G999" s="4">
        <v>2631</v>
      </c>
      <c r="H999" s="4">
        <v>2702</v>
      </c>
    </row>
    <row r="1000" spans="1:8" x14ac:dyDescent="0.25">
      <c r="A1000" s="10">
        <v>44464</v>
      </c>
      <c r="B1000" s="3">
        <v>2551</v>
      </c>
      <c r="C1000" s="3" t="s">
        <v>935</v>
      </c>
      <c r="D1000" s="3">
        <v>3461</v>
      </c>
      <c r="E1000" s="3">
        <v>2644</v>
      </c>
      <c r="F1000" s="3">
        <v>844.76</v>
      </c>
      <c r="G1000" s="3">
        <v>969</v>
      </c>
      <c r="H1000" s="3">
        <v>678</v>
      </c>
    </row>
    <row r="1001" spans="1:8" x14ac:dyDescent="0.25">
      <c r="A1001" s="8">
        <v>44465</v>
      </c>
      <c r="B1001" s="4">
        <v>2629</v>
      </c>
      <c r="C1001" s="4" t="s">
        <v>936</v>
      </c>
      <c r="D1001" s="4">
        <v>4111</v>
      </c>
      <c r="E1001" s="4">
        <v>3035</v>
      </c>
      <c r="F1001" s="4">
        <v>840.77</v>
      </c>
      <c r="G1001" s="4">
        <v>773</v>
      </c>
      <c r="H1001" s="4">
        <v>1170</v>
      </c>
    </row>
    <row r="1002" spans="1:8" x14ac:dyDescent="0.25">
      <c r="A1002" s="10">
        <v>44466</v>
      </c>
      <c r="B1002" s="3">
        <v>2526</v>
      </c>
      <c r="C1002" s="3" t="s">
        <v>25</v>
      </c>
      <c r="D1002" s="3">
        <v>5511</v>
      </c>
      <c r="E1002" s="3">
        <v>2918</v>
      </c>
      <c r="F1002" s="3">
        <v>853.71</v>
      </c>
      <c r="G1002" s="3">
        <v>698</v>
      </c>
      <c r="H1002" s="3">
        <v>1619</v>
      </c>
    </row>
    <row r="1003" spans="1:8" x14ac:dyDescent="0.25">
      <c r="A1003" s="8">
        <v>44467</v>
      </c>
      <c r="B1003" s="4">
        <v>2361</v>
      </c>
      <c r="C1003" s="4" t="s">
        <v>937</v>
      </c>
      <c r="D1003" s="4">
        <v>3713</v>
      </c>
      <c r="E1003" s="4">
        <v>2593</v>
      </c>
      <c r="F1003" s="4">
        <v>634.66</v>
      </c>
      <c r="G1003" s="4">
        <v>978</v>
      </c>
      <c r="H1003" s="4">
        <v>744</v>
      </c>
    </row>
    <row r="1004" spans="1:8" x14ac:dyDescent="0.25">
      <c r="A1004" s="10">
        <v>44468</v>
      </c>
      <c r="B1004" s="3">
        <v>5370</v>
      </c>
      <c r="C1004" s="3" t="s">
        <v>938</v>
      </c>
      <c r="D1004" s="3">
        <v>11702</v>
      </c>
      <c r="E1004" s="3">
        <v>4371</v>
      </c>
      <c r="F1004" s="3">
        <v>890.81</v>
      </c>
      <c r="G1004" s="3">
        <v>1704</v>
      </c>
      <c r="H1004" s="3">
        <v>1581</v>
      </c>
    </row>
    <row r="1005" spans="1:8" x14ac:dyDescent="0.25">
      <c r="A1005" s="8">
        <v>44469</v>
      </c>
      <c r="B1005" s="4">
        <v>6283</v>
      </c>
      <c r="C1005" s="4" t="s">
        <v>939</v>
      </c>
      <c r="D1005" s="4">
        <v>10158</v>
      </c>
      <c r="E1005" s="4">
        <v>6471</v>
      </c>
      <c r="F1005" s="4">
        <v>887.89</v>
      </c>
      <c r="G1005" s="4">
        <v>1397</v>
      </c>
      <c r="H1005" s="4">
        <v>2354</v>
      </c>
    </row>
    <row r="1006" spans="1:8" x14ac:dyDescent="0.25">
      <c r="A1006" s="10">
        <v>44470</v>
      </c>
      <c r="B1006" s="3">
        <v>8610</v>
      </c>
      <c r="C1006" s="3" t="s">
        <v>940</v>
      </c>
      <c r="D1006" s="3">
        <v>23488</v>
      </c>
      <c r="E1006" s="3">
        <v>9596</v>
      </c>
      <c r="F1006" s="3">
        <v>707.24</v>
      </c>
      <c r="G1006" s="3">
        <v>2619</v>
      </c>
      <c r="H1006" s="3">
        <v>1930</v>
      </c>
    </row>
    <row r="1007" spans="1:8" x14ac:dyDescent="0.25">
      <c r="A1007" s="8">
        <v>44471</v>
      </c>
      <c r="B1007" s="4">
        <v>2993</v>
      </c>
      <c r="C1007" s="4" t="s">
        <v>941</v>
      </c>
      <c r="D1007" s="4">
        <v>5731</v>
      </c>
      <c r="E1007" s="4">
        <v>2415</v>
      </c>
      <c r="F1007" s="4">
        <v>619.77</v>
      </c>
      <c r="G1007" s="4">
        <v>1059</v>
      </c>
      <c r="H1007" s="4">
        <v>1572</v>
      </c>
    </row>
    <row r="1008" spans="1:8" x14ac:dyDescent="0.25">
      <c r="A1008" s="10">
        <v>44472</v>
      </c>
      <c r="B1008" s="3">
        <v>1869</v>
      </c>
      <c r="C1008" s="3" t="s">
        <v>942</v>
      </c>
      <c r="D1008" s="3">
        <v>3068</v>
      </c>
      <c r="E1008" s="3">
        <v>1906</v>
      </c>
      <c r="F1008" s="3">
        <v>650.12</v>
      </c>
      <c r="G1008" s="3">
        <v>409</v>
      </c>
      <c r="H1008" s="3">
        <v>835</v>
      </c>
    </row>
    <row r="1009" spans="1:8" x14ac:dyDescent="0.25">
      <c r="A1009" s="8">
        <v>44473</v>
      </c>
      <c r="B1009" s="4">
        <v>2014</v>
      </c>
      <c r="C1009" s="4" t="s">
        <v>943</v>
      </c>
      <c r="D1009" s="4">
        <v>5361</v>
      </c>
      <c r="E1009" s="4">
        <v>2302</v>
      </c>
      <c r="F1009" s="4">
        <v>897.85</v>
      </c>
      <c r="G1009" s="4">
        <v>1051</v>
      </c>
      <c r="H1009" s="4">
        <v>1537</v>
      </c>
    </row>
    <row r="1010" spans="1:8" x14ac:dyDescent="0.25">
      <c r="A1010" s="10">
        <v>44474</v>
      </c>
      <c r="B1010" s="3">
        <v>1602</v>
      </c>
      <c r="C1010" s="3" t="s">
        <v>944</v>
      </c>
      <c r="D1010" s="3">
        <v>2911</v>
      </c>
      <c r="E1010" s="3">
        <v>1585</v>
      </c>
      <c r="F1010" s="3">
        <v>768.9</v>
      </c>
      <c r="G1010" s="3">
        <v>630</v>
      </c>
      <c r="H1010" s="3">
        <v>811</v>
      </c>
    </row>
    <row r="1011" spans="1:8" x14ac:dyDescent="0.25">
      <c r="A1011" s="8">
        <v>44475</v>
      </c>
      <c r="B1011" s="4">
        <v>1690</v>
      </c>
      <c r="C1011" s="4" t="s">
        <v>945</v>
      </c>
      <c r="D1011" s="4">
        <v>2367</v>
      </c>
      <c r="E1011" s="4">
        <v>1354</v>
      </c>
      <c r="F1011" s="4">
        <v>706.99</v>
      </c>
      <c r="G1011" s="4">
        <v>447</v>
      </c>
      <c r="H1011" s="4">
        <v>604</v>
      </c>
    </row>
    <row r="1012" spans="1:8" x14ac:dyDescent="0.25">
      <c r="A1012" s="10">
        <v>44476</v>
      </c>
      <c r="B1012" s="3">
        <v>9685</v>
      </c>
      <c r="C1012" s="3" t="s">
        <v>946</v>
      </c>
      <c r="D1012" s="3">
        <v>21565</v>
      </c>
      <c r="E1012" s="3">
        <v>7790</v>
      </c>
      <c r="F1012" s="3">
        <v>686.46</v>
      </c>
      <c r="G1012" s="3">
        <v>2367</v>
      </c>
      <c r="H1012" s="3">
        <v>5254</v>
      </c>
    </row>
    <row r="1013" spans="1:8" x14ac:dyDescent="0.25">
      <c r="A1013" s="8">
        <v>44477</v>
      </c>
      <c r="B1013" s="4">
        <v>1489</v>
      </c>
      <c r="C1013" s="4" t="s">
        <v>947</v>
      </c>
      <c r="D1013" s="4">
        <v>3345</v>
      </c>
      <c r="E1013" s="4">
        <v>1439</v>
      </c>
      <c r="F1013" s="4">
        <v>677.1</v>
      </c>
      <c r="G1013" s="4">
        <v>296</v>
      </c>
      <c r="H1013" s="4">
        <v>511</v>
      </c>
    </row>
    <row r="1014" spans="1:8" x14ac:dyDescent="0.25">
      <c r="A1014" s="10">
        <v>44478</v>
      </c>
      <c r="B1014" s="3">
        <v>7864</v>
      </c>
      <c r="C1014" s="3" t="s">
        <v>948</v>
      </c>
      <c r="D1014" s="3">
        <v>19553</v>
      </c>
      <c r="E1014" s="3">
        <v>6778</v>
      </c>
      <c r="F1014" s="3">
        <v>799.25</v>
      </c>
      <c r="G1014" s="3">
        <v>3033</v>
      </c>
      <c r="H1014" s="3">
        <v>4385</v>
      </c>
    </row>
    <row r="1015" spans="1:8" x14ac:dyDescent="0.25">
      <c r="A1015" s="8">
        <v>44479</v>
      </c>
      <c r="B1015" s="4">
        <v>8240</v>
      </c>
      <c r="C1015" s="4" t="s">
        <v>949</v>
      </c>
      <c r="D1015" s="4">
        <v>13450</v>
      </c>
      <c r="E1015" s="4">
        <v>8782</v>
      </c>
      <c r="F1015" s="4">
        <v>725.82</v>
      </c>
      <c r="G1015" s="4">
        <v>2132</v>
      </c>
      <c r="H1015" s="4">
        <v>2747</v>
      </c>
    </row>
    <row r="1016" spans="1:8" x14ac:dyDescent="0.25">
      <c r="A1016" s="10">
        <v>44480</v>
      </c>
      <c r="B1016" s="3">
        <v>8786</v>
      </c>
      <c r="C1016" s="3" t="s">
        <v>950</v>
      </c>
      <c r="D1016" s="3">
        <v>17561</v>
      </c>
      <c r="E1016" s="3">
        <v>9519</v>
      </c>
      <c r="F1016" s="3">
        <v>889.62</v>
      </c>
      <c r="G1016" s="3">
        <v>2787</v>
      </c>
      <c r="H1016" s="3">
        <v>4783</v>
      </c>
    </row>
    <row r="1017" spans="1:8" x14ac:dyDescent="0.25">
      <c r="A1017" s="8">
        <v>44481</v>
      </c>
      <c r="B1017" s="4">
        <v>9024</v>
      </c>
      <c r="C1017" s="4" t="s">
        <v>951</v>
      </c>
      <c r="D1017" s="4">
        <v>15415</v>
      </c>
      <c r="E1017" s="4">
        <v>7861</v>
      </c>
      <c r="F1017" s="4">
        <v>805.15</v>
      </c>
      <c r="G1017" s="4">
        <v>2914</v>
      </c>
      <c r="H1017" s="4">
        <v>3057</v>
      </c>
    </row>
    <row r="1018" spans="1:8" x14ac:dyDescent="0.25">
      <c r="A1018" s="10">
        <v>44482</v>
      </c>
      <c r="B1018" s="3">
        <v>1294</v>
      </c>
      <c r="C1018" s="3" t="s">
        <v>952</v>
      </c>
      <c r="D1018" s="3">
        <v>1741</v>
      </c>
      <c r="E1018" s="3">
        <v>1495</v>
      </c>
      <c r="F1018" s="3">
        <v>837.61</v>
      </c>
      <c r="G1018" s="3">
        <v>409</v>
      </c>
      <c r="H1018" s="3">
        <v>218</v>
      </c>
    </row>
    <row r="1019" spans="1:8" x14ac:dyDescent="0.25">
      <c r="A1019" s="8">
        <v>44483</v>
      </c>
      <c r="B1019" s="4">
        <v>6488</v>
      </c>
      <c r="C1019" s="4" t="s">
        <v>953</v>
      </c>
      <c r="D1019" s="4">
        <v>18023</v>
      </c>
      <c r="E1019" s="4">
        <v>6337</v>
      </c>
      <c r="F1019" s="4">
        <v>687.82</v>
      </c>
      <c r="G1019" s="4">
        <v>2212</v>
      </c>
      <c r="H1019" s="4">
        <v>1820</v>
      </c>
    </row>
    <row r="1020" spans="1:8" x14ac:dyDescent="0.25">
      <c r="A1020" s="10">
        <v>44484</v>
      </c>
      <c r="B1020" s="3">
        <v>5027</v>
      </c>
      <c r="C1020" s="3" t="s">
        <v>954</v>
      </c>
      <c r="D1020" s="3">
        <v>12627</v>
      </c>
      <c r="E1020" s="3">
        <v>4308</v>
      </c>
      <c r="F1020" s="3">
        <v>623.76</v>
      </c>
      <c r="G1020" s="3">
        <v>1907</v>
      </c>
      <c r="H1020" s="3">
        <v>2974</v>
      </c>
    </row>
    <row r="1021" spans="1:8" x14ac:dyDescent="0.25">
      <c r="A1021" s="8">
        <v>44485</v>
      </c>
      <c r="B1021" s="4">
        <v>3912</v>
      </c>
      <c r="C1021" s="4" t="s">
        <v>955</v>
      </c>
      <c r="D1021" s="4">
        <v>6817</v>
      </c>
      <c r="E1021" s="4">
        <v>4325</v>
      </c>
      <c r="F1021" s="4">
        <v>746.35</v>
      </c>
      <c r="G1021" s="4">
        <v>1475</v>
      </c>
      <c r="H1021" s="4">
        <v>1431</v>
      </c>
    </row>
    <row r="1022" spans="1:8" x14ac:dyDescent="0.25">
      <c r="A1022" s="10">
        <v>44486</v>
      </c>
      <c r="B1022" s="3">
        <v>5744</v>
      </c>
      <c r="C1022" s="3" t="s">
        <v>188</v>
      </c>
      <c r="D1022" s="3">
        <v>13089</v>
      </c>
      <c r="E1022" s="3">
        <v>6410</v>
      </c>
      <c r="F1022" s="3">
        <v>694.37</v>
      </c>
      <c r="G1022" s="3">
        <v>3107</v>
      </c>
      <c r="H1022" s="3">
        <v>2175</v>
      </c>
    </row>
    <row r="1023" spans="1:8" x14ac:dyDescent="0.25">
      <c r="A1023" s="8">
        <v>44487</v>
      </c>
      <c r="B1023" s="4">
        <v>2873</v>
      </c>
      <c r="C1023" s="4" t="s">
        <v>956</v>
      </c>
      <c r="D1023" s="4">
        <v>4488</v>
      </c>
      <c r="E1023" s="4">
        <v>3033</v>
      </c>
      <c r="F1023" s="4">
        <v>660.62</v>
      </c>
      <c r="G1023" s="4">
        <v>1377</v>
      </c>
      <c r="H1023" s="4">
        <v>600</v>
      </c>
    </row>
    <row r="1024" spans="1:8" x14ac:dyDescent="0.25">
      <c r="A1024" s="10">
        <v>44488</v>
      </c>
      <c r="B1024" s="3">
        <v>4258</v>
      </c>
      <c r="C1024" s="3" t="s">
        <v>957</v>
      </c>
      <c r="D1024" s="3">
        <v>11932</v>
      </c>
      <c r="E1024" s="3">
        <v>4860</v>
      </c>
      <c r="F1024" s="3">
        <v>885.79</v>
      </c>
      <c r="G1024" s="3">
        <v>1457</v>
      </c>
      <c r="H1024" s="3">
        <v>2307</v>
      </c>
    </row>
    <row r="1025" spans="1:8" x14ac:dyDescent="0.25">
      <c r="A1025" s="8">
        <v>44489</v>
      </c>
      <c r="B1025" s="4">
        <v>3817</v>
      </c>
      <c r="C1025" s="4" t="s">
        <v>958</v>
      </c>
      <c r="D1025" s="4">
        <v>5369</v>
      </c>
      <c r="E1025" s="4">
        <v>4179</v>
      </c>
      <c r="F1025" s="4">
        <v>733.2</v>
      </c>
      <c r="G1025" s="4">
        <v>1337</v>
      </c>
      <c r="H1025" s="4">
        <v>644</v>
      </c>
    </row>
    <row r="1026" spans="1:8" x14ac:dyDescent="0.25">
      <c r="A1026" s="10">
        <v>44490</v>
      </c>
      <c r="B1026" s="3">
        <v>9636</v>
      </c>
      <c r="C1026" s="3" t="s">
        <v>959</v>
      </c>
      <c r="D1026" s="3">
        <v>11629</v>
      </c>
      <c r="E1026" s="3">
        <v>11109</v>
      </c>
      <c r="F1026" s="3">
        <v>652.41</v>
      </c>
      <c r="G1026" s="3">
        <v>3632</v>
      </c>
      <c r="H1026" s="3">
        <v>1944</v>
      </c>
    </row>
    <row r="1027" spans="1:8" x14ac:dyDescent="0.25">
      <c r="A1027" s="8">
        <v>44491</v>
      </c>
      <c r="B1027" s="4">
        <v>4641</v>
      </c>
      <c r="C1027" s="4" t="s">
        <v>960</v>
      </c>
      <c r="D1027" s="4">
        <v>9762</v>
      </c>
      <c r="E1027" s="4">
        <v>4518</v>
      </c>
      <c r="F1027" s="4">
        <v>659.6</v>
      </c>
      <c r="G1027" s="4">
        <v>1752</v>
      </c>
      <c r="H1027" s="4">
        <v>1716</v>
      </c>
    </row>
    <row r="1028" spans="1:8" x14ac:dyDescent="0.25">
      <c r="A1028" s="10">
        <v>44492</v>
      </c>
      <c r="B1028" s="3">
        <v>5458</v>
      </c>
      <c r="C1028" s="3" t="s">
        <v>961</v>
      </c>
      <c r="D1028" s="3">
        <v>12278</v>
      </c>
      <c r="E1028" s="3">
        <v>5998</v>
      </c>
      <c r="F1028" s="3">
        <v>684.21</v>
      </c>
      <c r="G1028" s="3">
        <v>1715</v>
      </c>
      <c r="H1028" s="3">
        <v>2371</v>
      </c>
    </row>
    <row r="1029" spans="1:8" x14ac:dyDescent="0.25">
      <c r="A1029" s="8">
        <v>44493</v>
      </c>
      <c r="B1029" s="4">
        <v>6307</v>
      </c>
      <c r="C1029" s="4" t="s">
        <v>962</v>
      </c>
      <c r="D1029" s="4">
        <v>14141</v>
      </c>
      <c r="E1029" s="4">
        <v>7567</v>
      </c>
      <c r="F1029" s="4">
        <v>899.79</v>
      </c>
      <c r="G1029" s="4">
        <v>3714</v>
      </c>
      <c r="H1029" s="4">
        <v>2733</v>
      </c>
    </row>
    <row r="1030" spans="1:8" x14ac:dyDescent="0.25">
      <c r="A1030" s="10">
        <v>44494</v>
      </c>
      <c r="B1030" s="3">
        <v>9933</v>
      </c>
      <c r="C1030" s="3" t="s">
        <v>963</v>
      </c>
      <c r="D1030" s="3">
        <v>12894</v>
      </c>
      <c r="E1030" s="3">
        <v>10826</v>
      </c>
      <c r="F1030" s="3">
        <v>680.4</v>
      </c>
      <c r="G1030" s="3">
        <v>4142</v>
      </c>
      <c r="H1030" s="3">
        <v>1952</v>
      </c>
    </row>
    <row r="1031" spans="1:8" x14ac:dyDescent="0.25">
      <c r="A1031" s="8">
        <v>44495</v>
      </c>
      <c r="B1031" s="4">
        <v>3041</v>
      </c>
      <c r="C1031" s="4" t="s">
        <v>330</v>
      </c>
      <c r="D1031" s="4">
        <v>5368</v>
      </c>
      <c r="E1031" s="4">
        <v>2571</v>
      </c>
      <c r="F1031" s="4">
        <v>698.64</v>
      </c>
      <c r="G1031" s="4">
        <v>822</v>
      </c>
      <c r="H1031" s="4">
        <v>1449</v>
      </c>
    </row>
    <row r="1032" spans="1:8" x14ac:dyDescent="0.25">
      <c r="A1032" s="10">
        <v>44496</v>
      </c>
      <c r="B1032" s="3">
        <v>1679</v>
      </c>
      <c r="C1032" s="3" t="s">
        <v>964</v>
      </c>
      <c r="D1032" s="3">
        <v>3523</v>
      </c>
      <c r="E1032" s="3">
        <v>1691</v>
      </c>
      <c r="F1032" s="3">
        <v>797.8</v>
      </c>
      <c r="G1032" s="3">
        <v>665</v>
      </c>
      <c r="H1032" s="3">
        <v>602</v>
      </c>
    </row>
    <row r="1033" spans="1:8" x14ac:dyDescent="0.25">
      <c r="A1033" s="8">
        <v>44497</v>
      </c>
      <c r="B1033" s="4">
        <v>6738</v>
      </c>
      <c r="C1033" s="4" t="s">
        <v>965</v>
      </c>
      <c r="D1033" s="4">
        <v>10712</v>
      </c>
      <c r="E1033" s="4">
        <v>6973</v>
      </c>
      <c r="F1033" s="4">
        <v>688.19</v>
      </c>
      <c r="G1033" s="4">
        <v>2221</v>
      </c>
      <c r="H1033" s="4">
        <v>1563</v>
      </c>
    </row>
    <row r="1034" spans="1:8" x14ac:dyDescent="0.25">
      <c r="A1034" s="10">
        <v>44498</v>
      </c>
      <c r="B1034" s="3">
        <v>6668</v>
      </c>
      <c r="C1034" s="3" t="s">
        <v>942</v>
      </c>
      <c r="D1034" s="3">
        <v>18475</v>
      </c>
      <c r="E1034" s="3">
        <v>5799</v>
      </c>
      <c r="F1034" s="3">
        <v>664.74</v>
      </c>
      <c r="G1034" s="3">
        <v>2582</v>
      </c>
      <c r="H1034" s="3">
        <v>2497</v>
      </c>
    </row>
    <row r="1035" spans="1:8" x14ac:dyDescent="0.25">
      <c r="A1035" s="8">
        <v>44499</v>
      </c>
      <c r="B1035" s="4">
        <v>8697</v>
      </c>
      <c r="C1035" s="4" t="s">
        <v>966</v>
      </c>
      <c r="D1035" s="4">
        <v>11800</v>
      </c>
      <c r="E1035" s="4">
        <v>10307</v>
      </c>
      <c r="F1035" s="4">
        <v>647.59</v>
      </c>
      <c r="G1035" s="4">
        <v>3817</v>
      </c>
      <c r="H1035" s="4">
        <v>1941</v>
      </c>
    </row>
    <row r="1036" spans="1:8" x14ac:dyDescent="0.25">
      <c r="A1036" s="10">
        <v>44500</v>
      </c>
      <c r="B1036" s="3">
        <v>9033</v>
      </c>
      <c r="C1036" s="3" t="s">
        <v>967</v>
      </c>
      <c r="D1036" s="3">
        <v>18764</v>
      </c>
      <c r="E1036" s="3">
        <v>7860</v>
      </c>
      <c r="F1036" s="3">
        <v>693.8</v>
      </c>
      <c r="G1036" s="3">
        <v>1671</v>
      </c>
      <c r="H1036" s="3">
        <v>2129</v>
      </c>
    </row>
    <row r="1037" spans="1:8" x14ac:dyDescent="0.25">
      <c r="A1037" s="8">
        <v>44501</v>
      </c>
      <c r="B1037" s="4">
        <v>1062</v>
      </c>
      <c r="C1037" s="4" t="s">
        <v>968</v>
      </c>
      <c r="D1037" s="4">
        <v>2596</v>
      </c>
      <c r="E1037" s="4">
        <v>925</v>
      </c>
      <c r="F1037" s="4">
        <v>631.77</v>
      </c>
      <c r="G1037" s="4">
        <v>234</v>
      </c>
      <c r="H1037" s="4">
        <v>276</v>
      </c>
    </row>
    <row r="1038" spans="1:8" x14ac:dyDescent="0.25">
      <c r="A1038" s="10">
        <v>44502</v>
      </c>
      <c r="B1038" s="3">
        <v>8829</v>
      </c>
      <c r="C1038" s="3" t="s">
        <v>969</v>
      </c>
      <c r="D1038" s="3">
        <v>14754</v>
      </c>
      <c r="E1038" s="3">
        <v>10295</v>
      </c>
      <c r="F1038" s="3">
        <v>605.59</v>
      </c>
      <c r="G1038" s="3">
        <v>4730</v>
      </c>
      <c r="H1038" s="3">
        <v>3261</v>
      </c>
    </row>
    <row r="1039" spans="1:8" x14ac:dyDescent="0.25">
      <c r="A1039" s="8">
        <v>44503</v>
      </c>
      <c r="B1039" s="4">
        <v>8352</v>
      </c>
      <c r="C1039" s="4" t="s">
        <v>134</v>
      </c>
      <c r="D1039" s="4">
        <v>19406</v>
      </c>
      <c r="E1039" s="4">
        <v>8235</v>
      </c>
      <c r="F1039" s="4">
        <v>841.39</v>
      </c>
      <c r="G1039" s="4">
        <v>3037</v>
      </c>
      <c r="H1039" s="4">
        <v>4343</v>
      </c>
    </row>
    <row r="1040" spans="1:8" x14ac:dyDescent="0.25">
      <c r="A1040" s="10">
        <v>44504</v>
      </c>
      <c r="B1040" s="3">
        <v>7915</v>
      </c>
      <c r="C1040" s="3" t="s">
        <v>970</v>
      </c>
      <c r="D1040" s="3">
        <v>21314</v>
      </c>
      <c r="E1040" s="3">
        <v>6532</v>
      </c>
      <c r="F1040" s="3">
        <v>641.37</v>
      </c>
      <c r="G1040" s="3">
        <v>3168</v>
      </c>
      <c r="H1040" s="3">
        <v>4388</v>
      </c>
    </row>
    <row r="1041" spans="1:8" x14ac:dyDescent="0.25">
      <c r="A1041" s="8">
        <v>44505</v>
      </c>
      <c r="B1041" s="4">
        <v>9326</v>
      </c>
      <c r="C1041" s="4" t="s">
        <v>971</v>
      </c>
      <c r="D1041" s="4">
        <v>14386</v>
      </c>
      <c r="E1041" s="4">
        <v>9692</v>
      </c>
      <c r="F1041" s="4">
        <v>832.79</v>
      </c>
      <c r="G1041" s="4">
        <v>2149</v>
      </c>
      <c r="H1041" s="4">
        <v>3631</v>
      </c>
    </row>
    <row r="1042" spans="1:8" x14ac:dyDescent="0.25">
      <c r="A1042" s="10">
        <v>44506</v>
      </c>
      <c r="B1042" s="3">
        <v>4644</v>
      </c>
      <c r="C1042" s="3" t="s">
        <v>972</v>
      </c>
      <c r="D1042" s="3">
        <v>13240</v>
      </c>
      <c r="E1042" s="3">
        <v>4833</v>
      </c>
      <c r="F1042" s="3">
        <v>839.26</v>
      </c>
      <c r="G1042" s="3">
        <v>1394</v>
      </c>
      <c r="H1042" s="3">
        <v>1427</v>
      </c>
    </row>
    <row r="1043" spans="1:8" x14ac:dyDescent="0.25">
      <c r="A1043" s="8">
        <v>44507</v>
      </c>
      <c r="B1043" s="4">
        <v>5970</v>
      </c>
      <c r="C1043" s="4" t="s">
        <v>973</v>
      </c>
      <c r="D1043" s="4">
        <v>13112</v>
      </c>
      <c r="E1043" s="4">
        <v>4930</v>
      </c>
      <c r="F1043" s="4">
        <v>761.38</v>
      </c>
      <c r="G1043" s="4">
        <v>1272</v>
      </c>
      <c r="H1043" s="4">
        <v>3765</v>
      </c>
    </row>
    <row r="1044" spans="1:8" x14ac:dyDescent="0.25">
      <c r="A1044" s="10">
        <v>44508</v>
      </c>
      <c r="B1044" s="3">
        <v>9003</v>
      </c>
      <c r="C1044" s="3" t="s">
        <v>974</v>
      </c>
      <c r="D1044" s="3">
        <v>15652</v>
      </c>
      <c r="E1044" s="3">
        <v>10704</v>
      </c>
      <c r="F1044" s="3">
        <v>692.9</v>
      </c>
      <c r="G1044" s="3">
        <v>3919</v>
      </c>
      <c r="H1044" s="3">
        <v>1862</v>
      </c>
    </row>
    <row r="1045" spans="1:8" x14ac:dyDescent="0.25">
      <c r="A1045" s="8">
        <v>44509</v>
      </c>
      <c r="B1045" s="4">
        <v>4278</v>
      </c>
      <c r="C1045" s="4" t="s">
        <v>975</v>
      </c>
      <c r="D1045" s="4">
        <v>8451</v>
      </c>
      <c r="E1045" s="4">
        <v>4353</v>
      </c>
      <c r="F1045" s="4">
        <v>643.51</v>
      </c>
      <c r="G1045" s="4">
        <v>1370</v>
      </c>
      <c r="H1045" s="4">
        <v>1984</v>
      </c>
    </row>
    <row r="1046" spans="1:8" x14ac:dyDescent="0.25">
      <c r="A1046" s="10">
        <v>44510</v>
      </c>
      <c r="B1046" s="3">
        <v>8296</v>
      </c>
      <c r="C1046" s="3" t="s">
        <v>976</v>
      </c>
      <c r="D1046" s="3">
        <v>14617</v>
      </c>
      <c r="E1046" s="3">
        <v>8494</v>
      </c>
      <c r="F1046" s="3">
        <v>821.04</v>
      </c>
      <c r="G1046" s="3">
        <v>2099</v>
      </c>
      <c r="H1046" s="3">
        <v>1851</v>
      </c>
    </row>
    <row r="1047" spans="1:8" x14ac:dyDescent="0.25">
      <c r="A1047" s="8">
        <v>44511</v>
      </c>
      <c r="B1047" s="4">
        <v>4074</v>
      </c>
      <c r="C1047" s="4" t="s">
        <v>977</v>
      </c>
      <c r="D1047" s="4">
        <v>10206</v>
      </c>
      <c r="E1047" s="4">
        <v>4106</v>
      </c>
      <c r="F1047" s="4">
        <v>780.42</v>
      </c>
      <c r="G1047" s="4">
        <v>1613</v>
      </c>
      <c r="H1047" s="4">
        <v>2816</v>
      </c>
    </row>
    <row r="1048" spans="1:8" x14ac:dyDescent="0.25">
      <c r="A1048" s="10">
        <v>44512</v>
      </c>
      <c r="B1048" s="3">
        <v>9312</v>
      </c>
      <c r="C1048" s="3" t="s">
        <v>978</v>
      </c>
      <c r="D1048" s="3">
        <v>24521</v>
      </c>
      <c r="E1048" s="3">
        <v>9724</v>
      </c>
      <c r="F1048" s="3">
        <v>796.64</v>
      </c>
      <c r="G1048" s="3">
        <v>3509</v>
      </c>
      <c r="H1048" s="3">
        <v>4956</v>
      </c>
    </row>
    <row r="1049" spans="1:8" x14ac:dyDescent="0.25">
      <c r="A1049" s="8">
        <v>44513</v>
      </c>
      <c r="B1049" s="4">
        <v>8552</v>
      </c>
      <c r="C1049" s="4" t="s">
        <v>979</v>
      </c>
      <c r="D1049" s="4">
        <v>23084</v>
      </c>
      <c r="E1049" s="4">
        <v>7745</v>
      </c>
      <c r="F1049" s="4">
        <v>602.6</v>
      </c>
      <c r="G1049" s="4">
        <v>2187</v>
      </c>
      <c r="H1049" s="4">
        <v>2688</v>
      </c>
    </row>
    <row r="1050" spans="1:8" x14ac:dyDescent="0.25">
      <c r="A1050" s="10">
        <v>44514</v>
      </c>
      <c r="B1050" s="3">
        <v>2637</v>
      </c>
      <c r="C1050" s="5" t="s">
        <v>980</v>
      </c>
      <c r="D1050" s="3">
        <v>7843</v>
      </c>
      <c r="E1050" s="3">
        <v>2412</v>
      </c>
      <c r="F1050" s="3">
        <v>878.26</v>
      </c>
      <c r="G1050" s="3">
        <v>829</v>
      </c>
      <c r="H1050" s="3">
        <v>1751</v>
      </c>
    </row>
    <row r="1051" spans="1:8" x14ac:dyDescent="0.25">
      <c r="A1051" s="8">
        <v>44515</v>
      </c>
      <c r="B1051" s="4">
        <v>6103</v>
      </c>
      <c r="C1051" s="4" t="s">
        <v>981</v>
      </c>
      <c r="D1051" s="4">
        <v>16016</v>
      </c>
      <c r="E1051" s="4">
        <v>6130</v>
      </c>
      <c r="F1051" s="4">
        <v>619.89</v>
      </c>
      <c r="G1051" s="4">
        <v>2597</v>
      </c>
      <c r="H1051" s="4">
        <v>1630</v>
      </c>
    </row>
    <row r="1052" spans="1:8" x14ac:dyDescent="0.25">
      <c r="A1052" s="10">
        <v>44516</v>
      </c>
      <c r="B1052" s="3">
        <v>1644</v>
      </c>
      <c r="C1052" s="3" t="s">
        <v>982</v>
      </c>
      <c r="D1052" s="3">
        <v>3752</v>
      </c>
      <c r="E1052" s="3">
        <v>1845</v>
      </c>
      <c r="F1052" s="3">
        <v>710.04</v>
      </c>
      <c r="G1052" s="3">
        <v>482</v>
      </c>
      <c r="H1052" s="3">
        <v>957</v>
      </c>
    </row>
    <row r="1053" spans="1:8" x14ac:dyDescent="0.25">
      <c r="A1053" s="8">
        <v>44517</v>
      </c>
      <c r="B1053" s="4">
        <v>3032</v>
      </c>
      <c r="C1053" s="4" t="s">
        <v>983</v>
      </c>
      <c r="D1053" s="4">
        <v>5489</v>
      </c>
      <c r="E1053" s="4">
        <v>2486</v>
      </c>
      <c r="F1053" s="4">
        <v>720.81</v>
      </c>
      <c r="G1053" s="4">
        <v>715</v>
      </c>
      <c r="H1053" s="4">
        <v>1263</v>
      </c>
    </row>
    <row r="1054" spans="1:8" x14ac:dyDescent="0.25">
      <c r="A1054" s="10">
        <v>44518</v>
      </c>
      <c r="B1054" s="3">
        <v>3761</v>
      </c>
      <c r="C1054" s="3" t="s">
        <v>984</v>
      </c>
      <c r="D1054" s="3">
        <v>8200</v>
      </c>
      <c r="E1054" s="3">
        <v>3916</v>
      </c>
      <c r="F1054" s="3">
        <v>600.41</v>
      </c>
      <c r="G1054" s="3">
        <v>1189</v>
      </c>
      <c r="H1054" s="3">
        <v>1168</v>
      </c>
    </row>
    <row r="1055" spans="1:8" x14ac:dyDescent="0.25">
      <c r="A1055" s="8">
        <v>44519</v>
      </c>
      <c r="B1055" s="4">
        <v>3068</v>
      </c>
      <c r="C1055" s="4" t="s">
        <v>985</v>
      </c>
      <c r="D1055" s="4">
        <v>3908</v>
      </c>
      <c r="E1055" s="4">
        <v>3444</v>
      </c>
      <c r="F1055" s="4">
        <v>749.13</v>
      </c>
      <c r="G1055" s="4">
        <v>1460</v>
      </c>
      <c r="H1055" s="4">
        <v>683</v>
      </c>
    </row>
    <row r="1056" spans="1:8" x14ac:dyDescent="0.25">
      <c r="A1056" s="10">
        <v>44520</v>
      </c>
      <c r="B1056" s="3">
        <v>1241</v>
      </c>
      <c r="C1056" s="3" t="s">
        <v>774</v>
      </c>
      <c r="D1056" s="3">
        <v>3152</v>
      </c>
      <c r="E1056" s="3">
        <v>1070</v>
      </c>
      <c r="F1056" s="3">
        <v>825.84</v>
      </c>
      <c r="G1056" s="3">
        <v>486</v>
      </c>
      <c r="H1056" s="3">
        <v>320</v>
      </c>
    </row>
    <row r="1057" spans="1:8" x14ac:dyDescent="0.25">
      <c r="A1057" s="8">
        <v>44521</v>
      </c>
      <c r="B1057" s="4">
        <v>3668</v>
      </c>
      <c r="C1057" s="4" t="s">
        <v>986</v>
      </c>
      <c r="D1057" s="4">
        <v>7345</v>
      </c>
      <c r="E1057" s="4">
        <v>2956</v>
      </c>
      <c r="F1057" s="4">
        <v>846.98</v>
      </c>
      <c r="G1057" s="4">
        <v>925</v>
      </c>
      <c r="H1057" s="4">
        <v>1753</v>
      </c>
    </row>
    <row r="1058" spans="1:8" x14ac:dyDescent="0.25">
      <c r="A1058" s="10">
        <v>44522</v>
      </c>
      <c r="B1058" s="3">
        <v>1802</v>
      </c>
      <c r="C1058" s="3" t="s">
        <v>987</v>
      </c>
      <c r="D1058" s="3">
        <v>2227</v>
      </c>
      <c r="E1058" s="3">
        <v>1667</v>
      </c>
      <c r="F1058" s="3">
        <v>863.82</v>
      </c>
      <c r="G1058" s="3">
        <v>481</v>
      </c>
      <c r="H1058" s="3">
        <v>366</v>
      </c>
    </row>
    <row r="1059" spans="1:8" x14ac:dyDescent="0.25">
      <c r="A1059" s="8">
        <v>44523</v>
      </c>
      <c r="B1059" s="4">
        <v>6059</v>
      </c>
      <c r="C1059" s="4" t="s">
        <v>988</v>
      </c>
      <c r="D1059" s="4">
        <v>7952</v>
      </c>
      <c r="E1059" s="4">
        <v>6272</v>
      </c>
      <c r="F1059" s="4">
        <v>746.32</v>
      </c>
      <c r="G1059" s="4">
        <v>2928</v>
      </c>
      <c r="H1059" s="4">
        <v>1704</v>
      </c>
    </row>
    <row r="1060" spans="1:8" x14ac:dyDescent="0.25">
      <c r="A1060" s="10">
        <v>44524</v>
      </c>
      <c r="B1060" s="3">
        <v>1195</v>
      </c>
      <c r="C1060" s="3" t="s">
        <v>989</v>
      </c>
      <c r="D1060" s="3">
        <v>2267</v>
      </c>
      <c r="E1060" s="3">
        <v>1022</v>
      </c>
      <c r="F1060" s="3">
        <v>789.19</v>
      </c>
      <c r="G1060" s="3">
        <v>510</v>
      </c>
      <c r="H1060" s="3">
        <v>660</v>
      </c>
    </row>
    <row r="1061" spans="1:8" x14ac:dyDescent="0.25">
      <c r="A1061" s="8">
        <v>44525</v>
      </c>
      <c r="B1061" s="4">
        <v>3187</v>
      </c>
      <c r="C1061" s="4" t="s">
        <v>990</v>
      </c>
      <c r="D1061" s="4">
        <v>7171</v>
      </c>
      <c r="E1061" s="4">
        <v>3092</v>
      </c>
      <c r="F1061" s="4">
        <v>623.86</v>
      </c>
      <c r="G1061" s="4">
        <v>1240</v>
      </c>
      <c r="H1061" s="4">
        <v>1146</v>
      </c>
    </row>
    <row r="1062" spans="1:8" x14ac:dyDescent="0.25">
      <c r="A1062" s="10">
        <v>44526</v>
      </c>
      <c r="B1062" s="3">
        <v>3330</v>
      </c>
      <c r="C1062" s="3" t="s">
        <v>62</v>
      </c>
      <c r="D1062" s="3">
        <v>6778</v>
      </c>
      <c r="E1062" s="3">
        <v>3399</v>
      </c>
      <c r="F1062" s="3">
        <v>746.41</v>
      </c>
      <c r="G1062" s="3">
        <v>1689</v>
      </c>
      <c r="H1062" s="3">
        <v>2020</v>
      </c>
    </row>
    <row r="1063" spans="1:8" x14ac:dyDescent="0.25">
      <c r="A1063" s="8">
        <v>44527</v>
      </c>
      <c r="B1063" s="4">
        <v>5841</v>
      </c>
      <c r="C1063" s="4" t="s">
        <v>991</v>
      </c>
      <c r="D1063" s="4">
        <v>13519</v>
      </c>
      <c r="E1063" s="4">
        <v>6072</v>
      </c>
      <c r="F1063" s="4">
        <v>646.44000000000005</v>
      </c>
      <c r="G1063" s="4">
        <v>2416</v>
      </c>
      <c r="H1063" s="4">
        <v>3062</v>
      </c>
    </row>
    <row r="1064" spans="1:8" x14ac:dyDescent="0.25">
      <c r="A1064" s="10">
        <v>44528</v>
      </c>
      <c r="B1064" s="3">
        <v>4606</v>
      </c>
      <c r="C1064" s="3" t="s">
        <v>992</v>
      </c>
      <c r="D1064" s="3">
        <v>9509</v>
      </c>
      <c r="E1064" s="3">
        <v>4190</v>
      </c>
      <c r="F1064" s="3">
        <v>710.89</v>
      </c>
      <c r="G1064" s="3">
        <v>1760</v>
      </c>
      <c r="H1064" s="3">
        <v>1411</v>
      </c>
    </row>
    <row r="1065" spans="1:8" x14ac:dyDescent="0.25">
      <c r="A1065" s="8">
        <v>44529</v>
      </c>
      <c r="B1065" s="4">
        <v>9468</v>
      </c>
      <c r="C1065" s="4" t="s">
        <v>993</v>
      </c>
      <c r="D1065" s="4">
        <v>22638</v>
      </c>
      <c r="E1065" s="4">
        <v>9089</v>
      </c>
      <c r="F1065" s="4">
        <v>698.79</v>
      </c>
      <c r="G1065" s="4">
        <v>2877</v>
      </c>
      <c r="H1065" s="4">
        <v>4241</v>
      </c>
    </row>
    <row r="1066" spans="1:8" x14ac:dyDescent="0.25">
      <c r="A1066" s="10">
        <v>44530</v>
      </c>
      <c r="B1066" s="3">
        <v>1060</v>
      </c>
      <c r="C1066" s="3" t="s">
        <v>994</v>
      </c>
      <c r="D1066" s="3">
        <v>1690</v>
      </c>
      <c r="E1066" s="3">
        <v>1178</v>
      </c>
      <c r="F1066" s="3">
        <v>727.06</v>
      </c>
      <c r="G1066" s="3">
        <v>388</v>
      </c>
      <c r="H1066" s="3">
        <v>419</v>
      </c>
    </row>
    <row r="1067" spans="1:8" x14ac:dyDescent="0.25">
      <c r="A1067" s="8">
        <v>44531</v>
      </c>
      <c r="B1067" s="4">
        <v>4927</v>
      </c>
      <c r="C1067" s="4" t="s">
        <v>995</v>
      </c>
      <c r="D1067" s="4">
        <v>6913</v>
      </c>
      <c r="E1067" s="4">
        <v>5796</v>
      </c>
      <c r="F1067" s="4">
        <v>771.49</v>
      </c>
      <c r="G1067" s="4">
        <v>1409</v>
      </c>
      <c r="H1067" s="4">
        <v>1308</v>
      </c>
    </row>
    <row r="1068" spans="1:8" x14ac:dyDescent="0.25">
      <c r="A1068" s="10">
        <v>44532</v>
      </c>
      <c r="B1068" s="3">
        <v>7296</v>
      </c>
      <c r="C1068" s="3" t="s">
        <v>996</v>
      </c>
      <c r="D1068" s="3">
        <v>16588</v>
      </c>
      <c r="E1068" s="3">
        <v>8352</v>
      </c>
      <c r="F1068" s="3">
        <v>870.86</v>
      </c>
      <c r="G1068" s="3">
        <v>3731</v>
      </c>
      <c r="H1068" s="3">
        <v>1886</v>
      </c>
    </row>
    <row r="1069" spans="1:8" x14ac:dyDescent="0.25">
      <c r="A1069" s="8">
        <v>44533</v>
      </c>
      <c r="B1069" s="4">
        <v>3591</v>
      </c>
      <c r="C1069" s="4" t="s">
        <v>997</v>
      </c>
      <c r="D1069" s="4">
        <v>7442</v>
      </c>
      <c r="E1069" s="4">
        <v>3683</v>
      </c>
      <c r="F1069" s="4">
        <v>718.35</v>
      </c>
      <c r="G1069" s="4">
        <v>1765</v>
      </c>
      <c r="H1069" s="4">
        <v>995</v>
      </c>
    </row>
    <row r="1070" spans="1:8" x14ac:dyDescent="0.25">
      <c r="A1070" s="10">
        <v>44534</v>
      </c>
      <c r="B1070" s="3">
        <v>9758</v>
      </c>
      <c r="C1070" s="3" t="s">
        <v>998</v>
      </c>
      <c r="D1070" s="3">
        <v>12181</v>
      </c>
      <c r="E1070" s="3">
        <v>9407</v>
      </c>
      <c r="F1070" s="3">
        <v>894.34</v>
      </c>
      <c r="G1070" s="3">
        <v>3641</v>
      </c>
      <c r="H1070" s="3">
        <v>3145</v>
      </c>
    </row>
    <row r="1071" spans="1:8" x14ac:dyDescent="0.25">
      <c r="A1071" s="8">
        <v>44535</v>
      </c>
      <c r="B1071" s="4">
        <v>7121</v>
      </c>
      <c r="C1071" s="4" t="s">
        <v>999</v>
      </c>
      <c r="D1071" s="4">
        <v>13422</v>
      </c>
      <c r="E1071" s="4">
        <v>6645</v>
      </c>
      <c r="F1071" s="4">
        <v>827.71</v>
      </c>
      <c r="G1071" s="4">
        <v>2014</v>
      </c>
      <c r="H1071" s="4">
        <v>3082</v>
      </c>
    </row>
    <row r="1072" spans="1:8" x14ac:dyDescent="0.25">
      <c r="A1072" s="10">
        <v>44536</v>
      </c>
      <c r="B1072" s="3">
        <v>2200</v>
      </c>
      <c r="C1072" s="3" t="s">
        <v>1000</v>
      </c>
      <c r="D1072" s="3">
        <v>3060</v>
      </c>
      <c r="E1072" s="3">
        <v>1869</v>
      </c>
      <c r="F1072" s="3">
        <v>753.44</v>
      </c>
      <c r="G1072" s="3">
        <v>460</v>
      </c>
      <c r="H1072" s="3">
        <v>654</v>
      </c>
    </row>
    <row r="1073" spans="1:8" x14ac:dyDescent="0.25">
      <c r="A1073" s="8">
        <v>44537</v>
      </c>
      <c r="B1073" s="4">
        <v>3854</v>
      </c>
      <c r="C1073" s="4" t="s">
        <v>1001</v>
      </c>
      <c r="D1073" s="4">
        <v>8310</v>
      </c>
      <c r="E1073" s="4">
        <v>3247</v>
      </c>
      <c r="F1073" s="4">
        <v>793.21</v>
      </c>
      <c r="G1073" s="4">
        <v>907</v>
      </c>
      <c r="H1073" s="4">
        <v>1109</v>
      </c>
    </row>
    <row r="1074" spans="1:8" x14ac:dyDescent="0.25">
      <c r="A1074" s="10">
        <v>44538</v>
      </c>
      <c r="B1074" s="3">
        <v>8024</v>
      </c>
      <c r="C1074" s="3" t="s">
        <v>1002</v>
      </c>
      <c r="D1074" s="3">
        <v>15345</v>
      </c>
      <c r="E1074" s="3">
        <v>8628</v>
      </c>
      <c r="F1074" s="3">
        <v>630.66999999999996</v>
      </c>
      <c r="G1074" s="3">
        <v>2386</v>
      </c>
      <c r="H1074" s="3">
        <v>4105</v>
      </c>
    </row>
    <row r="1075" spans="1:8" x14ac:dyDescent="0.25">
      <c r="A1075" s="8">
        <v>44539</v>
      </c>
      <c r="B1075" s="4">
        <v>7972</v>
      </c>
      <c r="C1075" s="4" t="s">
        <v>1003</v>
      </c>
      <c r="D1075" s="4">
        <v>18364</v>
      </c>
      <c r="E1075" s="4">
        <v>7206</v>
      </c>
      <c r="F1075" s="4">
        <v>853.36</v>
      </c>
      <c r="G1075" s="4">
        <v>2767</v>
      </c>
      <c r="H1075" s="4">
        <v>5365</v>
      </c>
    </row>
    <row r="1076" spans="1:8" x14ac:dyDescent="0.25">
      <c r="A1076" s="10">
        <v>44540</v>
      </c>
      <c r="B1076" s="3">
        <v>1136</v>
      </c>
      <c r="C1076" s="3" t="s">
        <v>1004</v>
      </c>
      <c r="D1076" s="3">
        <v>3010</v>
      </c>
      <c r="E1076" s="3">
        <v>1024</v>
      </c>
      <c r="F1076" s="3">
        <v>774.71</v>
      </c>
      <c r="G1076" s="3">
        <v>495</v>
      </c>
      <c r="H1076" s="3">
        <v>325</v>
      </c>
    </row>
    <row r="1077" spans="1:8" x14ac:dyDescent="0.25">
      <c r="A1077" s="8">
        <v>44541</v>
      </c>
      <c r="B1077" s="4">
        <v>2029</v>
      </c>
      <c r="C1077" s="4" t="s">
        <v>1005</v>
      </c>
      <c r="D1077" s="4">
        <v>3529</v>
      </c>
      <c r="E1077" s="4">
        <v>2433</v>
      </c>
      <c r="F1077" s="4">
        <v>895.82</v>
      </c>
      <c r="G1077" s="4">
        <v>521</v>
      </c>
      <c r="H1077" s="4">
        <v>408</v>
      </c>
    </row>
    <row r="1078" spans="1:8" x14ac:dyDescent="0.25">
      <c r="A1078" s="10">
        <v>44542</v>
      </c>
      <c r="B1078" s="3">
        <v>3594</v>
      </c>
      <c r="C1078" s="3" t="s">
        <v>1006</v>
      </c>
      <c r="D1078" s="3">
        <v>10536</v>
      </c>
      <c r="E1078" s="3">
        <v>3145</v>
      </c>
      <c r="F1078" s="3">
        <v>790.93</v>
      </c>
      <c r="G1078" s="3">
        <v>630</v>
      </c>
      <c r="H1078" s="3">
        <v>2918</v>
      </c>
    </row>
    <row r="1079" spans="1:8" x14ac:dyDescent="0.25">
      <c r="A1079" s="8">
        <v>44543</v>
      </c>
      <c r="B1079" s="4">
        <v>8206</v>
      </c>
      <c r="C1079" s="4" t="s">
        <v>1007</v>
      </c>
      <c r="D1079" s="4">
        <v>17758</v>
      </c>
      <c r="E1079" s="4">
        <v>7050</v>
      </c>
      <c r="F1079" s="4">
        <v>850.23</v>
      </c>
      <c r="G1079" s="4">
        <v>2679</v>
      </c>
      <c r="H1079" s="4">
        <v>4672</v>
      </c>
    </row>
    <row r="1080" spans="1:8" x14ac:dyDescent="0.25">
      <c r="A1080" s="10">
        <v>44544</v>
      </c>
      <c r="B1080" s="3">
        <v>1661</v>
      </c>
      <c r="C1080" s="3" t="s">
        <v>506</v>
      </c>
      <c r="D1080" s="3">
        <v>3841</v>
      </c>
      <c r="E1080" s="3">
        <v>1394</v>
      </c>
      <c r="F1080" s="3">
        <v>839.93</v>
      </c>
      <c r="G1080" s="3">
        <v>397</v>
      </c>
      <c r="H1080" s="3">
        <v>858</v>
      </c>
    </row>
    <row r="1081" spans="1:8" x14ac:dyDescent="0.25">
      <c r="A1081" s="8">
        <v>44545</v>
      </c>
      <c r="B1081" s="4">
        <v>3472</v>
      </c>
      <c r="C1081" s="4" t="s">
        <v>27</v>
      </c>
      <c r="D1081" s="4">
        <v>8420</v>
      </c>
      <c r="E1081" s="4">
        <v>3582</v>
      </c>
      <c r="F1081" s="4">
        <v>703.64</v>
      </c>
      <c r="G1081" s="4">
        <v>1663</v>
      </c>
      <c r="H1081" s="4">
        <v>2433</v>
      </c>
    </row>
    <row r="1082" spans="1:8" x14ac:dyDescent="0.25">
      <c r="A1082" s="10">
        <v>44546</v>
      </c>
      <c r="B1082" s="3">
        <v>1086</v>
      </c>
      <c r="C1082" s="3" t="s">
        <v>1008</v>
      </c>
      <c r="D1082" s="3">
        <v>2606</v>
      </c>
      <c r="E1082" s="3">
        <v>1141</v>
      </c>
      <c r="F1082" s="3">
        <v>677.88</v>
      </c>
      <c r="G1082" s="3">
        <v>340</v>
      </c>
      <c r="H1082" s="3">
        <v>597</v>
      </c>
    </row>
    <row r="1083" spans="1:8" x14ac:dyDescent="0.25">
      <c r="A1083" s="8">
        <v>44547</v>
      </c>
      <c r="B1083" s="4">
        <v>7219</v>
      </c>
      <c r="C1083" s="4" t="s">
        <v>1009</v>
      </c>
      <c r="D1083" s="4">
        <v>15302</v>
      </c>
      <c r="E1083" s="4">
        <v>6829</v>
      </c>
      <c r="F1083" s="4">
        <v>729.15</v>
      </c>
      <c r="G1083" s="4">
        <v>1959</v>
      </c>
      <c r="H1083" s="4">
        <v>2191</v>
      </c>
    </row>
    <row r="1084" spans="1:8" x14ac:dyDescent="0.25">
      <c r="A1084" s="10">
        <v>44548</v>
      </c>
      <c r="B1084" s="3">
        <v>9143</v>
      </c>
      <c r="C1084" s="3" t="s">
        <v>1010</v>
      </c>
      <c r="D1084" s="3">
        <v>18027</v>
      </c>
      <c r="E1084" s="3">
        <v>9272</v>
      </c>
      <c r="F1084" s="3">
        <v>740.17</v>
      </c>
      <c r="G1084" s="3">
        <v>2604</v>
      </c>
      <c r="H1084" s="3">
        <v>4429</v>
      </c>
    </row>
    <row r="1085" spans="1:8" x14ac:dyDescent="0.25">
      <c r="A1085" s="8">
        <v>44549</v>
      </c>
      <c r="B1085" s="4">
        <v>7968</v>
      </c>
      <c r="C1085" s="4" t="s">
        <v>924</v>
      </c>
      <c r="D1085" s="4">
        <v>10332</v>
      </c>
      <c r="E1085" s="4">
        <v>8887</v>
      </c>
      <c r="F1085" s="4">
        <v>672.03</v>
      </c>
      <c r="G1085" s="4">
        <v>2163</v>
      </c>
      <c r="H1085" s="4">
        <v>2367</v>
      </c>
    </row>
    <row r="1086" spans="1:8" x14ac:dyDescent="0.25">
      <c r="A1086" s="10">
        <v>44550</v>
      </c>
      <c r="B1086" s="3">
        <v>3773</v>
      </c>
      <c r="C1086" s="3" t="s">
        <v>594</v>
      </c>
      <c r="D1086" s="3">
        <v>4677</v>
      </c>
      <c r="E1086" s="3">
        <v>4253</v>
      </c>
      <c r="F1086" s="3">
        <v>868.38</v>
      </c>
      <c r="G1086" s="3">
        <v>1592</v>
      </c>
      <c r="H1086" s="3">
        <v>1389</v>
      </c>
    </row>
    <row r="1087" spans="1:8" x14ac:dyDescent="0.25">
      <c r="A1087" s="8">
        <v>44551</v>
      </c>
      <c r="B1087" s="4">
        <v>2700</v>
      </c>
      <c r="C1087" s="4" t="s">
        <v>1011</v>
      </c>
      <c r="D1087" s="4">
        <v>4979</v>
      </c>
      <c r="E1087" s="4">
        <v>3194</v>
      </c>
      <c r="F1087" s="4">
        <v>762.76</v>
      </c>
      <c r="G1087" s="4">
        <v>800</v>
      </c>
      <c r="H1087" s="4">
        <v>710</v>
      </c>
    </row>
    <row r="1088" spans="1:8" x14ac:dyDescent="0.25">
      <c r="A1088" s="10">
        <v>44552</v>
      </c>
      <c r="B1088" s="3">
        <v>3700</v>
      </c>
      <c r="C1088" s="3" t="s">
        <v>946</v>
      </c>
      <c r="D1088" s="3">
        <v>6662</v>
      </c>
      <c r="E1088" s="3">
        <v>4179</v>
      </c>
      <c r="F1088" s="3">
        <v>893.53</v>
      </c>
      <c r="G1088" s="3">
        <v>1368</v>
      </c>
      <c r="H1088" s="3">
        <v>1462</v>
      </c>
    </row>
    <row r="1089" spans="1:8" x14ac:dyDescent="0.25">
      <c r="A1089" s="8">
        <v>44553</v>
      </c>
      <c r="B1089" s="4">
        <v>7815</v>
      </c>
      <c r="C1089" s="4" t="s">
        <v>1012</v>
      </c>
      <c r="D1089" s="4">
        <v>14831</v>
      </c>
      <c r="E1089" s="4">
        <v>8017</v>
      </c>
      <c r="F1089" s="4">
        <v>843.01</v>
      </c>
      <c r="G1089" s="4">
        <v>2712</v>
      </c>
      <c r="H1089" s="4">
        <v>3797</v>
      </c>
    </row>
    <row r="1090" spans="1:8" x14ac:dyDescent="0.25">
      <c r="A1090" s="10">
        <v>44554</v>
      </c>
      <c r="B1090" s="3">
        <v>2647</v>
      </c>
      <c r="C1090" s="3" t="s">
        <v>1013</v>
      </c>
      <c r="D1090" s="3">
        <v>3835</v>
      </c>
      <c r="E1090" s="3">
        <v>2307</v>
      </c>
      <c r="F1090" s="3">
        <v>766.71</v>
      </c>
      <c r="G1090" s="3">
        <v>475</v>
      </c>
      <c r="H1090" s="3">
        <v>643</v>
      </c>
    </row>
    <row r="1091" spans="1:8" x14ac:dyDescent="0.25">
      <c r="A1091" s="8">
        <v>44555</v>
      </c>
      <c r="B1091" s="4">
        <v>7038</v>
      </c>
      <c r="C1091" s="4" t="s">
        <v>1014</v>
      </c>
      <c r="D1091" s="4">
        <v>17797</v>
      </c>
      <c r="E1091" s="4">
        <v>5911</v>
      </c>
      <c r="F1091" s="4">
        <v>884.11</v>
      </c>
      <c r="G1091" s="4">
        <v>1212</v>
      </c>
      <c r="H1091" s="4">
        <v>3131</v>
      </c>
    </row>
    <row r="1092" spans="1:8" x14ac:dyDescent="0.25">
      <c r="A1092" s="10">
        <v>44556</v>
      </c>
      <c r="B1092" s="3">
        <v>6164</v>
      </c>
      <c r="C1092" s="3" t="s">
        <v>1015</v>
      </c>
      <c r="D1092" s="3">
        <v>16904</v>
      </c>
      <c r="E1092" s="3">
        <v>5065</v>
      </c>
      <c r="F1092" s="3">
        <v>751.46</v>
      </c>
      <c r="G1092" s="3">
        <v>1803</v>
      </c>
      <c r="H1092" s="3">
        <v>4692</v>
      </c>
    </row>
    <row r="1093" spans="1:8" x14ac:dyDescent="0.25">
      <c r="A1093" s="8">
        <v>44557</v>
      </c>
      <c r="B1093" s="4">
        <v>6520</v>
      </c>
      <c r="C1093" s="4" t="s">
        <v>1016</v>
      </c>
      <c r="D1093" s="4">
        <v>18840</v>
      </c>
      <c r="E1093" s="4">
        <v>6954</v>
      </c>
      <c r="F1093" s="4">
        <v>866.13</v>
      </c>
      <c r="G1093" s="4">
        <v>2842</v>
      </c>
      <c r="H1093" s="4">
        <v>3407</v>
      </c>
    </row>
    <row r="1094" spans="1:8" x14ac:dyDescent="0.25">
      <c r="A1094" s="10">
        <v>44558</v>
      </c>
      <c r="B1094" s="3">
        <v>4687</v>
      </c>
      <c r="C1094" s="3" t="s">
        <v>1017</v>
      </c>
      <c r="D1094" s="3">
        <v>9778</v>
      </c>
      <c r="E1094" s="3">
        <v>5263</v>
      </c>
      <c r="F1094" s="3">
        <v>707.44</v>
      </c>
      <c r="G1094" s="3">
        <v>2540</v>
      </c>
      <c r="H1094" s="3">
        <v>2199</v>
      </c>
    </row>
    <row r="1095" spans="1:8" x14ac:dyDescent="0.25">
      <c r="A1095" s="8">
        <v>44559</v>
      </c>
      <c r="B1095" s="4">
        <v>1596</v>
      </c>
      <c r="C1095" s="4" t="s">
        <v>1018</v>
      </c>
      <c r="D1095" s="4">
        <v>3928</v>
      </c>
      <c r="E1095" s="4">
        <v>1601</v>
      </c>
      <c r="F1095" s="4">
        <v>713.59</v>
      </c>
      <c r="G1095" s="4">
        <v>406</v>
      </c>
      <c r="H1095" s="4">
        <v>1091</v>
      </c>
    </row>
    <row r="1096" spans="1:8" x14ac:dyDescent="0.25">
      <c r="A1096" s="10">
        <v>44560</v>
      </c>
      <c r="B1096" s="3">
        <v>5545</v>
      </c>
      <c r="C1096" s="3" t="s">
        <v>171</v>
      </c>
      <c r="D1096" s="3">
        <v>15193</v>
      </c>
      <c r="E1096" s="3">
        <v>4557</v>
      </c>
      <c r="F1096" s="3">
        <v>725.44</v>
      </c>
      <c r="G1096" s="3">
        <v>1052</v>
      </c>
      <c r="H1096" s="3">
        <v>2156</v>
      </c>
    </row>
    <row r="1097" spans="1:8" x14ac:dyDescent="0.25">
      <c r="A1097" s="8">
        <v>44561</v>
      </c>
      <c r="B1097" s="4">
        <v>9676</v>
      </c>
      <c r="C1097" s="4" t="s">
        <v>1019</v>
      </c>
      <c r="D1097" s="4">
        <v>18896</v>
      </c>
      <c r="E1097" s="4">
        <v>9813</v>
      </c>
      <c r="F1097" s="4">
        <v>763.99</v>
      </c>
      <c r="G1097" s="4">
        <v>2116</v>
      </c>
      <c r="H1097" s="4">
        <v>1930</v>
      </c>
    </row>
    <row r="1098" spans="1:8" x14ac:dyDescent="0.25">
      <c r="A1098" s="10">
        <v>44562</v>
      </c>
      <c r="B1098" s="3">
        <v>9837</v>
      </c>
      <c r="C1098" s="3" t="s">
        <v>1020</v>
      </c>
      <c r="D1098" s="3">
        <v>17283</v>
      </c>
      <c r="E1098" s="3">
        <v>11551</v>
      </c>
      <c r="F1098" s="3">
        <v>766.05</v>
      </c>
      <c r="G1098" s="3">
        <v>3821</v>
      </c>
      <c r="H1098" s="3">
        <v>4154</v>
      </c>
    </row>
    <row r="1099" spans="1:8" x14ac:dyDescent="0.25">
      <c r="A1099" s="8">
        <v>44563</v>
      </c>
      <c r="B1099" s="4">
        <v>5757</v>
      </c>
      <c r="C1099" s="4" t="s">
        <v>1021</v>
      </c>
      <c r="D1099" s="4">
        <v>16615</v>
      </c>
      <c r="E1099" s="4">
        <v>5981</v>
      </c>
      <c r="F1099" s="4">
        <v>748.92</v>
      </c>
      <c r="G1099" s="4">
        <v>2314</v>
      </c>
      <c r="H1099" s="4">
        <v>3310</v>
      </c>
    </row>
    <row r="1100" spans="1:8" x14ac:dyDescent="0.25">
      <c r="A1100" s="10">
        <v>44564</v>
      </c>
      <c r="B1100" s="3">
        <v>5384</v>
      </c>
      <c r="C1100" s="3" t="s">
        <v>1022</v>
      </c>
      <c r="D1100" s="3">
        <v>11458</v>
      </c>
      <c r="E1100" s="3">
        <v>6050</v>
      </c>
      <c r="F1100" s="3">
        <v>691.8</v>
      </c>
      <c r="G1100" s="3">
        <v>2735</v>
      </c>
      <c r="H1100" s="3">
        <v>2133</v>
      </c>
    </row>
    <row r="1101" spans="1:8" x14ac:dyDescent="0.25">
      <c r="A1101" s="8">
        <v>44565</v>
      </c>
      <c r="B1101" s="4">
        <v>9912</v>
      </c>
      <c r="C1101" s="4" t="s">
        <v>1023</v>
      </c>
      <c r="D1101" s="4">
        <v>20766</v>
      </c>
      <c r="E1101" s="4">
        <v>11102</v>
      </c>
      <c r="F1101" s="4">
        <v>878.16</v>
      </c>
      <c r="G1101" s="4">
        <v>4494</v>
      </c>
      <c r="H1101" s="4">
        <v>1930</v>
      </c>
    </row>
    <row r="1102" spans="1:8" x14ac:dyDescent="0.25">
      <c r="A1102" s="10">
        <v>44566</v>
      </c>
      <c r="B1102" s="3">
        <v>5733</v>
      </c>
      <c r="C1102" s="3" t="s">
        <v>1024</v>
      </c>
      <c r="D1102" s="3">
        <v>8720</v>
      </c>
      <c r="E1102" s="3">
        <v>6723</v>
      </c>
      <c r="F1102" s="3">
        <v>776.58</v>
      </c>
      <c r="G1102" s="3">
        <v>1765</v>
      </c>
      <c r="H1102" s="3">
        <v>1230</v>
      </c>
    </row>
    <row r="1103" spans="1:8" x14ac:dyDescent="0.25">
      <c r="A1103" s="8">
        <v>44567</v>
      </c>
      <c r="B1103" s="4">
        <v>8081</v>
      </c>
      <c r="C1103" s="4" t="s">
        <v>1025</v>
      </c>
      <c r="D1103" s="4">
        <v>11270</v>
      </c>
      <c r="E1103" s="4">
        <v>8954</v>
      </c>
      <c r="F1103" s="4">
        <v>722.32</v>
      </c>
      <c r="G1103" s="4">
        <v>3031</v>
      </c>
      <c r="H1103" s="4">
        <v>1829</v>
      </c>
    </row>
    <row r="1104" spans="1:8" x14ac:dyDescent="0.25">
      <c r="A1104" s="10">
        <v>44568</v>
      </c>
      <c r="B1104" s="3">
        <v>9690</v>
      </c>
      <c r="C1104" s="3" t="s">
        <v>1026</v>
      </c>
      <c r="D1104" s="3">
        <v>26316</v>
      </c>
      <c r="E1104" s="3">
        <v>10650</v>
      </c>
      <c r="F1104" s="3">
        <v>795.35</v>
      </c>
      <c r="G1104" s="3">
        <v>1695</v>
      </c>
      <c r="H1104" s="3">
        <v>4251</v>
      </c>
    </row>
    <row r="1105" spans="1:8" x14ac:dyDescent="0.25">
      <c r="A1105" s="8">
        <v>44569</v>
      </c>
      <c r="B1105" s="4">
        <v>8117</v>
      </c>
      <c r="C1105" s="4" t="s">
        <v>1027</v>
      </c>
      <c r="D1105" s="4">
        <v>18713</v>
      </c>
      <c r="E1105" s="4">
        <v>7253</v>
      </c>
      <c r="F1105" s="4">
        <v>830.39</v>
      </c>
      <c r="G1105" s="4">
        <v>2161</v>
      </c>
      <c r="H1105" s="4">
        <v>2952</v>
      </c>
    </row>
    <row r="1106" spans="1:8" x14ac:dyDescent="0.25">
      <c r="A1106" s="10">
        <v>44570</v>
      </c>
      <c r="B1106" s="3">
        <v>5729</v>
      </c>
      <c r="C1106" s="3" t="s">
        <v>1028</v>
      </c>
      <c r="D1106" s="3">
        <v>10234</v>
      </c>
      <c r="E1106" s="3">
        <v>4720</v>
      </c>
      <c r="F1106" s="3">
        <v>888.22</v>
      </c>
      <c r="G1106" s="3">
        <v>1650</v>
      </c>
      <c r="H1106" s="3">
        <v>1982</v>
      </c>
    </row>
    <row r="1107" spans="1:8" x14ac:dyDescent="0.25">
      <c r="A1107" s="8">
        <v>44571</v>
      </c>
      <c r="B1107" s="4">
        <v>2673</v>
      </c>
      <c r="C1107" s="4" t="s">
        <v>1029</v>
      </c>
      <c r="D1107" s="4">
        <v>4130</v>
      </c>
      <c r="E1107" s="4">
        <v>2691</v>
      </c>
      <c r="F1107" s="4">
        <v>749.86</v>
      </c>
      <c r="G1107" s="4">
        <v>1312</v>
      </c>
      <c r="H1107" s="4">
        <v>1230</v>
      </c>
    </row>
    <row r="1108" spans="1:8" x14ac:dyDescent="0.25">
      <c r="A1108" s="10">
        <v>44572</v>
      </c>
      <c r="B1108" s="3">
        <v>9306</v>
      </c>
      <c r="C1108" s="3" t="s">
        <v>1030</v>
      </c>
      <c r="D1108" s="3">
        <v>20472</v>
      </c>
      <c r="E1108" s="3">
        <v>7907</v>
      </c>
      <c r="F1108" s="3">
        <v>633.63</v>
      </c>
      <c r="G1108" s="3">
        <v>3324</v>
      </c>
      <c r="H1108" s="3">
        <v>1930</v>
      </c>
    </row>
    <row r="1109" spans="1:8" x14ac:dyDescent="0.25">
      <c r="A1109" s="8">
        <v>44573</v>
      </c>
      <c r="B1109" s="4">
        <v>8178</v>
      </c>
      <c r="C1109" s="4" t="s">
        <v>1031</v>
      </c>
      <c r="D1109" s="4">
        <v>18409</v>
      </c>
      <c r="E1109" s="4">
        <v>9689</v>
      </c>
      <c r="F1109" s="4">
        <v>732.23</v>
      </c>
      <c r="G1109" s="4">
        <v>4111</v>
      </c>
      <c r="H1109" s="4">
        <v>3048</v>
      </c>
    </row>
    <row r="1110" spans="1:8" x14ac:dyDescent="0.25">
      <c r="A1110" s="10">
        <v>44574</v>
      </c>
      <c r="B1110" s="3">
        <v>3294</v>
      </c>
      <c r="C1110" s="3" t="s">
        <v>1032</v>
      </c>
      <c r="D1110" s="3">
        <v>5180</v>
      </c>
      <c r="E1110" s="3">
        <v>3017</v>
      </c>
      <c r="F1110" s="3">
        <v>743.69</v>
      </c>
      <c r="G1110" s="3">
        <v>831</v>
      </c>
      <c r="H1110" s="3">
        <v>956</v>
      </c>
    </row>
    <row r="1111" spans="1:8" x14ac:dyDescent="0.25">
      <c r="A1111" s="8">
        <v>44575</v>
      </c>
      <c r="B1111" s="4">
        <v>4630</v>
      </c>
      <c r="C1111" s="4" t="s">
        <v>1033</v>
      </c>
      <c r="D1111" s="4">
        <v>12651</v>
      </c>
      <c r="E1111" s="4">
        <v>5283</v>
      </c>
      <c r="F1111" s="4">
        <v>869.1</v>
      </c>
      <c r="G1111" s="4">
        <v>1714</v>
      </c>
      <c r="H1111" s="4">
        <v>2959</v>
      </c>
    </row>
    <row r="1112" spans="1:8" x14ac:dyDescent="0.25">
      <c r="A1112" s="10">
        <v>44576</v>
      </c>
      <c r="B1112" s="3">
        <v>1146</v>
      </c>
      <c r="C1112" s="3" t="s">
        <v>1034</v>
      </c>
      <c r="D1112" s="3">
        <v>1549</v>
      </c>
      <c r="E1112" s="3">
        <v>1094</v>
      </c>
      <c r="F1112" s="3">
        <v>718.44</v>
      </c>
      <c r="G1112" s="3">
        <v>245</v>
      </c>
      <c r="H1112" s="3">
        <v>160</v>
      </c>
    </row>
    <row r="1113" spans="1:8" x14ac:dyDescent="0.25">
      <c r="A1113" s="8">
        <v>44577</v>
      </c>
      <c r="B1113" s="4">
        <v>4453</v>
      </c>
      <c r="C1113" s="4" t="s">
        <v>1035</v>
      </c>
      <c r="D1113" s="4">
        <v>8197</v>
      </c>
      <c r="E1113" s="4">
        <v>4138</v>
      </c>
      <c r="F1113" s="4">
        <v>886</v>
      </c>
      <c r="G1113" s="4">
        <v>1580</v>
      </c>
      <c r="H1113" s="4">
        <v>2164</v>
      </c>
    </row>
    <row r="1114" spans="1:8" x14ac:dyDescent="0.25">
      <c r="A1114" s="10">
        <v>44578</v>
      </c>
      <c r="B1114" s="3">
        <v>5507</v>
      </c>
      <c r="C1114" s="3" t="s">
        <v>1036</v>
      </c>
      <c r="D1114" s="3">
        <v>13352</v>
      </c>
      <c r="E1114" s="3">
        <v>6465</v>
      </c>
      <c r="F1114" s="3">
        <v>745.54</v>
      </c>
      <c r="G1114" s="3">
        <v>1494</v>
      </c>
      <c r="H1114" s="3">
        <v>3684</v>
      </c>
    </row>
    <row r="1115" spans="1:8" x14ac:dyDescent="0.25">
      <c r="A1115" s="8">
        <v>44579</v>
      </c>
      <c r="B1115" s="4">
        <v>6783</v>
      </c>
      <c r="C1115" s="4" t="s">
        <v>1037</v>
      </c>
      <c r="D1115" s="4">
        <v>11486</v>
      </c>
      <c r="E1115" s="4">
        <v>6412</v>
      </c>
      <c r="F1115" s="4">
        <v>892.13</v>
      </c>
      <c r="G1115" s="4">
        <v>2890</v>
      </c>
      <c r="H1115" s="4">
        <v>3117</v>
      </c>
    </row>
    <row r="1116" spans="1:8" x14ac:dyDescent="0.25">
      <c r="A1116" s="10">
        <v>44580</v>
      </c>
      <c r="B1116" s="3">
        <v>8751</v>
      </c>
      <c r="C1116" s="3" t="s">
        <v>1038</v>
      </c>
      <c r="D1116" s="3">
        <v>23538</v>
      </c>
      <c r="E1116" s="3">
        <v>8366</v>
      </c>
      <c r="F1116" s="3">
        <v>602.46</v>
      </c>
      <c r="G1116" s="3">
        <v>3717</v>
      </c>
      <c r="H1116" s="3">
        <v>4119</v>
      </c>
    </row>
    <row r="1117" spans="1:8" x14ac:dyDescent="0.25">
      <c r="A1117" s="8">
        <v>44581</v>
      </c>
      <c r="B1117" s="4">
        <v>6628</v>
      </c>
      <c r="C1117" s="4" t="s">
        <v>1039</v>
      </c>
      <c r="D1117" s="4">
        <v>16780</v>
      </c>
      <c r="E1117" s="4">
        <v>5583</v>
      </c>
      <c r="F1117" s="4">
        <v>869.64</v>
      </c>
      <c r="G1117" s="4">
        <v>2010</v>
      </c>
      <c r="H1117" s="4">
        <v>3228</v>
      </c>
    </row>
    <row r="1118" spans="1:8" x14ac:dyDescent="0.25">
      <c r="A1118" s="10">
        <v>44582</v>
      </c>
      <c r="B1118" s="3">
        <v>9328</v>
      </c>
      <c r="C1118" s="3" t="s">
        <v>1040</v>
      </c>
      <c r="D1118" s="3">
        <v>24441</v>
      </c>
      <c r="E1118" s="3">
        <v>9963</v>
      </c>
      <c r="F1118" s="3">
        <v>879.34</v>
      </c>
      <c r="G1118" s="3">
        <v>2414</v>
      </c>
      <c r="H1118" s="3">
        <v>2504</v>
      </c>
    </row>
    <row r="1119" spans="1:8" x14ac:dyDescent="0.25">
      <c r="A1119" s="8">
        <v>44583</v>
      </c>
      <c r="B1119" s="4">
        <v>4360</v>
      </c>
      <c r="C1119" s="4" t="s">
        <v>1041</v>
      </c>
      <c r="D1119" s="4">
        <v>6166</v>
      </c>
      <c r="E1119" s="4">
        <v>3991</v>
      </c>
      <c r="F1119" s="4">
        <v>888.31</v>
      </c>
      <c r="G1119" s="4">
        <v>828</v>
      </c>
      <c r="H1119" s="4">
        <v>1109</v>
      </c>
    </row>
    <row r="1120" spans="1:8" x14ac:dyDescent="0.25">
      <c r="A1120" s="10">
        <v>44584</v>
      </c>
      <c r="B1120" s="3">
        <v>4005</v>
      </c>
      <c r="C1120" s="3" t="s">
        <v>1042</v>
      </c>
      <c r="D1120" s="3">
        <v>5819</v>
      </c>
      <c r="E1120" s="3">
        <v>4142</v>
      </c>
      <c r="F1120" s="3">
        <v>603.91999999999996</v>
      </c>
      <c r="G1120" s="3">
        <v>1818</v>
      </c>
      <c r="H1120" s="3">
        <v>1117</v>
      </c>
    </row>
    <row r="1121" spans="1:8" x14ac:dyDescent="0.25">
      <c r="A1121" s="8">
        <v>44585</v>
      </c>
      <c r="B1121" s="4">
        <v>4552</v>
      </c>
      <c r="C1121" s="4" t="s">
        <v>857</v>
      </c>
      <c r="D1121" s="4">
        <v>7809</v>
      </c>
      <c r="E1121" s="4">
        <v>4718</v>
      </c>
      <c r="F1121" s="4">
        <v>651.51</v>
      </c>
      <c r="G1121" s="4">
        <v>1793</v>
      </c>
      <c r="H1121" s="4">
        <v>2197</v>
      </c>
    </row>
    <row r="1122" spans="1:8" x14ac:dyDescent="0.25">
      <c r="A1122" s="10">
        <v>44586</v>
      </c>
      <c r="B1122" s="3">
        <v>1018</v>
      </c>
      <c r="C1122" s="3" t="s">
        <v>1043</v>
      </c>
      <c r="D1122" s="3">
        <v>2170</v>
      </c>
      <c r="E1122" s="3">
        <v>1107</v>
      </c>
      <c r="F1122" s="3">
        <v>796.13</v>
      </c>
      <c r="G1122" s="3">
        <v>457</v>
      </c>
      <c r="H1122" s="3">
        <v>605</v>
      </c>
    </row>
    <row r="1123" spans="1:8" x14ac:dyDescent="0.25">
      <c r="A1123" s="8">
        <v>44587</v>
      </c>
      <c r="B1123" s="4">
        <v>3242</v>
      </c>
      <c r="C1123" s="4" t="s">
        <v>1044</v>
      </c>
      <c r="D1123" s="4">
        <v>8255</v>
      </c>
      <c r="E1123" s="4">
        <v>3560</v>
      </c>
      <c r="F1123" s="4">
        <v>607.64</v>
      </c>
      <c r="G1123" s="4">
        <v>1036</v>
      </c>
      <c r="H1123" s="4">
        <v>2420</v>
      </c>
    </row>
    <row r="1124" spans="1:8" x14ac:dyDescent="0.25">
      <c r="A1124" s="10">
        <v>44588</v>
      </c>
      <c r="B1124" s="3">
        <v>7318</v>
      </c>
      <c r="C1124" s="3" t="s">
        <v>1045</v>
      </c>
      <c r="D1124" s="3">
        <v>19800</v>
      </c>
      <c r="E1124" s="3">
        <v>7360</v>
      </c>
      <c r="F1124" s="3">
        <v>619.08000000000004</v>
      </c>
      <c r="G1124" s="3">
        <v>2597</v>
      </c>
      <c r="H1124" s="3">
        <v>5485</v>
      </c>
    </row>
    <row r="1125" spans="1:8" x14ac:dyDescent="0.25">
      <c r="A1125" s="8">
        <v>44589</v>
      </c>
      <c r="B1125" s="4">
        <v>6097</v>
      </c>
      <c r="C1125" s="4" t="s">
        <v>1046</v>
      </c>
      <c r="D1125" s="4">
        <v>15046</v>
      </c>
      <c r="E1125" s="4">
        <v>5684</v>
      </c>
      <c r="F1125" s="4">
        <v>666.32</v>
      </c>
      <c r="G1125" s="4">
        <v>2411</v>
      </c>
      <c r="H1125" s="4">
        <v>1529</v>
      </c>
    </row>
    <row r="1126" spans="1:8" x14ac:dyDescent="0.25">
      <c r="A1126" s="10">
        <v>44590</v>
      </c>
      <c r="B1126" s="3">
        <v>9640</v>
      </c>
      <c r="C1126" s="3" t="s">
        <v>1047</v>
      </c>
      <c r="D1126" s="3">
        <v>27681</v>
      </c>
      <c r="E1126" s="3">
        <v>10941</v>
      </c>
      <c r="F1126" s="3">
        <v>753.73</v>
      </c>
      <c r="G1126" s="3">
        <v>3706</v>
      </c>
      <c r="H1126" s="3">
        <v>1930</v>
      </c>
    </row>
    <row r="1127" spans="1:8" x14ac:dyDescent="0.25">
      <c r="A1127" s="8">
        <v>44591</v>
      </c>
      <c r="B1127" s="4">
        <v>2948</v>
      </c>
      <c r="C1127" s="4" t="s">
        <v>850</v>
      </c>
      <c r="D1127" s="4">
        <v>7457</v>
      </c>
      <c r="E1127" s="4">
        <v>2723</v>
      </c>
      <c r="F1127" s="4">
        <v>763.77</v>
      </c>
      <c r="G1127" s="4">
        <v>1036</v>
      </c>
      <c r="H1127" s="4">
        <v>847</v>
      </c>
    </row>
    <row r="1128" spans="1:8" x14ac:dyDescent="0.25">
      <c r="A1128" s="10">
        <v>44592</v>
      </c>
      <c r="B1128" s="3">
        <v>6618</v>
      </c>
      <c r="C1128" s="3" t="s">
        <v>1048</v>
      </c>
      <c r="D1128" s="3">
        <v>11589</v>
      </c>
      <c r="E1128" s="3">
        <v>6637</v>
      </c>
      <c r="F1128" s="3">
        <v>610.28</v>
      </c>
      <c r="G1128" s="3">
        <v>2900</v>
      </c>
      <c r="H1128" s="3">
        <v>1790</v>
      </c>
    </row>
    <row r="1129" spans="1:8" x14ac:dyDescent="0.25">
      <c r="A1129" s="8">
        <v>44593</v>
      </c>
      <c r="B1129" s="4">
        <v>5236</v>
      </c>
      <c r="C1129" s="4" t="s">
        <v>1049</v>
      </c>
      <c r="D1129" s="4">
        <v>8781</v>
      </c>
      <c r="E1129" s="4">
        <v>5029</v>
      </c>
      <c r="F1129" s="4">
        <v>651.11</v>
      </c>
      <c r="G1129" s="4">
        <v>1330</v>
      </c>
      <c r="H1129" s="4">
        <v>1893</v>
      </c>
    </row>
    <row r="1130" spans="1:8" x14ac:dyDescent="0.25">
      <c r="A1130" s="10">
        <v>44594</v>
      </c>
      <c r="B1130" s="3">
        <v>7901</v>
      </c>
      <c r="C1130" s="3" t="s">
        <v>1050</v>
      </c>
      <c r="D1130" s="3">
        <v>19382</v>
      </c>
      <c r="E1130" s="3">
        <v>9023</v>
      </c>
      <c r="F1130" s="3">
        <v>749.91</v>
      </c>
      <c r="G1130" s="3">
        <v>1983</v>
      </c>
      <c r="H1130" s="3">
        <v>4654</v>
      </c>
    </row>
    <row r="1131" spans="1:8" x14ac:dyDescent="0.25">
      <c r="A1131" s="8">
        <v>44595</v>
      </c>
      <c r="B1131" s="4">
        <v>2920</v>
      </c>
      <c r="C1131" s="4" t="s">
        <v>1051</v>
      </c>
      <c r="D1131" s="4">
        <v>4517</v>
      </c>
      <c r="E1131" s="4">
        <v>2840</v>
      </c>
      <c r="F1131" s="4">
        <v>778.18</v>
      </c>
      <c r="G1131" s="4">
        <v>1021</v>
      </c>
      <c r="H1131" s="4">
        <v>1043</v>
      </c>
    </row>
    <row r="1132" spans="1:8" x14ac:dyDescent="0.25">
      <c r="A1132" s="10">
        <v>44596</v>
      </c>
      <c r="B1132" s="3">
        <v>5188</v>
      </c>
      <c r="C1132" s="3" t="s">
        <v>1052</v>
      </c>
      <c r="D1132" s="3">
        <v>7091</v>
      </c>
      <c r="E1132" s="3">
        <v>4951</v>
      </c>
      <c r="F1132" s="3">
        <v>644.52</v>
      </c>
      <c r="G1132" s="3">
        <v>1082</v>
      </c>
      <c r="H1132" s="3">
        <v>778</v>
      </c>
    </row>
    <row r="1133" spans="1:8" x14ac:dyDescent="0.25">
      <c r="A1133" s="8">
        <v>44597</v>
      </c>
      <c r="B1133" s="4">
        <v>1238</v>
      </c>
      <c r="C1133" s="4" t="s">
        <v>1053</v>
      </c>
      <c r="D1133" s="4">
        <v>2671</v>
      </c>
      <c r="E1133" s="4">
        <v>1332</v>
      </c>
      <c r="F1133" s="4">
        <v>719.65</v>
      </c>
      <c r="G1133" s="4">
        <v>572</v>
      </c>
      <c r="H1133" s="4">
        <v>322</v>
      </c>
    </row>
    <row r="1134" spans="1:8" x14ac:dyDescent="0.25">
      <c r="A1134" s="10">
        <v>44598</v>
      </c>
      <c r="B1134" s="3">
        <v>1204</v>
      </c>
      <c r="C1134" s="3" t="s">
        <v>1054</v>
      </c>
      <c r="D1134" s="3">
        <v>3225</v>
      </c>
      <c r="E1134" s="3">
        <v>1253</v>
      </c>
      <c r="F1134" s="3">
        <v>871.32</v>
      </c>
      <c r="G1134" s="3">
        <v>521</v>
      </c>
      <c r="H1134" s="3">
        <v>405</v>
      </c>
    </row>
    <row r="1135" spans="1:8" x14ac:dyDescent="0.25">
      <c r="A1135" s="8">
        <v>44599</v>
      </c>
      <c r="B1135" s="4">
        <v>6552</v>
      </c>
      <c r="C1135" s="4" t="s">
        <v>1055</v>
      </c>
      <c r="D1135" s="4">
        <v>9058</v>
      </c>
      <c r="E1135" s="4">
        <v>5522</v>
      </c>
      <c r="F1135" s="4">
        <v>899.67</v>
      </c>
      <c r="G1135" s="4">
        <v>2565</v>
      </c>
      <c r="H1135" s="4">
        <v>1071</v>
      </c>
    </row>
    <row r="1136" spans="1:8" x14ac:dyDescent="0.25">
      <c r="A1136" s="10">
        <v>44600</v>
      </c>
      <c r="B1136" s="3">
        <v>5927</v>
      </c>
      <c r="C1136" s="3" t="s">
        <v>1056</v>
      </c>
      <c r="D1136" s="3">
        <v>15560</v>
      </c>
      <c r="E1136" s="3">
        <v>5946</v>
      </c>
      <c r="F1136" s="3">
        <v>896.16</v>
      </c>
      <c r="G1136" s="3">
        <v>2330</v>
      </c>
      <c r="H1136" s="3">
        <v>2110</v>
      </c>
    </row>
    <row r="1137" spans="1:8" x14ac:dyDescent="0.25">
      <c r="A1137" s="8">
        <v>44601</v>
      </c>
      <c r="B1137" s="4">
        <v>5390</v>
      </c>
      <c r="C1137" s="4" t="s">
        <v>525</v>
      </c>
      <c r="D1137" s="4">
        <v>14341</v>
      </c>
      <c r="E1137" s="4">
        <v>5897</v>
      </c>
      <c r="F1137" s="4">
        <v>864.5</v>
      </c>
      <c r="G1137" s="4">
        <v>1298</v>
      </c>
      <c r="H1137" s="4">
        <v>3409</v>
      </c>
    </row>
    <row r="1138" spans="1:8" x14ac:dyDescent="0.25">
      <c r="A1138" s="10">
        <v>44602</v>
      </c>
      <c r="B1138" s="3">
        <v>3687</v>
      </c>
      <c r="C1138" s="3" t="s">
        <v>1057</v>
      </c>
      <c r="D1138" s="3">
        <v>7625</v>
      </c>
      <c r="E1138" s="3">
        <v>4412</v>
      </c>
      <c r="F1138" s="3">
        <v>718.4</v>
      </c>
      <c r="G1138" s="3">
        <v>1217</v>
      </c>
      <c r="H1138" s="3">
        <v>2029</v>
      </c>
    </row>
    <row r="1139" spans="1:8" x14ac:dyDescent="0.25">
      <c r="A1139" s="8">
        <v>44603</v>
      </c>
      <c r="B1139" s="4">
        <v>5951</v>
      </c>
      <c r="C1139" s="4" t="s">
        <v>1058</v>
      </c>
      <c r="D1139" s="4">
        <v>7755</v>
      </c>
      <c r="E1139" s="4">
        <v>6258</v>
      </c>
      <c r="F1139" s="4">
        <v>805.97</v>
      </c>
      <c r="G1139" s="4">
        <v>2768</v>
      </c>
      <c r="H1139" s="4">
        <v>1409</v>
      </c>
    </row>
    <row r="1140" spans="1:8" x14ac:dyDescent="0.25">
      <c r="A1140" s="10">
        <v>44604</v>
      </c>
      <c r="B1140" s="3">
        <v>7160</v>
      </c>
      <c r="C1140" s="3" t="s">
        <v>297</v>
      </c>
      <c r="D1140" s="3">
        <v>10842</v>
      </c>
      <c r="E1140" s="3">
        <v>6788</v>
      </c>
      <c r="F1140" s="3">
        <v>724.98</v>
      </c>
      <c r="G1140" s="3">
        <v>1698</v>
      </c>
      <c r="H1140" s="3">
        <v>2586</v>
      </c>
    </row>
    <row r="1141" spans="1:8" x14ac:dyDescent="0.25">
      <c r="A1141" s="8">
        <v>44605</v>
      </c>
      <c r="B1141" s="4">
        <v>6388</v>
      </c>
      <c r="C1141" s="4" t="s">
        <v>1059</v>
      </c>
      <c r="D1141" s="4">
        <v>15799</v>
      </c>
      <c r="E1141" s="4">
        <v>5688</v>
      </c>
      <c r="F1141" s="4">
        <v>794.56</v>
      </c>
      <c r="G1141" s="4">
        <v>2329</v>
      </c>
      <c r="H1141" s="4">
        <v>2212</v>
      </c>
    </row>
    <row r="1142" spans="1:8" x14ac:dyDescent="0.25">
      <c r="A1142" s="10">
        <v>44606</v>
      </c>
      <c r="B1142" s="3">
        <v>6126</v>
      </c>
      <c r="C1142" s="3" t="s">
        <v>1060</v>
      </c>
      <c r="D1142" s="3">
        <v>15199</v>
      </c>
      <c r="E1142" s="3">
        <v>7039</v>
      </c>
      <c r="F1142" s="3">
        <v>692.83</v>
      </c>
      <c r="G1142" s="3">
        <v>3055</v>
      </c>
      <c r="H1142" s="3">
        <v>4478</v>
      </c>
    </row>
    <row r="1143" spans="1:8" x14ac:dyDescent="0.25">
      <c r="A1143" s="8">
        <v>44607</v>
      </c>
      <c r="B1143" s="4">
        <v>1816</v>
      </c>
      <c r="C1143" s="4" t="s">
        <v>1061</v>
      </c>
      <c r="D1143" s="4">
        <v>5115</v>
      </c>
      <c r="E1143" s="4">
        <v>2044</v>
      </c>
      <c r="F1143" s="4">
        <v>781.86</v>
      </c>
      <c r="G1143" s="4">
        <v>611</v>
      </c>
      <c r="H1143" s="4">
        <v>869</v>
      </c>
    </row>
    <row r="1144" spans="1:8" x14ac:dyDescent="0.25">
      <c r="A1144" s="10">
        <v>44608</v>
      </c>
      <c r="B1144" s="3">
        <v>1192</v>
      </c>
      <c r="C1144" s="3" t="s">
        <v>1062</v>
      </c>
      <c r="D1144" s="3">
        <v>2680</v>
      </c>
      <c r="E1144" s="3">
        <v>1065</v>
      </c>
      <c r="F1144" s="3">
        <v>757.13</v>
      </c>
      <c r="G1144" s="3">
        <v>316</v>
      </c>
      <c r="H1144" s="3">
        <v>721</v>
      </c>
    </row>
    <row r="1145" spans="1:8" x14ac:dyDescent="0.25">
      <c r="A1145" s="8">
        <v>44609</v>
      </c>
      <c r="B1145" s="4">
        <v>2776</v>
      </c>
      <c r="C1145" s="4" t="s">
        <v>1063</v>
      </c>
      <c r="D1145" s="4">
        <v>3951</v>
      </c>
      <c r="E1145" s="4">
        <v>2443</v>
      </c>
      <c r="F1145" s="4">
        <v>607.34</v>
      </c>
      <c r="G1145" s="4">
        <v>897</v>
      </c>
      <c r="H1145" s="4">
        <v>1142</v>
      </c>
    </row>
    <row r="1146" spans="1:8" x14ac:dyDescent="0.25">
      <c r="A1146" s="10">
        <v>44610</v>
      </c>
      <c r="B1146" s="3">
        <v>4645</v>
      </c>
      <c r="C1146" s="3" t="s">
        <v>1064</v>
      </c>
      <c r="D1146" s="3">
        <v>6589</v>
      </c>
      <c r="E1146" s="3">
        <v>5044</v>
      </c>
      <c r="F1146" s="3">
        <v>837.21</v>
      </c>
      <c r="G1146" s="3">
        <v>2312</v>
      </c>
      <c r="H1146" s="3">
        <v>1798</v>
      </c>
    </row>
    <row r="1147" spans="1:8" x14ac:dyDescent="0.25">
      <c r="A1147" s="8">
        <v>44611</v>
      </c>
      <c r="B1147" s="4">
        <v>7314</v>
      </c>
      <c r="C1147" s="4" t="s">
        <v>1065</v>
      </c>
      <c r="D1147" s="4">
        <v>18270</v>
      </c>
      <c r="E1147" s="4">
        <v>6772</v>
      </c>
      <c r="F1147" s="4">
        <v>603.57000000000005</v>
      </c>
      <c r="G1147" s="4">
        <v>1809</v>
      </c>
      <c r="H1147" s="4">
        <v>2072</v>
      </c>
    </row>
    <row r="1148" spans="1:8" x14ac:dyDescent="0.25">
      <c r="A1148" s="10">
        <v>44612</v>
      </c>
      <c r="B1148" s="3">
        <v>9442</v>
      </c>
      <c r="C1148" s="3" t="s">
        <v>1066</v>
      </c>
      <c r="D1148" s="3">
        <v>14453</v>
      </c>
      <c r="E1148" s="3">
        <v>8710</v>
      </c>
      <c r="F1148" s="3">
        <v>687.95</v>
      </c>
      <c r="G1148" s="3">
        <v>4201</v>
      </c>
      <c r="H1148" s="3">
        <v>3325</v>
      </c>
    </row>
    <row r="1149" spans="1:8" x14ac:dyDescent="0.25">
      <c r="A1149" s="8">
        <v>44613</v>
      </c>
      <c r="B1149" s="4">
        <v>2788</v>
      </c>
      <c r="C1149" s="4" t="s">
        <v>1067</v>
      </c>
      <c r="D1149" s="4">
        <v>4993</v>
      </c>
      <c r="E1149" s="4">
        <v>2400</v>
      </c>
      <c r="F1149" s="4">
        <v>601.78</v>
      </c>
      <c r="G1149" s="4">
        <v>911</v>
      </c>
      <c r="H1149" s="4">
        <v>619</v>
      </c>
    </row>
    <row r="1150" spans="1:8" x14ac:dyDescent="0.25">
      <c r="A1150" s="10">
        <v>44614</v>
      </c>
      <c r="B1150" s="3">
        <v>8374</v>
      </c>
      <c r="C1150" s="3" t="s">
        <v>1068</v>
      </c>
      <c r="D1150" s="3">
        <v>17392</v>
      </c>
      <c r="E1150" s="3">
        <v>7583</v>
      </c>
      <c r="F1150" s="3">
        <v>712.86</v>
      </c>
      <c r="G1150" s="3">
        <v>3773</v>
      </c>
      <c r="H1150" s="3">
        <v>1758</v>
      </c>
    </row>
    <row r="1151" spans="1:8" x14ac:dyDescent="0.25">
      <c r="A1151" s="8">
        <v>44615</v>
      </c>
      <c r="B1151" s="4">
        <v>4700</v>
      </c>
      <c r="C1151" s="4" t="s">
        <v>1069</v>
      </c>
      <c r="D1151" s="4">
        <v>5849</v>
      </c>
      <c r="E1151" s="4">
        <v>4563</v>
      </c>
      <c r="F1151" s="4">
        <v>618.95000000000005</v>
      </c>
      <c r="G1151" s="4">
        <v>1035</v>
      </c>
      <c r="H1151" s="4">
        <v>645</v>
      </c>
    </row>
    <row r="1152" spans="1:8" x14ac:dyDescent="0.25">
      <c r="A1152" s="10">
        <v>44616</v>
      </c>
      <c r="B1152" s="3">
        <v>4893</v>
      </c>
      <c r="C1152" s="3" t="s">
        <v>1070</v>
      </c>
      <c r="D1152" s="3">
        <v>8063</v>
      </c>
      <c r="E1152" s="3">
        <v>5348</v>
      </c>
      <c r="F1152" s="3">
        <v>874.05</v>
      </c>
      <c r="G1152" s="3">
        <v>1272</v>
      </c>
      <c r="H1152" s="3">
        <v>2283</v>
      </c>
    </row>
    <row r="1153" spans="1:8" x14ac:dyDescent="0.25">
      <c r="A1153" s="8">
        <v>44617</v>
      </c>
      <c r="B1153" s="4">
        <v>7811</v>
      </c>
      <c r="C1153" s="4" t="s">
        <v>1071</v>
      </c>
      <c r="D1153" s="4">
        <v>15108</v>
      </c>
      <c r="E1153" s="4">
        <v>7299</v>
      </c>
      <c r="F1153" s="4">
        <v>724.7</v>
      </c>
      <c r="G1153" s="4">
        <v>3270</v>
      </c>
      <c r="H1153" s="4">
        <v>4255</v>
      </c>
    </row>
    <row r="1154" spans="1:8" x14ac:dyDescent="0.25">
      <c r="A1154" s="10">
        <v>44618</v>
      </c>
      <c r="B1154" s="3">
        <v>3679</v>
      </c>
      <c r="C1154" s="3" t="s">
        <v>1072</v>
      </c>
      <c r="D1154" s="3">
        <v>6266</v>
      </c>
      <c r="E1154" s="3">
        <v>3426</v>
      </c>
      <c r="F1154" s="3">
        <v>737.85</v>
      </c>
      <c r="G1154" s="3">
        <v>1574</v>
      </c>
      <c r="H1154" s="3">
        <v>909</v>
      </c>
    </row>
    <row r="1155" spans="1:8" x14ac:dyDescent="0.25">
      <c r="A1155" s="8">
        <v>44619</v>
      </c>
      <c r="B1155" s="4">
        <v>4904</v>
      </c>
      <c r="C1155" s="4" t="s">
        <v>1073</v>
      </c>
      <c r="D1155" s="4">
        <v>7088</v>
      </c>
      <c r="E1155" s="4">
        <v>4482</v>
      </c>
      <c r="F1155" s="4">
        <v>704.96</v>
      </c>
      <c r="G1155" s="4">
        <v>1495</v>
      </c>
      <c r="H1155" s="4">
        <v>1484</v>
      </c>
    </row>
    <row r="1156" spans="1:8" x14ac:dyDescent="0.25">
      <c r="A1156" s="10">
        <v>44620</v>
      </c>
      <c r="B1156" s="3">
        <v>8260</v>
      </c>
      <c r="C1156" s="3" t="s">
        <v>1074</v>
      </c>
      <c r="D1156" s="3">
        <v>20736</v>
      </c>
      <c r="E1156" s="3">
        <v>8188</v>
      </c>
      <c r="F1156" s="3">
        <v>788.25</v>
      </c>
      <c r="G1156" s="3">
        <v>3391</v>
      </c>
      <c r="H1156" s="3">
        <v>1930</v>
      </c>
    </row>
    <row r="1157" spans="1:8" x14ac:dyDescent="0.25">
      <c r="A1157" s="8">
        <v>44621</v>
      </c>
      <c r="B1157" s="4">
        <v>1504</v>
      </c>
      <c r="C1157" s="4" t="s">
        <v>1075</v>
      </c>
      <c r="D1157" s="4">
        <v>4006</v>
      </c>
      <c r="E1157" s="4">
        <v>1311</v>
      </c>
      <c r="F1157" s="4">
        <v>835.32</v>
      </c>
      <c r="G1157" s="4">
        <v>603</v>
      </c>
      <c r="H1157" s="4">
        <v>798</v>
      </c>
    </row>
    <row r="1158" spans="1:8" x14ac:dyDescent="0.25">
      <c r="A1158" s="10">
        <v>44622</v>
      </c>
      <c r="B1158" s="3">
        <v>7773</v>
      </c>
      <c r="C1158" s="3" t="s">
        <v>1076</v>
      </c>
      <c r="D1158" s="3">
        <v>12930</v>
      </c>
      <c r="E1158" s="3">
        <v>7728</v>
      </c>
      <c r="F1158" s="3">
        <v>794.44</v>
      </c>
      <c r="G1158" s="3">
        <v>1645</v>
      </c>
      <c r="H1158" s="3">
        <v>2310</v>
      </c>
    </row>
    <row r="1159" spans="1:8" x14ac:dyDescent="0.25">
      <c r="A1159" s="8">
        <v>44623</v>
      </c>
      <c r="B1159" s="4">
        <v>4816</v>
      </c>
      <c r="C1159" s="4" t="s">
        <v>699</v>
      </c>
      <c r="D1159" s="4">
        <v>12492</v>
      </c>
      <c r="E1159" s="4">
        <v>5209</v>
      </c>
      <c r="F1159" s="4">
        <v>824.46</v>
      </c>
      <c r="G1159" s="4">
        <v>1938</v>
      </c>
      <c r="H1159" s="4">
        <v>2456</v>
      </c>
    </row>
    <row r="1160" spans="1:8" x14ac:dyDescent="0.25">
      <c r="A1160" s="10">
        <v>44624</v>
      </c>
      <c r="B1160" s="3">
        <v>1717</v>
      </c>
      <c r="C1160" s="3" t="s">
        <v>1077</v>
      </c>
      <c r="D1160" s="3">
        <v>3251</v>
      </c>
      <c r="E1160" s="3">
        <v>1394</v>
      </c>
      <c r="F1160" s="3">
        <v>871.79</v>
      </c>
      <c r="G1160" s="3">
        <v>635</v>
      </c>
      <c r="H1160" s="3">
        <v>839</v>
      </c>
    </row>
    <row r="1161" spans="1:8" x14ac:dyDescent="0.25">
      <c r="A1161" s="8">
        <v>44625</v>
      </c>
      <c r="B1161" s="4">
        <v>5434</v>
      </c>
      <c r="C1161" s="4" t="s">
        <v>1078</v>
      </c>
      <c r="D1161" s="4">
        <v>11476</v>
      </c>
      <c r="E1161" s="4">
        <v>4368</v>
      </c>
      <c r="F1161" s="4">
        <v>859.06</v>
      </c>
      <c r="G1161" s="4">
        <v>1395</v>
      </c>
      <c r="H1161" s="4">
        <v>2243</v>
      </c>
    </row>
    <row r="1162" spans="1:8" x14ac:dyDescent="0.25">
      <c r="A1162" s="10">
        <v>44626</v>
      </c>
      <c r="B1162" s="3">
        <v>1658</v>
      </c>
      <c r="C1162" s="3" t="s">
        <v>1079</v>
      </c>
      <c r="D1162" s="3">
        <v>4544</v>
      </c>
      <c r="E1162" s="3">
        <v>1376</v>
      </c>
      <c r="F1162" s="3">
        <v>802.22</v>
      </c>
      <c r="G1162" s="3">
        <v>400</v>
      </c>
      <c r="H1162" s="3">
        <v>1166</v>
      </c>
    </row>
    <row r="1163" spans="1:8" x14ac:dyDescent="0.25">
      <c r="A1163" s="8">
        <v>44627</v>
      </c>
      <c r="B1163" s="4">
        <v>6057</v>
      </c>
      <c r="C1163" s="4" t="s">
        <v>1080</v>
      </c>
      <c r="D1163" s="4">
        <v>15444</v>
      </c>
      <c r="E1163" s="4">
        <v>6143</v>
      </c>
      <c r="F1163" s="4">
        <v>664.39</v>
      </c>
      <c r="G1163" s="4">
        <v>2695</v>
      </c>
      <c r="H1163" s="4">
        <v>2877</v>
      </c>
    </row>
    <row r="1164" spans="1:8" x14ac:dyDescent="0.25">
      <c r="A1164" s="10">
        <v>44628</v>
      </c>
      <c r="B1164" s="3">
        <v>5008</v>
      </c>
      <c r="C1164" s="3" t="s">
        <v>920</v>
      </c>
      <c r="D1164" s="3">
        <v>13267</v>
      </c>
      <c r="E1164" s="3">
        <v>5718</v>
      </c>
      <c r="F1164" s="3">
        <v>791.31</v>
      </c>
      <c r="G1164" s="3">
        <v>1719</v>
      </c>
      <c r="H1164" s="3">
        <v>1995</v>
      </c>
    </row>
    <row r="1165" spans="1:8" x14ac:dyDescent="0.25">
      <c r="A1165" s="8">
        <v>44629</v>
      </c>
      <c r="B1165" s="4">
        <v>5994</v>
      </c>
      <c r="C1165" s="4" t="s">
        <v>1081</v>
      </c>
      <c r="D1165" s="4">
        <v>8669</v>
      </c>
      <c r="E1165" s="4">
        <v>4806</v>
      </c>
      <c r="F1165" s="4">
        <v>751.82</v>
      </c>
      <c r="G1165" s="4">
        <v>965</v>
      </c>
      <c r="H1165" s="4">
        <v>1432</v>
      </c>
    </row>
    <row r="1166" spans="1:8" x14ac:dyDescent="0.25">
      <c r="A1166" s="10">
        <v>44630</v>
      </c>
      <c r="B1166" s="3">
        <v>5234</v>
      </c>
      <c r="C1166" s="3" t="s">
        <v>1082</v>
      </c>
      <c r="D1166" s="3">
        <v>6937</v>
      </c>
      <c r="E1166" s="3">
        <v>6148</v>
      </c>
      <c r="F1166" s="3">
        <v>815.17</v>
      </c>
      <c r="G1166" s="3">
        <v>2999</v>
      </c>
      <c r="H1166" s="3">
        <v>801</v>
      </c>
    </row>
    <row r="1167" spans="1:8" x14ac:dyDescent="0.25">
      <c r="A1167" s="8">
        <v>44631</v>
      </c>
      <c r="B1167" s="4">
        <v>4764</v>
      </c>
      <c r="C1167" s="4" t="s">
        <v>215</v>
      </c>
      <c r="D1167" s="4">
        <v>13377</v>
      </c>
      <c r="E1167" s="4">
        <v>4013</v>
      </c>
      <c r="F1167" s="4">
        <v>849.88</v>
      </c>
      <c r="G1167" s="4">
        <v>1515</v>
      </c>
      <c r="H1167" s="4">
        <v>2668</v>
      </c>
    </row>
    <row r="1168" spans="1:8" x14ac:dyDescent="0.25">
      <c r="A1168" s="10">
        <v>44632</v>
      </c>
      <c r="B1168" s="3">
        <v>5637</v>
      </c>
      <c r="C1168" s="3" t="s">
        <v>1083</v>
      </c>
      <c r="D1168" s="3">
        <v>10699</v>
      </c>
      <c r="E1168" s="3">
        <v>6408</v>
      </c>
      <c r="F1168" s="3">
        <v>822.82</v>
      </c>
      <c r="G1168" s="3">
        <v>2857</v>
      </c>
      <c r="H1168" s="3">
        <v>1386</v>
      </c>
    </row>
    <row r="1169" spans="1:8" x14ac:dyDescent="0.25">
      <c r="A1169" s="8">
        <v>44633</v>
      </c>
      <c r="B1169" s="4">
        <v>3104</v>
      </c>
      <c r="C1169" s="4" t="s">
        <v>1084</v>
      </c>
      <c r="D1169" s="4">
        <v>5333</v>
      </c>
      <c r="E1169" s="4">
        <v>3082</v>
      </c>
      <c r="F1169" s="4">
        <v>853.97</v>
      </c>
      <c r="G1169" s="4">
        <v>1379</v>
      </c>
      <c r="H1169" s="4">
        <v>1398</v>
      </c>
    </row>
    <row r="1170" spans="1:8" x14ac:dyDescent="0.25">
      <c r="A1170" s="10">
        <v>44634</v>
      </c>
      <c r="B1170" s="3">
        <v>7801</v>
      </c>
      <c r="C1170" s="3" t="s">
        <v>1085</v>
      </c>
      <c r="D1170" s="3">
        <v>19537</v>
      </c>
      <c r="E1170" s="3">
        <v>8298</v>
      </c>
      <c r="F1170" s="3">
        <v>619.16</v>
      </c>
      <c r="G1170" s="3">
        <v>1824</v>
      </c>
      <c r="H1170" s="3">
        <v>3597</v>
      </c>
    </row>
    <row r="1171" spans="1:8" x14ac:dyDescent="0.25">
      <c r="A1171" s="8">
        <v>44635</v>
      </c>
      <c r="B1171" s="4">
        <v>9575</v>
      </c>
      <c r="C1171" s="4" t="s">
        <v>862</v>
      </c>
      <c r="D1171" s="4">
        <v>25905</v>
      </c>
      <c r="E1171" s="4">
        <v>9615</v>
      </c>
      <c r="F1171" s="4">
        <v>609.49</v>
      </c>
      <c r="G1171" s="4">
        <v>2416</v>
      </c>
      <c r="H1171" s="4">
        <v>1930</v>
      </c>
    </row>
    <row r="1172" spans="1:8" x14ac:dyDescent="0.25">
      <c r="A1172" s="10">
        <v>44636</v>
      </c>
      <c r="B1172" s="3">
        <v>3607</v>
      </c>
      <c r="C1172" s="3" t="s">
        <v>1086</v>
      </c>
      <c r="D1172" s="3">
        <v>9928</v>
      </c>
      <c r="E1172" s="3">
        <v>3573</v>
      </c>
      <c r="F1172" s="3">
        <v>677.55</v>
      </c>
      <c r="G1172" s="3">
        <v>1048</v>
      </c>
      <c r="H1172" s="3">
        <v>2888</v>
      </c>
    </row>
    <row r="1173" spans="1:8" x14ac:dyDescent="0.25">
      <c r="A1173" s="8">
        <v>44637</v>
      </c>
      <c r="B1173" s="4">
        <v>9385</v>
      </c>
      <c r="C1173" s="4" t="s">
        <v>1087</v>
      </c>
      <c r="D1173" s="4">
        <v>16600</v>
      </c>
      <c r="E1173" s="4">
        <v>10642</v>
      </c>
      <c r="F1173" s="4">
        <v>870.2</v>
      </c>
      <c r="G1173" s="4">
        <v>3152</v>
      </c>
      <c r="H1173" s="4">
        <v>4480</v>
      </c>
    </row>
    <row r="1174" spans="1:8" x14ac:dyDescent="0.25">
      <c r="A1174" s="10">
        <v>44638</v>
      </c>
      <c r="B1174" s="3">
        <v>4719</v>
      </c>
      <c r="C1174" s="3" t="s">
        <v>629</v>
      </c>
      <c r="D1174" s="3">
        <v>12901</v>
      </c>
      <c r="E1174" s="3">
        <v>5202</v>
      </c>
      <c r="F1174" s="3">
        <v>847.1</v>
      </c>
      <c r="G1174" s="3">
        <v>2068</v>
      </c>
      <c r="H1174" s="3">
        <v>3745</v>
      </c>
    </row>
    <row r="1175" spans="1:8" x14ac:dyDescent="0.25">
      <c r="A1175" s="8">
        <v>44639</v>
      </c>
      <c r="B1175" s="4">
        <v>3581</v>
      </c>
      <c r="C1175" s="4" t="s">
        <v>1088</v>
      </c>
      <c r="D1175" s="4">
        <v>4561</v>
      </c>
      <c r="E1175" s="4">
        <v>3557</v>
      </c>
      <c r="F1175" s="4">
        <v>804.82</v>
      </c>
      <c r="G1175" s="4">
        <v>1376</v>
      </c>
      <c r="H1175" s="4">
        <v>974</v>
      </c>
    </row>
    <row r="1176" spans="1:8" x14ac:dyDescent="0.25">
      <c r="A1176" s="10">
        <v>44640</v>
      </c>
      <c r="B1176" s="3">
        <v>3565</v>
      </c>
      <c r="C1176" s="3" t="s">
        <v>1089</v>
      </c>
      <c r="D1176" s="3">
        <v>4596</v>
      </c>
      <c r="E1176" s="3">
        <v>3011</v>
      </c>
      <c r="F1176" s="3">
        <v>810.23</v>
      </c>
      <c r="G1176" s="3">
        <v>1049</v>
      </c>
      <c r="H1176" s="3">
        <v>611</v>
      </c>
    </row>
    <row r="1177" spans="1:8" x14ac:dyDescent="0.25">
      <c r="A1177" s="8">
        <v>44641</v>
      </c>
      <c r="B1177" s="4">
        <v>3763</v>
      </c>
      <c r="C1177" s="4" t="s">
        <v>874</v>
      </c>
      <c r="D1177" s="4">
        <v>8738</v>
      </c>
      <c r="E1177" s="4">
        <v>3184</v>
      </c>
      <c r="F1177" s="4">
        <v>818</v>
      </c>
      <c r="G1177" s="4">
        <v>838</v>
      </c>
      <c r="H1177" s="4">
        <v>2508</v>
      </c>
    </row>
    <row r="1178" spans="1:8" x14ac:dyDescent="0.25">
      <c r="A1178" s="10">
        <v>44642</v>
      </c>
      <c r="B1178" s="3">
        <v>7328</v>
      </c>
      <c r="C1178" s="3" t="s">
        <v>1090</v>
      </c>
      <c r="D1178" s="3">
        <v>9625</v>
      </c>
      <c r="E1178" s="3">
        <v>8211</v>
      </c>
      <c r="F1178" s="3">
        <v>882.78</v>
      </c>
      <c r="G1178" s="3">
        <v>2583</v>
      </c>
      <c r="H1178" s="3">
        <v>2634</v>
      </c>
    </row>
    <row r="1179" spans="1:8" x14ac:dyDescent="0.25">
      <c r="A1179" s="8">
        <v>44643</v>
      </c>
      <c r="B1179" s="4">
        <v>6991</v>
      </c>
      <c r="C1179" s="4" t="s">
        <v>1091</v>
      </c>
      <c r="D1179" s="4">
        <v>12474</v>
      </c>
      <c r="E1179" s="4">
        <v>7073</v>
      </c>
      <c r="F1179" s="4">
        <v>849.66</v>
      </c>
      <c r="G1179" s="4">
        <v>2568</v>
      </c>
      <c r="H1179" s="4">
        <v>3403</v>
      </c>
    </row>
    <row r="1180" spans="1:8" x14ac:dyDescent="0.25">
      <c r="A1180" s="10">
        <v>44644</v>
      </c>
      <c r="B1180" s="3">
        <v>4406</v>
      </c>
      <c r="C1180" s="3" t="s">
        <v>1092</v>
      </c>
      <c r="D1180" s="3">
        <v>10622</v>
      </c>
      <c r="E1180" s="3">
        <v>4373</v>
      </c>
      <c r="F1180" s="3">
        <v>787.02</v>
      </c>
      <c r="G1180" s="3">
        <v>1488</v>
      </c>
      <c r="H1180" s="3">
        <v>2535</v>
      </c>
    </row>
    <row r="1181" spans="1:8" x14ac:dyDescent="0.25">
      <c r="A1181" s="8">
        <v>44645</v>
      </c>
      <c r="B1181" s="4">
        <v>9923</v>
      </c>
      <c r="C1181" s="4" t="s">
        <v>1093</v>
      </c>
      <c r="D1181" s="4">
        <v>17931</v>
      </c>
      <c r="E1181" s="4">
        <v>10639</v>
      </c>
      <c r="F1181" s="4">
        <v>799.71</v>
      </c>
      <c r="G1181" s="4">
        <v>2534</v>
      </c>
      <c r="H1181" s="4">
        <v>4034</v>
      </c>
    </row>
    <row r="1182" spans="1:8" x14ac:dyDescent="0.25">
      <c r="A1182" s="10">
        <v>44646</v>
      </c>
      <c r="B1182" s="3">
        <v>5780</v>
      </c>
      <c r="C1182" s="3" t="s">
        <v>1094</v>
      </c>
      <c r="D1182" s="3">
        <v>8804</v>
      </c>
      <c r="E1182" s="3">
        <v>6609</v>
      </c>
      <c r="F1182" s="3">
        <v>664.12</v>
      </c>
      <c r="G1182" s="3">
        <v>2609</v>
      </c>
      <c r="H1182" s="3">
        <v>906</v>
      </c>
    </row>
    <row r="1183" spans="1:8" x14ac:dyDescent="0.25">
      <c r="A1183" s="8">
        <v>44647</v>
      </c>
      <c r="B1183" s="4">
        <v>5177</v>
      </c>
      <c r="C1183" s="4" t="s">
        <v>1095</v>
      </c>
      <c r="D1183" s="4">
        <v>8834</v>
      </c>
      <c r="E1183" s="4">
        <v>5443</v>
      </c>
      <c r="F1183" s="4">
        <v>797.2</v>
      </c>
      <c r="G1183" s="4">
        <v>1208</v>
      </c>
      <c r="H1183" s="4">
        <v>2205</v>
      </c>
    </row>
    <row r="1184" spans="1:8" x14ac:dyDescent="0.25">
      <c r="A1184" s="10">
        <v>44648</v>
      </c>
      <c r="B1184" s="3">
        <v>7476</v>
      </c>
      <c r="C1184" s="3" t="s">
        <v>1096</v>
      </c>
      <c r="D1184" s="3">
        <v>15128</v>
      </c>
      <c r="E1184" s="3">
        <v>8262</v>
      </c>
      <c r="F1184" s="3">
        <v>727.4</v>
      </c>
      <c r="G1184" s="3">
        <v>2589</v>
      </c>
      <c r="H1184" s="3">
        <v>1789</v>
      </c>
    </row>
    <row r="1185" spans="1:8" x14ac:dyDescent="0.25">
      <c r="A1185" s="8">
        <v>44649</v>
      </c>
      <c r="B1185" s="4">
        <v>3604</v>
      </c>
      <c r="C1185" s="4" t="s">
        <v>1097</v>
      </c>
      <c r="D1185" s="4">
        <v>7408</v>
      </c>
      <c r="E1185" s="4">
        <v>3986</v>
      </c>
      <c r="F1185" s="4">
        <v>645.89</v>
      </c>
      <c r="G1185" s="4">
        <v>1646</v>
      </c>
      <c r="H1185" s="4">
        <v>1125</v>
      </c>
    </row>
    <row r="1186" spans="1:8" x14ac:dyDescent="0.25">
      <c r="A1186" s="10">
        <v>44650</v>
      </c>
      <c r="B1186" s="3">
        <v>9181</v>
      </c>
      <c r="C1186" s="5" t="s">
        <v>1098</v>
      </c>
      <c r="D1186" s="3">
        <v>23956</v>
      </c>
      <c r="E1186" s="3">
        <v>8653</v>
      </c>
      <c r="F1186" s="3">
        <v>841.92</v>
      </c>
      <c r="G1186" s="3">
        <v>1782</v>
      </c>
      <c r="H1186" s="3">
        <v>5038</v>
      </c>
    </row>
    <row r="1187" spans="1:8" x14ac:dyDescent="0.25">
      <c r="A1187" s="8">
        <v>44651</v>
      </c>
      <c r="B1187" s="4">
        <v>3382</v>
      </c>
      <c r="C1187" s="4" t="s">
        <v>1099</v>
      </c>
      <c r="D1187" s="4">
        <v>8625</v>
      </c>
      <c r="E1187" s="4">
        <v>3076</v>
      </c>
      <c r="F1187" s="4">
        <v>753.07</v>
      </c>
      <c r="G1187" s="4">
        <v>1141</v>
      </c>
      <c r="H1187" s="4">
        <v>1641</v>
      </c>
    </row>
    <row r="1188" spans="1:8" x14ac:dyDescent="0.25">
      <c r="A1188" s="10">
        <v>44652</v>
      </c>
      <c r="B1188" s="3">
        <v>1531</v>
      </c>
      <c r="C1188" s="3" t="s">
        <v>1100</v>
      </c>
      <c r="D1188" s="3">
        <v>3096</v>
      </c>
      <c r="E1188" s="3">
        <v>1715</v>
      </c>
      <c r="F1188" s="3">
        <v>893.23</v>
      </c>
      <c r="G1188" s="3">
        <v>515</v>
      </c>
      <c r="H1188" s="3">
        <v>319</v>
      </c>
    </row>
    <row r="1189" spans="1:8" x14ac:dyDescent="0.25">
      <c r="A1189" s="8">
        <v>44653</v>
      </c>
      <c r="B1189" s="4">
        <v>7079</v>
      </c>
      <c r="C1189" s="4" t="s">
        <v>1101</v>
      </c>
      <c r="D1189" s="4">
        <v>19270</v>
      </c>
      <c r="E1189" s="4">
        <v>6731</v>
      </c>
      <c r="F1189" s="4">
        <v>684.5</v>
      </c>
      <c r="G1189" s="4">
        <v>1364</v>
      </c>
      <c r="H1189" s="4">
        <v>5102</v>
      </c>
    </row>
    <row r="1190" spans="1:8" x14ac:dyDescent="0.25">
      <c r="A1190" s="10">
        <v>44654</v>
      </c>
      <c r="B1190" s="3">
        <v>1634</v>
      </c>
      <c r="C1190" s="3" t="s">
        <v>1102</v>
      </c>
      <c r="D1190" s="3">
        <v>2296</v>
      </c>
      <c r="E1190" s="3">
        <v>1897</v>
      </c>
      <c r="F1190" s="3">
        <v>744.2</v>
      </c>
      <c r="G1190" s="3">
        <v>487</v>
      </c>
      <c r="H1190" s="3">
        <v>633</v>
      </c>
    </row>
    <row r="1191" spans="1:8" x14ac:dyDescent="0.25">
      <c r="A1191" s="8">
        <v>44655</v>
      </c>
      <c r="B1191" s="4">
        <v>1002</v>
      </c>
      <c r="C1191" s="4" t="s">
        <v>1074</v>
      </c>
      <c r="D1191" s="4">
        <v>1662</v>
      </c>
      <c r="E1191" s="4">
        <v>829</v>
      </c>
      <c r="F1191" s="4">
        <v>734.4</v>
      </c>
      <c r="G1191" s="4">
        <v>400</v>
      </c>
      <c r="H1191" s="4">
        <v>393</v>
      </c>
    </row>
    <row r="1192" spans="1:8" x14ac:dyDescent="0.25">
      <c r="A1192" s="10">
        <v>44656</v>
      </c>
      <c r="B1192" s="3">
        <v>9397</v>
      </c>
      <c r="C1192" s="3" t="s">
        <v>1103</v>
      </c>
      <c r="D1192" s="3">
        <v>25281</v>
      </c>
      <c r="E1192" s="3">
        <v>7736</v>
      </c>
      <c r="F1192" s="3">
        <v>636.23</v>
      </c>
      <c r="G1192" s="3">
        <v>2756</v>
      </c>
      <c r="H1192" s="3">
        <v>5263</v>
      </c>
    </row>
    <row r="1193" spans="1:8" x14ac:dyDescent="0.25">
      <c r="A1193" s="8">
        <v>44657</v>
      </c>
      <c r="B1193" s="4">
        <v>6951</v>
      </c>
      <c r="C1193" s="4" t="s">
        <v>1104</v>
      </c>
      <c r="D1193" s="4">
        <v>13070</v>
      </c>
      <c r="E1193" s="4">
        <v>8138</v>
      </c>
      <c r="F1193" s="4">
        <v>727.83</v>
      </c>
      <c r="G1193" s="4">
        <v>4062</v>
      </c>
      <c r="H1193" s="4">
        <v>3818</v>
      </c>
    </row>
    <row r="1194" spans="1:8" x14ac:dyDescent="0.25">
      <c r="A1194" s="10">
        <v>44658</v>
      </c>
      <c r="B1194" s="3">
        <v>6626</v>
      </c>
      <c r="C1194" s="3" t="s">
        <v>1105</v>
      </c>
      <c r="D1194" s="3">
        <v>19653</v>
      </c>
      <c r="E1194" s="3">
        <v>7019</v>
      </c>
      <c r="F1194" s="3">
        <v>686.27</v>
      </c>
      <c r="G1194" s="3">
        <v>2509</v>
      </c>
      <c r="H1194" s="3">
        <v>2436</v>
      </c>
    </row>
    <row r="1195" spans="1:8" x14ac:dyDescent="0.25">
      <c r="A1195" s="8">
        <v>44659</v>
      </c>
      <c r="B1195" s="4">
        <v>8739</v>
      </c>
      <c r="C1195" s="4" t="s">
        <v>213</v>
      </c>
      <c r="D1195" s="4">
        <v>17821</v>
      </c>
      <c r="E1195" s="4">
        <v>8318</v>
      </c>
      <c r="F1195" s="4">
        <v>648.1</v>
      </c>
      <c r="G1195" s="4">
        <v>3020</v>
      </c>
      <c r="H1195" s="4">
        <v>4412</v>
      </c>
    </row>
    <row r="1196" spans="1:8" x14ac:dyDescent="0.25">
      <c r="A1196" s="10">
        <v>44660</v>
      </c>
      <c r="B1196" s="3">
        <v>7003</v>
      </c>
      <c r="C1196" s="3" t="s">
        <v>1106</v>
      </c>
      <c r="D1196" s="3">
        <v>18386</v>
      </c>
      <c r="E1196" s="3">
        <v>7717</v>
      </c>
      <c r="F1196" s="3">
        <v>684.65</v>
      </c>
      <c r="G1196" s="3">
        <v>2450</v>
      </c>
      <c r="H1196" s="3">
        <v>2310</v>
      </c>
    </row>
    <row r="1197" spans="1:8" x14ac:dyDescent="0.25">
      <c r="A1197" s="8">
        <v>44661</v>
      </c>
      <c r="B1197" s="4">
        <v>3890</v>
      </c>
      <c r="C1197" s="4" t="s">
        <v>1107</v>
      </c>
      <c r="D1197" s="4">
        <v>7484</v>
      </c>
      <c r="E1197" s="4">
        <v>4158</v>
      </c>
      <c r="F1197" s="4">
        <v>669.98</v>
      </c>
      <c r="G1197" s="4">
        <v>1218</v>
      </c>
      <c r="H1197" s="4">
        <v>1320</v>
      </c>
    </row>
    <row r="1198" spans="1:8" x14ac:dyDescent="0.25">
      <c r="A1198" s="10">
        <v>44662</v>
      </c>
      <c r="B1198" s="3">
        <v>7239</v>
      </c>
      <c r="C1198" s="3" t="s">
        <v>1108</v>
      </c>
      <c r="D1198" s="3">
        <v>14224</v>
      </c>
      <c r="E1198" s="3">
        <v>7329</v>
      </c>
      <c r="F1198" s="3">
        <v>820.22</v>
      </c>
      <c r="G1198" s="3">
        <v>2018</v>
      </c>
      <c r="H1198" s="3">
        <v>3087</v>
      </c>
    </row>
    <row r="1199" spans="1:8" x14ac:dyDescent="0.25">
      <c r="A1199" s="8">
        <v>44663</v>
      </c>
      <c r="B1199" s="4">
        <v>9026</v>
      </c>
      <c r="C1199" s="4" t="s">
        <v>1109</v>
      </c>
      <c r="D1199" s="4">
        <v>17051</v>
      </c>
      <c r="E1199" s="4">
        <v>7577</v>
      </c>
      <c r="F1199" s="4">
        <v>609.23</v>
      </c>
      <c r="G1199" s="4">
        <v>2296</v>
      </c>
      <c r="H1199" s="4">
        <v>4218</v>
      </c>
    </row>
    <row r="1200" spans="1:8" x14ac:dyDescent="0.25">
      <c r="A1200" s="10">
        <v>44664</v>
      </c>
      <c r="B1200" s="3">
        <v>4306</v>
      </c>
      <c r="C1200" s="3" t="s">
        <v>1110</v>
      </c>
      <c r="D1200" s="3">
        <v>10740</v>
      </c>
      <c r="E1200" s="3">
        <v>4843</v>
      </c>
      <c r="F1200" s="3">
        <v>785.24</v>
      </c>
      <c r="G1200" s="3">
        <v>1636</v>
      </c>
      <c r="H1200" s="3">
        <v>1082</v>
      </c>
    </row>
    <row r="1201" spans="1:8" x14ac:dyDescent="0.25">
      <c r="A1201" s="8">
        <v>44665</v>
      </c>
      <c r="B1201" s="4">
        <v>1897</v>
      </c>
      <c r="C1201" s="4" t="s">
        <v>1111</v>
      </c>
      <c r="D1201" s="4">
        <v>4145</v>
      </c>
      <c r="E1201" s="4">
        <v>2174</v>
      </c>
      <c r="F1201" s="4">
        <v>828.2</v>
      </c>
      <c r="G1201" s="4">
        <v>560</v>
      </c>
      <c r="H1201" s="4">
        <v>630</v>
      </c>
    </row>
    <row r="1202" spans="1:8" x14ac:dyDescent="0.25">
      <c r="A1202" s="10">
        <v>44666</v>
      </c>
      <c r="B1202" s="3">
        <v>1670</v>
      </c>
      <c r="C1202" s="3" t="s">
        <v>1112</v>
      </c>
      <c r="D1202" s="3">
        <v>4840</v>
      </c>
      <c r="E1202" s="3">
        <v>1451</v>
      </c>
      <c r="F1202" s="3">
        <v>744.22</v>
      </c>
      <c r="G1202" s="3">
        <v>388</v>
      </c>
      <c r="H1202" s="3">
        <v>1005</v>
      </c>
    </row>
    <row r="1203" spans="1:8" x14ac:dyDescent="0.25">
      <c r="A1203" s="8">
        <v>44667</v>
      </c>
      <c r="B1203" s="4">
        <v>8291</v>
      </c>
      <c r="C1203" s="4" t="s">
        <v>1113</v>
      </c>
      <c r="D1203" s="4">
        <v>13693</v>
      </c>
      <c r="E1203" s="4">
        <v>9453</v>
      </c>
      <c r="F1203" s="4">
        <v>879.47</v>
      </c>
      <c r="G1203" s="4">
        <v>2660</v>
      </c>
      <c r="H1203" s="4">
        <v>2828</v>
      </c>
    </row>
    <row r="1204" spans="1:8" x14ac:dyDescent="0.25">
      <c r="A1204" s="10">
        <v>44668</v>
      </c>
      <c r="B1204" s="3">
        <v>2505</v>
      </c>
      <c r="C1204" s="3" t="s">
        <v>1114</v>
      </c>
      <c r="D1204" s="3">
        <v>3459</v>
      </c>
      <c r="E1204" s="3">
        <v>2883</v>
      </c>
      <c r="F1204" s="3">
        <v>812.36</v>
      </c>
      <c r="G1204" s="3">
        <v>965</v>
      </c>
      <c r="H1204" s="3">
        <v>787</v>
      </c>
    </row>
    <row r="1205" spans="1:8" x14ac:dyDescent="0.25">
      <c r="A1205" s="8">
        <v>44669</v>
      </c>
      <c r="B1205" s="4">
        <v>7460</v>
      </c>
      <c r="C1205" s="4" t="s">
        <v>1115</v>
      </c>
      <c r="D1205" s="4">
        <v>14232</v>
      </c>
      <c r="E1205" s="4">
        <v>7607</v>
      </c>
      <c r="F1205" s="4">
        <v>824.38</v>
      </c>
      <c r="G1205" s="4">
        <v>3011</v>
      </c>
      <c r="H1205" s="4">
        <v>2288</v>
      </c>
    </row>
    <row r="1206" spans="1:8" x14ac:dyDescent="0.25">
      <c r="A1206" s="10">
        <v>44670</v>
      </c>
      <c r="B1206" s="3">
        <v>6167</v>
      </c>
      <c r="C1206" s="3" t="s">
        <v>460</v>
      </c>
      <c r="D1206" s="3">
        <v>14246</v>
      </c>
      <c r="E1206" s="3">
        <v>6552</v>
      </c>
      <c r="F1206" s="3">
        <v>659.08</v>
      </c>
      <c r="G1206" s="3">
        <v>2993</v>
      </c>
      <c r="H1206" s="3">
        <v>2964</v>
      </c>
    </row>
    <row r="1207" spans="1:8" x14ac:dyDescent="0.25">
      <c r="A1207" s="8">
        <v>44671</v>
      </c>
      <c r="B1207" s="4">
        <v>6255</v>
      </c>
      <c r="C1207" s="4" t="s">
        <v>1116</v>
      </c>
      <c r="D1207" s="4">
        <v>17197</v>
      </c>
      <c r="E1207" s="4">
        <v>5960</v>
      </c>
      <c r="F1207" s="4">
        <v>833.19</v>
      </c>
      <c r="G1207" s="4">
        <v>1705</v>
      </c>
      <c r="H1207" s="4">
        <v>2372</v>
      </c>
    </row>
    <row r="1208" spans="1:8" x14ac:dyDescent="0.25">
      <c r="A1208" s="10">
        <v>44672</v>
      </c>
      <c r="B1208" s="3">
        <v>1249</v>
      </c>
      <c r="C1208" s="3" t="s">
        <v>1117</v>
      </c>
      <c r="D1208" s="3">
        <v>2277</v>
      </c>
      <c r="E1208" s="3">
        <v>1139</v>
      </c>
      <c r="F1208" s="3">
        <v>849.63</v>
      </c>
      <c r="G1208" s="3">
        <v>290</v>
      </c>
      <c r="H1208" s="3">
        <v>312</v>
      </c>
    </row>
    <row r="1209" spans="1:8" x14ac:dyDescent="0.25">
      <c r="A1209" s="8">
        <v>44673</v>
      </c>
      <c r="B1209" s="4">
        <v>7457</v>
      </c>
      <c r="C1209" s="4" t="s">
        <v>1118</v>
      </c>
      <c r="D1209" s="4">
        <v>17723</v>
      </c>
      <c r="E1209" s="4">
        <v>8119</v>
      </c>
      <c r="F1209" s="4">
        <v>708.38</v>
      </c>
      <c r="G1209" s="4">
        <v>2546</v>
      </c>
      <c r="H1209" s="4">
        <v>3816</v>
      </c>
    </row>
    <row r="1210" spans="1:8" x14ac:dyDescent="0.25">
      <c r="A1210" s="10">
        <v>44674</v>
      </c>
      <c r="B1210" s="3">
        <v>2892</v>
      </c>
      <c r="C1210" s="3" t="s">
        <v>70</v>
      </c>
      <c r="D1210" s="3">
        <v>5293</v>
      </c>
      <c r="E1210" s="3">
        <v>3310</v>
      </c>
      <c r="F1210" s="3">
        <v>664.01</v>
      </c>
      <c r="G1210" s="3">
        <v>1550</v>
      </c>
      <c r="H1210" s="3">
        <v>1255</v>
      </c>
    </row>
    <row r="1211" spans="1:8" x14ac:dyDescent="0.25">
      <c r="A1211" s="8">
        <v>44675</v>
      </c>
      <c r="B1211" s="4">
        <v>4439</v>
      </c>
      <c r="C1211" s="4" t="s">
        <v>629</v>
      </c>
      <c r="D1211" s="4">
        <v>10258</v>
      </c>
      <c r="E1211" s="4">
        <v>4712</v>
      </c>
      <c r="F1211" s="4">
        <v>715.52</v>
      </c>
      <c r="G1211" s="4">
        <v>956</v>
      </c>
      <c r="H1211" s="4">
        <v>1272</v>
      </c>
    </row>
    <row r="1212" spans="1:8" x14ac:dyDescent="0.25">
      <c r="A1212" s="10">
        <v>44676</v>
      </c>
      <c r="B1212" s="3">
        <v>3854</v>
      </c>
      <c r="C1212" s="5" t="s">
        <v>90</v>
      </c>
      <c r="D1212" s="3">
        <v>10762</v>
      </c>
      <c r="E1212" s="3">
        <v>3871</v>
      </c>
      <c r="F1212" s="3">
        <v>821.88</v>
      </c>
      <c r="G1212" s="3">
        <v>1561</v>
      </c>
      <c r="H1212" s="3">
        <v>1340</v>
      </c>
    </row>
    <row r="1213" spans="1:8" x14ac:dyDescent="0.25">
      <c r="A1213" s="8">
        <v>44677</v>
      </c>
      <c r="B1213" s="4">
        <v>4792</v>
      </c>
      <c r="C1213" s="4" t="s">
        <v>1119</v>
      </c>
      <c r="D1213" s="4">
        <v>7745</v>
      </c>
      <c r="E1213" s="4">
        <v>4138</v>
      </c>
      <c r="F1213" s="4">
        <v>725.29</v>
      </c>
      <c r="G1213" s="4">
        <v>1420</v>
      </c>
      <c r="H1213" s="4">
        <v>1650</v>
      </c>
    </row>
    <row r="1214" spans="1:8" x14ac:dyDescent="0.25">
      <c r="A1214" s="10">
        <v>44678</v>
      </c>
      <c r="B1214" s="3">
        <v>6330</v>
      </c>
      <c r="C1214" s="3" t="s">
        <v>419</v>
      </c>
      <c r="D1214" s="3">
        <v>12201</v>
      </c>
      <c r="E1214" s="3">
        <v>5199</v>
      </c>
      <c r="F1214" s="3">
        <v>821</v>
      </c>
      <c r="G1214" s="3">
        <v>1291</v>
      </c>
      <c r="H1214" s="3">
        <v>1879</v>
      </c>
    </row>
    <row r="1215" spans="1:8" x14ac:dyDescent="0.25">
      <c r="A1215" s="8">
        <v>44679</v>
      </c>
      <c r="B1215" s="4">
        <v>8871</v>
      </c>
      <c r="C1215" s="4" t="s">
        <v>1120</v>
      </c>
      <c r="D1215" s="4">
        <v>26505</v>
      </c>
      <c r="E1215" s="4">
        <v>8678</v>
      </c>
      <c r="F1215" s="4">
        <v>634.07000000000005</v>
      </c>
      <c r="G1215" s="4">
        <v>2571</v>
      </c>
      <c r="H1215" s="4">
        <v>4730</v>
      </c>
    </row>
    <row r="1216" spans="1:8" x14ac:dyDescent="0.25">
      <c r="A1216" s="10">
        <v>44680</v>
      </c>
      <c r="B1216" s="3">
        <v>9235</v>
      </c>
      <c r="C1216" s="3" t="s">
        <v>1121</v>
      </c>
      <c r="D1216" s="3">
        <v>25520</v>
      </c>
      <c r="E1216" s="3">
        <v>7570</v>
      </c>
      <c r="F1216" s="3">
        <v>841.8</v>
      </c>
      <c r="G1216" s="3">
        <v>2024</v>
      </c>
      <c r="H1216" s="3">
        <v>4597</v>
      </c>
    </row>
    <row r="1217" spans="1:8" x14ac:dyDescent="0.25">
      <c r="A1217" s="8">
        <v>44681</v>
      </c>
      <c r="B1217" s="4">
        <v>4612</v>
      </c>
      <c r="C1217" s="4" t="s">
        <v>1122</v>
      </c>
      <c r="D1217" s="4">
        <v>10221</v>
      </c>
      <c r="E1217" s="4">
        <v>4739</v>
      </c>
      <c r="F1217" s="4">
        <v>675.96</v>
      </c>
      <c r="G1217" s="4">
        <v>2196</v>
      </c>
      <c r="H1217" s="4">
        <v>1387</v>
      </c>
    </row>
    <row r="1218" spans="1:8" x14ac:dyDescent="0.25">
      <c r="A1218" s="10">
        <v>44682</v>
      </c>
      <c r="B1218" s="3">
        <v>3618</v>
      </c>
      <c r="C1218" s="3" t="s">
        <v>1123</v>
      </c>
      <c r="D1218" s="3">
        <v>7706</v>
      </c>
      <c r="E1218" s="3">
        <v>3448</v>
      </c>
      <c r="F1218" s="3">
        <v>674.68</v>
      </c>
      <c r="G1218" s="3">
        <v>1188</v>
      </c>
      <c r="H1218" s="3">
        <v>772</v>
      </c>
    </row>
    <row r="1219" spans="1:8" x14ac:dyDescent="0.25">
      <c r="A1219" s="8">
        <v>44683</v>
      </c>
      <c r="B1219" s="4">
        <v>5678</v>
      </c>
      <c r="C1219" s="4" t="s">
        <v>1124</v>
      </c>
      <c r="D1219" s="4">
        <v>9722</v>
      </c>
      <c r="E1219" s="4">
        <v>6262</v>
      </c>
      <c r="F1219" s="4">
        <v>777.11</v>
      </c>
      <c r="G1219" s="4">
        <v>2310</v>
      </c>
      <c r="H1219" s="4">
        <v>2631</v>
      </c>
    </row>
    <row r="1220" spans="1:8" x14ac:dyDescent="0.25">
      <c r="A1220" s="10">
        <v>44684</v>
      </c>
      <c r="B1220" s="3">
        <v>4163</v>
      </c>
      <c r="C1220" s="3" t="s">
        <v>1125</v>
      </c>
      <c r="D1220" s="3">
        <v>8871</v>
      </c>
      <c r="E1220" s="3">
        <v>3839</v>
      </c>
      <c r="F1220" s="3">
        <v>621.04</v>
      </c>
      <c r="G1220" s="3">
        <v>1451</v>
      </c>
      <c r="H1220" s="3">
        <v>2155</v>
      </c>
    </row>
    <row r="1221" spans="1:8" x14ac:dyDescent="0.25">
      <c r="A1221" s="8">
        <v>44685</v>
      </c>
      <c r="B1221" s="4">
        <v>3942</v>
      </c>
      <c r="C1221" s="4" t="s">
        <v>713</v>
      </c>
      <c r="D1221" s="4">
        <v>10748</v>
      </c>
      <c r="E1221" s="4">
        <v>4088</v>
      </c>
      <c r="F1221" s="4">
        <v>607.89</v>
      </c>
      <c r="G1221" s="4">
        <v>1602</v>
      </c>
      <c r="H1221" s="4">
        <v>2559</v>
      </c>
    </row>
    <row r="1222" spans="1:8" x14ac:dyDescent="0.25">
      <c r="A1222" s="10">
        <v>44686</v>
      </c>
      <c r="B1222" s="3">
        <v>9411</v>
      </c>
      <c r="C1222" s="3" t="s">
        <v>1126</v>
      </c>
      <c r="D1222" s="3">
        <v>22899</v>
      </c>
      <c r="E1222" s="3">
        <v>9552</v>
      </c>
      <c r="F1222" s="3">
        <v>678.31</v>
      </c>
      <c r="G1222" s="3">
        <v>3330</v>
      </c>
      <c r="H1222" s="3">
        <v>4792</v>
      </c>
    </row>
    <row r="1223" spans="1:8" x14ac:dyDescent="0.25">
      <c r="A1223" s="8">
        <v>44687</v>
      </c>
      <c r="B1223" s="4">
        <v>2925</v>
      </c>
      <c r="C1223" s="4" t="s">
        <v>1127</v>
      </c>
      <c r="D1223" s="4">
        <v>5037</v>
      </c>
      <c r="E1223" s="4">
        <v>2345</v>
      </c>
      <c r="F1223" s="4">
        <v>761.42</v>
      </c>
      <c r="G1223" s="4">
        <v>481</v>
      </c>
      <c r="H1223" s="4">
        <v>1209</v>
      </c>
    </row>
    <row r="1224" spans="1:8" x14ac:dyDescent="0.25">
      <c r="A1224" s="10">
        <v>44688</v>
      </c>
      <c r="B1224" s="3">
        <v>3972</v>
      </c>
      <c r="C1224" s="3" t="s">
        <v>1128</v>
      </c>
      <c r="D1224" s="3">
        <v>6206</v>
      </c>
      <c r="E1224" s="3">
        <v>3292</v>
      </c>
      <c r="F1224" s="3">
        <v>872.28</v>
      </c>
      <c r="G1224" s="3">
        <v>989</v>
      </c>
      <c r="H1224" s="3">
        <v>1782</v>
      </c>
    </row>
    <row r="1225" spans="1:8" x14ac:dyDescent="0.25">
      <c r="A1225" s="8">
        <v>44689</v>
      </c>
      <c r="B1225" s="4">
        <v>1990</v>
      </c>
      <c r="C1225" s="4" t="s">
        <v>1129</v>
      </c>
      <c r="D1225" s="4">
        <v>3337</v>
      </c>
      <c r="E1225" s="4">
        <v>1823</v>
      </c>
      <c r="F1225" s="4">
        <v>853.93</v>
      </c>
      <c r="G1225" s="4">
        <v>465</v>
      </c>
      <c r="H1225" s="4">
        <v>778</v>
      </c>
    </row>
    <row r="1226" spans="1:8" x14ac:dyDescent="0.25">
      <c r="A1226" s="10">
        <v>44690</v>
      </c>
      <c r="B1226" s="3">
        <v>2812</v>
      </c>
      <c r="C1226" s="3" t="s">
        <v>1130</v>
      </c>
      <c r="D1226" s="3">
        <v>4233</v>
      </c>
      <c r="E1226" s="3">
        <v>3241</v>
      </c>
      <c r="F1226" s="3">
        <v>747.13</v>
      </c>
      <c r="G1226" s="3">
        <v>1309</v>
      </c>
      <c r="H1226" s="3">
        <v>647</v>
      </c>
    </row>
    <row r="1227" spans="1:8" x14ac:dyDescent="0.25">
      <c r="A1227" s="8">
        <v>44691</v>
      </c>
      <c r="B1227" s="4">
        <v>9995</v>
      </c>
      <c r="C1227" s="4" t="s">
        <v>1131</v>
      </c>
      <c r="D1227" s="4">
        <v>13714</v>
      </c>
      <c r="E1227" s="4">
        <v>8583</v>
      </c>
      <c r="F1227" s="4">
        <v>611.12</v>
      </c>
      <c r="G1227" s="4">
        <v>1862</v>
      </c>
      <c r="H1227" s="4">
        <v>2936</v>
      </c>
    </row>
    <row r="1228" spans="1:8" x14ac:dyDescent="0.25">
      <c r="A1228" s="10">
        <v>44692</v>
      </c>
      <c r="B1228" s="3">
        <v>1489</v>
      </c>
      <c r="C1228" s="3" t="s">
        <v>1132</v>
      </c>
      <c r="D1228" s="3">
        <v>2910</v>
      </c>
      <c r="E1228" s="3">
        <v>1614</v>
      </c>
      <c r="F1228" s="3">
        <v>760.58</v>
      </c>
      <c r="G1228" s="3">
        <v>596</v>
      </c>
      <c r="H1228" s="3">
        <v>548</v>
      </c>
    </row>
    <row r="1229" spans="1:8" x14ac:dyDescent="0.25">
      <c r="A1229" s="8">
        <v>44693</v>
      </c>
      <c r="B1229" s="4">
        <v>6876</v>
      </c>
      <c r="C1229" s="4" t="s">
        <v>1133</v>
      </c>
      <c r="D1229" s="4">
        <v>9653</v>
      </c>
      <c r="E1229" s="4">
        <v>8177</v>
      </c>
      <c r="F1229" s="4">
        <v>811.44</v>
      </c>
      <c r="G1229" s="4">
        <v>2152</v>
      </c>
      <c r="H1229" s="4">
        <v>2039</v>
      </c>
    </row>
    <row r="1230" spans="1:8" x14ac:dyDescent="0.25">
      <c r="A1230" s="10">
        <v>44694</v>
      </c>
      <c r="B1230" s="3">
        <v>4645</v>
      </c>
      <c r="C1230" s="3" t="s">
        <v>949</v>
      </c>
      <c r="D1230" s="3">
        <v>7011</v>
      </c>
      <c r="E1230" s="3">
        <v>5184</v>
      </c>
      <c r="F1230" s="3">
        <v>701.75</v>
      </c>
      <c r="G1230" s="3">
        <v>2512</v>
      </c>
      <c r="H1230" s="3">
        <v>1426</v>
      </c>
    </row>
    <row r="1231" spans="1:8" x14ac:dyDescent="0.25">
      <c r="A1231" s="8">
        <v>44695</v>
      </c>
      <c r="B1231" s="4">
        <v>8081</v>
      </c>
      <c r="C1231" s="4" t="s">
        <v>389</v>
      </c>
      <c r="D1231" s="4">
        <v>17658</v>
      </c>
      <c r="E1231" s="4">
        <v>7250</v>
      </c>
      <c r="F1231" s="4">
        <v>633.32000000000005</v>
      </c>
      <c r="G1231" s="4">
        <v>2179</v>
      </c>
      <c r="H1231" s="4">
        <v>4798</v>
      </c>
    </row>
    <row r="1232" spans="1:8" x14ac:dyDescent="0.25">
      <c r="A1232" s="10">
        <v>44696</v>
      </c>
      <c r="B1232" s="3">
        <v>3891</v>
      </c>
      <c r="C1232" s="3" t="s">
        <v>1134</v>
      </c>
      <c r="D1232" s="3">
        <v>5822</v>
      </c>
      <c r="E1232" s="3">
        <v>4526</v>
      </c>
      <c r="F1232" s="3">
        <v>683.57</v>
      </c>
      <c r="G1232" s="3">
        <v>1346</v>
      </c>
      <c r="H1232" s="3">
        <v>1341</v>
      </c>
    </row>
    <row r="1233" spans="1:8" x14ac:dyDescent="0.25">
      <c r="A1233" s="8">
        <v>44697</v>
      </c>
      <c r="B1233" s="4">
        <v>4516</v>
      </c>
      <c r="C1233" s="4" t="s">
        <v>1135</v>
      </c>
      <c r="D1233" s="4">
        <v>5938</v>
      </c>
      <c r="E1233" s="4">
        <v>3780</v>
      </c>
      <c r="F1233" s="4">
        <v>831.48</v>
      </c>
      <c r="G1233" s="4">
        <v>1803</v>
      </c>
      <c r="H1233" s="4">
        <v>818</v>
      </c>
    </row>
    <row r="1234" spans="1:8" x14ac:dyDescent="0.25">
      <c r="A1234" s="10">
        <v>44698</v>
      </c>
      <c r="B1234" s="3">
        <v>4340</v>
      </c>
      <c r="C1234" s="3" t="s">
        <v>1136</v>
      </c>
      <c r="D1234" s="3">
        <v>7687</v>
      </c>
      <c r="E1234" s="3">
        <v>4284</v>
      </c>
      <c r="F1234" s="3">
        <v>705.37</v>
      </c>
      <c r="G1234" s="3">
        <v>1393</v>
      </c>
      <c r="H1234" s="3">
        <v>865</v>
      </c>
    </row>
    <row r="1235" spans="1:8" x14ac:dyDescent="0.25">
      <c r="A1235" s="8">
        <v>44699</v>
      </c>
      <c r="B1235" s="4">
        <v>7410</v>
      </c>
      <c r="C1235" s="4" t="s">
        <v>144</v>
      </c>
      <c r="D1235" s="4">
        <v>11830</v>
      </c>
      <c r="E1235" s="4">
        <v>8558</v>
      </c>
      <c r="F1235" s="4">
        <v>843.59</v>
      </c>
      <c r="G1235" s="4">
        <v>4183</v>
      </c>
      <c r="H1235" s="4">
        <v>2187</v>
      </c>
    </row>
    <row r="1236" spans="1:8" x14ac:dyDescent="0.25">
      <c r="A1236" s="10">
        <v>44700</v>
      </c>
      <c r="B1236" s="3">
        <v>1053</v>
      </c>
      <c r="C1236" s="3" t="s">
        <v>1137</v>
      </c>
      <c r="D1236" s="3">
        <v>2240</v>
      </c>
      <c r="E1236" s="3">
        <v>1112</v>
      </c>
      <c r="F1236" s="3">
        <v>695.86</v>
      </c>
      <c r="G1236" s="3">
        <v>230</v>
      </c>
      <c r="H1236" s="3">
        <v>231</v>
      </c>
    </row>
    <row r="1237" spans="1:8" x14ac:dyDescent="0.25">
      <c r="A1237" s="8">
        <v>44701</v>
      </c>
      <c r="B1237" s="4">
        <v>3575</v>
      </c>
      <c r="C1237" s="4" t="s">
        <v>1138</v>
      </c>
      <c r="D1237" s="4">
        <v>4948</v>
      </c>
      <c r="E1237" s="4">
        <v>3451</v>
      </c>
      <c r="F1237" s="4">
        <v>649.07000000000005</v>
      </c>
      <c r="G1237" s="4">
        <v>1007</v>
      </c>
      <c r="H1237" s="4">
        <v>809</v>
      </c>
    </row>
    <row r="1238" spans="1:8" x14ac:dyDescent="0.25">
      <c r="A1238" s="10">
        <v>44702</v>
      </c>
      <c r="B1238" s="3">
        <v>1615</v>
      </c>
      <c r="C1238" s="3" t="s">
        <v>1139</v>
      </c>
      <c r="D1238" s="3">
        <v>4123</v>
      </c>
      <c r="E1238" s="3">
        <v>1481</v>
      </c>
      <c r="F1238" s="3">
        <v>730.75</v>
      </c>
      <c r="G1238" s="3">
        <v>592</v>
      </c>
      <c r="H1238" s="3">
        <v>715</v>
      </c>
    </row>
    <row r="1239" spans="1:8" x14ac:dyDescent="0.25">
      <c r="A1239" s="8">
        <v>44703</v>
      </c>
      <c r="B1239" s="4">
        <v>6944</v>
      </c>
      <c r="C1239" s="4" t="s">
        <v>1140</v>
      </c>
      <c r="D1239" s="4">
        <v>19659</v>
      </c>
      <c r="E1239" s="4">
        <v>6597</v>
      </c>
      <c r="F1239" s="4">
        <v>735.68</v>
      </c>
      <c r="G1239" s="4">
        <v>3082</v>
      </c>
      <c r="H1239" s="4">
        <v>3442</v>
      </c>
    </row>
    <row r="1240" spans="1:8" x14ac:dyDescent="0.25">
      <c r="A1240" s="10">
        <v>44704</v>
      </c>
      <c r="B1240" s="3">
        <v>8404</v>
      </c>
      <c r="C1240" s="3" t="s">
        <v>1141</v>
      </c>
      <c r="D1240" s="3">
        <v>21330</v>
      </c>
      <c r="E1240" s="3">
        <v>8434</v>
      </c>
      <c r="F1240" s="3">
        <v>604.83000000000004</v>
      </c>
      <c r="G1240" s="3">
        <v>2335</v>
      </c>
      <c r="H1240" s="3">
        <v>1930</v>
      </c>
    </row>
    <row r="1241" spans="1:8" x14ac:dyDescent="0.25">
      <c r="A1241" s="8">
        <v>44705</v>
      </c>
      <c r="B1241" s="4">
        <v>1954</v>
      </c>
      <c r="C1241" s="4" t="s">
        <v>1142</v>
      </c>
      <c r="D1241" s="4">
        <v>4218</v>
      </c>
      <c r="E1241" s="4">
        <v>1812</v>
      </c>
      <c r="F1241" s="4">
        <v>635.11</v>
      </c>
      <c r="G1241" s="4">
        <v>868</v>
      </c>
      <c r="H1241" s="4">
        <v>678</v>
      </c>
    </row>
    <row r="1242" spans="1:8" x14ac:dyDescent="0.25">
      <c r="A1242" s="10">
        <v>44706</v>
      </c>
      <c r="B1242" s="3">
        <v>2629</v>
      </c>
      <c r="C1242" s="3" t="s">
        <v>1143</v>
      </c>
      <c r="D1242" s="3">
        <v>7227</v>
      </c>
      <c r="E1242" s="3">
        <v>3122</v>
      </c>
      <c r="F1242" s="3">
        <v>655.48</v>
      </c>
      <c r="G1242" s="3">
        <v>1180</v>
      </c>
      <c r="H1242" s="3">
        <v>1106</v>
      </c>
    </row>
    <row r="1243" spans="1:8" x14ac:dyDescent="0.25">
      <c r="A1243" s="8">
        <v>44707</v>
      </c>
      <c r="B1243" s="4">
        <v>7859</v>
      </c>
      <c r="C1243" s="4" t="s">
        <v>1144</v>
      </c>
      <c r="D1243" s="4">
        <v>19261</v>
      </c>
      <c r="E1243" s="4">
        <v>9220</v>
      </c>
      <c r="F1243" s="4">
        <v>634.08000000000004</v>
      </c>
      <c r="G1243" s="4">
        <v>4059</v>
      </c>
      <c r="H1243" s="4">
        <v>2424</v>
      </c>
    </row>
    <row r="1244" spans="1:8" x14ac:dyDescent="0.25">
      <c r="A1244" s="10">
        <v>44708</v>
      </c>
      <c r="B1244" s="3">
        <v>9841</v>
      </c>
      <c r="C1244" s="3" t="s">
        <v>1145</v>
      </c>
      <c r="D1244" s="3">
        <v>11996</v>
      </c>
      <c r="E1244" s="3">
        <v>11300</v>
      </c>
      <c r="F1244" s="3">
        <v>702.46</v>
      </c>
      <c r="G1244" s="3">
        <v>3606</v>
      </c>
      <c r="H1244" s="3">
        <v>2425</v>
      </c>
    </row>
    <row r="1245" spans="1:8" x14ac:dyDescent="0.25">
      <c r="A1245" s="8">
        <v>44709</v>
      </c>
      <c r="B1245" s="4">
        <v>4278</v>
      </c>
      <c r="C1245" s="4" t="s">
        <v>1146</v>
      </c>
      <c r="D1245" s="4">
        <v>8168</v>
      </c>
      <c r="E1245" s="4">
        <v>4144</v>
      </c>
      <c r="F1245" s="4">
        <v>889.39</v>
      </c>
      <c r="G1245" s="4">
        <v>1092</v>
      </c>
      <c r="H1245" s="4">
        <v>1067</v>
      </c>
    </row>
    <row r="1246" spans="1:8" x14ac:dyDescent="0.25">
      <c r="A1246" s="10">
        <v>44710</v>
      </c>
      <c r="B1246" s="3">
        <v>6455</v>
      </c>
      <c r="C1246" s="3" t="s">
        <v>1147</v>
      </c>
      <c r="D1246" s="3">
        <v>17633</v>
      </c>
      <c r="E1246" s="3">
        <v>6948</v>
      </c>
      <c r="F1246" s="3">
        <v>752.77</v>
      </c>
      <c r="G1246" s="3">
        <v>3289</v>
      </c>
      <c r="H1246" s="3">
        <v>3936</v>
      </c>
    </row>
    <row r="1247" spans="1:8" x14ac:dyDescent="0.25">
      <c r="A1247" s="8">
        <v>44711</v>
      </c>
      <c r="B1247" s="4">
        <v>4801</v>
      </c>
      <c r="C1247" s="4" t="s">
        <v>1148</v>
      </c>
      <c r="D1247" s="4">
        <v>8750</v>
      </c>
      <c r="E1247" s="4">
        <v>5574</v>
      </c>
      <c r="F1247" s="4">
        <v>788.27</v>
      </c>
      <c r="G1247" s="4">
        <v>2675</v>
      </c>
      <c r="H1247" s="4">
        <v>1146</v>
      </c>
    </row>
    <row r="1248" spans="1:8" x14ac:dyDescent="0.25">
      <c r="A1248" s="10">
        <v>44712</v>
      </c>
      <c r="B1248" s="3">
        <v>3561</v>
      </c>
      <c r="C1248" s="3" t="s">
        <v>1149</v>
      </c>
      <c r="D1248" s="3">
        <v>4498</v>
      </c>
      <c r="E1248" s="3">
        <v>4060</v>
      </c>
      <c r="F1248" s="3">
        <v>706.92</v>
      </c>
      <c r="G1248" s="3">
        <v>1418</v>
      </c>
      <c r="H1248" s="3">
        <v>968</v>
      </c>
    </row>
    <row r="1249" spans="1:8" x14ac:dyDescent="0.25">
      <c r="A1249" s="8">
        <v>44713</v>
      </c>
      <c r="B1249" s="4">
        <v>7539</v>
      </c>
      <c r="C1249" s="4" t="s">
        <v>1150</v>
      </c>
      <c r="D1249" s="4">
        <v>19172</v>
      </c>
      <c r="E1249" s="4">
        <v>7280</v>
      </c>
      <c r="F1249" s="4">
        <v>697.05</v>
      </c>
      <c r="G1249" s="4">
        <v>1470</v>
      </c>
      <c r="H1249" s="4">
        <v>5085</v>
      </c>
    </row>
    <row r="1250" spans="1:8" x14ac:dyDescent="0.25">
      <c r="A1250" s="10">
        <v>44714</v>
      </c>
      <c r="B1250" s="3">
        <v>1370</v>
      </c>
      <c r="C1250" s="3" t="s">
        <v>1151</v>
      </c>
      <c r="D1250" s="3">
        <v>3621</v>
      </c>
      <c r="E1250" s="3">
        <v>1157</v>
      </c>
      <c r="F1250" s="3">
        <v>606.94000000000005</v>
      </c>
      <c r="G1250" s="3">
        <v>269</v>
      </c>
      <c r="H1250" s="3">
        <v>392</v>
      </c>
    </row>
    <row r="1251" spans="1:8" x14ac:dyDescent="0.25">
      <c r="A1251" s="8">
        <v>44715</v>
      </c>
      <c r="B1251" s="4">
        <v>1857</v>
      </c>
      <c r="C1251" s="4" t="s">
        <v>1152</v>
      </c>
      <c r="D1251" s="4">
        <v>2765</v>
      </c>
      <c r="E1251" s="4">
        <v>1541</v>
      </c>
      <c r="F1251" s="4">
        <v>750.1</v>
      </c>
      <c r="G1251" s="4">
        <v>573</v>
      </c>
      <c r="H1251" s="4">
        <v>508</v>
      </c>
    </row>
    <row r="1252" spans="1:8" x14ac:dyDescent="0.25">
      <c r="A1252" s="10">
        <v>44716</v>
      </c>
      <c r="B1252" s="3">
        <v>5886</v>
      </c>
      <c r="C1252" s="3" t="s">
        <v>1153</v>
      </c>
      <c r="D1252" s="3">
        <v>12756</v>
      </c>
      <c r="E1252" s="3">
        <v>6067</v>
      </c>
      <c r="F1252" s="3">
        <v>745.08</v>
      </c>
      <c r="G1252" s="3">
        <v>1256</v>
      </c>
      <c r="H1252" s="3">
        <v>2451</v>
      </c>
    </row>
    <row r="1253" spans="1:8" x14ac:dyDescent="0.25">
      <c r="A1253" s="8">
        <v>44717</v>
      </c>
      <c r="B1253" s="4">
        <v>8485</v>
      </c>
      <c r="C1253" s="4" t="s">
        <v>1154</v>
      </c>
      <c r="D1253" s="4">
        <v>13113</v>
      </c>
      <c r="E1253" s="4">
        <v>8969</v>
      </c>
      <c r="F1253" s="4">
        <v>647.35</v>
      </c>
      <c r="G1253" s="4">
        <v>2861</v>
      </c>
      <c r="H1253" s="4">
        <v>3386</v>
      </c>
    </row>
    <row r="1254" spans="1:8" x14ac:dyDescent="0.25">
      <c r="A1254" s="10">
        <v>44718</v>
      </c>
      <c r="B1254" s="3">
        <v>1383</v>
      </c>
      <c r="C1254" s="5" t="s">
        <v>1155</v>
      </c>
      <c r="D1254" s="3">
        <v>3450</v>
      </c>
      <c r="E1254" s="3">
        <v>1576</v>
      </c>
      <c r="F1254" s="3">
        <v>829.3</v>
      </c>
      <c r="G1254" s="3">
        <v>458</v>
      </c>
      <c r="H1254" s="3">
        <v>667</v>
      </c>
    </row>
    <row r="1255" spans="1:8" x14ac:dyDescent="0.25">
      <c r="A1255" s="8">
        <v>44719</v>
      </c>
      <c r="B1255" s="4">
        <v>5334</v>
      </c>
      <c r="C1255" s="4" t="s">
        <v>1156</v>
      </c>
      <c r="D1255" s="4">
        <v>9008</v>
      </c>
      <c r="E1255" s="4">
        <v>4891</v>
      </c>
      <c r="F1255" s="4">
        <v>747.8</v>
      </c>
      <c r="G1255" s="4">
        <v>2026</v>
      </c>
      <c r="H1255" s="4">
        <v>1923</v>
      </c>
    </row>
    <row r="1256" spans="1:8" x14ac:dyDescent="0.25">
      <c r="A1256" s="10">
        <v>44720</v>
      </c>
      <c r="B1256" s="3">
        <v>5290</v>
      </c>
      <c r="C1256" s="3" t="s">
        <v>1157</v>
      </c>
      <c r="D1256" s="3">
        <v>9359</v>
      </c>
      <c r="E1256" s="3">
        <v>4586</v>
      </c>
      <c r="F1256" s="3">
        <v>701.7</v>
      </c>
      <c r="G1256" s="3">
        <v>993</v>
      </c>
      <c r="H1256" s="3">
        <v>2416</v>
      </c>
    </row>
    <row r="1257" spans="1:8" x14ac:dyDescent="0.25">
      <c r="A1257" s="8">
        <v>44721</v>
      </c>
      <c r="B1257" s="4">
        <v>3725</v>
      </c>
      <c r="C1257" s="4" t="s">
        <v>1158</v>
      </c>
      <c r="D1257" s="4">
        <v>10135</v>
      </c>
      <c r="E1257" s="4">
        <v>3544</v>
      </c>
      <c r="F1257" s="4">
        <v>644.07000000000005</v>
      </c>
      <c r="G1257" s="4">
        <v>1228</v>
      </c>
      <c r="H1257" s="4">
        <v>2148</v>
      </c>
    </row>
    <row r="1258" spans="1:8" x14ac:dyDescent="0.25">
      <c r="A1258" s="10">
        <v>44722</v>
      </c>
      <c r="B1258" s="3">
        <v>7204</v>
      </c>
      <c r="C1258" s="3" t="s">
        <v>1159</v>
      </c>
      <c r="D1258" s="3">
        <v>14821</v>
      </c>
      <c r="E1258" s="3">
        <v>6782</v>
      </c>
      <c r="F1258" s="3">
        <v>765.65</v>
      </c>
      <c r="G1258" s="3">
        <v>2534</v>
      </c>
      <c r="H1258" s="3">
        <v>2544</v>
      </c>
    </row>
    <row r="1259" spans="1:8" x14ac:dyDescent="0.25">
      <c r="A1259" s="8">
        <v>44723</v>
      </c>
      <c r="B1259" s="4">
        <v>7111</v>
      </c>
      <c r="C1259" s="4" t="s">
        <v>1160</v>
      </c>
      <c r="D1259" s="4">
        <v>17105</v>
      </c>
      <c r="E1259" s="4">
        <v>6065</v>
      </c>
      <c r="F1259" s="4">
        <v>825.85</v>
      </c>
      <c r="G1259" s="4">
        <v>2336</v>
      </c>
      <c r="H1259" s="4">
        <v>2004</v>
      </c>
    </row>
    <row r="1260" spans="1:8" x14ac:dyDescent="0.25">
      <c r="A1260" s="10">
        <v>44724</v>
      </c>
      <c r="B1260" s="3">
        <v>5251</v>
      </c>
      <c r="C1260" s="3" t="s">
        <v>1161</v>
      </c>
      <c r="D1260" s="3">
        <v>10104</v>
      </c>
      <c r="E1260" s="3">
        <v>5612</v>
      </c>
      <c r="F1260" s="3">
        <v>684.6</v>
      </c>
      <c r="G1260" s="3">
        <v>1804</v>
      </c>
      <c r="H1260" s="3">
        <v>2485</v>
      </c>
    </row>
    <row r="1261" spans="1:8" x14ac:dyDescent="0.25">
      <c r="A1261" s="8">
        <v>44725</v>
      </c>
      <c r="B1261" s="4">
        <v>1922</v>
      </c>
      <c r="C1261" s="4" t="s">
        <v>1162</v>
      </c>
      <c r="D1261" s="4">
        <v>3337</v>
      </c>
      <c r="E1261" s="4">
        <v>1928</v>
      </c>
      <c r="F1261" s="4">
        <v>665.64</v>
      </c>
      <c r="G1261" s="4">
        <v>561</v>
      </c>
      <c r="H1261" s="4">
        <v>915</v>
      </c>
    </row>
    <row r="1262" spans="1:8" x14ac:dyDescent="0.25">
      <c r="A1262" s="10">
        <v>44726</v>
      </c>
      <c r="B1262" s="3">
        <v>3915</v>
      </c>
      <c r="C1262" s="3" t="s">
        <v>1163</v>
      </c>
      <c r="D1262" s="3">
        <v>9105</v>
      </c>
      <c r="E1262" s="3">
        <v>4261</v>
      </c>
      <c r="F1262" s="3">
        <v>756.58</v>
      </c>
      <c r="G1262" s="3">
        <v>1724</v>
      </c>
      <c r="H1262" s="3">
        <v>2677</v>
      </c>
    </row>
    <row r="1263" spans="1:8" x14ac:dyDescent="0.25">
      <c r="A1263" s="8">
        <v>44727</v>
      </c>
      <c r="B1263" s="4">
        <v>8957</v>
      </c>
      <c r="C1263" s="4" t="s">
        <v>1164</v>
      </c>
      <c r="D1263" s="4">
        <v>13245</v>
      </c>
      <c r="E1263" s="4">
        <v>8429</v>
      </c>
      <c r="F1263" s="4">
        <v>646.6</v>
      </c>
      <c r="G1263" s="4">
        <v>3829</v>
      </c>
      <c r="H1263" s="4">
        <v>3779</v>
      </c>
    </row>
    <row r="1264" spans="1:8" x14ac:dyDescent="0.25">
      <c r="A1264" s="10">
        <v>44728</v>
      </c>
      <c r="B1264" s="3">
        <v>4046</v>
      </c>
      <c r="C1264" s="3" t="s">
        <v>1165</v>
      </c>
      <c r="D1264" s="3">
        <v>7571</v>
      </c>
      <c r="E1264" s="3">
        <v>3763</v>
      </c>
      <c r="F1264" s="3">
        <v>799.98</v>
      </c>
      <c r="G1264" s="3">
        <v>1535</v>
      </c>
      <c r="H1264" s="3">
        <v>1964</v>
      </c>
    </row>
    <row r="1265" spans="1:8" x14ac:dyDescent="0.25">
      <c r="A1265" s="8">
        <v>44729</v>
      </c>
      <c r="B1265" s="4">
        <v>2230</v>
      </c>
      <c r="C1265" s="4" t="s">
        <v>1166</v>
      </c>
      <c r="D1265" s="4">
        <v>3515</v>
      </c>
      <c r="E1265" s="4">
        <v>2205</v>
      </c>
      <c r="F1265" s="4">
        <v>781.6</v>
      </c>
      <c r="G1265" s="4">
        <v>1057</v>
      </c>
      <c r="H1265" s="4">
        <v>803</v>
      </c>
    </row>
    <row r="1266" spans="1:8" x14ac:dyDescent="0.25">
      <c r="A1266" s="10">
        <v>44730</v>
      </c>
      <c r="B1266" s="3">
        <v>8647</v>
      </c>
      <c r="C1266" s="3" t="s">
        <v>1167</v>
      </c>
      <c r="D1266" s="3">
        <v>21206</v>
      </c>
      <c r="E1266" s="3">
        <v>9952</v>
      </c>
      <c r="F1266" s="3">
        <v>626.12</v>
      </c>
      <c r="G1266" s="3">
        <v>4132</v>
      </c>
      <c r="H1266" s="3">
        <v>5434</v>
      </c>
    </row>
    <row r="1267" spans="1:8" x14ac:dyDescent="0.25">
      <c r="A1267" s="8">
        <v>44731</v>
      </c>
      <c r="B1267" s="4">
        <v>5933</v>
      </c>
      <c r="C1267" s="4" t="s">
        <v>1168</v>
      </c>
      <c r="D1267" s="4">
        <v>17203</v>
      </c>
      <c r="E1267" s="4">
        <v>4841</v>
      </c>
      <c r="F1267" s="4">
        <v>610.96</v>
      </c>
      <c r="G1267" s="4">
        <v>2079</v>
      </c>
      <c r="H1267" s="4">
        <v>3206</v>
      </c>
    </row>
    <row r="1268" spans="1:8" x14ac:dyDescent="0.25">
      <c r="A1268" s="10">
        <v>44732</v>
      </c>
      <c r="B1268" s="3">
        <v>4940</v>
      </c>
      <c r="C1268" s="3" t="s">
        <v>1169</v>
      </c>
      <c r="D1268" s="3">
        <v>14780</v>
      </c>
      <c r="E1268" s="3">
        <v>5542</v>
      </c>
      <c r="F1268" s="3">
        <v>786.09</v>
      </c>
      <c r="G1268" s="3">
        <v>1387</v>
      </c>
      <c r="H1268" s="3">
        <v>3236</v>
      </c>
    </row>
    <row r="1269" spans="1:8" x14ac:dyDescent="0.25">
      <c r="A1269" s="8">
        <v>44733</v>
      </c>
      <c r="B1269" s="4">
        <v>7483</v>
      </c>
      <c r="C1269" s="4" t="s">
        <v>1170</v>
      </c>
      <c r="D1269" s="4">
        <v>15044</v>
      </c>
      <c r="E1269" s="4">
        <v>7090</v>
      </c>
      <c r="F1269" s="4">
        <v>688.29</v>
      </c>
      <c r="G1269" s="4">
        <v>2310</v>
      </c>
      <c r="H1269" s="4">
        <v>2553</v>
      </c>
    </row>
    <row r="1270" spans="1:8" x14ac:dyDescent="0.25">
      <c r="A1270" s="10">
        <v>44734</v>
      </c>
      <c r="B1270" s="3">
        <v>1203</v>
      </c>
      <c r="C1270" s="3" t="s">
        <v>1171</v>
      </c>
      <c r="D1270" s="3">
        <v>1990</v>
      </c>
      <c r="E1270" s="3">
        <v>1373</v>
      </c>
      <c r="F1270" s="3">
        <v>625.92999999999995</v>
      </c>
      <c r="G1270" s="3">
        <v>474</v>
      </c>
      <c r="H1270" s="3">
        <v>329</v>
      </c>
    </row>
    <row r="1271" spans="1:8" x14ac:dyDescent="0.25">
      <c r="A1271" s="8">
        <v>44735</v>
      </c>
      <c r="B1271" s="4">
        <v>1160</v>
      </c>
      <c r="C1271" s="4" t="s">
        <v>1172</v>
      </c>
      <c r="D1271" s="4">
        <v>2316</v>
      </c>
      <c r="E1271" s="4">
        <v>1300</v>
      </c>
      <c r="F1271" s="4">
        <v>827.83</v>
      </c>
      <c r="G1271" s="4">
        <v>360</v>
      </c>
      <c r="H1271" s="4">
        <v>582</v>
      </c>
    </row>
    <row r="1272" spans="1:8" x14ac:dyDescent="0.25">
      <c r="A1272" s="10">
        <v>44736</v>
      </c>
      <c r="B1272" s="3">
        <v>9960</v>
      </c>
      <c r="C1272" s="3" t="s">
        <v>1173</v>
      </c>
      <c r="D1272" s="3">
        <v>27141</v>
      </c>
      <c r="E1272" s="3">
        <v>9357</v>
      </c>
      <c r="F1272" s="3">
        <v>694.21</v>
      </c>
      <c r="G1272" s="3">
        <v>3355</v>
      </c>
      <c r="H1272" s="3">
        <v>5178</v>
      </c>
    </row>
    <row r="1273" spans="1:8" x14ac:dyDescent="0.25">
      <c r="A1273" s="8">
        <v>44737</v>
      </c>
      <c r="B1273" s="4">
        <v>4748</v>
      </c>
      <c r="C1273" s="4" t="s">
        <v>1174</v>
      </c>
      <c r="D1273" s="4">
        <v>7458</v>
      </c>
      <c r="E1273" s="4">
        <v>5116</v>
      </c>
      <c r="F1273" s="4">
        <v>737.88</v>
      </c>
      <c r="G1273" s="4">
        <v>1469</v>
      </c>
      <c r="H1273" s="4">
        <v>1062</v>
      </c>
    </row>
    <row r="1274" spans="1:8" x14ac:dyDescent="0.25">
      <c r="A1274" s="10">
        <v>44738</v>
      </c>
      <c r="B1274" s="3">
        <v>7718</v>
      </c>
      <c r="C1274" s="3" t="s">
        <v>672</v>
      </c>
      <c r="D1274" s="3">
        <v>22488</v>
      </c>
      <c r="E1274" s="3">
        <v>6667</v>
      </c>
      <c r="F1274" s="3">
        <v>671.04</v>
      </c>
      <c r="G1274" s="3">
        <v>2708</v>
      </c>
      <c r="H1274" s="3">
        <v>3157</v>
      </c>
    </row>
    <row r="1275" spans="1:8" x14ac:dyDescent="0.25">
      <c r="A1275" s="8">
        <v>44739</v>
      </c>
      <c r="B1275" s="4">
        <v>3581</v>
      </c>
      <c r="C1275" s="4" t="s">
        <v>1175</v>
      </c>
      <c r="D1275" s="4">
        <v>6500</v>
      </c>
      <c r="E1275" s="4">
        <v>4148</v>
      </c>
      <c r="F1275" s="4">
        <v>788.2</v>
      </c>
      <c r="G1275" s="4">
        <v>1415</v>
      </c>
      <c r="H1275" s="4">
        <v>1767</v>
      </c>
    </row>
    <row r="1276" spans="1:8" x14ac:dyDescent="0.25">
      <c r="A1276" s="10">
        <v>44740</v>
      </c>
      <c r="B1276" s="3">
        <v>2093</v>
      </c>
      <c r="C1276" s="3" t="s">
        <v>1176</v>
      </c>
      <c r="D1276" s="3">
        <v>6225</v>
      </c>
      <c r="E1276" s="3">
        <v>2013</v>
      </c>
      <c r="F1276" s="3">
        <v>690.45</v>
      </c>
      <c r="G1276" s="3">
        <v>679</v>
      </c>
      <c r="H1276" s="3">
        <v>1466</v>
      </c>
    </row>
    <row r="1277" spans="1:8" x14ac:dyDescent="0.25">
      <c r="A1277" s="8">
        <v>44741</v>
      </c>
      <c r="B1277" s="4">
        <v>5500</v>
      </c>
      <c r="C1277" s="4" t="s">
        <v>1177</v>
      </c>
      <c r="D1277" s="4">
        <v>14902</v>
      </c>
      <c r="E1277" s="4">
        <v>5402</v>
      </c>
      <c r="F1277" s="4">
        <v>890.41</v>
      </c>
      <c r="G1277" s="4">
        <v>2674</v>
      </c>
      <c r="H1277" s="4">
        <v>3117</v>
      </c>
    </row>
    <row r="1278" spans="1:8" x14ac:dyDescent="0.25">
      <c r="A1278" s="10">
        <v>44742</v>
      </c>
      <c r="B1278" s="3">
        <v>9799</v>
      </c>
      <c r="C1278" s="3" t="s">
        <v>60</v>
      </c>
      <c r="D1278" s="3">
        <v>26020</v>
      </c>
      <c r="E1278" s="3">
        <v>10605</v>
      </c>
      <c r="F1278" s="3">
        <v>810.88</v>
      </c>
      <c r="G1278" s="3">
        <v>3369</v>
      </c>
      <c r="H1278" s="3">
        <v>4688</v>
      </c>
    </row>
    <row r="1279" spans="1:8" x14ac:dyDescent="0.25">
      <c r="A1279" s="8">
        <v>44743</v>
      </c>
      <c r="B1279" s="4">
        <v>6710</v>
      </c>
      <c r="C1279" s="4" t="s">
        <v>1178</v>
      </c>
      <c r="D1279" s="4">
        <v>11891</v>
      </c>
      <c r="E1279" s="4">
        <v>7571</v>
      </c>
      <c r="F1279" s="4">
        <v>641.02</v>
      </c>
      <c r="G1279" s="4">
        <v>2337</v>
      </c>
      <c r="H1279" s="4">
        <v>2213</v>
      </c>
    </row>
    <row r="1280" spans="1:8" x14ac:dyDescent="0.25">
      <c r="A1280" s="10">
        <v>44744</v>
      </c>
      <c r="B1280" s="3">
        <v>3875</v>
      </c>
      <c r="C1280" s="3" t="s">
        <v>499</v>
      </c>
      <c r="D1280" s="3">
        <v>4711</v>
      </c>
      <c r="E1280" s="3">
        <v>3466</v>
      </c>
      <c r="F1280" s="3">
        <v>725.01</v>
      </c>
      <c r="G1280" s="3">
        <v>1024</v>
      </c>
      <c r="H1280" s="3">
        <v>525</v>
      </c>
    </row>
    <row r="1281" spans="1:8" x14ac:dyDescent="0.25">
      <c r="A1281" s="8">
        <v>44745</v>
      </c>
      <c r="B1281" s="4">
        <v>4191</v>
      </c>
      <c r="C1281" s="4" t="s">
        <v>1179</v>
      </c>
      <c r="D1281" s="4">
        <v>7911</v>
      </c>
      <c r="E1281" s="4">
        <v>4461</v>
      </c>
      <c r="F1281" s="4">
        <v>715.63</v>
      </c>
      <c r="G1281" s="4">
        <v>2089</v>
      </c>
      <c r="H1281" s="4">
        <v>1511</v>
      </c>
    </row>
    <row r="1282" spans="1:8" x14ac:dyDescent="0.25">
      <c r="A1282" s="10">
        <v>44746</v>
      </c>
      <c r="B1282" s="3">
        <v>2837</v>
      </c>
      <c r="C1282" s="3" t="s">
        <v>1180</v>
      </c>
      <c r="D1282" s="3">
        <v>4945</v>
      </c>
      <c r="E1282" s="3">
        <v>2714</v>
      </c>
      <c r="F1282" s="3">
        <v>760.27</v>
      </c>
      <c r="G1282" s="3">
        <v>947</v>
      </c>
      <c r="H1282" s="3">
        <v>1281</v>
      </c>
    </row>
    <row r="1283" spans="1:8" x14ac:dyDescent="0.25">
      <c r="A1283" s="8">
        <v>44747</v>
      </c>
      <c r="B1283" s="4">
        <v>1689</v>
      </c>
      <c r="C1283" s="6" t="s">
        <v>1181</v>
      </c>
      <c r="D1283" s="4">
        <v>2140</v>
      </c>
      <c r="E1283" s="4">
        <v>1600</v>
      </c>
      <c r="F1283" s="4">
        <v>852.58</v>
      </c>
      <c r="G1283" s="4">
        <v>608</v>
      </c>
      <c r="H1283" s="4">
        <v>380</v>
      </c>
    </row>
    <row r="1284" spans="1:8" x14ac:dyDescent="0.25">
      <c r="A1284" s="10">
        <v>44748</v>
      </c>
      <c r="B1284" s="3">
        <v>4759</v>
      </c>
      <c r="C1284" s="3" t="s">
        <v>1182</v>
      </c>
      <c r="D1284" s="3">
        <v>10039</v>
      </c>
      <c r="E1284" s="3">
        <v>5120</v>
      </c>
      <c r="F1284" s="3">
        <v>775.03</v>
      </c>
      <c r="G1284" s="3">
        <v>1301</v>
      </c>
      <c r="H1284" s="3">
        <v>1774</v>
      </c>
    </row>
    <row r="1285" spans="1:8" x14ac:dyDescent="0.25">
      <c r="A1285" s="8">
        <v>44749</v>
      </c>
      <c r="B1285" s="4">
        <v>3103</v>
      </c>
      <c r="C1285" s="4" t="s">
        <v>1183</v>
      </c>
      <c r="D1285" s="4">
        <v>5974</v>
      </c>
      <c r="E1285" s="4">
        <v>2962</v>
      </c>
      <c r="F1285" s="4">
        <v>618.47</v>
      </c>
      <c r="G1285" s="4">
        <v>1073</v>
      </c>
      <c r="H1285" s="4">
        <v>616</v>
      </c>
    </row>
    <row r="1286" spans="1:8" x14ac:dyDescent="0.25">
      <c r="A1286" s="10">
        <v>44750</v>
      </c>
      <c r="B1286" s="3">
        <v>1365</v>
      </c>
      <c r="C1286" s="3" t="s">
        <v>1040</v>
      </c>
      <c r="D1286" s="3">
        <v>3197</v>
      </c>
      <c r="E1286" s="3">
        <v>1280</v>
      </c>
      <c r="F1286" s="3">
        <v>796.62</v>
      </c>
      <c r="G1286" s="3">
        <v>361</v>
      </c>
      <c r="H1286" s="3">
        <v>612</v>
      </c>
    </row>
    <row r="1287" spans="1:8" x14ac:dyDescent="0.25">
      <c r="A1287" s="8">
        <v>44751</v>
      </c>
      <c r="B1287" s="4">
        <v>9092</v>
      </c>
      <c r="C1287" s="4" t="s">
        <v>1184</v>
      </c>
      <c r="D1287" s="4">
        <v>21076</v>
      </c>
      <c r="E1287" s="4">
        <v>10313</v>
      </c>
      <c r="F1287" s="4">
        <v>602.48</v>
      </c>
      <c r="G1287" s="4">
        <v>4323</v>
      </c>
      <c r="H1287" s="4">
        <v>2214</v>
      </c>
    </row>
    <row r="1288" spans="1:8" x14ac:dyDescent="0.25">
      <c r="A1288" s="10">
        <v>44752</v>
      </c>
      <c r="B1288" s="3">
        <v>5172</v>
      </c>
      <c r="C1288" s="3" t="s">
        <v>1185</v>
      </c>
      <c r="D1288" s="3">
        <v>7330</v>
      </c>
      <c r="E1288" s="3">
        <v>4347</v>
      </c>
      <c r="F1288" s="3">
        <v>833.99</v>
      </c>
      <c r="G1288" s="3">
        <v>1955</v>
      </c>
      <c r="H1288" s="3">
        <v>1569</v>
      </c>
    </row>
    <row r="1289" spans="1:8" x14ac:dyDescent="0.25">
      <c r="A1289" s="8">
        <v>44753</v>
      </c>
      <c r="B1289" s="4">
        <v>7033</v>
      </c>
      <c r="C1289" s="4" t="s">
        <v>1121</v>
      </c>
      <c r="D1289" s="4">
        <v>20807</v>
      </c>
      <c r="E1289" s="4">
        <v>7527</v>
      </c>
      <c r="F1289" s="4">
        <v>799.99</v>
      </c>
      <c r="G1289" s="4">
        <v>3119</v>
      </c>
      <c r="H1289" s="4">
        <v>4189</v>
      </c>
    </row>
    <row r="1290" spans="1:8" x14ac:dyDescent="0.25">
      <c r="A1290" s="10">
        <v>44754</v>
      </c>
      <c r="B1290" s="3">
        <v>3378</v>
      </c>
      <c r="C1290" s="3" t="s">
        <v>1186</v>
      </c>
      <c r="D1290" s="3">
        <v>5190</v>
      </c>
      <c r="E1290" s="3">
        <v>3038</v>
      </c>
      <c r="F1290" s="3">
        <v>692.64</v>
      </c>
      <c r="G1290" s="3">
        <v>1273</v>
      </c>
      <c r="H1290" s="3">
        <v>1390</v>
      </c>
    </row>
    <row r="1291" spans="1:8" x14ac:dyDescent="0.25">
      <c r="A1291" s="8">
        <v>44755</v>
      </c>
      <c r="B1291" s="4">
        <v>2205</v>
      </c>
      <c r="C1291" s="4" t="s">
        <v>367</v>
      </c>
      <c r="D1291" s="4">
        <v>4413</v>
      </c>
      <c r="E1291" s="4">
        <v>1777</v>
      </c>
      <c r="F1291" s="4">
        <v>687.73</v>
      </c>
      <c r="G1291" s="4">
        <v>628</v>
      </c>
      <c r="H1291" s="4">
        <v>954</v>
      </c>
    </row>
    <row r="1292" spans="1:8" x14ac:dyDescent="0.25">
      <c r="A1292" s="10">
        <v>44756</v>
      </c>
      <c r="B1292" s="3">
        <v>5988</v>
      </c>
      <c r="C1292" s="3" t="s">
        <v>1187</v>
      </c>
      <c r="D1292" s="3">
        <v>12446</v>
      </c>
      <c r="E1292" s="3">
        <v>5189</v>
      </c>
      <c r="F1292" s="3">
        <v>839.48</v>
      </c>
      <c r="G1292" s="3">
        <v>2146</v>
      </c>
      <c r="H1292" s="3">
        <v>2049</v>
      </c>
    </row>
    <row r="1293" spans="1:8" x14ac:dyDescent="0.25">
      <c r="A1293" s="8">
        <v>44757</v>
      </c>
      <c r="B1293" s="4">
        <v>6669</v>
      </c>
      <c r="C1293" s="4" t="s">
        <v>1188</v>
      </c>
      <c r="D1293" s="4">
        <v>17762</v>
      </c>
      <c r="E1293" s="4">
        <v>6953</v>
      </c>
      <c r="F1293" s="4">
        <v>835</v>
      </c>
      <c r="G1293" s="4">
        <v>2272</v>
      </c>
      <c r="H1293" s="4">
        <v>3610</v>
      </c>
    </row>
    <row r="1294" spans="1:8" x14ac:dyDescent="0.25">
      <c r="A1294" s="10">
        <v>44758</v>
      </c>
      <c r="B1294" s="3">
        <v>3735</v>
      </c>
      <c r="C1294" s="3" t="s">
        <v>692</v>
      </c>
      <c r="D1294" s="3">
        <v>5149</v>
      </c>
      <c r="E1294" s="3">
        <v>4047</v>
      </c>
      <c r="F1294" s="3">
        <v>705.69</v>
      </c>
      <c r="G1294" s="3">
        <v>1600</v>
      </c>
      <c r="H1294" s="3">
        <v>1235</v>
      </c>
    </row>
    <row r="1295" spans="1:8" x14ac:dyDescent="0.25">
      <c r="A1295" s="8">
        <v>44759</v>
      </c>
      <c r="B1295" s="4">
        <v>9490</v>
      </c>
      <c r="C1295" s="4" t="s">
        <v>1189</v>
      </c>
      <c r="D1295" s="4">
        <v>18710</v>
      </c>
      <c r="E1295" s="4">
        <v>7671</v>
      </c>
      <c r="F1295" s="4">
        <v>689.68</v>
      </c>
      <c r="G1295" s="4">
        <v>2130</v>
      </c>
      <c r="H1295" s="4">
        <v>2222</v>
      </c>
    </row>
    <row r="1296" spans="1:8" x14ac:dyDescent="0.25">
      <c r="A1296" s="10">
        <v>44760</v>
      </c>
      <c r="B1296" s="3">
        <v>1956</v>
      </c>
      <c r="C1296" s="3" t="s">
        <v>98</v>
      </c>
      <c r="D1296" s="3">
        <v>4560</v>
      </c>
      <c r="E1296" s="3">
        <v>1593</v>
      </c>
      <c r="F1296" s="3">
        <v>767.95</v>
      </c>
      <c r="G1296" s="3">
        <v>352</v>
      </c>
      <c r="H1296" s="3">
        <v>1022</v>
      </c>
    </row>
    <row r="1297" spans="1:8" x14ac:dyDescent="0.25">
      <c r="A1297" s="8">
        <v>44761</v>
      </c>
      <c r="B1297" s="4">
        <v>7623</v>
      </c>
      <c r="C1297" s="4" t="s">
        <v>1099</v>
      </c>
      <c r="D1297" s="4">
        <v>12099</v>
      </c>
      <c r="E1297" s="4">
        <v>8850</v>
      </c>
      <c r="F1297" s="4">
        <v>602.51</v>
      </c>
      <c r="G1297" s="4">
        <v>2867</v>
      </c>
      <c r="H1297" s="4">
        <v>3428</v>
      </c>
    </row>
    <row r="1298" spans="1:8" x14ac:dyDescent="0.25">
      <c r="A1298" s="10">
        <v>44762</v>
      </c>
      <c r="B1298" s="3">
        <v>2474</v>
      </c>
      <c r="C1298" s="3" t="s">
        <v>1190</v>
      </c>
      <c r="D1298" s="3">
        <v>5763</v>
      </c>
      <c r="E1298" s="3">
        <v>2051</v>
      </c>
      <c r="F1298" s="3">
        <v>624.79999999999995</v>
      </c>
      <c r="G1298" s="3">
        <v>694</v>
      </c>
      <c r="H1298" s="3">
        <v>921</v>
      </c>
    </row>
    <row r="1299" spans="1:8" x14ac:dyDescent="0.25">
      <c r="A1299" s="8">
        <v>44763</v>
      </c>
      <c r="B1299" s="4">
        <v>5460</v>
      </c>
      <c r="C1299" s="4" t="s">
        <v>1191</v>
      </c>
      <c r="D1299" s="4">
        <v>15629</v>
      </c>
      <c r="E1299" s="4">
        <v>6320</v>
      </c>
      <c r="F1299" s="4">
        <v>637.85</v>
      </c>
      <c r="G1299" s="4">
        <v>1750</v>
      </c>
      <c r="H1299" s="4">
        <v>3521</v>
      </c>
    </row>
    <row r="1300" spans="1:8" x14ac:dyDescent="0.25">
      <c r="A1300" s="10">
        <v>44764</v>
      </c>
      <c r="B1300" s="3">
        <v>8002</v>
      </c>
      <c r="C1300" s="3" t="s">
        <v>1192</v>
      </c>
      <c r="D1300" s="3">
        <v>23970</v>
      </c>
      <c r="E1300" s="3">
        <v>7131</v>
      </c>
      <c r="F1300" s="3">
        <v>655.62</v>
      </c>
      <c r="G1300" s="3">
        <v>2983</v>
      </c>
      <c r="H1300" s="3">
        <v>1930</v>
      </c>
    </row>
    <row r="1301" spans="1:8" x14ac:dyDescent="0.25">
      <c r="A1301" s="8">
        <v>44765</v>
      </c>
      <c r="B1301" s="4">
        <v>7396</v>
      </c>
      <c r="C1301" s="4" t="s">
        <v>62</v>
      </c>
      <c r="D1301" s="4">
        <v>9307</v>
      </c>
      <c r="E1301" s="4">
        <v>8106</v>
      </c>
      <c r="F1301" s="4">
        <v>753.61</v>
      </c>
      <c r="G1301" s="4">
        <v>1800</v>
      </c>
      <c r="H1301" s="4">
        <v>1883</v>
      </c>
    </row>
    <row r="1302" spans="1:8" x14ac:dyDescent="0.25">
      <c r="A1302" s="10">
        <v>44766</v>
      </c>
      <c r="B1302" s="3">
        <v>3828</v>
      </c>
      <c r="C1302" s="3" t="s">
        <v>1193</v>
      </c>
      <c r="D1302" s="3">
        <v>6216</v>
      </c>
      <c r="E1302" s="3">
        <v>3536</v>
      </c>
      <c r="F1302" s="3">
        <v>897.67</v>
      </c>
      <c r="G1302" s="3">
        <v>943</v>
      </c>
      <c r="H1302" s="3">
        <v>1514</v>
      </c>
    </row>
    <row r="1303" spans="1:8" x14ac:dyDescent="0.25">
      <c r="A1303" s="8">
        <v>44767</v>
      </c>
      <c r="B1303" s="4">
        <v>3850</v>
      </c>
      <c r="C1303" s="4" t="s">
        <v>455</v>
      </c>
      <c r="D1303" s="4">
        <v>6770</v>
      </c>
      <c r="E1303" s="4">
        <v>4402</v>
      </c>
      <c r="F1303" s="4">
        <v>795.78</v>
      </c>
      <c r="G1303" s="4">
        <v>1869</v>
      </c>
      <c r="H1303" s="4">
        <v>1098</v>
      </c>
    </row>
    <row r="1304" spans="1:8" x14ac:dyDescent="0.25">
      <c r="A1304" s="10">
        <v>44768</v>
      </c>
      <c r="B1304" s="3">
        <v>3964</v>
      </c>
      <c r="C1304" s="3" t="s">
        <v>1194</v>
      </c>
      <c r="D1304" s="3">
        <v>7604</v>
      </c>
      <c r="E1304" s="3">
        <v>4281</v>
      </c>
      <c r="F1304" s="3">
        <v>618.39</v>
      </c>
      <c r="G1304" s="3">
        <v>1417</v>
      </c>
      <c r="H1304" s="3">
        <v>1225</v>
      </c>
    </row>
    <row r="1305" spans="1:8" x14ac:dyDescent="0.25">
      <c r="A1305" s="8">
        <v>44769</v>
      </c>
      <c r="B1305" s="4">
        <v>5594</v>
      </c>
      <c r="C1305" s="4" t="s">
        <v>1195</v>
      </c>
      <c r="D1305" s="4">
        <v>9152</v>
      </c>
      <c r="E1305" s="4">
        <v>5374</v>
      </c>
      <c r="F1305" s="4">
        <v>757.67</v>
      </c>
      <c r="G1305" s="4">
        <v>2211</v>
      </c>
      <c r="H1305" s="4">
        <v>2137</v>
      </c>
    </row>
    <row r="1306" spans="1:8" x14ac:dyDescent="0.25">
      <c r="A1306" s="10">
        <v>44770</v>
      </c>
      <c r="B1306" s="3">
        <v>7644</v>
      </c>
      <c r="C1306" s="3" t="s">
        <v>1196</v>
      </c>
      <c r="D1306" s="3">
        <v>11972</v>
      </c>
      <c r="E1306" s="3">
        <v>6348</v>
      </c>
      <c r="F1306" s="3">
        <v>748.99</v>
      </c>
      <c r="G1306" s="3">
        <v>2350</v>
      </c>
      <c r="H1306" s="3">
        <v>2886</v>
      </c>
    </row>
    <row r="1307" spans="1:8" x14ac:dyDescent="0.25">
      <c r="A1307" s="8">
        <v>44771</v>
      </c>
      <c r="B1307" s="4">
        <v>3850</v>
      </c>
      <c r="C1307" s="4" t="s">
        <v>1197</v>
      </c>
      <c r="D1307" s="4">
        <v>11235</v>
      </c>
      <c r="E1307" s="4">
        <v>4208</v>
      </c>
      <c r="F1307" s="4">
        <v>643.25</v>
      </c>
      <c r="G1307" s="4">
        <v>2041</v>
      </c>
      <c r="H1307" s="4">
        <v>3228</v>
      </c>
    </row>
    <row r="1308" spans="1:8" x14ac:dyDescent="0.25">
      <c r="A1308" s="10">
        <v>44772</v>
      </c>
      <c r="B1308" s="3">
        <v>1165</v>
      </c>
      <c r="C1308" s="3" t="s">
        <v>1198</v>
      </c>
      <c r="D1308" s="3">
        <v>3324</v>
      </c>
      <c r="E1308" s="3">
        <v>1219</v>
      </c>
      <c r="F1308" s="3">
        <v>876.08</v>
      </c>
      <c r="G1308" s="3">
        <v>462</v>
      </c>
      <c r="H1308" s="3">
        <v>481</v>
      </c>
    </row>
    <row r="1309" spans="1:8" x14ac:dyDescent="0.25">
      <c r="A1309" s="8">
        <v>44773</v>
      </c>
      <c r="B1309" s="4">
        <v>1919</v>
      </c>
      <c r="C1309" s="4" t="s">
        <v>1199</v>
      </c>
      <c r="D1309" s="4">
        <v>2465</v>
      </c>
      <c r="E1309" s="4">
        <v>1537</v>
      </c>
      <c r="F1309" s="4">
        <v>732.23</v>
      </c>
      <c r="G1309" s="4">
        <v>314</v>
      </c>
      <c r="H1309" s="4">
        <v>477</v>
      </c>
    </row>
    <row r="1310" spans="1:8" x14ac:dyDescent="0.25">
      <c r="A1310" s="10">
        <v>44774</v>
      </c>
      <c r="B1310" s="3">
        <v>9305</v>
      </c>
      <c r="C1310" s="3" t="s">
        <v>1200</v>
      </c>
      <c r="D1310" s="3">
        <v>16840</v>
      </c>
      <c r="E1310" s="3">
        <v>7479</v>
      </c>
      <c r="F1310" s="3">
        <v>898.37</v>
      </c>
      <c r="G1310" s="3">
        <v>2287</v>
      </c>
      <c r="H1310" s="3">
        <v>2527</v>
      </c>
    </row>
    <row r="1311" spans="1:8" x14ac:dyDescent="0.25">
      <c r="A1311" s="8">
        <v>44775</v>
      </c>
      <c r="B1311" s="4">
        <v>4504</v>
      </c>
      <c r="C1311" s="4" t="s">
        <v>1201</v>
      </c>
      <c r="D1311" s="4">
        <v>8689</v>
      </c>
      <c r="E1311" s="4">
        <v>5060</v>
      </c>
      <c r="F1311" s="4">
        <v>726.02</v>
      </c>
      <c r="G1311" s="4">
        <v>1229</v>
      </c>
      <c r="H1311" s="4">
        <v>1008</v>
      </c>
    </row>
    <row r="1312" spans="1:8" x14ac:dyDescent="0.25">
      <c r="A1312" s="10">
        <v>44776</v>
      </c>
      <c r="B1312" s="3">
        <v>1991</v>
      </c>
      <c r="C1312" s="3" t="s">
        <v>1202</v>
      </c>
      <c r="D1312" s="3">
        <v>3245</v>
      </c>
      <c r="E1312" s="3">
        <v>1799</v>
      </c>
      <c r="F1312" s="3">
        <v>782.39</v>
      </c>
      <c r="G1312" s="3">
        <v>859</v>
      </c>
      <c r="H1312" s="3">
        <v>586</v>
      </c>
    </row>
    <row r="1313" spans="1:8" x14ac:dyDescent="0.25">
      <c r="A1313" s="8">
        <v>44777</v>
      </c>
      <c r="B1313" s="4">
        <v>7047</v>
      </c>
      <c r="C1313" s="4" t="s">
        <v>1203</v>
      </c>
      <c r="D1313" s="4">
        <v>16433</v>
      </c>
      <c r="E1313" s="4">
        <v>7430</v>
      </c>
      <c r="F1313" s="4">
        <v>631.42999999999995</v>
      </c>
      <c r="G1313" s="4">
        <v>1718</v>
      </c>
      <c r="H1313" s="4">
        <v>2872</v>
      </c>
    </row>
    <row r="1314" spans="1:8" x14ac:dyDescent="0.25">
      <c r="A1314" s="10">
        <v>44778</v>
      </c>
      <c r="B1314" s="3">
        <v>4839</v>
      </c>
      <c r="C1314" s="3" t="s">
        <v>201</v>
      </c>
      <c r="D1314" s="3">
        <v>11384</v>
      </c>
      <c r="E1314" s="3">
        <v>4750</v>
      </c>
      <c r="F1314" s="3">
        <v>736.27</v>
      </c>
      <c r="G1314" s="3">
        <v>1502</v>
      </c>
      <c r="H1314" s="3">
        <v>1754</v>
      </c>
    </row>
    <row r="1315" spans="1:8" x14ac:dyDescent="0.25">
      <c r="A1315" s="8">
        <v>44779</v>
      </c>
      <c r="B1315" s="4">
        <v>2258</v>
      </c>
      <c r="C1315" s="4" t="s">
        <v>1204</v>
      </c>
      <c r="D1315" s="4">
        <v>6166</v>
      </c>
      <c r="E1315" s="4">
        <v>2586</v>
      </c>
      <c r="F1315" s="4">
        <v>671.63</v>
      </c>
      <c r="G1315" s="4">
        <v>692</v>
      </c>
      <c r="H1315" s="4">
        <v>982</v>
      </c>
    </row>
    <row r="1316" spans="1:8" x14ac:dyDescent="0.25">
      <c r="A1316" s="10">
        <v>44780</v>
      </c>
      <c r="B1316" s="3">
        <v>8609</v>
      </c>
      <c r="C1316" s="3" t="s">
        <v>1205</v>
      </c>
      <c r="D1316" s="3">
        <v>21811</v>
      </c>
      <c r="E1316" s="3">
        <v>10044</v>
      </c>
      <c r="F1316" s="3">
        <v>850.67</v>
      </c>
      <c r="G1316" s="3">
        <v>4560</v>
      </c>
      <c r="H1316" s="3">
        <v>3753</v>
      </c>
    </row>
    <row r="1317" spans="1:8" x14ac:dyDescent="0.25">
      <c r="A1317" s="8">
        <v>44781</v>
      </c>
      <c r="B1317" s="4">
        <v>9706</v>
      </c>
      <c r="C1317" s="4" t="s">
        <v>1206</v>
      </c>
      <c r="D1317" s="4">
        <v>21126</v>
      </c>
      <c r="E1317" s="4">
        <v>11634</v>
      </c>
      <c r="F1317" s="4">
        <v>835.18</v>
      </c>
      <c r="G1317" s="4">
        <v>3403</v>
      </c>
      <c r="H1317" s="4">
        <v>1930</v>
      </c>
    </row>
    <row r="1318" spans="1:8" x14ac:dyDescent="0.25">
      <c r="A1318" s="10">
        <v>44782</v>
      </c>
      <c r="B1318" s="3">
        <v>5804</v>
      </c>
      <c r="C1318" s="3" t="s">
        <v>1207</v>
      </c>
      <c r="D1318" s="3">
        <v>13792</v>
      </c>
      <c r="E1318" s="3">
        <v>4999</v>
      </c>
      <c r="F1318" s="3">
        <v>847.25</v>
      </c>
      <c r="G1318" s="3">
        <v>2487</v>
      </c>
      <c r="H1318" s="3">
        <v>3539</v>
      </c>
    </row>
    <row r="1319" spans="1:8" x14ac:dyDescent="0.25">
      <c r="A1319" s="8">
        <v>44783</v>
      </c>
      <c r="B1319" s="4">
        <v>1067</v>
      </c>
      <c r="C1319" s="4" t="s">
        <v>1208</v>
      </c>
      <c r="D1319" s="4">
        <v>1806</v>
      </c>
      <c r="E1319" s="4">
        <v>1221</v>
      </c>
      <c r="F1319" s="4">
        <v>817.08</v>
      </c>
      <c r="G1319" s="4">
        <v>258</v>
      </c>
      <c r="H1319" s="4">
        <v>206</v>
      </c>
    </row>
    <row r="1320" spans="1:8" x14ac:dyDescent="0.25">
      <c r="A1320" s="10">
        <v>44784</v>
      </c>
      <c r="B1320" s="3">
        <v>6660</v>
      </c>
      <c r="C1320" s="3" t="s">
        <v>1209</v>
      </c>
      <c r="D1320" s="3">
        <v>15101</v>
      </c>
      <c r="E1320" s="3">
        <v>6036</v>
      </c>
      <c r="F1320" s="3">
        <v>849.8</v>
      </c>
      <c r="G1320" s="3">
        <v>1439</v>
      </c>
      <c r="H1320" s="3">
        <v>4145</v>
      </c>
    </row>
    <row r="1321" spans="1:8" x14ac:dyDescent="0.25">
      <c r="A1321" s="8">
        <v>44785</v>
      </c>
      <c r="B1321" s="4">
        <v>5478</v>
      </c>
      <c r="C1321" s="4" t="s">
        <v>311</v>
      </c>
      <c r="D1321" s="4">
        <v>11397</v>
      </c>
      <c r="E1321" s="4">
        <v>5676</v>
      </c>
      <c r="F1321" s="4">
        <v>660.25</v>
      </c>
      <c r="G1321" s="4">
        <v>1517</v>
      </c>
      <c r="H1321" s="4">
        <v>2583</v>
      </c>
    </row>
    <row r="1322" spans="1:8" x14ac:dyDescent="0.25">
      <c r="A1322" s="10">
        <v>44786</v>
      </c>
      <c r="B1322" s="3">
        <v>9210</v>
      </c>
      <c r="C1322" s="3" t="s">
        <v>1210</v>
      </c>
      <c r="D1322" s="3">
        <v>13262</v>
      </c>
      <c r="E1322" s="3">
        <v>9231</v>
      </c>
      <c r="F1322" s="3">
        <v>735.61</v>
      </c>
      <c r="G1322" s="3">
        <v>4092</v>
      </c>
      <c r="H1322" s="3">
        <v>3688</v>
      </c>
    </row>
    <row r="1323" spans="1:8" x14ac:dyDescent="0.25">
      <c r="A1323" s="8">
        <v>44787</v>
      </c>
      <c r="B1323" s="4">
        <v>4521</v>
      </c>
      <c r="C1323" s="4" t="s">
        <v>1211</v>
      </c>
      <c r="D1323" s="4">
        <v>7398</v>
      </c>
      <c r="E1323" s="4">
        <v>3649</v>
      </c>
      <c r="F1323" s="4">
        <v>807.55</v>
      </c>
      <c r="G1323" s="4">
        <v>1691</v>
      </c>
      <c r="H1323" s="4">
        <v>1245</v>
      </c>
    </row>
    <row r="1324" spans="1:8" x14ac:dyDescent="0.25">
      <c r="A1324" s="10">
        <v>44788</v>
      </c>
      <c r="B1324" s="3">
        <v>1572</v>
      </c>
      <c r="C1324" s="3" t="s">
        <v>1212</v>
      </c>
      <c r="D1324" s="3">
        <v>2711</v>
      </c>
      <c r="E1324" s="3">
        <v>1844</v>
      </c>
      <c r="F1324" s="3">
        <v>791.22</v>
      </c>
      <c r="G1324" s="3">
        <v>408</v>
      </c>
      <c r="H1324" s="3">
        <v>523</v>
      </c>
    </row>
    <row r="1325" spans="1:8" x14ac:dyDescent="0.25">
      <c r="A1325" s="8">
        <v>44789</v>
      </c>
      <c r="B1325" s="4">
        <v>8082</v>
      </c>
      <c r="C1325" s="4" t="s">
        <v>1213</v>
      </c>
      <c r="D1325" s="4">
        <v>23144</v>
      </c>
      <c r="E1325" s="4">
        <v>6718</v>
      </c>
      <c r="F1325" s="4">
        <v>814.91</v>
      </c>
      <c r="G1325" s="4">
        <v>1409</v>
      </c>
      <c r="H1325" s="4">
        <v>1930</v>
      </c>
    </row>
    <row r="1326" spans="1:8" x14ac:dyDescent="0.25">
      <c r="A1326" s="10">
        <v>44790</v>
      </c>
      <c r="B1326" s="3">
        <v>8832</v>
      </c>
      <c r="C1326" s="3" t="s">
        <v>348</v>
      </c>
      <c r="D1326" s="3">
        <v>14260</v>
      </c>
      <c r="E1326" s="3">
        <v>9496</v>
      </c>
      <c r="F1326" s="3">
        <v>667.28</v>
      </c>
      <c r="G1326" s="3">
        <v>4020</v>
      </c>
      <c r="H1326" s="3">
        <v>2203</v>
      </c>
    </row>
    <row r="1327" spans="1:8" x14ac:dyDescent="0.25">
      <c r="A1327" s="8">
        <v>44791</v>
      </c>
      <c r="B1327" s="4">
        <v>6395</v>
      </c>
      <c r="C1327" s="4" t="s">
        <v>1214</v>
      </c>
      <c r="D1327" s="4">
        <v>11003</v>
      </c>
      <c r="E1327" s="4">
        <v>7124</v>
      </c>
      <c r="F1327" s="4">
        <v>629.53</v>
      </c>
      <c r="G1327" s="4">
        <v>1709</v>
      </c>
      <c r="H1327" s="4">
        <v>3115</v>
      </c>
    </row>
    <row r="1328" spans="1:8" x14ac:dyDescent="0.25">
      <c r="A1328" s="10">
        <v>44792</v>
      </c>
      <c r="B1328" s="3">
        <v>3258</v>
      </c>
      <c r="C1328" s="3" t="s">
        <v>1215</v>
      </c>
      <c r="D1328" s="3">
        <v>6075</v>
      </c>
      <c r="E1328" s="3">
        <v>3642</v>
      </c>
      <c r="F1328" s="3">
        <v>875.04</v>
      </c>
      <c r="G1328" s="3">
        <v>873</v>
      </c>
      <c r="H1328" s="3">
        <v>1614</v>
      </c>
    </row>
    <row r="1329" spans="1:8" x14ac:dyDescent="0.25">
      <c r="A1329" s="8">
        <v>44793</v>
      </c>
      <c r="B1329" s="4">
        <v>7039</v>
      </c>
      <c r="C1329" s="4" t="s">
        <v>1216</v>
      </c>
      <c r="D1329" s="4">
        <v>16856</v>
      </c>
      <c r="E1329" s="4">
        <v>6012</v>
      </c>
      <c r="F1329" s="4">
        <v>768.05</v>
      </c>
      <c r="G1329" s="4">
        <v>1242</v>
      </c>
      <c r="H1329" s="4">
        <v>4991</v>
      </c>
    </row>
    <row r="1330" spans="1:8" x14ac:dyDescent="0.25">
      <c r="A1330" s="10">
        <v>44794</v>
      </c>
      <c r="B1330" s="3">
        <v>1650</v>
      </c>
      <c r="C1330" s="3" t="s">
        <v>1217</v>
      </c>
      <c r="D1330" s="3">
        <v>2331</v>
      </c>
      <c r="E1330" s="3">
        <v>1615</v>
      </c>
      <c r="F1330" s="3">
        <v>646.15</v>
      </c>
      <c r="G1330" s="3">
        <v>347</v>
      </c>
      <c r="H1330" s="3">
        <v>384</v>
      </c>
    </row>
    <row r="1331" spans="1:8" x14ac:dyDescent="0.25">
      <c r="A1331" s="8">
        <v>44795</v>
      </c>
      <c r="B1331" s="4">
        <v>6741</v>
      </c>
      <c r="C1331" s="4" t="s">
        <v>382</v>
      </c>
      <c r="D1331" s="4">
        <v>19664</v>
      </c>
      <c r="E1331" s="4">
        <v>7629</v>
      </c>
      <c r="F1331" s="4">
        <v>838.03</v>
      </c>
      <c r="G1331" s="4">
        <v>2129</v>
      </c>
      <c r="H1331" s="4">
        <v>2893</v>
      </c>
    </row>
    <row r="1332" spans="1:8" x14ac:dyDescent="0.25">
      <c r="A1332" s="10">
        <v>44796</v>
      </c>
      <c r="B1332" s="3">
        <v>7838</v>
      </c>
      <c r="C1332" s="3" t="s">
        <v>1218</v>
      </c>
      <c r="D1332" s="3">
        <v>21617</v>
      </c>
      <c r="E1332" s="3">
        <v>7219</v>
      </c>
      <c r="F1332" s="3">
        <v>874.48</v>
      </c>
      <c r="G1332" s="3">
        <v>1584</v>
      </c>
      <c r="H1332" s="3">
        <v>3592</v>
      </c>
    </row>
    <row r="1333" spans="1:8" x14ac:dyDescent="0.25">
      <c r="A1333" s="8">
        <v>44797</v>
      </c>
      <c r="B1333" s="4">
        <v>3587</v>
      </c>
      <c r="C1333" s="4" t="s">
        <v>1219</v>
      </c>
      <c r="D1333" s="4">
        <v>8031</v>
      </c>
      <c r="E1333" s="4">
        <v>3540</v>
      </c>
      <c r="F1333" s="4">
        <v>650.87</v>
      </c>
      <c r="G1333" s="4">
        <v>1099</v>
      </c>
      <c r="H1333" s="4">
        <v>2336</v>
      </c>
    </row>
    <row r="1334" spans="1:8" x14ac:dyDescent="0.25">
      <c r="A1334" s="10">
        <v>44798</v>
      </c>
      <c r="B1334" s="3">
        <v>8876</v>
      </c>
      <c r="C1334" s="3" t="s">
        <v>1220</v>
      </c>
      <c r="D1334" s="3">
        <v>21420</v>
      </c>
      <c r="E1334" s="3">
        <v>8069</v>
      </c>
      <c r="F1334" s="3">
        <v>845.22</v>
      </c>
      <c r="G1334" s="3">
        <v>3629</v>
      </c>
      <c r="H1334" s="3">
        <v>3568</v>
      </c>
    </row>
    <row r="1335" spans="1:8" x14ac:dyDescent="0.25">
      <c r="A1335" s="8">
        <v>44799</v>
      </c>
      <c r="B1335" s="4">
        <v>4262</v>
      </c>
      <c r="C1335" s="4" t="s">
        <v>590</v>
      </c>
      <c r="D1335" s="4">
        <v>5242</v>
      </c>
      <c r="E1335" s="4">
        <v>4199</v>
      </c>
      <c r="F1335" s="4">
        <v>879.97</v>
      </c>
      <c r="G1335" s="4">
        <v>1251</v>
      </c>
      <c r="H1335" s="4">
        <v>1116</v>
      </c>
    </row>
    <row r="1336" spans="1:8" x14ac:dyDescent="0.25">
      <c r="A1336" s="10">
        <v>44800</v>
      </c>
      <c r="B1336" s="3">
        <v>2338</v>
      </c>
      <c r="C1336" s="3" t="s">
        <v>1221</v>
      </c>
      <c r="D1336" s="3">
        <v>4232</v>
      </c>
      <c r="E1336" s="3">
        <v>2700</v>
      </c>
      <c r="F1336" s="3">
        <v>881.51</v>
      </c>
      <c r="G1336" s="3">
        <v>1129</v>
      </c>
      <c r="H1336" s="3">
        <v>764</v>
      </c>
    </row>
    <row r="1337" spans="1:8" x14ac:dyDescent="0.25">
      <c r="A1337" s="8">
        <v>44801</v>
      </c>
      <c r="B1337" s="4">
        <v>5996</v>
      </c>
      <c r="C1337" s="4" t="s">
        <v>84</v>
      </c>
      <c r="D1337" s="4">
        <v>15782</v>
      </c>
      <c r="E1337" s="4">
        <v>5888</v>
      </c>
      <c r="F1337" s="4">
        <v>874.25</v>
      </c>
      <c r="G1337" s="4">
        <v>1343</v>
      </c>
      <c r="H1337" s="4">
        <v>2828</v>
      </c>
    </row>
    <row r="1338" spans="1:8" x14ac:dyDescent="0.25">
      <c r="A1338" s="10">
        <v>44802</v>
      </c>
      <c r="B1338" s="3">
        <v>6780</v>
      </c>
      <c r="C1338" s="3" t="s">
        <v>1222</v>
      </c>
      <c r="D1338" s="3">
        <v>9081</v>
      </c>
      <c r="E1338" s="3">
        <v>6931</v>
      </c>
      <c r="F1338" s="3">
        <v>763.93</v>
      </c>
      <c r="G1338" s="3">
        <v>2757</v>
      </c>
      <c r="H1338" s="3">
        <v>1259</v>
      </c>
    </row>
    <row r="1339" spans="1:8" x14ac:dyDescent="0.25">
      <c r="A1339" s="8">
        <v>44803</v>
      </c>
      <c r="B1339" s="4">
        <v>3827</v>
      </c>
      <c r="C1339" s="4" t="s">
        <v>1223</v>
      </c>
      <c r="D1339" s="4">
        <v>6537</v>
      </c>
      <c r="E1339" s="4">
        <v>3680</v>
      </c>
      <c r="F1339" s="4">
        <v>706.86</v>
      </c>
      <c r="G1339" s="4">
        <v>1085</v>
      </c>
      <c r="H1339" s="4">
        <v>1355</v>
      </c>
    </row>
    <row r="1340" spans="1:8" x14ac:dyDescent="0.25">
      <c r="A1340" s="10">
        <v>44804</v>
      </c>
      <c r="B1340" s="3">
        <v>6232</v>
      </c>
      <c r="C1340" s="3" t="s">
        <v>1224</v>
      </c>
      <c r="D1340" s="3">
        <v>14044</v>
      </c>
      <c r="E1340" s="3">
        <v>6132</v>
      </c>
      <c r="F1340" s="3">
        <v>602.17999999999995</v>
      </c>
      <c r="G1340" s="3">
        <v>2605</v>
      </c>
      <c r="H1340" s="3">
        <v>3790</v>
      </c>
    </row>
    <row r="1341" spans="1:8" x14ac:dyDescent="0.25">
      <c r="A1341" s="8">
        <v>44805</v>
      </c>
      <c r="B1341" s="4">
        <v>3217</v>
      </c>
      <c r="C1341" s="6" t="s">
        <v>1225</v>
      </c>
      <c r="D1341" s="4">
        <v>5345</v>
      </c>
      <c r="E1341" s="4">
        <v>2593</v>
      </c>
      <c r="F1341" s="4">
        <v>618.27</v>
      </c>
      <c r="G1341" s="4">
        <v>624</v>
      </c>
      <c r="H1341" s="4">
        <v>587</v>
      </c>
    </row>
    <row r="1342" spans="1:8" x14ac:dyDescent="0.25">
      <c r="A1342" s="10">
        <v>44806</v>
      </c>
      <c r="B1342" s="3">
        <v>4539</v>
      </c>
      <c r="C1342" s="3" t="s">
        <v>1226</v>
      </c>
      <c r="D1342" s="3">
        <v>13077</v>
      </c>
      <c r="E1342" s="3">
        <v>4146</v>
      </c>
      <c r="F1342" s="3">
        <v>728.65</v>
      </c>
      <c r="G1342" s="3">
        <v>1946</v>
      </c>
      <c r="H1342" s="3">
        <v>3633</v>
      </c>
    </row>
    <row r="1343" spans="1:8" x14ac:dyDescent="0.25">
      <c r="A1343" s="8">
        <v>44807</v>
      </c>
      <c r="B1343" s="4">
        <v>8845</v>
      </c>
      <c r="C1343" s="4" t="s">
        <v>1227</v>
      </c>
      <c r="D1343" s="4">
        <v>12700</v>
      </c>
      <c r="E1343" s="4">
        <v>8620</v>
      </c>
      <c r="F1343" s="4">
        <v>719.8</v>
      </c>
      <c r="G1343" s="4">
        <v>2351</v>
      </c>
      <c r="H1343" s="4">
        <v>2960</v>
      </c>
    </row>
    <row r="1344" spans="1:8" x14ac:dyDescent="0.25">
      <c r="A1344" s="10">
        <v>44808</v>
      </c>
      <c r="B1344" s="3">
        <v>5383</v>
      </c>
      <c r="C1344" s="3" t="s">
        <v>1228</v>
      </c>
      <c r="D1344" s="3">
        <v>14185</v>
      </c>
      <c r="E1344" s="3">
        <v>5671</v>
      </c>
      <c r="F1344" s="3">
        <v>655.41</v>
      </c>
      <c r="G1344" s="3">
        <v>1735</v>
      </c>
      <c r="H1344" s="3">
        <v>3168</v>
      </c>
    </row>
    <row r="1345" spans="1:8" x14ac:dyDescent="0.25">
      <c r="A1345" s="8">
        <v>44809</v>
      </c>
      <c r="B1345" s="4">
        <v>3961</v>
      </c>
      <c r="C1345" s="4" t="s">
        <v>1229</v>
      </c>
      <c r="D1345" s="4">
        <v>8374</v>
      </c>
      <c r="E1345" s="4">
        <v>3881</v>
      </c>
      <c r="F1345" s="4">
        <v>718.64</v>
      </c>
      <c r="G1345" s="4">
        <v>1882</v>
      </c>
      <c r="H1345" s="4">
        <v>1885</v>
      </c>
    </row>
    <row r="1346" spans="1:8" x14ac:dyDescent="0.25">
      <c r="A1346" s="10">
        <v>44810</v>
      </c>
      <c r="B1346" s="3">
        <v>4226</v>
      </c>
      <c r="C1346" s="3" t="s">
        <v>1230</v>
      </c>
      <c r="D1346" s="3">
        <v>10778</v>
      </c>
      <c r="E1346" s="3">
        <v>3951</v>
      </c>
      <c r="F1346" s="3">
        <v>652.4</v>
      </c>
      <c r="G1346" s="3">
        <v>1476</v>
      </c>
      <c r="H1346" s="3">
        <v>1716</v>
      </c>
    </row>
    <row r="1347" spans="1:8" x14ac:dyDescent="0.25">
      <c r="A1347" s="8">
        <v>44811</v>
      </c>
      <c r="B1347" s="4">
        <v>7837</v>
      </c>
      <c r="C1347" s="4" t="s">
        <v>1231</v>
      </c>
      <c r="D1347" s="4">
        <v>13787</v>
      </c>
      <c r="E1347" s="4">
        <v>7486</v>
      </c>
      <c r="F1347" s="4">
        <v>854.64</v>
      </c>
      <c r="G1347" s="4">
        <v>2318</v>
      </c>
      <c r="H1347" s="4">
        <v>2523</v>
      </c>
    </row>
    <row r="1348" spans="1:8" x14ac:dyDescent="0.25">
      <c r="A1348" s="10">
        <v>44812</v>
      </c>
      <c r="B1348" s="3">
        <v>8031</v>
      </c>
      <c r="C1348" s="3" t="s">
        <v>1232</v>
      </c>
      <c r="D1348" s="3">
        <v>17074</v>
      </c>
      <c r="E1348" s="3">
        <v>7203</v>
      </c>
      <c r="F1348" s="3">
        <v>689.46</v>
      </c>
      <c r="G1348" s="3">
        <v>3492</v>
      </c>
      <c r="H1348" s="3">
        <v>4436</v>
      </c>
    </row>
    <row r="1349" spans="1:8" x14ac:dyDescent="0.25">
      <c r="A1349" s="8">
        <v>44813</v>
      </c>
      <c r="B1349" s="4">
        <v>4716</v>
      </c>
      <c r="C1349" s="4" t="s">
        <v>1233</v>
      </c>
      <c r="D1349" s="4">
        <v>12932</v>
      </c>
      <c r="E1349" s="4">
        <v>5516</v>
      </c>
      <c r="F1349" s="4">
        <v>779.57</v>
      </c>
      <c r="G1349" s="4">
        <v>1647</v>
      </c>
      <c r="H1349" s="4">
        <v>2085</v>
      </c>
    </row>
    <row r="1350" spans="1:8" x14ac:dyDescent="0.25">
      <c r="A1350" s="10">
        <v>44814</v>
      </c>
      <c r="B1350" s="3">
        <v>4414</v>
      </c>
      <c r="C1350" s="3" t="s">
        <v>1234</v>
      </c>
      <c r="D1350" s="3">
        <v>9006</v>
      </c>
      <c r="E1350" s="3">
        <v>4452</v>
      </c>
      <c r="F1350" s="3">
        <v>750.85</v>
      </c>
      <c r="G1350" s="3">
        <v>1017</v>
      </c>
      <c r="H1350" s="3">
        <v>1747</v>
      </c>
    </row>
    <row r="1351" spans="1:8" x14ac:dyDescent="0.25">
      <c r="A1351" s="8">
        <v>44815</v>
      </c>
      <c r="B1351" s="4">
        <v>2448</v>
      </c>
      <c r="C1351" s="4" t="s">
        <v>1235</v>
      </c>
      <c r="D1351" s="4">
        <v>4522</v>
      </c>
      <c r="E1351" s="4">
        <v>1971</v>
      </c>
      <c r="F1351" s="4">
        <v>615.55999999999995</v>
      </c>
      <c r="G1351" s="4">
        <v>983</v>
      </c>
      <c r="H1351" s="4">
        <v>470</v>
      </c>
    </row>
    <row r="1352" spans="1:8" x14ac:dyDescent="0.25">
      <c r="A1352" s="10">
        <v>44816</v>
      </c>
      <c r="B1352" s="3">
        <v>1570</v>
      </c>
      <c r="C1352" s="3" t="s">
        <v>1236</v>
      </c>
      <c r="D1352" s="3">
        <v>3399</v>
      </c>
      <c r="E1352" s="3">
        <v>1268</v>
      </c>
      <c r="F1352" s="3">
        <v>882.67</v>
      </c>
      <c r="G1352" s="3">
        <v>355</v>
      </c>
      <c r="H1352" s="3">
        <v>838</v>
      </c>
    </row>
    <row r="1353" spans="1:8" x14ac:dyDescent="0.25">
      <c r="A1353" s="8">
        <v>44817</v>
      </c>
      <c r="B1353" s="4">
        <v>3904</v>
      </c>
      <c r="C1353" s="4" t="s">
        <v>1237</v>
      </c>
      <c r="D1353" s="4">
        <v>9725</v>
      </c>
      <c r="E1353" s="4">
        <v>4642</v>
      </c>
      <c r="F1353" s="4">
        <v>758.17</v>
      </c>
      <c r="G1353" s="4">
        <v>2114</v>
      </c>
      <c r="H1353" s="4">
        <v>1785</v>
      </c>
    </row>
    <row r="1354" spans="1:8" x14ac:dyDescent="0.25">
      <c r="A1354" s="10">
        <v>44818</v>
      </c>
      <c r="B1354" s="3">
        <v>3505</v>
      </c>
      <c r="C1354" s="3" t="s">
        <v>1238</v>
      </c>
      <c r="D1354" s="3">
        <v>7004</v>
      </c>
      <c r="E1354" s="3">
        <v>3114</v>
      </c>
      <c r="F1354" s="3">
        <v>697.52</v>
      </c>
      <c r="G1354" s="3">
        <v>777</v>
      </c>
      <c r="H1354" s="3">
        <v>1436</v>
      </c>
    </row>
    <row r="1355" spans="1:8" x14ac:dyDescent="0.25">
      <c r="A1355" s="8">
        <v>44819</v>
      </c>
      <c r="B1355" s="4">
        <v>1917</v>
      </c>
      <c r="C1355" s="4" t="s">
        <v>205</v>
      </c>
      <c r="D1355" s="4">
        <v>5540</v>
      </c>
      <c r="E1355" s="4">
        <v>2151</v>
      </c>
      <c r="F1355" s="4">
        <v>647.44000000000005</v>
      </c>
      <c r="G1355" s="4">
        <v>902</v>
      </c>
      <c r="H1355" s="4">
        <v>681</v>
      </c>
    </row>
    <row r="1356" spans="1:8" x14ac:dyDescent="0.25">
      <c r="A1356" s="10">
        <v>44820</v>
      </c>
      <c r="B1356" s="3">
        <v>7982</v>
      </c>
      <c r="C1356" s="3" t="s">
        <v>1239</v>
      </c>
      <c r="D1356" s="3">
        <v>13816</v>
      </c>
      <c r="E1356" s="3">
        <v>6571</v>
      </c>
      <c r="F1356" s="3">
        <v>701.56</v>
      </c>
      <c r="G1356" s="3">
        <v>2348</v>
      </c>
      <c r="H1356" s="3">
        <v>4121</v>
      </c>
    </row>
    <row r="1357" spans="1:8" x14ac:dyDescent="0.25">
      <c r="A1357" s="8">
        <v>44821</v>
      </c>
      <c r="B1357" s="4">
        <v>8427</v>
      </c>
      <c r="C1357" s="4" t="s">
        <v>991</v>
      </c>
      <c r="D1357" s="4">
        <v>17324</v>
      </c>
      <c r="E1357" s="4">
        <v>9846</v>
      </c>
      <c r="F1357" s="4">
        <v>606.15</v>
      </c>
      <c r="G1357" s="4">
        <v>1695</v>
      </c>
      <c r="H1357" s="4">
        <v>2780</v>
      </c>
    </row>
    <row r="1358" spans="1:8" x14ac:dyDescent="0.25">
      <c r="A1358" s="10">
        <v>44822</v>
      </c>
      <c r="B1358" s="3">
        <v>7336</v>
      </c>
      <c r="C1358" s="3" t="s">
        <v>1240</v>
      </c>
      <c r="D1358" s="3">
        <v>18798</v>
      </c>
      <c r="E1358" s="3">
        <v>8434</v>
      </c>
      <c r="F1358" s="3">
        <v>709.07</v>
      </c>
      <c r="G1358" s="3">
        <v>3085</v>
      </c>
      <c r="H1358" s="3">
        <v>4267</v>
      </c>
    </row>
    <row r="1359" spans="1:8" x14ac:dyDescent="0.25">
      <c r="A1359" s="8">
        <v>44823</v>
      </c>
      <c r="B1359" s="4">
        <v>2678</v>
      </c>
      <c r="C1359" s="4" t="s">
        <v>1241</v>
      </c>
      <c r="D1359" s="4">
        <v>6535</v>
      </c>
      <c r="E1359" s="4">
        <v>2754</v>
      </c>
      <c r="F1359" s="4">
        <v>759.45</v>
      </c>
      <c r="G1359" s="4">
        <v>571</v>
      </c>
      <c r="H1359" s="4">
        <v>1413</v>
      </c>
    </row>
    <row r="1360" spans="1:8" x14ac:dyDescent="0.25">
      <c r="A1360" s="10">
        <v>44824</v>
      </c>
      <c r="B1360" s="3">
        <v>1615</v>
      </c>
      <c r="C1360" s="3" t="s">
        <v>152</v>
      </c>
      <c r="D1360" s="3">
        <v>4448</v>
      </c>
      <c r="E1360" s="3">
        <v>1297</v>
      </c>
      <c r="F1360" s="3">
        <v>861.56</v>
      </c>
      <c r="G1360" s="3">
        <v>494</v>
      </c>
      <c r="H1360" s="3">
        <v>1143</v>
      </c>
    </row>
    <row r="1361" spans="1:8" x14ac:dyDescent="0.25">
      <c r="A1361" s="8">
        <v>44825</v>
      </c>
      <c r="B1361" s="4">
        <v>8086</v>
      </c>
      <c r="C1361" s="4" t="s">
        <v>1242</v>
      </c>
      <c r="D1361" s="4">
        <v>24211</v>
      </c>
      <c r="E1361" s="4">
        <v>7302</v>
      </c>
      <c r="F1361" s="4">
        <v>806.21</v>
      </c>
      <c r="G1361" s="4">
        <v>1778</v>
      </c>
      <c r="H1361" s="4">
        <v>3844</v>
      </c>
    </row>
    <row r="1362" spans="1:8" x14ac:dyDescent="0.25">
      <c r="A1362" s="10">
        <v>44826</v>
      </c>
      <c r="B1362" s="3">
        <v>5749</v>
      </c>
      <c r="C1362" s="3" t="s">
        <v>1243</v>
      </c>
      <c r="D1362" s="3">
        <v>11316</v>
      </c>
      <c r="E1362" s="3">
        <v>5534</v>
      </c>
      <c r="F1362" s="3">
        <v>633.47</v>
      </c>
      <c r="G1362" s="3">
        <v>2432</v>
      </c>
      <c r="H1362" s="3">
        <v>2842</v>
      </c>
    </row>
    <row r="1363" spans="1:8" x14ac:dyDescent="0.25">
      <c r="A1363" s="8">
        <v>44827</v>
      </c>
      <c r="B1363" s="4">
        <v>4505</v>
      </c>
      <c r="C1363" s="4" t="s">
        <v>1244</v>
      </c>
      <c r="D1363" s="4">
        <v>6307</v>
      </c>
      <c r="E1363" s="4">
        <v>4433</v>
      </c>
      <c r="F1363" s="4">
        <v>644.32000000000005</v>
      </c>
      <c r="G1363" s="4">
        <v>2025</v>
      </c>
      <c r="H1363" s="4">
        <v>1113</v>
      </c>
    </row>
    <row r="1364" spans="1:8" x14ac:dyDescent="0.25">
      <c r="A1364" s="10">
        <v>44828</v>
      </c>
      <c r="B1364" s="3">
        <v>5529</v>
      </c>
      <c r="C1364" s="3" t="s">
        <v>1245</v>
      </c>
      <c r="D1364" s="3">
        <v>6937</v>
      </c>
      <c r="E1364" s="3">
        <v>5081</v>
      </c>
      <c r="F1364" s="3">
        <v>728.44</v>
      </c>
      <c r="G1364" s="3">
        <v>1751</v>
      </c>
      <c r="H1364" s="3">
        <v>1264</v>
      </c>
    </row>
    <row r="1365" spans="1:8" x14ac:dyDescent="0.25">
      <c r="A1365" s="8">
        <v>44829</v>
      </c>
      <c r="B1365" s="4">
        <v>2135</v>
      </c>
      <c r="C1365" s="4" t="s">
        <v>1246</v>
      </c>
      <c r="D1365" s="4">
        <v>5355</v>
      </c>
      <c r="E1365" s="4">
        <v>1736</v>
      </c>
      <c r="F1365" s="4">
        <v>658.71</v>
      </c>
      <c r="G1365" s="4">
        <v>755</v>
      </c>
      <c r="H1365" s="4">
        <v>1256</v>
      </c>
    </row>
    <row r="1366" spans="1:8" x14ac:dyDescent="0.25">
      <c r="A1366" s="10">
        <v>44830</v>
      </c>
      <c r="B1366" s="3">
        <v>9566</v>
      </c>
      <c r="C1366" s="3" t="s">
        <v>874</v>
      </c>
      <c r="D1366" s="3">
        <v>26528</v>
      </c>
      <c r="E1366" s="3">
        <v>9910</v>
      </c>
      <c r="F1366" s="3">
        <v>608.35</v>
      </c>
      <c r="G1366" s="3">
        <v>2413</v>
      </c>
      <c r="H1366" s="3">
        <v>1930</v>
      </c>
    </row>
    <row r="1367" spans="1:8" x14ac:dyDescent="0.25">
      <c r="A1367" s="8">
        <v>44831</v>
      </c>
      <c r="B1367" s="4">
        <v>8226</v>
      </c>
      <c r="C1367" s="4" t="s">
        <v>1247</v>
      </c>
      <c r="D1367" s="4">
        <v>13139</v>
      </c>
      <c r="E1367" s="4">
        <v>8305</v>
      </c>
      <c r="F1367" s="4">
        <v>841.5</v>
      </c>
      <c r="G1367" s="4">
        <v>2887</v>
      </c>
      <c r="H1367" s="4">
        <v>3066</v>
      </c>
    </row>
    <row r="1368" spans="1:8" x14ac:dyDescent="0.25">
      <c r="A1368" s="10">
        <v>44832</v>
      </c>
      <c r="B1368" s="3">
        <v>6162</v>
      </c>
      <c r="C1368" s="3" t="s">
        <v>1248</v>
      </c>
      <c r="D1368" s="3">
        <v>9151</v>
      </c>
      <c r="E1368" s="3">
        <v>5627</v>
      </c>
      <c r="F1368" s="3">
        <v>605.86</v>
      </c>
      <c r="G1368" s="3">
        <v>1790</v>
      </c>
      <c r="H1368" s="3">
        <v>2562</v>
      </c>
    </row>
    <row r="1369" spans="1:8" x14ac:dyDescent="0.25">
      <c r="A1369" s="8">
        <v>44833</v>
      </c>
      <c r="B1369" s="4">
        <v>1206</v>
      </c>
      <c r="C1369" s="4" t="s">
        <v>1249</v>
      </c>
      <c r="D1369" s="4">
        <v>1582</v>
      </c>
      <c r="E1369" s="4">
        <v>983</v>
      </c>
      <c r="F1369" s="4">
        <v>849.21</v>
      </c>
      <c r="G1369" s="4">
        <v>376</v>
      </c>
      <c r="H1369" s="4">
        <v>248</v>
      </c>
    </row>
    <row r="1370" spans="1:8" x14ac:dyDescent="0.25">
      <c r="A1370" s="10">
        <v>44834</v>
      </c>
      <c r="B1370" s="3">
        <v>5875</v>
      </c>
      <c r="C1370" s="3" t="s">
        <v>1250</v>
      </c>
      <c r="D1370" s="3">
        <v>15750</v>
      </c>
      <c r="E1370" s="3">
        <v>7037</v>
      </c>
      <c r="F1370" s="3">
        <v>643.23</v>
      </c>
      <c r="G1370" s="3">
        <v>1501</v>
      </c>
      <c r="H1370" s="3">
        <v>4411</v>
      </c>
    </row>
    <row r="1371" spans="1:8" x14ac:dyDescent="0.25">
      <c r="A1371" s="8">
        <v>44835</v>
      </c>
      <c r="B1371" s="4">
        <v>2319</v>
      </c>
      <c r="C1371" s="4" t="s">
        <v>1251</v>
      </c>
      <c r="D1371" s="4">
        <v>4082</v>
      </c>
      <c r="E1371" s="4">
        <v>2302</v>
      </c>
      <c r="F1371" s="4">
        <v>892.4</v>
      </c>
      <c r="G1371" s="4">
        <v>979</v>
      </c>
      <c r="H1371" s="4">
        <v>515</v>
      </c>
    </row>
    <row r="1372" spans="1:8" x14ac:dyDescent="0.25">
      <c r="A1372" s="10">
        <v>44836</v>
      </c>
      <c r="B1372" s="3">
        <v>2141</v>
      </c>
      <c r="C1372" s="3" t="s">
        <v>592</v>
      </c>
      <c r="D1372" s="3">
        <v>4117</v>
      </c>
      <c r="E1372" s="3">
        <v>2360</v>
      </c>
      <c r="F1372" s="3">
        <v>781.16</v>
      </c>
      <c r="G1372" s="3">
        <v>528</v>
      </c>
      <c r="H1372" s="3">
        <v>954</v>
      </c>
    </row>
    <row r="1373" spans="1:8" x14ac:dyDescent="0.25">
      <c r="A1373" s="8">
        <v>44837</v>
      </c>
      <c r="B1373" s="4">
        <v>5627</v>
      </c>
      <c r="C1373" s="6" t="s">
        <v>1252</v>
      </c>
      <c r="D1373" s="4">
        <v>11844</v>
      </c>
      <c r="E1373" s="4">
        <v>5519</v>
      </c>
      <c r="F1373" s="4">
        <v>820.49</v>
      </c>
      <c r="G1373" s="4">
        <v>2190</v>
      </c>
      <c r="H1373" s="4">
        <v>2481</v>
      </c>
    </row>
    <row r="1374" spans="1:8" x14ac:dyDescent="0.25">
      <c r="A1374" s="10">
        <v>44838</v>
      </c>
      <c r="B1374" s="3">
        <v>8389</v>
      </c>
      <c r="C1374" s="3" t="s">
        <v>1253</v>
      </c>
      <c r="D1374" s="3">
        <v>22742</v>
      </c>
      <c r="E1374" s="3">
        <v>6856</v>
      </c>
      <c r="F1374" s="3">
        <v>633.15</v>
      </c>
      <c r="G1374" s="3">
        <v>1409</v>
      </c>
      <c r="H1374" s="3">
        <v>4524</v>
      </c>
    </row>
    <row r="1375" spans="1:8" x14ac:dyDescent="0.25">
      <c r="A1375" s="8">
        <v>44839</v>
      </c>
      <c r="B1375" s="4">
        <v>3690</v>
      </c>
      <c r="C1375" s="4" t="s">
        <v>1254</v>
      </c>
      <c r="D1375" s="4">
        <v>8750</v>
      </c>
      <c r="E1375" s="4">
        <v>3408</v>
      </c>
      <c r="F1375" s="4">
        <v>858.63</v>
      </c>
      <c r="G1375" s="4">
        <v>1532</v>
      </c>
      <c r="H1375" s="4">
        <v>1419</v>
      </c>
    </row>
    <row r="1376" spans="1:8" x14ac:dyDescent="0.25">
      <c r="A1376" s="10">
        <v>44840</v>
      </c>
      <c r="B1376" s="3">
        <v>8323</v>
      </c>
      <c r="C1376" s="3" t="s">
        <v>1255</v>
      </c>
      <c r="D1376" s="3">
        <v>19202</v>
      </c>
      <c r="E1376" s="3">
        <v>7724</v>
      </c>
      <c r="F1376" s="3">
        <v>851.76</v>
      </c>
      <c r="G1376" s="3">
        <v>1949</v>
      </c>
      <c r="H1376" s="3">
        <v>3854</v>
      </c>
    </row>
    <row r="1377" spans="1:8" x14ac:dyDescent="0.25">
      <c r="A1377" s="8">
        <v>44841</v>
      </c>
      <c r="B1377" s="4">
        <v>4255</v>
      </c>
      <c r="C1377" s="4" t="s">
        <v>379</v>
      </c>
      <c r="D1377" s="4">
        <v>6451</v>
      </c>
      <c r="E1377" s="4">
        <v>4830</v>
      </c>
      <c r="F1377" s="4">
        <v>795.9</v>
      </c>
      <c r="G1377" s="4">
        <v>1713</v>
      </c>
      <c r="H1377" s="4">
        <v>853</v>
      </c>
    </row>
    <row r="1378" spans="1:8" x14ac:dyDescent="0.25">
      <c r="A1378" s="10">
        <v>44842</v>
      </c>
      <c r="B1378" s="3">
        <v>9281</v>
      </c>
      <c r="C1378" s="3" t="s">
        <v>1256</v>
      </c>
      <c r="D1378" s="3">
        <v>19710</v>
      </c>
      <c r="E1378" s="3">
        <v>9853</v>
      </c>
      <c r="F1378" s="3">
        <v>750.68</v>
      </c>
      <c r="G1378" s="3">
        <v>2743</v>
      </c>
      <c r="H1378" s="3">
        <v>3426</v>
      </c>
    </row>
    <row r="1379" spans="1:8" x14ac:dyDescent="0.25">
      <c r="A1379" s="8">
        <v>44843</v>
      </c>
      <c r="B1379" s="4">
        <v>6213</v>
      </c>
      <c r="C1379" s="4" t="s">
        <v>1257</v>
      </c>
      <c r="D1379" s="4">
        <v>15455</v>
      </c>
      <c r="E1379" s="4">
        <v>5654</v>
      </c>
      <c r="F1379" s="4">
        <v>816.45</v>
      </c>
      <c r="G1379" s="4">
        <v>2356</v>
      </c>
      <c r="H1379" s="4">
        <v>1850</v>
      </c>
    </row>
    <row r="1380" spans="1:8" x14ac:dyDescent="0.25">
      <c r="A1380" s="10">
        <v>44844</v>
      </c>
      <c r="B1380" s="3">
        <v>5108</v>
      </c>
      <c r="C1380" s="3" t="s">
        <v>716</v>
      </c>
      <c r="D1380" s="3">
        <v>15078</v>
      </c>
      <c r="E1380" s="3">
        <v>6063</v>
      </c>
      <c r="F1380" s="3">
        <v>601.78</v>
      </c>
      <c r="G1380" s="3">
        <v>1797</v>
      </c>
      <c r="H1380" s="3">
        <v>3232</v>
      </c>
    </row>
    <row r="1381" spans="1:8" x14ac:dyDescent="0.25">
      <c r="A1381" s="8">
        <v>44845</v>
      </c>
      <c r="B1381" s="4">
        <v>4020</v>
      </c>
      <c r="C1381" s="4" t="s">
        <v>1258</v>
      </c>
      <c r="D1381" s="4">
        <v>6281</v>
      </c>
      <c r="E1381" s="4">
        <v>3733</v>
      </c>
      <c r="F1381" s="4">
        <v>777.73</v>
      </c>
      <c r="G1381" s="4">
        <v>1558</v>
      </c>
      <c r="H1381" s="4">
        <v>748</v>
      </c>
    </row>
    <row r="1382" spans="1:8" x14ac:dyDescent="0.25">
      <c r="A1382" s="10">
        <v>44846</v>
      </c>
      <c r="B1382" s="3">
        <v>2857</v>
      </c>
      <c r="C1382" s="3" t="s">
        <v>1259</v>
      </c>
      <c r="D1382" s="3">
        <v>3477</v>
      </c>
      <c r="E1382" s="3">
        <v>3426</v>
      </c>
      <c r="F1382" s="3">
        <v>854.22</v>
      </c>
      <c r="G1382" s="3">
        <v>978</v>
      </c>
      <c r="H1382" s="3">
        <v>459</v>
      </c>
    </row>
    <row r="1383" spans="1:8" x14ac:dyDescent="0.25">
      <c r="A1383" s="8">
        <v>44847</v>
      </c>
      <c r="B1383" s="4">
        <v>9996</v>
      </c>
      <c r="C1383" s="4" t="s">
        <v>1260</v>
      </c>
      <c r="D1383" s="4">
        <v>13350</v>
      </c>
      <c r="E1383" s="4">
        <v>11979</v>
      </c>
      <c r="F1383" s="4">
        <v>707.07</v>
      </c>
      <c r="G1383" s="4">
        <v>1695</v>
      </c>
      <c r="H1383" s="4">
        <v>1563</v>
      </c>
    </row>
    <row r="1384" spans="1:8" x14ac:dyDescent="0.25">
      <c r="A1384" s="10">
        <v>44848</v>
      </c>
      <c r="B1384" s="3">
        <v>3789</v>
      </c>
      <c r="C1384" s="3" t="s">
        <v>1261</v>
      </c>
      <c r="D1384" s="3">
        <v>7110</v>
      </c>
      <c r="E1384" s="3">
        <v>3320</v>
      </c>
      <c r="F1384" s="3">
        <v>632.49</v>
      </c>
      <c r="G1384" s="3">
        <v>694</v>
      </c>
      <c r="H1384" s="3">
        <v>1253</v>
      </c>
    </row>
    <row r="1385" spans="1:8" x14ac:dyDescent="0.25">
      <c r="A1385" s="8">
        <v>44849</v>
      </c>
      <c r="B1385" s="4">
        <v>4875</v>
      </c>
      <c r="C1385" s="4" t="s">
        <v>1262</v>
      </c>
      <c r="D1385" s="4">
        <v>13050</v>
      </c>
      <c r="E1385" s="4">
        <v>4509</v>
      </c>
      <c r="F1385" s="4">
        <v>726.26</v>
      </c>
      <c r="G1385" s="4">
        <v>1285</v>
      </c>
      <c r="H1385" s="4">
        <v>3502</v>
      </c>
    </row>
    <row r="1386" spans="1:8" x14ac:dyDescent="0.25">
      <c r="A1386" s="10">
        <v>44850</v>
      </c>
      <c r="B1386" s="3">
        <v>8605</v>
      </c>
      <c r="C1386" s="3" t="s">
        <v>1263</v>
      </c>
      <c r="D1386" s="3">
        <v>10436</v>
      </c>
      <c r="E1386" s="3">
        <v>8556</v>
      </c>
      <c r="F1386" s="3">
        <v>818.13</v>
      </c>
      <c r="G1386" s="3">
        <v>2991</v>
      </c>
      <c r="H1386" s="3">
        <v>2936</v>
      </c>
    </row>
    <row r="1387" spans="1:8" x14ac:dyDescent="0.25">
      <c r="A1387" s="8">
        <v>44851</v>
      </c>
      <c r="B1387" s="4">
        <v>9135</v>
      </c>
      <c r="C1387" s="4" t="s">
        <v>1264</v>
      </c>
      <c r="D1387" s="4">
        <v>18472</v>
      </c>
      <c r="E1387" s="4">
        <v>9734</v>
      </c>
      <c r="F1387" s="4">
        <v>632.19000000000005</v>
      </c>
      <c r="G1387" s="4">
        <v>2078</v>
      </c>
      <c r="H1387" s="4">
        <v>2112</v>
      </c>
    </row>
    <row r="1388" spans="1:8" x14ac:dyDescent="0.25">
      <c r="A1388" s="10">
        <v>44852</v>
      </c>
      <c r="B1388" s="3">
        <v>7055</v>
      </c>
      <c r="C1388" s="3" t="s">
        <v>1265</v>
      </c>
      <c r="D1388" s="3">
        <v>12646</v>
      </c>
      <c r="E1388" s="3">
        <v>7134</v>
      </c>
      <c r="F1388" s="3">
        <v>661.81</v>
      </c>
      <c r="G1388" s="3">
        <v>1824</v>
      </c>
      <c r="H1388" s="3">
        <v>2869</v>
      </c>
    </row>
    <row r="1389" spans="1:8" x14ac:dyDescent="0.25">
      <c r="A1389" s="8">
        <v>44853</v>
      </c>
      <c r="B1389" s="4">
        <v>4882</v>
      </c>
      <c r="C1389" s="4" t="s">
        <v>1266</v>
      </c>
      <c r="D1389" s="4">
        <v>6319</v>
      </c>
      <c r="E1389" s="4">
        <v>5798</v>
      </c>
      <c r="F1389" s="4">
        <v>644.27</v>
      </c>
      <c r="G1389" s="4">
        <v>2785</v>
      </c>
      <c r="H1389" s="4">
        <v>1496</v>
      </c>
    </row>
    <row r="1390" spans="1:8" x14ac:dyDescent="0.25">
      <c r="A1390" s="10">
        <v>44854</v>
      </c>
      <c r="B1390" s="3">
        <v>8175</v>
      </c>
      <c r="C1390" s="3" t="s">
        <v>1267</v>
      </c>
      <c r="D1390" s="3">
        <v>16435</v>
      </c>
      <c r="E1390" s="3">
        <v>8907</v>
      </c>
      <c r="F1390" s="3">
        <v>839.08</v>
      </c>
      <c r="G1390" s="3">
        <v>4391</v>
      </c>
      <c r="H1390" s="3">
        <v>3398</v>
      </c>
    </row>
    <row r="1391" spans="1:8" x14ac:dyDescent="0.25">
      <c r="A1391" s="8">
        <v>44855</v>
      </c>
      <c r="B1391" s="4">
        <v>8129</v>
      </c>
      <c r="C1391" s="4" t="s">
        <v>1268</v>
      </c>
      <c r="D1391" s="4">
        <v>13482</v>
      </c>
      <c r="E1391" s="4">
        <v>7192</v>
      </c>
      <c r="F1391" s="4">
        <v>618.87</v>
      </c>
      <c r="G1391" s="4">
        <v>3034</v>
      </c>
      <c r="H1391" s="4">
        <v>3146</v>
      </c>
    </row>
    <row r="1392" spans="1:8" x14ac:dyDescent="0.25">
      <c r="A1392" s="10">
        <v>44856</v>
      </c>
      <c r="B1392" s="3">
        <v>6021</v>
      </c>
      <c r="C1392" s="3" t="s">
        <v>1269</v>
      </c>
      <c r="D1392" s="3">
        <v>11038</v>
      </c>
      <c r="E1392" s="3">
        <v>5069</v>
      </c>
      <c r="F1392" s="3">
        <v>805.98</v>
      </c>
      <c r="G1392" s="3">
        <v>1397</v>
      </c>
      <c r="H1392" s="3">
        <v>1619</v>
      </c>
    </row>
    <row r="1393" spans="1:8" x14ac:dyDescent="0.25">
      <c r="A1393" s="8">
        <v>44857</v>
      </c>
      <c r="B1393" s="4">
        <v>5735</v>
      </c>
      <c r="C1393" s="6" t="s">
        <v>1270</v>
      </c>
      <c r="D1393" s="4">
        <v>14166</v>
      </c>
      <c r="E1393" s="4">
        <v>6167</v>
      </c>
      <c r="F1393" s="4">
        <v>709.94</v>
      </c>
      <c r="G1393" s="4">
        <v>1715</v>
      </c>
      <c r="H1393" s="4">
        <v>2803</v>
      </c>
    </row>
    <row r="1394" spans="1:8" x14ac:dyDescent="0.25">
      <c r="A1394" s="10">
        <v>44858</v>
      </c>
      <c r="B1394" s="3">
        <v>3387</v>
      </c>
      <c r="C1394" s="3" t="s">
        <v>1271</v>
      </c>
      <c r="D1394" s="3">
        <v>7244</v>
      </c>
      <c r="E1394" s="3">
        <v>2924</v>
      </c>
      <c r="F1394" s="3">
        <v>826.74</v>
      </c>
      <c r="G1394" s="3">
        <v>1151</v>
      </c>
      <c r="H1394" s="3">
        <v>1290</v>
      </c>
    </row>
    <row r="1395" spans="1:8" x14ac:dyDescent="0.25">
      <c r="A1395" s="8">
        <v>44859</v>
      </c>
      <c r="B1395" s="4">
        <v>7582</v>
      </c>
      <c r="C1395" s="4" t="s">
        <v>1272</v>
      </c>
      <c r="D1395" s="4">
        <v>10799</v>
      </c>
      <c r="E1395" s="4">
        <v>8454</v>
      </c>
      <c r="F1395" s="4">
        <v>889.32</v>
      </c>
      <c r="G1395" s="4">
        <v>1989</v>
      </c>
      <c r="H1395" s="4">
        <v>1273</v>
      </c>
    </row>
    <row r="1396" spans="1:8" x14ac:dyDescent="0.25">
      <c r="A1396" s="10">
        <v>44860</v>
      </c>
      <c r="B1396" s="3">
        <v>6866</v>
      </c>
      <c r="C1396" s="3" t="s">
        <v>1273</v>
      </c>
      <c r="D1396" s="3">
        <v>20121</v>
      </c>
      <c r="E1396" s="3">
        <v>6347</v>
      </c>
      <c r="F1396" s="3">
        <v>634.36</v>
      </c>
      <c r="G1396" s="3">
        <v>3075</v>
      </c>
      <c r="H1396" s="3">
        <v>4529</v>
      </c>
    </row>
    <row r="1397" spans="1:8" x14ac:dyDescent="0.25">
      <c r="A1397" s="8">
        <v>44861</v>
      </c>
      <c r="B1397" s="4">
        <v>3566</v>
      </c>
      <c r="C1397" s="4" t="s">
        <v>1274</v>
      </c>
      <c r="D1397" s="4">
        <v>8360</v>
      </c>
      <c r="E1397" s="4">
        <v>3319</v>
      </c>
      <c r="F1397" s="4">
        <v>694.32</v>
      </c>
      <c r="G1397" s="4">
        <v>887</v>
      </c>
      <c r="H1397" s="4">
        <v>1664</v>
      </c>
    </row>
    <row r="1398" spans="1:8" x14ac:dyDescent="0.25">
      <c r="A1398" s="10">
        <v>44862</v>
      </c>
      <c r="B1398" s="3">
        <v>1975</v>
      </c>
      <c r="C1398" s="3" t="s">
        <v>1275</v>
      </c>
      <c r="D1398" s="3">
        <v>5092</v>
      </c>
      <c r="E1398" s="3">
        <v>1588</v>
      </c>
      <c r="F1398" s="3">
        <v>843.04</v>
      </c>
      <c r="G1398" s="3">
        <v>794</v>
      </c>
      <c r="H1398" s="3">
        <v>789</v>
      </c>
    </row>
    <row r="1399" spans="1:8" x14ac:dyDescent="0.25">
      <c r="A1399" s="8">
        <v>44863</v>
      </c>
      <c r="B1399" s="4">
        <v>8212</v>
      </c>
      <c r="C1399" s="4" t="s">
        <v>648</v>
      </c>
      <c r="D1399" s="4">
        <v>11025</v>
      </c>
      <c r="E1399" s="4">
        <v>8872</v>
      </c>
      <c r="F1399" s="4">
        <v>679.85</v>
      </c>
      <c r="G1399" s="4">
        <v>3093</v>
      </c>
      <c r="H1399" s="4">
        <v>2147</v>
      </c>
    </row>
    <row r="1400" spans="1:8" x14ac:dyDescent="0.25">
      <c r="A1400" s="10">
        <v>44864</v>
      </c>
      <c r="B1400" s="3">
        <v>2262</v>
      </c>
      <c r="C1400" s="3" t="s">
        <v>1276</v>
      </c>
      <c r="D1400" s="3">
        <v>2906</v>
      </c>
      <c r="E1400" s="3">
        <v>1912</v>
      </c>
      <c r="F1400" s="3">
        <v>664.54</v>
      </c>
      <c r="G1400" s="3">
        <v>824</v>
      </c>
      <c r="H1400" s="3">
        <v>741</v>
      </c>
    </row>
    <row r="1401" spans="1:8" x14ac:dyDescent="0.25">
      <c r="A1401" s="8">
        <v>44865</v>
      </c>
      <c r="B1401" s="4">
        <v>6047</v>
      </c>
      <c r="C1401" s="4" t="s">
        <v>1277</v>
      </c>
      <c r="D1401" s="4">
        <v>7468</v>
      </c>
      <c r="E1401" s="4">
        <v>6707</v>
      </c>
      <c r="F1401" s="4">
        <v>847.61</v>
      </c>
      <c r="G1401" s="4">
        <v>1345</v>
      </c>
      <c r="H1401" s="4">
        <v>1944</v>
      </c>
    </row>
    <row r="1402" spans="1:8" x14ac:dyDescent="0.25">
      <c r="A1402" s="10">
        <v>44866</v>
      </c>
      <c r="B1402" s="3">
        <v>8382</v>
      </c>
      <c r="C1402" s="3" t="s">
        <v>1278</v>
      </c>
      <c r="D1402" s="3">
        <v>12906</v>
      </c>
      <c r="E1402" s="3">
        <v>8354</v>
      </c>
      <c r="F1402" s="3">
        <v>896.12</v>
      </c>
      <c r="G1402" s="3">
        <v>3898</v>
      </c>
      <c r="H1402" s="3">
        <v>2967</v>
      </c>
    </row>
    <row r="1403" spans="1:8" x14ac:dyDescent="0.25">
      <c r="A1403" s="8">
        <v>44867</v>
      </c>
      <c r="B1403" s="4">
        <v>7231</v>
      </c>
      <c r="C1403" s="4" t="s">
        <v>1279</v>
      </c>
      <c r="D1403" s="4">
        <v>14071</v>
      </c>
      <c r="E1403" s="4">
        <v>8053</v>
      </c>
      <c r="F1403" s="4">
        <v>767.06</v>
      </c>
      <c r="G1403" s="4">
        <v>2262</v>
      </c>
      <c r="H1403" s="4">
        <v>2723</v>
      </c>
    </row>
    <row r="1404" spans="1:8" x14ac:dyDescent="0.25">
      <c r="A1404" s="10">
        <v>44868</v>
      </c>
      <c r="B1404" s="3">
        <v>4327</v>
      </c>
      <c r="C1404" s="3" t="s">
        <v>1280</v>
      </c>
      <c r="D1404" s="3">
        <v>12481</v>
      </c>
      <c r="E1404" s="3">
        <v>4472</v>
      </c>
      <c r="F1404" s="3">
        <v>683.41</v>
      </c>
      <c r="G1404" s="3">
        <v>1790</v>
      </c>
      <c r="H1404" s="3">
        <v>2685</v>
      </c>
    </row>
    <row r="1405" spans="1:8" x14ac:dyDescent="0.25">
      <c r="A1405" s="8">
        <v>44869</v>
      </c>
      <c r="B1405" s="4">
        <v>6630</v>
      </c>
      <c r="C1405" s="4" t="s">
        <v>1281</v>
      </c>
      <c r="D1405" s="4">
        <v>13410</v>
      </c>
      <c r="E1405" s="4">
        <v>5522</v>
      </c>
      <c r="F1405" s="4">
        <v>719.57</v>
      </c>
      <c r="G1405" s="4">
        <v>2440</v>
      </c>
      <c r="H1405" s="4">
        <v>2373</v>
      </c>
    </row>
    <row r="1406" spans="1:8" x14ac:dyDescent="0.25">
      <c r="A1406" s="10">
        <v>44870</v>
      </c>
      <c r="B1406" s="3">
        <v>3259</v>
      </c>
      <c r="C1406" s="3" t="s">
        <v>1282</v>
      </c>
      <c r="D1406" s="3">
        <v>5613</v>
      </c>
      <c r="E1406" s="3">
        <v>3605</v>
      </c>
      <c r="F1406" s="3">
        <v>651.04</v>
      </c>
      <c r="G1406" s="3">
        <v>898</v>
      </c>
      <c r="H1406" s="3">
        <v>703</v>
      </c>
    </row>
    <row r="1407" spans="1:8" x14ac:dyDescent="0.25">
      <c r="A1407" s="8">
        <v>44871</v>
      </c>
      <c r="B1407" s="4">
        <v>2257</v>
      </c>
      <c r="C1407" s="4" t="s">
        <v>1283</v>
      </c>
      <c r="D1407" s="4">
        <v>4991</v>
      </c>
      <c r="E1407" s="4">
        <v>1868</v>
      </c>
      <c r="F1407" s="4">
        <v>828.57</v>
      </c>
      <c r="G1407" s="4">
        <v>621</v>
      </c>
      <c r="H1407" s="4">
        <v>884</v>
      </c>
    </row>
    <row r="1408" spans="1:8" x14ac:dyDescent="0.25">
      <c r="A1408" s="10">
        <v>44872</v>
      </c>
      <c r="B1408" s="3">
        <v>1464</v>
      </c>
      <c r="C1408" s="3" t="s">
        <v>1284</v>
      </c>
      <c r="D1408" s="3">
        <v>2051</v>
      </c>
      <c r="E1408" s="3">
        <v>1451</v>
      </c>
      <c r="F1408" s="3">
        <v>832.04</v>
      </c>
      <c r="G1408" s="3">
        <v>505</v>
      </c>
      <c r="H1408" s="3">
        <v>422</v>
      </c>
    </row>
    <row r="1409" spans="1:8" x14ac:dyDescent="0.25">
      <c r="A1409" s="8">
        <v>44873</v>
      </c>
      <c r="B1409" s="4">
        <v>4294</v>
      </c>
      <c r="C1409" s="4" t="s">
        <v>1285</v>
      </c>
      <c r="D1409" s="4">
        <v>9863</v>
      </c>
      <c r="E1409" s="4">
        <v>3731</v>
      </c>
      <c r="F1409" s="4">
        <v>862.54</v>
      </c>
      <c r="G1409" s="4">
        <v>1095</v>
      </c>
      <c r="H1409" s="4">
        <v>2167</v>
      </c>
    </row>
    <row r="1410" spans="1:8" x14ac:dyDescent="0.25">
      <c r="A1410" s="10">
        <v>44874</v>
      </c>
      <c r="B1410" s="3">
        <v>7774</v>
      </c>
      <c r="C1410" s="3" t="s">
        <v>1286</v>
      </c>
      <c r="D1410" s="3">
        <v>17282</v>
      </c>
      <c r="E1410" s="3">
        <v>8558</v>
      </c>
      <c r="F1410" s="3">
        <v>607.98</v>
      </c>
      <c r="G1410" s="3">
        <v>2948</v>
      </c>
      <c r="H1410" s="3">
        <v>4962</v>
      </c>
    </row>
    <row r="1411" spans="1:8" x14ac:dyDescent="0.25">
      <c r="A1411" s="8">
        <v>44875</v>
      </c>
      <c r="B1411" s="4">
        <v>8431</v>
      </c>
      <c r="C1411" s="4" t="s">
        <v>1287</v>
      </c>
      <c r="D1411" s="4">
        <v>22136</v>
      </c>
      <c r="E1411" s="4">
        <v>9819</v>
      </c>
      <c r="F1411" s="4">
        <v>768.59</v>
      </c>
      <c r="G1411" s="4">
        <v>2899</v>
      </c>
      <c r="H1411" s="4">
        <v>1930</v>
      </c>
    </row>
    <row r="1412" spans="1:8" x14ac:dyDescent="0.25">
      <c r="A1412" s="10">
        <v>44876</v>
      </c>
      <c r="B1412" s="3">
        <v>2230</v>
      </c>
      <c r="C1412" s="3" t="s">
        <v>1288</v>
      </c>
      <c r="D1412" s="3">
        <v>6636</v>
      </c>
      <c r="E1412" s="3">
        <v>2278</v>
      </c>
      <c r="F1412" s="3">
        <v>664.28</v>
      </c>
      <c r="G1412" s="3">
        <v>702</v>
      </c>
      <c r="H1412" s="3">
        <v>865</v>
      </c>
    </row>
    <row r="1413" spans="1:8" x14ac:dyDescent="0.25">
      <c r="A1413" s="8">
        <v>44877</v>
      </c>
      <c r="B1413" s="4">
        <v>4805</v>
      </c>
      <c r="C1413" s="4" t="s">
        <v>382</v>
      </c>
      <c r="D1413" s="4">
        <v>7935</v>
      </c>
      <c r="E1413" s="4">
        <v>4857</v>
      </c>
      <c r="F1413" s="4">
        <v>702.26</v>
      </c>
      <c r="G1413" s="4">
        <v>1946</v>
      </c>
      <c r="H1413" s="4">
        <v>1070</v>
      </c>
    </row>
    <row r="1414" spans="1:8" x14ac:dyDescent="0.25">
      <c r="A1414" s="10">
        <v>44878</v>
      </c>
      <c r="B1414" s="3">
        <v>7419</v>
      </c>
      <c r="C1414" s="3" t="s">
        <v>1289</v>
      </c>
      <c r="D1414" s="3">
        <v>15708</v>
      </c>
      <c r="E1414" s="3">
        <v>8202</v>
      </c>
      <c r="F1414" s="3">
        <v>835.49</v>
      </c>
      <c r="G1414" s="3">
        <v>3197</v>
      </c>
      <c r="H1414" s="3">
        <v>1886</v>
      </c>
    </row>
    <row r="1415" spans="1:8" x14ac:dyDescent="0.25">
      <c r="A1415" s="8">
        <v>44879</v>
      </c>
      <c r="B1415" s="4">
        <v>6750</v>
      </c>
      <c r="C1415" s="4" t="s">
        <v>1290</v>
      </c>
      <c r="D1415" s="4">
        <v>19142</v>
      </c>
      <c r="E1415" s="4">
        <v>5413</v>
      </c>
      <c r="F1415" s="4">
        <v>657.61</v>
      </c>
      <c r="G1415" s="4">
        <v>1459</v>
      </c>
      <c r="H1415" s="4">
        <v>4740</v>
      </c>
    </row>
    <row r="1416" spans="1:8" x14ac:dyDescent="0.25">
      <c r="A1416" s="10">
        <v>44880</v>
      </c>
      <c r="B1416" s="3">
        <v>4856</v>
      </c>
      <c r="C1416" s="3" t="s">
        <v>1291</v>
      </c>
      <c r="D1416" s="3">
        <v>12690</v>
      </c>
      <c r="E1416" s="3">
        <v>5667</v>
      </c>
      <c r="F1416" s="3">
        <v>791.5</v>
      </c>
      <c r="G1416" s="3">
        <v>2659</v>
      </c>
      <c r="H1416" s="3">
        <v>3061</v>
      </c>
    </row>
    <row r="1417" spans="1:8" x14ac:dyDescent="0.25">
      <c r="A1417" s="8">
        <v>44881</v>
      </c>
      <c r="B1417" s="4">
        <v>4135</v>
      </c>
      <c r="C1417" s="4" t="s">
        <v>1292</v>
      </c>
      <c r="D1417" s="4">
        <v>8589</v>
      </c>
      <c r="E1417" s="4">
        <v>3634</v>
      </c>
      <c r="F1417" s="4">
        <v>796.37</v>
      </c>
      <c r="G1417" s="4">
        <v>1667</v>
      </c>
      <c r="H1417" s="4">
        <v>2553</v>
      </c>
    </row>
    <row r="1418" spans="1:8" x14ac:dyDescent="0.25">
      <c r="A1418" s="10">
        <v>44882</v>
      </c>
      <c r="B1418" s="3">
        <v>7953</v>
      </c>
      <c r="C1418" s="3" t="s">
        <v>1293</v>
      </c>
      <c r="D1418" s="3">
        <v>23076</v>
      </c>
      <c r="E1418" s="3">
        <v>9493</v>
      </c>
      <c r="F1418" s="3">
        <v>886.23</v>
      </c>
      <c r="G1418" s="3">
        <v>3348</v>
      </c>
      <c r="H1418" s="3">
        <v>4717</v>
      </c>
    </row>
    <row r="1419" spans="1:8" x14ac:dyDescent="0.25">
      <c r="A1419" s="8">
        <v>44883</v>
      </c>
      <c r="B1419" s="4">
        <v>7034</v>
      </c>
      <c r="C1419" s="4" t="s">
        <v>412</v>
      </c>
      <c r="D1419" s="4">
        <v>9165</v>
      </c>
      <c r="E1419" s="4">
        <v>7698</v>
      </c>
      <c r="F1419" s="4">
        <v>832.55</v>
      </c>
      <c r="G1419" s="4">
        <v>2540</v>
      </c>
      <c r="H1419" s="4">
        <v>2431</v>
      </c>
    </row>
    <row r="1420" spans="1:8" x14ac:dyDescent="0.25">
      <c r="A1420" s="10">
        <v>44884</v>
      </c>
      <c r="B1420" s="3">
        <v>5589</v>
      </c>
      <c r="C1420" s="3" t="s">
        <v>1294</v>
      </c>
      <c r="D1420" s="3">
        <v>16072</v>
      </c>
      <c r="E1420" s="3">
        <v>6202</v>
      </c>
      <c r="F1420" s="3">
        <v>841.09</v>
      </c>
      <c r="G1420" s="3">
        <v>1941</v>
      </c>
      <c r="H1420" s="3">
        <v>3460</v>
      </c>
    </row>
    <row r="1421" spans="1:8" x14ac:dyDescent="0.25">
      <c r="A1421" s="8">
        <v>44885</v>
      </c>
      <c r="B1421" s="4">
        <v>2546</v>
      </c>
      <c r="C1421" s="4" t="s">
        <v>1295</v>
      </c>
      <c r="D1421" s="4">
        <v>3286</v>
      </c>
      <c r="E1421" s="4">
        <v>2705</v>
      </c>
      <c r="F1421" s="4">
        <v>759.48</v>
      </c>
      <c r="G1421" s="4">
        <v>1114</v>
      </c>
      <c r="H1421" s="4">
        <v>903</v>
      </c>
    </row>
    <row r="1422" spans="1:8" x14ac:dyDescent="0.25">
      <c r="A1422" s="10">
        <v>44886</v>
      </c>
      <c r="B1422" s="3">
        <v>7065</v>
      </c>
      <c r="C1422" s="5" t="s">
        <v>1296</v>
      </c>
      <c r="D1422" s="3">
        <v>15438</v>
      </c>
      <c r="E1422" s="3">
        <v>6984</v>
      </c>
      <c r="F1422" s="3">
        <v>656.03</v>
      </c>
      <c r="G1422" s="3">
        <v>2804</v>
      </c>
      <c r="H1422" s="3">
        <v>3770</v>
      </c>
    </row>
    <row r="1423" spans="1:8" x14ac:dyDescent="0.25">
      <c r="A1423" s="8">
        <v>44887</v>
      </c>
      <c r="B1423" s="4">
        <v>2094</v>
      </c>
      <c r="C1423" s="4" t="s">
        <v>304</v>
      </c>
      <c r="D1423" s="4">
        <v>5869</v>
      </c>
      <c r="E1423" s="4">
        <v>2153</v>
      </c>
      <c r="F1423" s="4">
        <v>727.67</v>
      </c>
      <c r="G1423" s="4">
        <v>557</v>
      </c>
      <c r="H1423" s="4">
        <v>1341</v>
      </c>
    </row>
    <row r="1424" spans="1:8" x14ac:dyDescent="0.25">
      <c r="A1424" s="10">
        <v>44888</v>
      </c>
      <c r="B1424" s="3">
        <v>3411</v>
      </c>
      <c r="C1424" s="3" t="s">
        <v>1297</v>
      </c>
      <c r="D1424" s="3">
        <v>5706</v>
      </c>
      <c r="E1424" s="3">
        <v>2792</v>
      </c>
      <c r="F1424" s="3">
        <v>764.85</v>
      </c>
      <c r="G1424" s="3">
        <v>1120</v>
      </c>
      <c r="H1424" s="3">
        <v>1215</v>
      </c>
    </row>
    <row r="1425" spans="1:8" x14ac:dyDescent="0.25">
      <c r="A1425" s="8">
        <v>44889</v>
      </c>
      <c r="B1425" s="4">
        <v>3617</v>
      </c>
      <c r="C1425" s="4" t="s">
        <v>1298</v>
      </c>
      <c r="D1425" s="4">
        <v>7415</v>
      </c>
      <c r="E1425" s="4">
        <v>3796</v>
      </c>
      <c r="F1425" s="4">
        <v>803.53</v>
      </c>
      <c r="G1425" s="4">
        <v>1046</v>
      </c>
      <c r="H1425" s="4">
        <v>1813</v>
      </c>
    </row>
    <row r="1426" spans="1:8" x14ac:dyDescent="0.25">
      <c r="A1426" s="10">
        <v>44890</v>
      </c>
      <c r="B1426" s="3">
        <v>9954</v>
      </c>
      <c r="C1426" s="3" t="s">
        <v>1299</v>
      </c>
      <c r="D1426" s="3">
        <v>17755</v>
      </c>
      <c r="E1426" s="3">
        <v>10456</v>
      </c>
      <c r="F1426" s="3">
        <v>782.31</v>
      </c>
      <c r="G1426" s="3">
        <v>2149</v>
      </c>
      <c r="H1426" s="3">
        <v>3265</v>
      </c>
    </row>
    <row r="1427" spans="1:8" x14ac:dyDescent="0.25">
      <c r="A1427" s="8">
        <v>44891</v>
      </c>
      <c r="B1427" s="4">
        <v>5145</v>
      </c>
      <c r="C1427" s="4" t="s">
        <v>1300</v>
      </c>
      <c r="D1427" s="4">
        <v>14991</v>
      </c>
      <c r="E1427" s="4">
        <v>5950</v>
      </c>
      <c r="F1427" s="4">
        <v>718.19</v>
      </c>
      <c r="G1427" s="4">
        <v>2438</v>
      </c>
      <c r="H1427" s="4">
        <v>1788</v>
      </c>
    </row>
    <row r="1428" spans="1:8" x14ac:dyDescent="0.25">
      <c r="A1428" s="10">
        <v>44892</v>
      </c>
      <c r="B1428" s="3">
        <v>3775</v>
      </c>
      <c r="C1428" s="3" t="s">
        <v>1301</v>
      </c>
      <c r="D1428" s="3">
        <v>10126</v>
      </c>
      <c r="E1428" s="3">
        <v>3783</v>
      </c>
      <c r="F1428" s="3">
        <v>679.59</v>
      </c>
      <c r="G1428" s="3">
        <v>1488</v>
      </c>
      <c r="H1428" s="3">
        <v>1093</v>
      </c>
    </row>
    <row r="1429" spans="1:8" x14ac:dyDescent="0.25">
      <c r="A1429" s="8">
        <v>44893</v>
      </c>
      <c r="B1429" s="4">
        <v>7628</v>
      </c>
      <c r="C1429" s="4" t="s">
        <v>1302</v>
      </c>
      <c r="D1429" s="4">
        <v>18888</v>
      </c>
      <c r="E1429" s="4">
        <v>6337</v>
      </c>
      <c r="F1429" s="4">
        <v>650.47</v>
      </c>
      <c r="G1429" s="4">
        <v>2048</v>
      </c>
      <c r="H1429" s="4">
        <v>3698</v>
      </c>
    </row>
    <row r="1430" spans="1:8" x14ac:dyDescent="0.25">
      <c r="A1430" s="10">
        <v>44894</v>
      </c>
      <c r="B1430" s="3">
        <v>4155</v>
      </c>
      <c r="C1430" s="3" t="s">
        <v>776</v>
      </c>
      <c r="D1430" s="3">
        <v>9380</v>
      </c>
      <c r="E1430" s="3">
        <v>3832</v>
      </c>
      <c r="F1430" s="3">
        <v>808.15</v>
      </c>
      <c r="G1430" s="3">
        <v>1371</v>
      </c>
      <c r="H1430" s="3">
        <v>2062</v>
      </c>
    </row>
    <row r="1431" spans="1:8" x14ac:dyDescent="0.25">
      <c r="A1431" s="8">
        <v>44895</v>
      </c>
      <c r="B1431" s="4">
        <v>4970</v>
      </c>
      <c r="C1431" s="4" t="s">
        <v>1303</v>
      </c>
      <c r="D1431" s="4">
        <v>13305</v>
      </c>
      <c r="E1431" s="4">
        <v>5279</v>
      </c>
      <c r="F1431" s="4">
        <v>793.62</v>
      </c>
      <c r="G1431" s="4">
        <v>2556</v>
      </c>
      <c r="H1431" s="4">
        <v>1540</v>
      </c>
    </row>
    <row r="1432" spans="1:8" x14ac:dyDescent="0.25">
      <c r="A1432" s="10">
        <v>44896</v>
      </c>
      <c r="B1432" s="3">
        <v>8972</v>
      </c>
      <c r="C1432" s="3" t="s">
        <v>1241</v>
      </c>
      <c r="D1432" s="3">
        <v>17101</v>
      </c>
      <c r="E1432" s="3">
        <v>8036</v>
      </c>
      <c r="F1432" s="3">
        <v>806.21</v>
      </c>
      <c r="G1432" s="3">
        <v>3042</v>
      </c>
      <c r="H1432" s="3">
        <v>2691</v>
      </c>
    </row>
    <row r="1433" spans="1:8" x14ac:dyDescent="0.25">
      <c r="A1433" s="8">
        <v>44897</v>
      </c>
      <c r="B1433" s="4">
        <v>9775</v>
      </c>
      <c r="C1433" s="4" t="s">
        <v>1304</v>
      </c>
      <c r="D1433" s="4">
        <v>19604</v>
      </c>
      <c r="E1433" s="4">
        <v>8916</v>
      </c>
      <c r="F1433" s="4">
        <v>711.76</v>
      </c>
      <c r="G1433" s="4">
        <v>3543</v>
      </c>
      <c r="H1433" s="4">
        <v>3223</v>
      </c>
    </row>
    <row r="1434" spans="1:8" x14ac:dyDescent="0.25">
      <c r="A1434" s="10">
        <v>44898</v>
      </c>
      <c r="B1434" s="3">
        <v>6415</v>
      </c>
      <c r="C1434" s="3" t="s">
        <v>625</v>
      </c>
      <c r="D1434" s="3">
        <v>16127</v>
      </c>
      <c r="E1434" s="3">
        <v>7237</v>
      </c>
      <c r="F1434" s="3">
        <v>678.72</v>
      </c>
      <c r="G1434" s="3">
        <v>1586</v>
      </c>
      <c r="H1434" s="3">
        <v>3428</v>
      </c>
    </row>
    <row r="1435" spans="1:8" x14ac:dyDescent="0.25">
      <c r="A1435" s="8">
        <v>44899</v>
      </c>
      <c r="B1435" s="4">
        <v>5331</v>
      </c>
      <c r="C1435" s="4" t="s">
        <v>1305</v>
      </c>
      <c r="D1435" s="4">
        <v>9830</v>
      </c>
      <c r="E1435" s="4">
        <v>5510</v>
      </c>
      <c r="F1435" s="4">
        <v>827.92</v>
      </c>
      <c r="G1435" s="4">
        <v>1376</v>
      </c>
      <c r="H1435" s="4">
        <v>1530</v>
      </c>
    </row>
    <row r="1436" spans="1:8" x14ac:dyDescent="0.25">
      <c r="A1436" s="10">
        <v>44900</v>
      </c>
      <c r="B1436" s="3">
        <v>2942</v>
      </c>
      <c r="C1436" s="3" t="s">
        <v>1306</v>
      </c>
      <c r="D1436" s="3">
        <v>3868</v>
      </c>
      <c r="E1436" s="3">
        <v>2952</v>
      </c>
      <c r="F1436" s="3">
        <v>832.09</v>
      </c>
      <c r="G1436" s="3">
        <v>856</v>
      </c>
      <c r="H1436" s="3">
        <v>460</v>
      </c>
    </row>
    <row r="1437" spans="1:8" x14ac:dyDescent="0.25">
      <c r="A1437" s="8">
        <v>44901</v>
      </c>
      <c r="B1437" s="4">
        <v>7026</v>
      </c>
      <c r="C1437" s="4" t="s">
        <v>1307</v>
      </c>
      <c r="D1437" s="4">
        <v>9371</v>
      </c>
      <c r="E1437" s="4">
        <v>6515</v>
      </c>
      <c r="F1437" s="4">
        <v>736.68</v>
      </c>
      <c r="G1437" s="4">
        <v>2357</v>
      </c>
      <c r="H1437" s="4">
        <v>1246</v>
      </c>
    </row>
    <row r="1438" spans="1:8" x14ac:dyDescent="0.25">
      <c r="A1438" s="10">
        <v>44902</v>
      </c>
      <c r="B1438" s="3">
        <v>9301</v>
      </c>
      <c r="C1438" s="3" t="s">
        <v>1308</v>
      </c>
      <c r="D1438" s="3">
        <v>13092</v>
      </c>
      <c r="E1438" s="3">
        <v>10160</v>
      </c>
      <c r="F1438" s="3">
        <v>783.57</v>
      </c>
      <c r="G1438" s="3">
        <v>4399</v>
      </c>
      <c r="H1438" s="3">
        <v>1764</v>
      </c>
    </row>
    <row r="1439" spans="1:8" x14ac:dyDescent="0.25">
      <c r="A1439" s="8">
        <v>44903</v>
      </c>
      <c r="B1439" s="4">
        <v>1191</v>
      </c>
      <c r="C1439" s="4" t="s">
        <v>1309</v>
      </c>
      <c r="D1439" s="4">
        <v>3293</v>
      </c>
      <c r="E1439" s="4">
        <v>1089</v>
      </c>
      <c r="F1439" s="4">
        <v>712.06</v>
      </c>
      <c r="G1439" s="4">
        <v>323</v>
      </c>
      <c r="H1439" s="4">
        <v>884</v>
      </c>
    </row>
    <row r="1440" spans="1:8" x14ac:dyDescent="0.25">
      <c r="A1440" s="10">
        <v>44904</v>
      </c>
      <c r="B1440" s="3">
        <v>1861</v>
      </c>
      <c r="C1440" s="3" t="s">
        <v>1310</v>
      </c>
      <c r="D1440" s="3">
        <v>3815</v>
      </c>
      <c r="E1440" s="3">
        <v>2037</v>
      </c>
      <c r="F1440" s="3">
        <v>810.58</v>
      </c>
      <c r="G1440" s="3">
        <v>625</v>
      </c>
      <c r="H1440" s="3">
        <v>598</v>
      </c>
    </row>
    <row r="1441" spans="1:8" x14ac:dyDescent="0.25">
      <c r="A1441" s="8">
        <v>44905</v>
      </c>
      <c r="B1441" s="4">
        <v>7711</v>
      </c>
      <c r="C1441" s="4" t="s">
        <v>1311</v>
      </c>
      <c r="D1441" s="4">
        <v>19147</v>
      </c>
      <c r="E1441" s="4">
        <v>6385</v>
      </c>
      <c r="F1441" s="4">
        <v>850.72</v>
      </c>
      <c r="G1441" s="4">
        <v>1767</v>
      </c>
      <c r="H1441" s="4">
        <v>4651</v>
      </c>
    </row>
    <row r="1442" spans="1:8" x14ac:dyDescent="0.25">
      <c r="A1442" s="10">
        <v>44906</v>
      </c>
      <c r="B1442" s="3">
        <v>1649</v>
      </c>
      <c r="C1442" s="3" t="s">
        <v>374</v>
      </c>
      <c r="D1442" s="3">
        <v>3145</v>
      </c>
      <c r="E1442" s="3">
        <v>1889</v>
      </c>
      <c r="F1442" s="3">
        <v>806.47</v>
      </c>
      <c r="G1442" s="3">
        <v>522</v>
      </c>
      <c r="H1442" s="3">
        <v>671</v>
      </c>
    </row>
    <row r="1443" spans="1:8" x14ac:dyDescent="0.25">
      <c r="A1443" s="8">
        <v>44907</v>
      </c>
      <c r="B1443" s="4">
        <v>5134</v>
      </c>
      <c r="C1443" s="4" t="s">
        <v>1312</v>
      </c>
      <c r="D1443" s="4">
        <v>8551</v>
      </c>
      <c r="E1443" s="4">
        <v>5133</v>
      </c>
      <c r="F1443" s="4">
        <v>753.77</v>
      </c>
      <c r="G1443" s="4">
        <v>2487</v>
      </c>
      <c r="H1443" s="4">
        <v>2526</v>
      </c>
    </row>
    <row r="1444" spans="1:8" x14ac:dyDescent="0.25">
      <c r="A1444" s="10">
        <v>44908</v>
      </c>
      <c r="B1444" s="3">
        <v>8587</v>
      </c>
      <c r="C1444" s="3" t="s">
        <v>1313</v>
      </c>
      <c r="D1444" s="3">
        <v>15670</v>
      </c>
      <c r="E1444" s="3">
        <v>8375</v>
      </c>
      <c r="F1444" s="3">
        <v>737.6</v>
      </c>
      <c r="G1444" s="3">
        <v>3271</v>
      </c>
      <c r="H1444" s="3">
        <v>2422</v>
      </c>
    </row>
    <row r="1445" spans="1:8" x14ac:dyDescent="0.25">
      <c r="A1445" s="8">
        <v>44909</v>
      </c>
      <c r="B1445" s="4">
        <v>9828</v>
      </c>
      <c r="C1445" s="4" t="s">
        <v>1314</v>
      </c>
      <c r="D1445" s="4">
        <v>25843</v>
      </c>
      <c r="E1445" s="4">
        <v>10264</v>
      </c>
      <c r="F1445" s="4">
        <v>792.7</v>
      </c>
      <c r="G1445" s="4">
        <v>2532</v>
      </c>
      <c r="H1445" s="4">
        <v>3402</v>
      </c>
    </row>
    <row r="1446" spans="1:8" x14ac:dyDescent="0.25">
      <c r="A1446" s="10">
        <v>44910</v>
      </c>
      <c r="B1446" s="3">
        <v>2036</v>
      </c>
      <c r="C1446" s="5" t="s">
        <v>1315</v>
      </c>
      <c r="D1446" s="3">
        <v>4734</v>
      </c>
      <c r="E1446" s="3">
        <v>2137</v>
      </c>
      <c r="F1446" s="3">
        <v>803.94</v>
      </c>
      <c r="G1446" s="3">
        <v>890</v>
      </c>
      <c r="H1446" s="3">
        <v>522</v>
      </c>
    </row>
    <row r="1447" spans="1:8" x14ac:dyDescent="0.25">
      <c r="A1447" s="8">
        <v>44911</v>
      </c>
      <c r="B1447" s="4">
        <v>5131</v>
      </c>
      <c r="C1447" s="4" t="s">
        <v>925</v>
      </c>
      <c r="D1447" s="4">
        <v>14817</v>
      </c>
      <c r="E1447" s="4">
        <v>4375</v>
      </c>
      <c r="F1447" s="4">
        <v>767.62</v>
      </c>
      <c r="G1447" s="4">
        <v>1822</v>
      </c>
      <c r="H1447" s="4">
        <v>2195</v>
      </c>
    </row>
    <row r="1448" spans="1:8" x14ac:dyDescent="0.25">
      <c r="A1448" s="10">
        <v>44912</v>
      </c>
      <c r="B1448" s="3">
        <v>3148</v>
      </c>
      <c r="C1448" s="3" t="s">
        <v>1316</v>
      </c>
      <c r="D1448" s="3">
        <v>7629</v>
      </c>
      <c r="E1448" s="3">
        <v>3470</v>
      </c>
      <c r="F1448" s="3">
        <v>787.48</v>
      </c>
      <c r="G1448" s="3">
        <v>1388</v>
      </c>
      <c r="H1448" s="3">
        <v>1806</v>
      </c>
    </row>
    <row r="1449" spans="1:8" x14ac:dyDescent="0.25">
      <c r="A1449" s="8">
        <v>44913</v>
      </c>
      <c r="B1449" s="4">
        <v>6457</v>
      </c>
      <c r="C1449" s="4" t="s">
        <v>1317</v>
      </c>
      <c r="D1449" s="4">
        <v>14375</v>
      </c>
      <c r="E1449" s="4">
        <v>5878</v>
      </c>
      <c r="F1449" s="4">
        <v>628.98</v>
      </c>
      <c r="G1449" s="4">
        <v>1413</v>
      </c>
      <c r="H1449" s="4">
        <v>1682</v>
      </c>
    </row>
    <row r="1450" spans="1:8" x14ac:dyDescent="0.25">
      <c r="A1450" s="10">
        <v>44914</v>
      </c>
      <c r="B1450" s="3">
        <v>7079</v>
      </c>
      <c r="C1450" s="3" t="s">
        <v>1221</v>
      </c>
      <c r="D1450" s="3">
        <v>16270</v>
      </c>
      <c r="E1450" s="3">
        <v>8225</v>
      </c>
      <c r="F1450" s="3">
        <v>885.53</v>
      </c>
      <c r="G1450" s="3">
        <v>2651</v>
      </c>
      <c r="H1450" s="3">
        <v>2423</v>
      </c>
    </row>
    <row r="1451" spans="1:8" x14ac:dyDescent="0.25">
      <c r="A1451" s="8">
        <v>44915</v>
      </c>
      <c r="B1451" s="4">
        <v>3430</v>
      </c>
      <c r="C1451" s="4" t="s">
        <v>1318</v>
      </c>
      <c r="D1451" s="4">
        <v>9934</v>
      </c>
      <c r="E1451" s="4">
        <v>3866</v>
      </c>
      <c r="F1451" s="4">
        <v>837.23</v>
      </c>
      <c r="G1451" s="4">
        <v>897</v>
      </c>
      <c r="H1451" s="4">
        <v>2692</v>
      </c>
    </row>
    <row r="1452" spans="1:8" x14ac:dyDescent="0.25">
      <c r="A1452" s="10">
        <v>44916</v>
      </c>
      <c r="B1452" s="3">
        <v>2879</v>
      </c>
      <c r="C1452" s="3" t="s">
        <v>1319</v>
      </c>
      <c r="D1452" s="3">
        <v>7539</v>
      </c>
      <c r="E1452" s="3">
        <v>2701</v>
      </c>
      <c r="F1452" s="3">
        <v>712.18</v>
      </c>
      <c r="G1452" s="3">
        <v>1202</v>
      </c>
      <c r="H1452" s="3">
        <v>1632</v>
      </c>
    </row>
    <row r="1453" spans="1:8" x14ac:dyDescent="0.25">
      <c r="A1453" s="8">
        <v>44917</v>
      </c>
      <c r="B1453" s="4">
        <v>8542</v>
      </c>
      <c r="C1453" s="4" t="s">
        <v>1320</v>
      </c>
      <c r="D1453" s="4">
        <v>10620</v>
      </c>
      <c r="E1453" s="4">
        <v>9593</v>
      </c>
      <c r="F1453" s="4">
        <v>768.84</v>
      </c>
      <c r="G1453" s="4">
        <v>3804</v>
      </c>
      <c r="H1453" s="4">
        <v>1209</v>
      </c>
    </row>
    <row r="1454" spans="1:8" x14ac:dyDescent="0.25">
      <c r="A1454" s="10">
        <v>44918</v>
      </c>
      <c r="B1454" s="3">
        <v>3011</v>
      </c>
      <c r="C1454" s="3" t="s">
        <v>1321</v>
      </c>
      <c r="D1454" s="3">
        <v>6508</v>
      </c>
      <c r="E1454" s="3">
        <v>2838</v>
      </c>
      <c r="F1454" s="3">
        <v>614.20000000000005</v>
      </c>
      <c r="G1454" s="3">
        <v>999</v>
      </c>
      <c r="H1454" s="3">
        <v>712</v>
      </c>
    </row>
    <row r="1455" spans="1:8" x14ac:dyDescent="0.25">
      <c r="A1455" s="8">
        <v>44919</v>
      </c>
      <c r="B1455" s="4">
        <v>4373</v>
      </c>
      <c r="C1455" s="6" t="s">
        <v>1181</v>
      </c>
      <c r="D1455" s="4">
        <v>10665</v>
      </c>
      <c r="E1455" s="4">
        <v>3674</v>
      </c>
      <c r="F1455" s="4">
        <v>612.37</v>
      </c>
      <c r="G1455" s="4">
        <v>1113</v>
      </c>
      <c r="H1455" s="4">
        <v>1196</v>
      </c>
    </row>
    <row r="1456" spans="1:8" x14ac:dyDescent="0.25">
      <c r="A1456" s="10">
        <v>44920</v>
      </c>
      <c r="B1456" s="3">
        <v>8357</v>
      </c>
      <c r="C1456" s="3" t="s">
        <v>1322</v>
      </c>
      <c r="D1456" s="3">
        <v>21290</v>
      </c>
      <c r="E1456" s="3">
        <v>9901</v>
      </c>
      <c r="F1456" s="3">
        <v>675.24</v>
      </c>
      <c r="G1456" s="3">
        <v>2527</v>
      </c>
      <c r="H1456" s="3">
        <v>1930</v>
      </c>
    </row>
    <row r="1457" spans="1:8" x14ac:dyDescent="0.25">
      <c r="A1457" s="8">
        <v>44921</v>
      </c>
      <c r="B1457" s="4">
        <v>2289</v>
      </c>
      <c r="C1457" s="4" t="s">
        <v>1323</v>
      </c>
      <c r="D1457" s="4">
        <v>3624</v>
      </c>
      <c r="E1457" s="4">
        <v>2428</v>
      </c>
      <c r="F1457" s="4">
        <v>806.91</v>
      </c>
      <c r="G1457" s="4">
        <v>563</v>
      </c>
      <c r="H1457" s="4">
        <v>978</v>
      </c>
    </row>
    <row r="1458" spans="1:8" x14ac:dyDescent="0.25">
      <c r="A1458" s="10">
        <v>44922</v>
      </c>
      <c r="B1458" s="3">
        <v>2447</v>
      </c>
      <c r="C1458" s="5" t="s">
        <v>894</v>
      </c>
      <c r="D1458" s="3">
        <v>6755</v>
      </c>
      <c r="E1458" s="3">
        <v>2404</v>
      </c>
      <c r="F1458" s="3">
        <v>855.64</v>
      </c>
      <c r="G1458" s="3">
        <v>1179</v>
      </c>
      <c r="H1458" s="3">
        <v>1817</v>
      </c>
    </row>
    <row r="1459" spans="1:8" x14ac:dyDescent="0.25">
      <c r="A1459" s="8">
        <v>44923</v>
      </c>
      <c r="B1459" s="4">
        <v>4199</v>
      </c>
      <c r="C1459" s="4" t="s">
        <v>1324</v>
      </c>
      <c r="D1459" s="4">
        <v>12263</v>
      </c>
      <c r="E1459" s="4">
        <v>4027</v>
      </c>
      <c r="F1459" s="4">
        <v>767.76</v>
      </c>
      <c r="G1459" s="4">
        <v>1046</v>
      </c>
      <c r="H1459" s="4">
        <v>3493</v>
      </c>
    </row>
    <row r="1460" spans="1:8" x14ac:dyDescent="0.25">
      <c r="A1460" s="10">
        <v>44924</v>
      </c>
      <c r="B1460" s="3">
        <v>7381</v>
      </c>
      <c r="C1460" s="3" t="s">
        <v>1325</v>
      </c>
      <c r="D1460" s="3">
        <v>12002</v>
      </c>
      <c r="E1460" s="3">
        <v>6863</v>
      </c>
      <c r="F1460" s="3">
        <v>759.64</v>
      </c>
      <c r="G1460" s="3">
        <v>1495</v>
      </c>
      <c r="H1460" s="3">
        <v>2413</v>
      </c>
    </row>
    <row r="1461" spans="1:8" x14ac:dyDescent="0.25">
      <c r="A1461" s="8">
        <v>44925</v>
      </c>
      <c r="B1461" s="4">
        <v>8522</v>
      </c>
      <c r="C1461" s="4" t="s">
        <v>25</v>
      </c>
      <c r="D1461" s="4">
        <v>23765</v>
      </c>
      <c r="E1461" s="4">
        <v>10163</v>
      </c>
      <c r="F1461" s="4">
        <v>720.69</v>
      </c>
      <c r="G1461" s="4">
        <v>1695</v>
      </c>
      <c r="H1461" s="4">
        <v>3552</v>
      </c>
    </row>
    <row r="1462" spans="1:8" x14ac:dyDescent="0.25">
      <c r="A1462" s="10">
        <v>44926</v>
      </c>
      <c r="B1462" s="3">
        <v>7059</v>
      </c>
      <c r="C1462" s="3" t="s">
        <v>1326</v>
      </c>
      <c r="D1462" s="3">
        <v>9703</v>
      </c>
      <c r="E1462" s="3">
        <v>6027</v>
      </c>
      <c r="F1462" s="3">
        <v>648.48</v>
      </c>
      <c r="G1462" s="3">
        <v>2198</v>
      </c>
      <c r="H1462" s="3">
        <v>1749</v>
      </c>
    </row>
    <row r="1463" spans="1:8" x14ac:dyDescent="0.25">
      <c r="A1463" s="8">
        <v>44927</v>
      </c>
      <c r="B1463" s="4">
        <v>4183</v>
      </c>
      <c r="C1463" s="4" t="s">
        <v>1327</v>
      </c>
      <c r="D1463" s="4">
        <v>5439</v>
      </c>
      <c r="E1463" s="4">
        <v>3873</v>
      </c>
      <c r="F1463" s="4">
        <v>635.51</v>
      </c>
      <c r="G1463" s="4">
        <v>1700</v>
      </c>
      <c r="H1463" s="4">
        <v>1325</v>
      </c>
    </row>
    <row r="1464" spans="1:8" x14ac:dyDescent="0.25">
      <c r="A1464" s="10">
        <v>44928</v>
      </c>
      <c r="B1464" s="3">
        <v>6462</v>
      </c>
      <c r="C1464" s="3" t="s">
        <v>1328</v>
      </c>
      <c r="D1464" s="3">
        <v>9257</v>
      </c>
      <c r="E1464" s="3">
        <v>6424</v>
      </c>
      <c r="F1464" s="3">
        <v>828.2</v>
      </c>
      <c r="G1464" s="3">
        <v>1369</v>
      </c>
      <c r="H1464" s="3">
        <v>2547</v>
      </c>
    </row>
    <row r="1465" spans="1:8" x14ac:dyDescent="0.25">
      <c r="A1465" s="8">
        <v>44929</v>
      </c>
      <c r="B1465" s="4">
        <v>4216</v>
      </c>
      <c r="C1465" s="4" t="s">
        <v>1329</v>
      </c>
      <c r="D1465" s="4">
        <v>5497</v>
      </c>
      <c r="E1465" s="4">
        <v>4178</v>
      </c>
      <c r="F1465" s="4">
        <v>878.25</v>
      </c>
      <c r="G1465" s="4">
        <v>1546</v>
      </c>
      <c r="H1465" s="4">
        <v>1028</v>
      </c>
    </row>
    <row r="1466" spans="1:8" x14ac:dyDescent="0.25">
      <c r="A1466" s="10">
        <v>44930</v>
      </c>
      <c r="B1466" s="3">
        <v>4136</v>
      </c>
      <c r="C1466" s="3" t="s">
        <v>360</v>
      </c>
      <c r="D1466" s="3">
        <v>11254</v>
      </c>
      <c r="E1466" s="3">
        <v>4088</v>
      </c>
      <c r="F1466" s="3">
        <v>737.48</v>
      </c>
      <c r="G1466" s="3">
        <v>1306</v>
      </c>
      <c r="H1466" s="3">
        <v>2330</v>
      </c>
    </row>
    <row r="1467" spans="1:8" x14ac:dyDescent="0.25">
      <c r="A1467" s="8">
        <v>44931</v>
      </c>
      <c r="B1467" s="4">
        <v>4318</v>
      </c>
      <c r="C1467" s="4" t="s">
        <v>1267</v>
      </c>
      <c r="D1467" s="4">
        <v>5640</v>
      </c>
      <c r="E1467" s="4">
        <v>3758</v>
      </c>
      <c r="F1467" s="4">
        <v>797.83</v>
      </c>
      <c r="G1467" s="4">
        <v>1621</v>
      </c>
      <c r="H1467" s="4">
        <v>1615</v>
      </c>
    </row>
    <row r="1468" spans="1:8" x14ac:dyDescent="0.25">
      <c r="A1468" s="10">
        <v>44932</v>
      </c>
      <c r="B1468" s="3">
        <v>3782</v>
      </c>
      <c r="C1468" s="3" t="s">
        <v>1330</v>
      </c>
      <c r="D1468" s="3">
        <v>6387</v>
      </c>
      <c r="E1468" s="3">
        <v>3244</v>
      </c>
      <c r="F1468" s="3">
        <v>874.34</v>
      </c>
      <c r="G1468" s="3">
        <v>686</v>
      </c>
      <c r="H1468" s="3">
        <v>776</v>
      </c>
    </row>
    <row r="1469" spans="1:8" x14ac:dyDescent="0.25">
      <c r="A1469" s="8">
        <v>44933</v>
      </c>
      <c r="B1469" s="4">
        <v>8657</v>
      </c>
      <c r="C1469" s="4" t="s">
        <v>1331</v>
      </c>
      <c r="D1469" s="4">
        <v>12005</v>
      </c>
      <c r="E1469" s="4">
        <v>7807</v>
      </c>
      <c r="F1469" s="4">
        <v>627.03</v>
      </c>
      <c r="G1469" s="4">
        <v>2502</v>
      </c>
      <c r="H1469" s="4">
        <v>3270</v>
      </c>
    </row>
    <row r="1470" spans="1:8" x14ac:dyDescent="0.25">
      <c r="A1470" s="10">
        <v>44934</v>
      </c>
      <c r="B1470" s="3">
        <v>5920</v>
      </c>
      <c r="C1470" s="3" t="s">
        <v>1332</v>
      </c>
      <c r="D1470" s="3">
        <v>10252</v>
      </c>
      <c r="E1470" s="3">
        <v>6901</v>
      </c>
      <c r="F1470" s="3">
        <v>831.14</v>
      </c>
      <c r="G1470" s="3">
        <v>3034</v>
      </c>
      <c r="H1470" s="3">
        <v>1351</v>
      </c>
    </row>
    <row r="1471" spans="1:8" x14ac:dyDescent="0.25">
      <c r="A1471" s="8">
        <v>44935</v>
      </c>
      <c r="B1471" s="4">
        <v>7324</v>
      </c>
      <c r="C1471" s="4" t="s">
        <v>1333</v>
      </c>
      <c r="D1471" s="4">
        <v>9982</v>
      </c>
      <c r="E1471" s="4">
        <v>6190</v>
      </c>
      <c r="F1471" s="4">
        <v>785.05</v>
      </c>
      <c r="G1471" s="4">
        <v>2208</v>
      </c>
      <c r="H1471" s="4">
        <v>1964</v>
      </c>
    </row>
    <row r="1472" spans="1:8" x14ac:dyDescent="0.25">
      <c r="A1472" s="10">
        <v>44936</v>
      </c>
      <c r="B1472" s="3">
        <v>7327</v>
      </c>
      <c r="C1472" s="3" t="s">
        <v>1334</v>
      </c>
      <c r="D1472" s="3">
        <v>17602</v>
      </c>
      <c r="E1472" s="3">
        <v>8081</v>
      </c>
      <c r="F1472" s="3">
        <v>779.59</v>
      </c>
      <c r="G1472" s="3">
        <v>2949</v>
      </c>
      <c r="H1472" s="3">
        <v>2529</v>
      </c>
    </row>
    <row r="1473" spans="1:8" x14ac:dyDescent="0.25">
      <c r="A1473" s="8">
        <v>44937</v>
      </c>
      <c r="B1473" s="4">
        <v>9417</v>
      </c>
      <c r="C1473" s="4" t="s">
        <v>1335</v>
      </c>
      <c r="D1473" s="4">
        <v>13560</v>
      </c>
      <c r="E1473" s="4">
        <v>10387</v>
      </c>
      <c r="F1473" s="4">
        <v>687.76</v>
      </c>
      <c r="G1473" s="4">
        <v>2380</v>
      </c>
      <c r="H1473" s="4">
        <v>2991</v>
      </c>
    </row>
    <row r="1474" spans="1:8" x14ac:dyDescent="0.25">
      <c r="A1474" s="10">
        <v>44938</v>
      </c>
      <c r="B1474" s="3">
        <v>1776</v>
      </c>
      <c r="C1474" s="3" t="s">
        <v>1336</v>
      </c>
      <c r="D1474" s="3">
        <v>4854</v>
      </c>
      <c r="E1474" s="3">
        <v>1996</v>
      </c>
      <c r="F1474" s="3">
        <v>805.17</v>
      </c>
      <c r="G1474" s="3">
        <v>478</v>
      </c>
      <c r="H1474" s="3">
        <v>1027</v>
      </c>
    </row>
    <row r="1475" spans="1:8" x14ac:dyDescent="0.25">
      <c r="A1475" s="8">
        <v>44939</v>
      </c>
      <c r="B1475" s="4">
        <v>6208</v>
      </c>
      <c r="C1475" s="4" t="s">
        <v>1337</v>
      </c>
      <c r="D1475" s="4">
        <v>16581</v>
      </c>
      <c r="E1475" s="4">
        <v>7168</v>
      </c>
      <c r="F1475" s="4">
        <v>838.44</v>
      </c>
      <c r="G1475" s="4">
        <v>2889</v>
      </c>
      <c r="H1475" s="4">
        <v>2918</v>
      </c>
    </row>
    <row r="1476" spans="1:8" x14ac:dyDescent="0.25">
      <c r="A1476" s="10">
        <v>44940</v>
      </c>
      <c r="B1476" s="3">
        <v>1687</v>
      </c>
      <c r="C1476" s="3" t="s">
        <v>1338</v>
      </c>
      <c r="D1476" s="3">
        <v>2065</v>
      </c>
      <c r="E1476" s="3">
        <v>1527</v>
      </c>
      <c r="F1476" s="3">
        <v>633.86</v>
      </c>
      <c r="G1476" s="3">
        <v>614</v>
      </c>
      <c r="H1476" s="3">
        <v>563</v>
      </c>
    </row>
    <row r="1477" spans="1:8" x14ac:dyDescent="0.25">
      <c r="A1477" s="8">
        <v>44941</v>
      </c>
      <c r="B1477" s="4">
        <v>1529</v>
      </c>
      <c r="C1477" s="4" t="s">
        <v>1339</v>
      </c>
      <c r="D1477" s="4">
        <v>4300</v>
      </c>
      <c r="E1477" s="4">
        <v>1360</v>
      </c>
      <c r="F1477" s="4">
        <v>760.06</v>
      </c>
      <c r="G1477" s="4">
        <v>671</v>
      </c>
      <c r="H1477" s="4">
        <v>997</v>
      </c>
    </row>
    <row r="1478" spans="1:8" x14ac:dyDescent="0.25">
      <c r="A1478" s="10">
        <v>44942</v>
      </c>
      <c r="B1478" s="3">
        <v>6067</v>
      </c>
      <c r="C1478" s="3" t="s">
        <v>1340</v>
      </c>
      <c r="D1478" s="3">
        <v>7596</v>
      </c>
      <c r="E1478" s="3">
        <v>5983</v>
      </c>
      <c r="F1478" s="3">
        <v>630.38</v>
      </c>
      <c r="G1478" s="3">
        <v>2474</v>
      </c>
      <c r="H1478" s="3">
        <v>1855</v>
      </c>
    </row>
    <row r="1479" spans="1:8" x14ac:dyDescent="0.25">
      <c r="A1479" s="8">
        <v>44943</v>
      </c>
      <c r="B1479" s="4">
        <v>9080</v>
      </c>
      <c r="C1479" s="4" t="s">
        <v>1341</v>
      </c>
      <c r="D1479" s="4">
        <v>14812</v>
      </c>
      <c r="E1479" s="4">
        <v>8226</v>
      </c>
      <c r="F1479" s="4">
        <v>861.77</v>
      </c>
      <c r="G1479" s="4">
        <v>2862</v>
      </c>
      <c r="H1479" s="4">
        <v>1927</v>
      </c>
    </row>
    <row r="1480" spans="1:8" x14ac:dyDescent="0.25">
      <c r="A1480" s="10">
        <v>44944</v>
      </c>
      <c r="B1480" s="3">
        <v>6518</v>
      </c>
      <c r="C1480" s="3" t="s">
        <v>1203</v>
      </c>
      <c r="D1480" s="3">
        <v>8201</v>
      </c>
      <c r="E1480" s="3">
        <v>7128</v>
      </c>
      <c r="F1480" s="3">
        <v>752.29</v>
      </c>
      <c r="G1480" s="3">
        <v>3259</v>
      </c>
      <c r="H1480" s="3">
        <v>2268</v>
      </c>
    </row>
    <row r="1481" spans="1:8" x14ac:dyDescent="0.25">
      <c r="A1481" s="8">
        <v>44945</v>
      </c>
      <c r="B1481" s="4">
        <v>3153</v>
      </c>
      <c r="C1481" s="4" t="s">
        <v>1342</v>
      </c>
      <c r="D1481" s="4">
        <v>5689</v>
      </c>
      <c r="E1481" s="4">
        <v>3324</v>
      </c>
      <c r="F1481" s="4">
        <v>842.39</v>
      </c>
      <c r="G1481" s="4">
        <v>769</v>
      </c>
      <c r="H1481" s="4">
        <v>759</v>
      </c>
    </row>
    <row r="1482" spans="1:8" x14ac:dyDescent="0.25">
      <c r="A1482" s="10">
        <v>44946</v>
      </c>
      <c r="B1482" s="3">
        <v>7094</v>
      </c>
      <c r="C1482" s="3" t="s">
        <v>1343</v>
      </c>
      <c r="D1482" s="3">
        <v>15074</v>
      </c>
      <c r="E1482" s="3">
        <v>8158</v>
      </c>
      <c r="F1482" s="3">
        <v>710.43</v>
      </c>
      <c r="G1482" s="3">
        <v>2731</v>
      </c>
      <c r="H1482" s="3">
        <v>2179</v>
      </c>
    </row>
    <row r="1483" spans="1:8" x14ac:dyDescent="0.25">
      <c r="A1483" s="8">
        <v>44947</v>
      </c>
      <c r="B1483" s="4">
        <v>7974</v>
      </c>
      <c r="C1483" s="4" t="s">
        <v>1344</v>
      </c>
      <c r="D1483" s="4">
        <v>21003</v>
      </c>
      <c r="E1483" s="4">
        <v>6643</v>
      </c>
      <c r="F1483" s="4">
        <v>637.52</v>
      </c>
      <c r="G1483" s="4">
        <v>1900</v>
      </c>
      <c r="H1483" s="4">
        <v>2638</v>
      </c>
    </row>
    <row r="1484" spans="1:8" x14ac:dyDescent="0.25">
      <c r="A1484" s="10">
        <v>44948</v>
      </c>
      <c r="B1484" s="3">
        <v>5774</v>
      </c>
      <c r="C1484" s="3" t="s">
        <v>1345</v>
      </c>
      <c r="D1484" s="3">
        <v>10441</v>
      </c>
      <c r="E1484" s="3">
        <v>6732</v>
      </c>
      <c r="F1484" s="3">
        <v>612.45000000000005</v>
      </c>
      <c r="G1484" s="3">
        <v>1557</v>
      </c>
      <c r="H1484" s="3">
        <v>1963</v>
      </c>
    </row>
    <row r="1485" spans="1:8" x14ac:dyDescent="0.25">
      <c r="A1485" s="8">
        <v>44949</v>
      </c>
      <c r="B1485" s="4">
        <v>8692</v>
      </c>
      <c r="C1485" s="4" t="s">
        <v>1346</v>
      </c>
      <c r="D1485" s="4">
        <v>21468</v>
      </c>
      <c r="E1485" s="4">
        <v>7973</v>
      </c>
      <c r="F1485" s="4">
        <v>684.45</v>
      </c>
      <c r="G1485" s="4">
        <v>3421</v>
      </c>
      <c r="H1485" s="4">
        <v>1930</v>
      </c>
    </row>
    <row r="1486" spans="1:8" x14ac:dyDescent="0.25">
      <c r="A1486" s="10">
        <v>44950</v>
      </c>
      <c r="B1486" s="3">
        <v>4103</v>
      </c>
      <c r="C1486" s="3" t="s">
        <v>1347</v>
      </c>
      <c r="D1486" s="3">
        <v>6308</v>
      </c>
      <c r="E1486" s="3">
        <v>4087</v>
      </c>
      <c r="F1486" s="3">
        <v>673.27</v>
      </c>
      <c r="G1486" s="3">
        <v>1443</v>
      </c>
      <c r="H1486" s="3">
        <v>949</v>
      </c>
    </row>
    <row r="1487" spans="1:8" x14ac:dyDescent="0.25">
      <c r="A1487" s="8">
        <v>44951</v>
      </c>
      <c r="B1487" s="4">
        <v>3440</v>
      </c>
      <c r="C1487" s="4" t="s">
        <v>1348</v>
      </c>
      <c r="D1487" s="4">
        <v>8775</v>
      </c>
      <c r="E1487" s="4">
        <v>3355</v>
      </c>
      <c r="F1487" s="4">
        <v>768.11</v>
      </c>
      <c r="G1487" s="4">
        <v>1231</v>
      </c>
      <c r="H1487" s="4">
        <v>1533</v>
      </c>
    </row>
    <row r="1488" spans="1:8" x14ac:dyDescent="0.25">
      <c r="A1488" s="10">
        <v>44952</v>
      </c>
      <c r="B1488" s="3">
        <v>5135</v>
      </c>
      <c r="C1488" s="3" t="s">
        <v>1349</v>
      </c>
      <c r="D1488" s="3">
        <v>8343</v>
      </c>
      <c r="E1488" s="3">
        <v>5669</v>
      </c>
      <c r="F1488" s="3">
        <v>606.52</v>
      </c>
      <c r="G1488" s="3">
        <v>1833</v>
      </c>
      <c r="H1488" s="3">
        <v>2246</v>
      </c>
    </row>
    <row r="1489" spans="1:8" x14ac:dyDescent="0.25">
      <c r="A1489" s="8">
        <v>44953</v>
      </c>
      <c r="B1489" s="4">
        <v>8124</v>
      </c>
      <c r="C1489" s="4" t="s">
        <v>1037</v>
      </c>
      <c r="D1489" s="4">
        <v>11847</v>
      </c>
      <c r="E1489" s="4">
        <v>7865</v>
      </c>
      <c r="F1489" s="4">
        <v>756.17</v>
      </c>
      <c r="G1489" s="4">
        <v>2659</v>
      </c>
      <c r="H1489" s="4">
        <v>2648</v>
      </c>
    </row>
    <row r="1490" spans="1:8" x14ac:dyDescent="0.25">
      <c r="A1490" s="10">
        <v>44954</v>
      </c>
      <c r="B1490" s="3">
        <v>6201</v>
      </c>
      <c r="C1490" s="3" t="s">
        <v>1350</v>
      </c>
      <c r="D1490" s="3">
        <v>9510</v>
      </c>
      <c r="E1490" s="3">
        <v>7301</v>
      </c>
      <c r="F1490" s="3">
        <v>717.53</v>
      </c>
      <c r="G1490" s="3">
        <v>1714</v>
      </c>
      <c r="H1490" s="3">
        <v>2380</v>
      </c>
    </row>
    <row r="1491" spans="1:8" x14ac:dyDescent="0.25">
      <c r="A1491" s="8">
        <v>44955</v>
      </c>
      <c r="B1491" s="4">
        <v>1844</v>
      </c>
      <c r="C1491" s="4" t="s">
        <v>1351</v>
      </c>
      <c r="D1491" s="4">
        <v>2817</v>
      </c>
      <c r="E1491" s="4">
        <v>2140</v>
      </c>
      <c r="F1491" s="4">
        <v>773.14</v>
      </c>
      <c r="G1491" s="4">
        <v>860</v>
      </c>
      <c r="H1491" s="4">
        <v>402</v>
      </c>
    </row>
    <row r="1492" spans="1:8" x14ac:dyDescent="0.25">
      <c r="A1492" s="10">
        <v>44956</v>
      </c>
      <c r="B1492" s="3">
        <v>1446</v>
      </c>
      <c r="C1492" s="3" t="s">
        <v>1352</v>
      </c>
      <c r="D1492" s="3">
        <v>3070</v>
      </c>
      <c r="E1492" s="3">
        <v>1661</v>
      </c>
      <c r="F1492" s="3">
        <v>810.73</v>
      </c>
      <c r="G1492" s="3">
        <v>547</v>
      </c>
      <c r="H1492" s="3">
        <v>746</v>
      </c>
    </row>
    <row r="1493" spans="1:8" x14ac:dyDescent="0.25">
      <c r="A1493" s="8">
        <v>44957</v>
      </c>
      <c r="B1493" s="4">
        <v>4915</v>
      </c>
      <c r="C1493" s="4" t="s">
        <v>1353</v>
      </c>
      <c r="D1493" s="4">
        <v>13371</v>
      </c>
      <c r="E1493" s="4">
        <v>4072</v>
      </c>
      <c r="F1493" s="4">
        <v>790.23</v>
      </c>
      <c r="G1493" s="4">
        <v>1812</v>
      </c>
      <c r="H1493" s="4">
        <v>1945</v>
      </c>
    </row>
    <row r="1494" spans="1:8" x14ac:dyDescent="0.25">
      <c r="A1494" s="10">
        <v>44958</v>
      </c>
      <c r="B1494" s="3">
        <v>4109</v>
      </c>
      <c r="C1494" s="3" t="s">
        <v>467</v>
      </c>
      <c r="D1494" s="3">
        <v>5519</v>
      </c>
      <c r="E1494" s="3">
        <v>4691</v>
      </c>
      <c r="F1494" s="3">
        <v>895.39</v>
      </c>
      <c r="G1494" s="3">
        <v>1214</v>
      </c>
      <c r="H1494" s="3">
        <v>1641</v>
      </c>
    </row>
    <row r="1495" spans="1:8" x14ac:dyDescent="0.25">
      <c r="A1495" s="8">
        <v>44959</v>
      </c>
      <c r="B1495" s="4">
        <v>2234</v>
      </c>
      <c r="C1495" s="4" t="s">
        <v>1354</v>
      </c>
      <c r="D1495" s="4">
        <v>5523</v>
      </c>
      <c r="E1495" s="4">
        <v>2485</v>
      </c>
      <c r="F1495" s="4">
        <v>641.48</v>
      </c>
      <c r="G1495" s="4">
        <v>650</v>
      </c>
      <c r="H1495" s="4">
        <v>1170</v>
      </c>
    </row>
    <row r="1496" spans="1:8" x14ac:dyDescent="0.25">
      <c r="A1496" s="10">
        <v>44960</v>
      </c>
      <c r="B1496" s="3">
        <v>7587</v>
      </c>
      <c r="C1496" s="3" t="s">
        <v>1355</v>
      </c>
      <c r="D1496" s="3">
        <v>18040</v>
      </c>
      <c r="E1496" s="3">
        <v>6383</v>
      </c>
      <c r="F1496" s="3">
        <v>728.92</v>
      </c>
      <c r="G1496" s="3">
        <v>2513</v>
      </c>
      <c r="H1496" s="3">
        <v>4313</v>
      </c>
    </row>
    <row r="1497" spans="1:8" x14ac:dyDescent="0.25">
      <c r="A1497" s="8">
        <v>44961</v>
      </c>
      <c r="B1497" s="4">
        <v>1226</v>
      </c>
      <c r="C1497" s="4" t="s">
        <v>1356</v>
      </c>
      <c r="D1497" s="4">
        <v>3396</v>
      </c>
      <c r="E1497" s="4">
        <v>1033</v>
      </c>
      <c r="F1497" s="4">
        <v>727.45</v>
      </c>
      <c r="G1497" s="4">
        <v>468</v>
      </c>
      <c r="H1497" s="4">
        <v>420</v>
      </c>
    </row>
    <row r="1498" spans="1:8" x14ac:dyDescent="0.25">
      <c r="A1498" s="10">
        <v>44962</v>
      </c>
      <c r="B1498" s="3">
        <v>5143</v>
      </c>
      <c r="C1498" s="3" t="s">
        <v>1357</v>
      </c>
      <c r="D1498" s="3">
        <v>8431</v>
      </c>
      <c r="E1498" s="3">
        <v>4322</v>
      </c>
      <c r="F1498" s="3">
        <v>725.12</v>
      </c>
      <c r="G1498" s="3">
        <v>1476</v>
      </c>
      <c r="H1498" s="3">
        <v>1265</v>
      </c>
    </row>
    <row r="1499" spans="1:8" x14ac:dyDescent="0.25">
      <c r="A1499" s="8">
        <v>44963</v>
      </c>
      <c r="B1499" s="4">
        <v>8185</v>
      </c>
      <c r="C1499" s="4" t="s">
        <v>1358</v>
      </c>
      <c r="D1499" s="4">
        <v>16453</v>
      </c>
      <c r="E1499" s="4">
        <v>6585</v>
      </c>
      <c r="F1499" s="4">
        <v>799.14</v>
      </c>
      <c r="G1499" s="4">
        <v>2753</v>
      </c>
      <c r="H1499" s="4">
        <v>2105</v>
      </c>
    </row>
    <row r="1500" spans="1:8" x14ac:dyDescent="0.25">
      <c r="A1500" s="10">
        <v>44964</v>
      </c>
      <c r="B1500" s="3">
        <v>6558</v>
      </c>
      <c r="C1500" s="3" t="s">
        <v>1359</v>
      </c>
      <c r="D1500" s="3">
        <v>18798</v>
      </c>
      <c r="E1500" s="3">
        <v>6685</v>
      </c>
      <c r="F1500" s="3">
        <v>746.95</v>
      </c>
      <c r="G1500" s="3">
        <v>3341</v>
      </c>
      <c r="H1500" s="3">
        <v>3346</v>
      </c>
    </row>
    <row r="1501" spans="1:8" x14ac:dyDescent="0.25">
      <c r="A1501" s="8">
        <v>44965</v>
      </c>
      <c r="B1501" s="4">
        <v>1186</v>
      </c>
      <c r="C1501" s="4" t="s">
        <v>1360</v>
      </c>
      <c r="D1501" s="4">
        <v>2832</v>
      </c>
      <c r="E1501" s="4">
        <v>1410</v>
      </c>
      <c r="F1501" s="4">
        <v>755.23</v>
      </c>
      <c r="G1501" s="4">
        <v>701</v>
      </c>
      <c r="H1501" s="4">
        <v>444</v>
      </c>
    </row>
    <row r="1502" spans="1:8" x14ac:dyDescent="0.25">
      <c r="A1502" s="10">
        <v>44966</v>
      </c>
      <c r="B1502" s="3">
        <v>3535</v>
      </c>
      <c r="C1502" s="3" t="s">
        <v>1361</v>
      </c>
      <c r="D1502" s="3">
        <v>6715</v>
      </c>
      <c r="E1502" s="3">
        <v>3448</v>
      </c>
      <c r="F1502" s="3">
        <v>729.71</v>
      </c>
      <c r="G1502" s="3">
        <v>1459</v>
      </c>
      <c r="H1502" s="3">
        <v>1655</v>
      </c>
    </row>
    <row r="1503" spans="1:8" x14ac:dyDescent="0.25">
      <c r="A1503" s="8">
        <v>44967</v>
      </c>
      <c r="B1503" s="4">
        <v>2932</v>
      </c>
      <c r="C1503" s="4" t="s">
        <v>1362</v>
      </c>
      <c r="D1503" s="4">
        <v>4211</v>
      </c>
      <c r="E1503" s="4">
        <v>2979</v>
      </c>
      <c r="F1503" s="4">
        <v>897.51</v>
      </c>
      <c r="G1503" s="4">
        <v>1257</v>
      </c>
      <c r="H1503" s="4">
        <v>512</v>
      </c>
    </row>
    <row r="1504" spans="1:8" x14ac:dyDescent="0.25">
      <c r="A1504" s="10">
        <v>44968</v>
      </c>
      <c r="B1504" s="3">
        <v>3032</v>
      </c>
      <c r="C1504" s="3" t="s">
        <v>1363</v>
      </c>
      <c r="D1504" s="3">
        <v>5070</v>
      </c>
      <c r="E1504" s="3">
        <v>3599</v>
      </c>
      <c r="F1504" s="3">
        <v>878.27</v>
      </c>
      <c r="G1504" s="3">
        <v>987</v>
      </c>
      <c r="H1504" s="3">
        <v>1269</v>
      </c>
    </row>
    <row r="1505" spans="1:8" x14ac:dyDescent="0.25">
      <c r="A1505" s="8">
        <v>44969</v>
      </c>
      <c r="B1505" s="4">
        <v>2252</v>
      </c>
      <c r="C1505" s="4" t="s">
        <v>1364</v>
      </c>
      <c r="D1505" s="4">
        <v>5058</v>
      </c>
      <c r="E1505" s="4">
        <v>2031</v>
      </c>
      <c r="F1505" s="4">
        <v>692.32</v>
      </c>
      <c r="G1505" s="4">
        <v>914</v>
      </c>
      <c r="H1505" s="4">
        <v>552</v>
      </c>
    </row>
    <row r="1506" spans="1:8" x14ac:dyDescent="0.25">
      <c r="A1506" s="10">
        <v>44970</v>
      </c>
      <c r="B1506" s="3">
        <v>6509</v>
      </c>
      <c r="C1506" s="3" t="s">
        <v>1096</v>
      </c>
      <c r="D1506" s="3">
        <v>16224</v>
      </c>
      <c r="E1506" s="3">
        <v>7442</v>
      </c>
      <c r="F1506" s="3">
        <v>633.48</v>
      </c>
      <c r="G1506" s="3">
        <v>2392</v>
      </c>
      <c r="H1506" s="3">
        <v>2278</v>
      </c>
    </row>
    <row r="1507" spans="1:8" x14ac:dyDescent="0.25">
      <c r="A1507" s="8">
        <v>44971</v>
      </c>
      <c r="B1507" s="4">
        <v>6074</v>
      </c>
      <c r="C1507" s="4" t="s">
        <v>1365</v>
      </c>
      <c r="D1507" s="4">
        <v>8649</v>
      </c>
      <c r="E1507" s="4">
        <v>6186</v>
      </c>
      <c r="F1507" s="4">
        <v>851.93</v>
      </c>
      <c r="G1507" s="4">
        <v>3022</v>
      </c>
      <c r="H1507" s="4">
        <v>2234</v>
      </c>
    </row>
    <row r="1508" spans="1:8" x14ac:dyDescent="0.25">
      <c r="A1508" s="10">
        <v>44972</v>
      </c>
      <c r="B1508" s="3">
        <v>2881</v>
      </c>
      <c r="C1508" s="3" t="s">
        <v>1366</v>
      </c>
      <c r="D1508" s="3">
        <v>6566</v>
      </c>
      <c r="E1508" s="3">
        <v>2961</v>
      </c>
      <c r="F1508" s="3">
        <v>899.15</v>
      </c>
      <c r="G1508" s="3">
        <v>664</v>
      </c>
      <c r="H1508" s="3">
        <v>1632</v>
      </c>
    </row>
    <row r="1509" spans="1:8" x14ac:dyDescent="0.25">
      <c r="A1509" s="8">
        <v>44973</v>
      </c>
      <c r="B1509" s="4">
        <v>1269</v>
      </c>
      <c r="C1509" s="4" t="s">
        <v>1367</v>
      </c>
      <c r="D1509" s="4">
        <v>2779</v>
      </c>
      <c r="E1509" s="4">
        <v>1189</v>
      </c>
      <c r="F1509" s="4">
        <v>687.78</v>
      </c>
      <c r="G1509" s="4">
        <v>393</v>
      </c>
      <c r="H1509" s="4">
        <v>542</v>
      </c>
    </row>
    <row r="1510" spans="1:8" x14ac:dyDescent="0.25">
      <c r="A1510" s="10">
        <v>44974</v>
      </c>
      <c r="B1510" s="3">
        <v>2630</v>
      </c>
      <c r="C1510" s="3" t="s">
        <v>1368</v>
      </c>
      <c r="D1510" s="3">
        <v>5589</v>
      </c>
      <c r="E1510" s="3">
        <v>2694</v>
      </c>
      <c r="F1510" s="3">
        <v>707.34</v>
      </c>
      <c r="G1510" s="3">
        <v>988</v>
      </c>
      <c r="H1510" s="3">
        <v>614</v>
      </c>
    </row>
    <row r="1511" spans="1:8" x14ac:dyDescent="0.25">
      <c r="A1511" s="8">
        <v>44975</v>
      </c>
      <c r="B1511" s="4">
        <v>5405</v>
      </c>
      <c r="C1511" s="4" t="s">
        <v>1323</v>
      </c>
      <c r="D1511" s="4">
        <v>13200</v>
      </c>
      <c r="E1511" s="4">
        <v>4482</v>
      </c>
      <c r="F1511" s="4">
        <v>882.49</v>
      </c>
      <c r="G1511" s="4">
        <v>1441</v>
      </c>
      <c r="H1511" s="4">
        <v>2930</v>
      </c>
    </row>
    <row r="1512" spans="1:8" x14ac:dyDescent="0.25">
      <c r="A1512" s="10">
        <v>44976</v>
      </c>
      <c r="B1512" s="3">
        <v>7139</v>
      </c>
      <c r="C1512" s="3" t="s">
        <v>1369</v>
      </c>
      <c r="D1512" s="3">
        <v>19328</v>
      </c>
      <c r="E1512" s="3">
        <v>7894</v>
      </c>
      <c r="F1512" s="3">
        <v>813.34</v>
      </c>
      <c r="G1512" s="3">
        <v>2077</v>
      </c>
      <c r="H1512" s="3">
        <v>3505</v>
      </c>
    </row>
    <row r="1513" spans="1:8" x14ac:dyDescent="0.25">
      <c r="A1513" s="8">
        <v>44977</v>
      </c>
      <c r="B1513" s="4">
        <v>2574</v>
      </c>
      <c r="C1513" s="4" t="s">
        <v>672</v>
      </c>
      <c r="D1513" s="4">
        <v>4585</v>
      </c>
      <c r="E1513" s="4">
        <v>2352</v>
      </c>
      <c r="F1513" s="4">
        <v>688.69</v>
      </c>
      <c r="G1513" s="4">
        <v>888</v>
      </c>
      <c r="H1513" s="4">
        <v>748</v>
      </c>
    </row>
    <row r="1514" spans="1:8" x14ac:dyDescent="0.25">
      <c r="A1514" s="10">
        <v>44978</v>
      </c>
      <c r="B1514" s="3">
        <v>2695</v>
      </c>
      <c r="C1514" s="3" t="s">
        <v>1370</v>
      </c>
      <c r="D1514" s="3">
        <v>7546</v>
      </c>
      <c r="E1514" s="3">
        <v>3112</v>
      </c>
      <c r="F1514" s="3">
        <v>774.31</v>
      </c>
      <c r="G1514" s="3">
        <v>1328</v>
      </c>
      <c r="H1514" s="3">
        <v>1721</v>
      </c>
    </row>
    <row r="1515" spans="1:8" x14ac:dyDescent="0.25">
      <c r="A1515" s="8">
        <v>44979</v>
      </c>
      <c r="B1515" s="4">
        <v>4258</v>
      </c>
      <c r="C1515" s="4" t="s">
        <v>1371</v>
      </c>
      <c r="D1515" s="4">
        <v>6340</v>
      </c>
      <c r="E1515" s="4">
        <v>4032</v>
      </c>
      <c r="F1515" s="4">
        <v>883.27</v>
      </c>
      <c r="G1515" s="4">
        <v>1586</v>
      </c>
      <c r="H1515" s="4">
        <v>1187</v>
      </c>
    </row>
    <row r="1516" spans="1:8" x14ac:dyDescent="0.25">
      <c r="A1516" s="10">
        <v>44980</v>
      </c>
      <c r="B1516" s="3">
        <v>4262</v>
      </c>
      <c r="C1516" s="3" t="s">
        <v>1372</v>
      </c>
      <c r="D1516" s="3">
        <v>6441</v>
      </c>
      <c r="E1516" s="3">
        <v>3653</v>
      </c>
      <c r="F1516" s="3">
        <v>843.54</v>
      </c>
      <c r="G1516" s="3">
        <v>987</v>
      </c>
      <c r="H1516" s="3">
        <v>763</v>
      </c>
    </row>
    <row r="1517" spans="1:8" x14ac:dyDescent="0.25">
      <c r="A1517" s="8">
        <v>44981</v>
      </c>
      <c r="B1517" s="4">
        <v>2445</v>
      </c>
      <c r="C1517" s="4" t="s">
        <v>1373</v>
      </c>
      <c r="D1517" s="4">
        <v>4108</v>
      </c>
      <c r="E1517" s="4">
        <v>2636</v>
      </c>
      <c r="F1517" s="4">
        <v>822.55</v>
      </c>
      <c r="G1517" s="4">
        <v>1105</v>
      </c>
      <c r="H1517" s="4">
        <v>1163</v>
      </c>
    </row>
    <row r="1518" spans="1:8" x14ac:dyDescent="0.25">
      <c r="A1518" s="10">
        <v>44982</v>
      </c>
      <c r="B1518" s="3">
        <v>7263</v>
      </c>
      <c r="C1518" s="3" t="s">
        <v>1374</v>
      </c>
      <c r="D1518" s="3">
        <v>10278</v>
      </c>
      <c r="E1518" s="3">
        <v>6288</v>
      </c>
      <c r="F1518" s="3">
        <v>821.1</v>
      </c>
      <c r="G1518" s="3">
        <v>1742</v>
      </c>
      <c r="H1518" s="3">
        <v>2628</v>
      </c>
    </row>
    <row r="1519" spans="1:8" x14ac:dyDescent="0.25">
      <c r="A1519" s="8">
        <v>44983</v>
      </c>
      <c r="B1519" s="4">
        <v>9411</v>
      </c>
      <c r="C1519" s="4" t="s">
        <v>1375</v>
      </c>
      <c r="D1519" s="4">
        <v>15194</v>
      </c>
      <c r="E1519" s="4">
        <v>10365</v>
      </c>
      <c r="F1519" s="4">
        <v>653.41</v>
      </c>
      <c r="G1519" s="4">
        <v>2618</v>
      </c>
      <c r="H1519" s="4">
        <v>1690</v>
      </c>
    </row>
    <row r="1520" spans="1:8" x14ac:dyDescent="0.25">
      <c r="A1520" s="10">
        <v>44984</v>
      </c>
      <c r="B1520" s="3">
        <v>1052</v>
      </c>
      <c r="C1520" s="3" t="s">
        <v>735</v>
      </c>
      <c r="D1520" s="3">
        <v>1463</v>
      </c>
      <c r="E1520" s="3">
        <v>1248</v>
      </c>
      <c r="F1520" s="3">
        <v>847.4</v>
      </c>
      <c r="G1520" s="3">
        <v>508</v>
      </c>
      <c r="H1520" s="3">
        <v>300</v>
      </c>
    </row>
    <row r="1521" spans="1:8" x14ac:dyDescent="0.25">
      <c r="A1521" s="8">
        <v>44985</v>
      </c>
      <c r="B1521" s="4">
        <v>6570</v>
      </c>
      <c r="C1521" s="4" t="s">
        <v>1376</v>
      </c>
      <c r="D1521" s="4">
        <v>17602</v>
      </c>
      <c r="E1521" s="4">
        <v>7304</v>
      </c>
      <c r="F1521" s="4">
        <v>682.84</v>
      </c>
      <c r="G1521" s="4">
        <v>3307</v>
      </c>
      <c r="H1521" s="4">
        <v>2053</v>
      </c>
    </row>
    <row r="1522" spans="1:8" x14ac:dyDescent="0.25">
      <c r="A1522" s="10">
        <v>44986</v>
      </c>
      <c r="B1522" s="3">
        <v>8579</v>
      </c>
      <c r="C1522" s="3" t="s">
        <v>1377</v>
      </c>
      <c r="D1522" s="3">
        <v>12440</v>
      </c>
      <c r="E1522" s="3">
        <v>6940</v>
      </c>
      <c r="F1522" s="3">
        <v>879.11</v>
      </c>
      <c r="G1522" s="3">
        <v>2390</v>
      </c>
      <c r="H1522" s="3">
        <v>3327</v>
      </c>
    </row>
    <row r="1523" spans="1:8" x14ac:dyDescent="0.25">
      <c r="A1523" s="8">
        <v>44987</v>
      </c>
      <c r="B1523" s="4">
        <v>2666</v>
      </c>
      <c r="C1523" s="4" t="s">
        <v>1378</v>
      </c>
      <c r="D1523" s="4">
        <v>6785</v>
      </c>
      <c r="E1523" s="4">
        <v>2772</v>
      </c>
      <c r="F1523" s="4">
        <v>709.39</v>
      </c>
      <c r="G1523" s="4">
        <v>996</v>
      </c>
      <c r="H1523" s="4">
        <v>1510</v>
      </c>
    </row>
    <row r="1524" spans="1:8" x14ac:dyDescent="0.25">
      <c r="A1524" s="10">
        <v>44988</v>
      </c>
      <c r="B1524" s="3">
        <v>7901</v>
      </c>
      <c r="C1524" s="3" t="s">
        <v>1379</v>
      </c>
      <c r="D1524" s="3">
        <v>10162</v>
      </c>
      <c r="E1524" s="3">
        <v>8518</v>
      </c>
      <c r="F1524" s="3">
        <v>857.3</v>
      </c>
      <c r="G1524" s="3">
        <v>2477</v>
      </c>
      <c r="H1524" s="3">
        <v>1366</v>
      </c>
    </row>
    <row r="1525" spans="1:8" x14ac:dyDescent="0.25">
      <c r="A1525" s="8">
        <v>44989</v>
      </c>
      <c r="B1525" s="4">
        <v>3785</v>
      </c>
      <c r="C1525" s="4" t="s">
        <v>1380</v>
      </c>
      <c r="D1525" s="4">
        <v>11004</v>
      </c>
      <c r="E1525" s="4">
        <v>4277</v>
      </c>
      <c r="F1525" s="4">
        <v>679.87</v>
      </c>
      <c r="G1525" s="4">
        <v>1490</v>
      </c>
      <c r="H1525" s="4">
        <v>1146</v>
      </c>
    </row>
    <row r="1526" spans="1:8" x14ac:dyDescent="0.25">
      <c r="A1526" s="10">
        <v>44990</v>
      </c>
      <c r="B1526" s="3">
        <v>1719</v>
      </c>
      <c r="C1526" s="3" t="s">
        <v>1381</v>
      </c>
      <c r="D1526" s="3">
        <v>4263</v>
      </c>
      <c r="E1526" s="3">
        <v>1413</v>
      </c>
      <c r="F1526" s="3">
        <v>754.36</v>
      </c>
      <c r="G1526" s="3">
        <v>338</v>
      </c>
      <c r="H1526" s="3">
        <v>453</v>
      </c>
    </row>
    <row r="1527" spans="1:8" x14ac:dyDescent="0.25">
      <c r="A1527" s="8">
        <v>44991</v>
      </c>
      <c r="B1527" s="4">
        <v>9597</v>
      </c>
      <c r="C1527" s="6" t="s">
        <v>1382</v>
      </c>
      <c r="D1527" s="4">
        <v>11633</v>
      </c>
      <c r="E1527" s="4">
        <v>9520</v>
      </c>
      <c r="F1527" s="4">
        <v>632.07000000000005</v>
      </c>
      <c r="G1527" s="4">
        <v>4634</v>
      </c>
      <c r="H1527" s="4">
        <v>2343</v>
      </c>
    </row>
    <row r="1528" spans="1:8" x14ac:dyDescent="0.25">
      <c r="A1528" s="10">
        <v>44992</v>
      </c>
      <c r="B1528" s="3">
        <v>7855</v>
      </c>
      <c r="C1528" s="3" t="s">
        <v>1146</v>
      </c>
      <c r="D1528" s="3">
        <v>20226</v>
      </c>
      <c r="E1528" s="3">
        <v>7966</v>
      </c>
      <c r="F1528" s="3">
        <v>798.04</v>
      </c>
      <c r="G1528" s="3">
        <v>3505</v>
      </c>
      <c r="H1528" s="3">
        <v>4993</v>
      </c>
    </row>
    <row r="1529" spans="1:8" x14ac:dyDescent="0.25">
      <c r="A1529" s="8">
        <v>44993</v>
      </c>
      <c r="B1529" s="4">
        <v>3294</v>
      </c>
      <c r="C1529" s="4" t="s">
        <v>1383</v>
      </c>
      <c r="D1529" s="4">
        <v>7000</v>
      </c>
      <c r="E1529" s="4">
        <v>2858</v>
      </c>
      <c r="F1529" s="4">
        <v>850.82</v>
      </c>
      <c r="G1529" s="4">
        <v>1144</v>
      </c>
      <c r="H1529" s="4">
        <v>869</v>
      </c>
    </row>
    <row r="1530" spans="1:8" x14ac:dyDescent="0.25">
      <c r="A1530" s="10">
        <v>44994</v>
      </c>
      <c r="B1530" s="3">
        <v>9263</v>
      </c>
      <c r="C1530" s="3" t="s">
        <v>1384</v>
      </c>
      <c r="D1530" s="3">
        <v>24110</v>
      </c>
      <c r="E1530" s="3">
        <v>8605</v>
      </c>
      <c r="F1530" s="3">
        <v>815.53</v>
      </c>
      <c r="G1530" s="3">
        <v>3110</v>
      </c>
      <c r="H1530" s="3">
        <v>3478</v>
      </c>
    </row>
    <row r="1531" spans="1:8" x14ac:dyDescent="0.25">
      <c r="A1531" s="8">
        <v>44995</v>
      </c>
      <c r="B1531" s="4">
        <v>5482</v>
      </c>
      <c r="C1531" s="4" t="s">
        <v>1385</v>
      </c>
      <c r="D1531" s="4">
        <v>11734</v>
      </c>
      <c r="E1531" s="4">
        <v>5350</v>
      </c>
      <c r="F1531" s="4">
        <v>756.98</v>
      </c>
      <c r="G1531" s="4">
        <v>2341</v>
      </c>
      <c r="H1531" s="4">
        <v>1941</v>
      </c>
    </row>
    <row r="1532" spans="1:8" x14ac:dyDescent="0.25">
      <c r="A1532" s="10">
        <v>44996</v>
      </c>
      <c r="B1532" s="3">
        <v>1698</v>
      </c>
      <c r="C1532" s="3" t="s">
        <v>1386</v>
      </c>
      <c r="D1532" s="3">
        <v>3996</v>
      </c>
      <c r="E1532" s="3">
        <v>1924</v>
      </c>
      <c r="F1532" s="3">
        <v>613.53</v>
      </c>
      <c r="G1532" s="3">
        <v>670</v>
      </c>
      <c r="H1532" s="3">
        <v>574</v>
      </c>
    </row>
    <row r="1533" spans="1:8" x14ac:dyDescent="0.25">
      <c r="A1533" s="8">
        <v>44997</v>
      </c>
      <c r="B1533" s="4">
        <v>8243</v>
      </c>
      <c r="C1533" s="4" t="s">
        <v>1387</v>
      </c>
      <c r="D1533" s="4">
        <v>21558</v>
      </c>
      <c r="E1533" s="4">
        <v>9658</v>
      </c>
      <c r="F1533" s="4">
        <v>880.03</v>
      </c>
      <c r="G1533" s="4">
        <v>2800</v>
      </c>
      <c r="H1533" s="4">
        <v>3843</v>
      </c>
    </row>
    <row r="1534" spans="1:8" x14ac:dyDescent="0.25">
      <c r="A1534" s="10">
        <v>44998</v>
      </c>
      <c r="B1534" s="3">
        <v>6918</v>
      </c>
      <c r="C1534" s="3" t="s">
        <v>571</v>
      </c>
      <c r="D1534" s="3">
        <v>13346</v>
      </c>
      <c r="E1534" s="3">
        <v>7273</v>
      </c>
      <c r="F1534" s="3">
        <v>811.65</v>
      </c>
      <c r="G1534" s="3">
        <v>1804</v>
      </c>
      <c r="H1534" s="3">
        <v>2828</v>
      </c>
    </row>
    <row r="1535" spans="1:8" x14ac:dyDescent="0.25">
      <c r="A1535" s="8">
        <v>44999</v>
      </c>
      <c r="B1535" s="4">
        <v>1348</v>
      </c>
      <c r="C1535" s="4" t="s">
        <v>1388</v>
      </c>
      <c r="D1535" s="4">
        <v>1624</v>
      </c>
      <c r="E1535" s="4">
        <v>1291</v>
      </c>
      <c r="F1535" s="4">
        <v>823.76</v>
      </c>
      <c r="G1535" s="4">
        <v>509</v>
      </c>
      <c r="H1535" s="4">
        <v>384</v>
      </c>
    </row>
    <row r="1536" spans="1:8" x14ac:dyDescent="0.25">
      <c r="A1536" s="10">
        <v>45000</v>
      </c>
      <c r="B1536" s="3">
        <v>6374</v>
      </c>
      <c r="C1536" s="3" t="s">
        <v>1389</v>
      </c>
      <c r="D1536" s="3">
        <v>17400</v>
      </c>
      <c r="E1536" s="3">
        <v>5746</v>
      </c>
      <c r="F1536" s="3">
        <v>838.4</v>
      </c>
      <c r="G1536" s="3">
        <v>2751</v>
      </c>
      <c r="H1536" s="3">
        <v>5094</v>
      </c>
    </row>
    <row r="1537" spans="1:8" x14ac:dyDescent="0.25">
      <c r="A1537" s="8">
        <v>45001</v>
      </c>
      <c r="B1537" s="4">
        <v>8869</v>
      </c>
      <c r="C1537" s="4" t="s">
        <v>1078</v>
      </c>
      <c r="D1537" s="4">
        <v>16723</v>
      </c>
      <c r="E1537" s="4">
        <v>10579</v>
      </c>
      <c r="F1537" s="4">
        <v>824.32</v>
      </c>
      <c r="G1537" s="4">
        <v>2603</v>
      </c>
      <c r="H1537" s="4">
        <v>4785</v>
      </c>
    </row>
    <row r="1538" spans="1:8" x14ac:dyDescent="0.25">
      <c r="A1538" s="10">
        <v>45002</v>
      </c>
      <c r="B1538" s="3">
        <v>1307</v>
      </c>
      <c r="C1538" s="3" t="s">
        <v>1390</v>
      </c>
      <c r="D1538" s="3">
        <v>2735</v>
      </c>
      <c r="E1538" s="3">
        <v>1559</v>
      </c>
      <c r="F1538" s="3">
        <v>732.33</v>
      </c>
      <c r="G1538" s="3">
        <v>396</v>
      </c>
      <c r="H1538" s="3">
        <v>585</v>
      </c>
    </row>
    <row r="1539" spans="1:8" x14ac:dyDescent="0.25">
      <c r="A1539" s="8">
        <v>45003</v>
      </c>
      <c r="B1539" s="4">
        <v>4416</v>
      </c>
      <c r="C1539" s="4" t="s">
        <v>1391</v>
      </c>
      <c r="D1539" s="4">
        <v>5360</v>
      </c>
      <c r="E1539" s="4">
        <v>5166</v>
      </c>
      <c r="F1539" s="4">
        <v>820.09</v>
      </c>
      <c r="G1539" s="4">
        <v>1705</v>
      </c>
      <c r="H1539" s="4">
        <v>1323</v>
      </c>
    </row>
    <row r="1540" spans="1:8" x14ac:dyDescent="0.25">
      <c r="A1540" s="10">
        <v>45004</v>
      </c>
      <c r="B1540" s="3">
        <v>5820</v>
      </c>
      <c r="C1540" s="3" t="s">
        <v>1392</v>
      </c>
      <c r="D1540" s="3">
        <v>12139</v>
      </c>
      <c r="E1540" s="3">
        <v>6485</v>
      </c>
      <c r="F1540" s="3">
        <v>787.51</v>
      </c>
      <c r="G1540" s="3">
        <v>2866</v>
      </c>
      <c r="H1540" s="3">
        <v>3522</v>
      </c>
    </row>
    <row r="1541" spans="1:8" x14ac:dyDescent="0.25">
      <c r="A1541" s="8">
        <v>45005</v>
      </c>
      <c r="B1541" s="4">
        <v>4558</v>
      </c>
      <c r="C1541" s="4" t="s">
        <v>1393</v>
      </c>
      <c r="D1541" s="4">
        <v>13563</v>
      </c>
      <c r="E1541" s="4">
        <v>4240</v>
      </c>
      <c r="F1541" s="4">
        <v>856.2</v>
      </c>
      <c r="G1541" s="4">
        <v>1221</v>
      </c>
      <c r="H1541" s="4">
        <v>1582</v>
      </c>
    </row>
    <row r="1542" spans="1:8" x14ac:dyDescent="0.25">
      <c r="A1542" s="10">
        <v>45006</v>
      </c>
      <c r="B1542" s="3">
        <v>5478</v>
      </c>
      <c r="C1542" s="3" t="s">
        <v>787</v>
      </c>
      <c r="D1542" s="3">
        <v>9317</v>
      </c>
      <c r="E1542" s="3">
        <v>6172</v>
      </c>
      <c r="F1542" s="3">
        <v>840.74</v>
      </c>
      <c r="G1542" s="3">
        <v>1704</v>
      </c>
      <c r="H1542" s="3">
        <v>942</v>
      </c>
    </row>
    <row r="1543" spans="1:8" x14ac:dyDescent="0.25">
      <c r="A1543" s="8">
        <v>45007</v>
      </c>
      <c r="B1543" s="4">
        <v>7531</v>
      </c>
      <c r="C1543" s="4" t="s">
        <v>1394</v>
      </c>
      <c r="D1543" s="4">
        <v>14397</v>
      </c>
      <c r="E1543" s="4">
        <v>7256</v>
      </c>
      <c r="F1543" s="4">
        <v>612.41</v>
      </c>
      <c r="G1543" s="4">
        <v>2800</v>
      </c>
      <c r="H1543" s="4">
        <v>1525</v>
      </c>
    </row>
    <row r="1544" spans="1:8" x14ac:dyDescent="0.25">
      <c r="A1544" s="10">
        <v>45008</v>
      </c>
      <c r="B1544" s="3">
        <v>5620</v>
      </c>
      <c r="C1544" s="3" t="s">
        <v>1395</v>
      </c>
      <c r="D1544" s="3">
        <v>13695</v>
      </c>
      <c r="E1544" s="3">
        <v>5230</v>
      </c>
      <c r="F1544" s="3">
        <v>713.67</v>
      </c>
      <c r="G1544" s="3">
        <v>1886</v>
      </c>
      <c r="H1544" s="3">
        <v>2912</v>
      </c>
    </row>
    <row r="1545" spans="1:8" x14ac:dyDescent="0.25">
      <c r="A1545" s="8">
        <v>45009</v>
      </c>
      <c r="B1545" s="4">
        <v>3985</v>
      </c>
      <c r="C1545" s="4" t="s">
        <v>585</v>
      </c>
      <c r="D1545" s="4">
        <v>10626</v>
      </c>
      <c r="E1545" s="4">
        <v>4375</v>
      </c>
      <c r="F1545" s="4">
        <v>610.41</v>
      </c>
      <c r="G1545" s="4">
        <v>954</v>
      </c>
      <c r="H1545" s="4">
        <v>2683</v>
      </c>
    </row>
    <row r="1546" spans="1:8" x14ac:dyDescent="0.25">
      <c r="A1546" s="10">
        <v>45010</v>
      </c>
      <c r="B1546" s="3">
        <v>9112</v>
      </c>
      <c r="C1546" s="3" t="s">
        <v>1396</v>
      </c>
      <c r="D1546" s="3">
        <v>17780</v>
      </c>
      <c r="E1546" s="3">
        <v>7579</v>
      </c>
      <c r="F1546" s="3">
        <v>630.62</v>
      </c>
      <c r="G1546" s="3">
        <v>1701</v>
      </c>
      <c r="H1546" s="3">
        <v>3083</v>
      </c>
    </row>
    <row r="1547" spans="1:8" x14ac:dyDescent="0.25">
      <c r="A1547" s="8">
        <v>45011</v>
      </c>
      <c r="B1547" s="4">
        <v>9467</v>
      </c>
      <c r="C1547" s="4" t="s">
        <v>1397</v>
      </c>
      <c r="D1547" s="4">
        <v>16637</v>
      </c>
      <c r="E1547" s="4">
        <v>7757</v>
      </c>
      <c r="F1547" s="4">
        <v>780.42</v>
      </c>
      <c r="G1547" s="4">
        <v>3047</v>
      </c>
      <c r="H1547" s="4">
        <v>3478</v>
      </c>
    </row>
    <row r="1548" spans="1:8" x14ac:dyDescent="0.25">
      <c r="A1548" s="10">
        <v>45012</v>
      </c>
      <c r="B1548" s="3">
        <v>3547</v>
      </c>
      <c r="C1548" s="3" t="s">
        <v>16</v>
      </c>
      <c r="D1548" s="3">
        <v>10244</v>
      </c>
      <c r="E1548" s="3">
        <v>3473</v>
      </c>
      <c r="F1548" s="3">
        <v>862.15</v>
      </c>
      <c r="G1548" s="3">
        <v>1179</v>
      </c>
      <c r="H1548" s="3">
        <v>2082</v>
      </c>
    </row>
    <row r="1549" spans="1:8" x14ac:dyDescent="0.25">
      <c r="A1549" s="8">
        <v>45013</v>
      </c>
      <c r="B1549" s="4">
        <v>1336</v>
      </c>
      <c r="C1549" s="4" t="s">
        <v>1398</v>
      </c>
      <c r="D1549" s="4">
        <v>3231</v>
      </c>
      <c r="E1549" s="4">
        <v>1306</v>
      </c>
      <c r="F1549" s="4">
        <v>635.95000000000005</v>
      </c>
      <c r="G1549" s="4">
        <v>642</v>
      </c>
      <c r="H1549" s="4">
        <v>384</v>
      </c>
    </row>
    <row r="1550" spans="1:8" x14ac:dyDescent="0.25">
      <c r="A1550" s="10">
        <v>45014</v>
      </c>
      <c r="B1550" s="3">
        <v>3979</v>
      </c>
      <c r="C1550" s="3" t="s">
        <v>229</v>
      </c>
      <c r="D1550" s="3">
        <v>5627</v>
      </c>
      <c r="E1550" s="3">
        <v>4608</v>
      </c>
      <c r="F1550" s="3">
        <v>735.33</v>
      </c>
      <c r="G1550" s="3">
        <v>1859</v>
      </c>
      <c r="H1550" s="3">
        <v>924</v>
      </c>
    </row>
    <row r="1551" spans="1:8" x14ac:dyDescent="0.25">
      <c r="A1551" s="8">
        <v>45015</v>
      </c>
      <c r="B1551" s="4">
        <v>4968</v>
      </c>
      <c r="C1551" s="4" t="s">
        <v>1399</v>
      </c>
      <c r="D1551" s="4">
        <v>6577</v>
      </c>
      <c r="E1551" s="4">
        <v>4225</v>
      </c>
      <c r="F1551" s="4">
        <v>873.26</v>
      </c>
      <c r="G1551" s="4">
        <v>857</v>
      </c>
      <c r="H1551" s="4">
        <v>683</v>
      </c>
    </row>
    <row r="1552" spans="1:8" x14ac:dyDescent="0.25">
      <c r="A1552" s="10">
        <v>45016</v>
      </c>
      <c r="B1552" s="3">
        <v>1910</v>
      </c>
      <c r="C1552" s="3" t="s">
        <v>1400</v>
      </c>
      <c r="D1552" s="3">
        <v>3954</v>
      </c>
      <c r="E1552" s="3">
        <v>1622</v>
      </c>
      <c r="F1552" s="3">
        <v>844.29</v>
      </c>
      <c r="G1552" s="3">
        <v>558</v>
      </c>
      <c r="H1552" s="3">
        <v>483</v>
      </c>
    </row>
    <row r="1553" spans="1:8" x14ac:dyDescent="0.25">
      <c r="A1553" s="8">
        <v>45017</v>
      </c>
      <c r="B1553" s="4">
        <v>2996</v>
      </c>
      <c r="C1553" s="4" t="s">
        <v>1401</v>
      </c>
      <c r="D1553" s="4">
        <v>4782</v>
      </c>
      <c r="E1553" s="4">
        <v>2573</v>
      </c>
      <c r="F1553" s="4">
        <v>755.9</v>
      </c>
      <c r="G1553" s="4">
        <v>834</v>
      </c>
      <c r="H1553" s="4">
        <v>1254</v>
      </c>
    </row>
    <row r="1554" spans="1:8" x14ac:dyDescent="0.25">
      <c r="A1554" s="10">
        <v>45018</v>
      </c>
      <c r="B1554" s="3">
        <v>4129</v>
      </c>
      <c r="C1554" s="3" t="s">
        <v>1402</v>
      </c>
      <c r="D1554" s="3">
        <v>6842</v>
      </c>
      <c r="E1554" s="3">
        <v>3352</v>
      </c>
      <c r="F1554" s="3">
        <v>831.47</v>
      </c>
      <c r="G1554" s="3">
        <v>777</v>
      </c>
      <c r="H1554" s="3">
        <v>1819</v>
      </c>
    </row>
    <row r="1555" spans="1:8" x14ac:dyDescent="0.25">
      <c r="A1555" s="8">
        <v>45019</v>
      </c>
      <c r="B1555" s="4">
        <v>6447</v>
      </c>
      <c r="C1555" s="4" t="s">
        <v>1403</v>
      </c>
      <c r="D1555" s="4">
        <v>17921</v>
      </c>
      <c r="E1555" s="4">
        <v>5342</v>
      </c>
      <c r="F1555" s="4">
        <v>756.81</v>
      </c>
      <c r="G1555" s="4">
        <v>2548</v>
      </c>
      <c r="H1555" s="4">
        <v>4666</v>
      </c>
    </row>
    <row r="1556" spans="1:8" x14ac:dyDescent="0.25">
      <c r="A1556" s="10">
        <v>45020</v>
      </c>
      <c r="B1556" s="3">
        <v>7129</v>
      </c>
      <c r="C1556" s="3" t="s">
        <v>1404</v>
      </c>
      <c r="D1556" s="3">
        <v>9704</v>
      </c>
      <c r="E1556" s="3">
        <v>7584</v>
      </c>
      <c r="F1556" s="3">
        <v>647.42999999999995</v>
      </c>
      <c r="G1556" s="3">
        <v>3348</v>
      </c>
      <c r="H1556" s="3">
        <v>2381</v>
      </c>
    </row>
    <row r="1557" spans="1:8" x14ac:dyDescent="0.25">
      <c r="A1557" s="8">
        <v>45021</v>
      </c>
      <c r="B1557" s="4">
        <v>6850</v>
      </c>
      <c r="C1557" s="4" t="s">
        <v>1405</v>
      </c>
      <c r="D1557" s="4">
        <v>17040</v>
      </c>
      <c r="E1557" s="4">
        <v>6662</v>
      </c>
      <c r="F1557" s="4">
        <v>637.41999999999996</v>
      </c>
      <c r="G1557" s="4">
        <v>1792</v>
      </c>
      <c r="H1557" s="4">
        <v>4407</v>
      </c>
    </row>
    <row r="1558" spans="1:8" x14ac:dyDescent="0.25">
      <c r="A1558" s="10">
        <v>45022</v>
      </c>
      <c r="B1558" s="3">
        <v>5204</v>
      </c>
      <c r="C1558" s="3" t="s">
        <v>1406</v>
      </c>
      <c r="D1558" s="3">
        <v>8784</v>
      </c>
      <c r="E1558" s="3">
        <v>5752</v>
      </c>
      <c r="F1558" s="3">
        <v>656.51</v>
      </c>
      <c r="G1558" s="3">
        <v>1592</v>
      </c>
      <c r="H1558" s="3">
        <v>2057</v>
      </c>
    </row>
    <row r="1559" spans="1:8" x14ac:dyDescent="0.25">
      <c r="A1559" s="8">
        <v>45023</v>
      </c>
      <c r="B1559" s="4">
        <v>8446</v>
      </c>
      <c r="C1559" s="4" t="s">
        <v>1407</v>
      </c>
      <c r="D1559" s="4">
        <v>21694</v>
      </c>
      <c r="E1559" s="4">
        <v>10110</v>
      </c>
      <c r="F1559" s="4">
        <v>705.28</v>
      </c>
      <c r="G1559" s="4">
        <v>2119</v>
      </c>
      <c r="H1559" s="4">
        <v>5075</v>
      </c>
    </row>
    <row r="1560" spans="1:8" x14ac:dyDescent="0.25">
      <c r="A1560" s="10">
        <v>45024</v>
      </c>
      <c r="B1560" s="3">
        <v>9519</v>
      </c>
      <c r="C1560" s="3" t="s">
        <v>1408</v>
      </c>
      <c r="D1560" s="3">
        <v>23800</v>
      </c>
      <c r="E1560" s="3">
        <v>10124</v>
      </c>
      <c r="F1560" s="3">
        <v>879.16</v>
      </c>
      <c r="G1560" s="3">
        <v>2926</v>
      </c>
      <c r="H1560" s="3">
        <v>1930</v>
      </c>
    </row>
    <row r="1561" spans="1:8" x14ac:dyDescent="0.25">
      <c r="A1561" s="8">
        <v>45025</v>
      </c>
      <c r="B1561" s="4">
        <v>1314</v>
      </c>
      <c r="C1561" s="4" t="s">
        <v>1409</v>
      </c>
      <c r="D1561" s="4">
        <v>1594</v>
      </c>
      <c r="E1561" s="4">
        <v>1077</v>
      </c>
      <c r="F1561" s="4">
        <v>839.9</v>
      </c>
      <c r="G1561" s="4">
        <v>404</v>
      </c>
      <c r="H1561" s="4">
        <v>323</v>
      </c>
    </row>
    <row r="1562" spans="1:8" x14ac:dyDescent="0.25">
      <c r="A1562" s="10">
        <v>45026</v>
      </c>
      <c r="B1562" s="3">
        <v>2134</v>
      </c>
      <c r="C1562" s="3" t="s">
        <v>1410</v>
      </c>
      <c r="D1562" s="3">
        <v>4516</v>
      </c>
      <c r="E1562" s="3">
        <v>1796</v>
      </c>
      <c r="F1562" s="3">
        <v>729.84</v>
      </c>
      <c r="G1562" s="3">
        <v>586</v>
      </c>
      <c r="H1562" s="3">
        <v>779</v>
      </c>
    </row>
    <row r="1563" spans="1:8" x14ac:dyDescent="0.25">
      <c r="A1563" s="8">
        <v>45027</v>
      </c>
      <c r="B1563" s="4">
        <v>5876</v>
      </c>
      <c r="C1563" s="4" t="s">
        <v>1411</v>
      </c>
      <c r="D1563" s="4">
        <v>8524</v>
      </c>
      <c r="E1563" s="4">
        <v>6771</v>
      </c>
      <c r="F1563" s="4">
        <v>747.92</v>
      </c>
      <c r="G1563" s="4">
        <v>3323</v>
      </c>
      <c r="H1563" s="4">
        <v>2097</v>
      </c>
    </row>
    <row r="1564" spans="1:8" x14ac:dyDescent="0.25">
      <c r="A1564" s="10">
        <v>45028</v>
      </c>
      <c r="B1564" s="3">
        <v>9102</v>
      </c>
      <c r="C1564" s="3" t="s">
        <v>1412</v>
      </c>
      <c r="D1564" s="3">
        <v>25114</v>
      </c>
      <c r="E1564" s="3">
        <v>9202</v>
      </c>
      <c r="F1564" s="3">
        <v>679.68</v>
      </c>
      <c r="G1564" s="3">
        <v>1995</v>
      </c>
      <c r="H1564" s="3">
        <v>4011</v>
      </c>
    </row>
    <row r="1565" spans="1:8" x14ac:dyDescent="0.25">
      <c r="A1565" s="8">
        <v>45029</v>
      </c>
      <c r="B1565" s="4">
        <v>9347</v>
      </c>
      <c r="C1565" s="4" t="s">
        <v>1413</v>
      </c>
      <c r="D1565" s="4">
        <v>25880</v>
      </c>
      <c r="E1565" s="4">
        <v>10561</v>
      </c>
      <c r="F1565" s="4">
        <v>811.31</v>
      </c>
      <c r="G1565" s="4">
        <v>3986</v>
      </c>
      <c r="H1565" s="4">
        <v>5398</v>
      </c>
    </row>
    <row r="1566" spans="1:8" x14ac:dyDescent="0.25">
      <c r="A1566" s="10">
        <v>45030</v>
      </c>
      <c r="B1566" s="3">
        <v>6592</v>
      </c>
      <c r="C1566" s="3" t="s">
        <v>1414</v>
      </c>
      <c r="D1566" s="3">
        <v>12874</v>
      </c>
      <c r="E1566" s="3">
        <v>7532</v>
      </c>
      <c r="F1566" s="3">
        <v>840.83</v>
      </c>
      <c r="G1566" s="3">
        <v>3445</v>
      </c>
      <c r="H1566" s="3">
        <v>2403</v>
      </c>
    </row>
    <row r="1567" spans="1:8" x14ac:dyDescent="0.25">
      <c r="A1567" s="8">
        <v>45031</v>
      </c>
      <c r="B1567" s="4">
        <v>2724</v>
      </c>
      <c r="C1567" s="4" t="s">
        <v>1415</v>
      </c>
      <c r="D1567" s="4">
        <v>5447</v>
      </c>
      <c r="E1567" s="4">
        <v>3189</v>
      </c>
      <c r="F1567" s="4">
        <v>671.67</v>
      </c>
      <c r="G1567" s="4">
        <v>1098</v>
      </c>
      <c r="H1567" s="4">
        <v>846</v>
      </c>
    </row>
    <row r="1568" spans="1:8" x14ac:dyDescent="0.25">
      <c r="A1568" s="10">
        <v>45032</v>
      </c>
      <c r="B1568" s="3">
        <v>4343</v>
      </c>
      <c r="C1568" s="3" t="s">
        <v>1416</v>
      </c>
      <c r="D1568" s="3">
        <v>7582</v>
      </c>
      <c r="E1568" s="3">
        <v>5124</v>
      </c>
      <c r="F1568" s="3">
        <v>612.54999999999995</v>
      </c>
      <c r="G1568" s="3">
        <v>1029</v>
      </c>
      <c r="H1568" s="3">
        <v>2236</v>
      </c>
    </row>
    <row r="1569" spans="1:8" x14ac:dyDescent="0.25">
      <c r="A1569" s="8">
        <v>45033</v>
      </c>
      <c r="B1569" s="4">
        <v>1886</v>
      </c>
      <c r="C1569" s="4" t="s">
        <v>704</v>
      </c>
      <c r="D1569" s="4">
        <v>4695</v>
      </c>
      <c r="E1569" s="4">
        <v>1927</v>
      </c>
      <c r="F1569" s="4">
        <v>787.17</v>
      </c>
      <c r="G1569" s="4">
        <v>525</v>
      </c>
      <c r="H1569" s="4">
        <v>712</v>
      </c>
    </row>
    <row r="1570" spans="1:8" x14ac:dyDescent="0.25">
      <c r="A1570" s="10">
        <v>45034</v>
      </c>
      <c r="B1570" s="3">
        <v>1721</v>
      </c>
      <c r="C1570" s="5" t="s">
        <v>1417</v>
      </c>
      <c r="D1570" s="3">
        <v>3176</v>
      </c>
      <c r="E1570" s="3">
        <v>1611</v>
      </c>
      <c r="F1570" s="3">
        <v>768.75</v>
      </c>
      <c r="G1570" s="3">
        <v>478</v>
      </c>
      <c r="H1570" s="3">
        <v>514</v>
      </c>
    </row>
    <row r="1571" spans="1:8" x14ac:dyDescent="0.25">
      <c r="A1571" s="8">
        <v>45035</v>
      </c>
      <c r="B1571" s="4">
        <v>8678</v>
      </c>
      <c r="C1571" s="4" t="s">
        <v>158</v>
      </c>
      <c r="D1571" s="4">
        <v>14596</v>
      </c>
      <c r="E1571" s="4">
        <v>10281</v>
      </c>
      <c r="F1571" s="4">
        <v>720.64</v>
      </c>
      <c r="G1571" s="4">
        <v>1695</v>
      </c>
      <c r="H1571" s="4">
        <v>1931</v>
      </c>
    </row>
    <row r="1572" spans="1:8" x14ac:dyDescent="0.25">
      <c r="A1572" s="10">
        <v>45036</v>
      </c>
      <c r="B1572" s="3">
        <v>4357</v>
      </c>
      <c r="C1572" s="3" t="s">
        <v>1418</v>
      </c>
      <c r="D1572" s="3">
        <v>8618</v>
      </c>
      <c r="E1572" s="3">
        <v>4439</v>
      </c>
      <c r="F1572" s="3">
        <v>793.17</v>
      </c>
      <c r="G1572" s="3">
        <v>2102</v>
      </c>
      <c r="H1572" s="3">
        <v>2280</v>
      </c>
    </row>
    <row r="1573" spans="1:8" x14ac:dyDescent="0.25">
      <c r="A1573" s="8">
        <v>45037</v>
      </c>
      <c r="B1573" s="4">
        <v>1870</v>
      </c>
      <c r="C1573" s="4" t="s">
        <v>1419</v>
      </c>
      <c r="D1573" s="4">
        <v>2551</v>
      </c>
      <c r="E1573" s="4">
        <v>1544</v>
      </c>
      <c r="F1573" s="4">
        <v>765.18</v>
      </c>
      <c r="G1573" s="4">
        <v>748</v>
      </c>
      <c r="H1573" s="4">
        <v>554</v>
      </c>
    </row>
    <row r="1574" spans="1:8" x14ac:dyDescent="0.25">
      <c r="A1574" s="10">
        <v>45038</v>
      </c>
      <c r="B1574" s="3">
        <v>7751</v>
      </c>
      <c r="C1574" s="3" t="s">
        <v>1065</v>
      </c>
      <c r="D1574" s="3">
        <v>19717</v>
      </c>
      <c r="E1574" s="3">
        <v>8193</v>
      </c>
      <c r="F1574" s="3">
        <v>675.17</v>
      </c>
      <c r="G1574" s="3">
        <v>3668</v>
      </c>
      <c r="H1574" s="3">
        <v>4389</v>
      </c>
    </row>
    <row r="1575" spans="1:8" x14ac:dyDescent="0.25">
      <c r="A1575" s="8">
        <v>45039</v>
      </c>
      <c r="B1575" s="4">
        <v>1497</v>
      </c>
      <c r="C1575" s="4" t="s">
        <v>1420</v>
      </c>
      <c r="D1575" s="4">
        <v>1830</v>
      </c>
      <c r="E1575" s="4">
        <v>1549</v>
      </c>
      <c r="F1575" s="4">
        <v>719.32</v>
      </c>
      <c r="G1575" s="4">
        <v>473</v>
      </c>
      <c r="H1575" s="4">
        <v>483</v>
      </c>
    </row>
    <row r="1576" spans="1:8" x14ac:dyDescent="0.25">
      <c r="A1576" s="10">
        <v>45040</v>
      </c>
      <c r="B1576" s="3">
        <v>2756</v>
      </c>
      <c r="C1576" s="3" t="s">
        <v>1421</v>
      </c>
      <c r="D1576" s="3">
        <v>6504</v>
      </c>
      <c r="E1576" s="3">
        <v>3192</v>
      </c>
      <c r="F1576" s="3">
        <v>728.43</v>
      </c>
      <c r="G1576" s="3">
        <v>1506</v>
      </c>
      <c r="H1576" s="3">
        <v>1096</v>
      </c>
    </row>
    <row r="1577" spans="1:8" x14ac:dyDescent="0.25">
      <c r="A1577" s="8">
        <v>45041</v>
      </c>
      <c r="B1577" s="4">
        <v>2117</v>
      </c>
      <c r="C1577" s="4" t="s">
        <v>1422</v>
      </c>
      <c r="D1577" s="4">
        <v>3237</v>
      </c>
      <c r="E1577" s="4">
        <v>2246</v>
      </c>
      <c r="F1577" s="4">
        <v>864.07</v>
      </c>
      <c r="G1577" s="4">
        <v>1111</v>
      </c>
      <c r="H1577" s="4">
        <v>449</v>
      </c>
    </row>
    <row r="1578" spans="1:8" x14ac:dyDescent="0.25">
      <c r="A1578" s="10">
        <v>45042</v>
      </c>
      <c r="B1578" s="3">
        <v>3828</v>
      </c>
      <c r="C1578" s="3" t="s">
        <v>1177</v>
      </c>
      <c r="D1578" s="3">
        <v>6194</v>
      </c>
      <c r="E1578" s="3">
        <v>3596</v>
      </c>
      <c r="F1578" s="3">
        <v>888.27</v>
      </c>
      <c r="G1578" s="3">
        <v>1097</v>
      </c>
      <c r="H1578" s="3">
        <v>865</v>
      </c>
    </row>
    <row r="1579" spans="1:8" x14ac:dyDescent="0.25">
      <c r="A1579" s="8">
        <v>45043</v>
      </c>
      <c r="B1579" s="4">
        <v>2647</v>
      </c>
      <c r="C1579" s="4" t="s">
        <v>455</v>
      </c>
      <c r="D1579" s="4">
        <v>6204</v>
      </c>
      <c r="E1579" s="4">
        <v>3140</v>
      </c>
      <c r="F1579" s="4">
        <v>867.9</v>
      </c>
      <c r="G1579" s="4">
        <v>873</v>
      </c>
      <c r="H1579" s="4">
        <v>1529</v>
      </c>
    </row>
    <row r="1580" spans="1:8" x14ac:dyDescent="0.25">
      <c r="A1580" s="10">
        <v>45044</v>
      </c>
      <c r="B1580" s="3">
        <v>7992</v>
      </c>
      <c r="C1580" s="3" t="s">
        <v>1423</v>
      </c>
      <c r="D1580" s="3">
        <v>23874</v>
      </c>
      <c r="E1580" s="3">
        <v>8956</v>
      </c>
      <c r="F1580" s="3">
        <v>815.75</v>
      </c>
      <c r="G1580" s="3">
        <v>3260</v>
      </c>
      <c r="H1580" s="3">
        <v>5319</v>
      </c>
    </row>
    <row r="1581" spans="1:8" x14ac:dyDescent="0.25">
      <c r="A1581" s="8">
        <v>45045</v>
      </c>
      <c r="B1581" s="4">
        <v>7771</v>
      </c>
      <c r="C1581" s="4" t="s">
        <v>1424</v>
      </c>
      <c r="D1581" s="4">
        <v>20203</v>
      </c>
      <c r="E1581" s="4">
        <v>8176</v>
      </c>
      <c r="F1581" s="4">
        <v>775.5</v>
      </c>
      <c r="G1581" s="4">
        <v>2094</v>
      </c>
      <c r="H1581" s="4">
        <v>2854</v>
      </c>
    </row>
    <row r="1582" spans="1:8" x14ac:dyDescent="0.25">
      <c r="A1582" s="10">
        <v>45046</v>
      </c>
      <c r="B1582" s="3">
        <v>1142</v>
      </c>
      <c r="C1582" s="3" t="s">
        <v>1425</v>
      </c>
      <c r="D1582" s="3">
        <v>1834</v>
      </c>
      <c r="E1582" s="3">
        <v>1047</v>
      </c>
      <c r="F1582" s="3">
        <v>806.78</v>
      </c>
      <c r="G1582" s="3">
        <v>219</v>
      </c>
      <c r="H1582" s="3">
        <v>236</v>
      </c>
    </row>
    <row r="1583" spans="1:8" x14ac:dyDescent="0.25">
      <c r="A1583" s="8">
        <v>45047</v>
      </c>
      <c r="B1583" s="4">
        <v>3761</v>
      </c>
      <c r="C1583" s="4" t="s">
        <v>1426</v>
      </c>
      <c r="D1583" s="4">
        <v>5704</v>
      </c>
      <c r="E1583" s="4">
        <v>3570</v>
      </c>
      <c r="F1583" s="4">
        <v>881.73</v>
      </c>
      <c r="G1583" s="4">
        <v>1727</v>
      </c>
      <c r="H1583" s="4">
        <v>708</v>
      </c>
    </row>
    <row r="1584" spans="1:8" x14ac:dyDescent="0.25">
      <c r="A1584" s="10">
        <v>45048</v>
      </c>
      <c r="B1584" s="3">
        <v>4435</v>
      </c>
      <c r="C1584" s="3" t="s">
        <v>1427</v>
      </c>
      <c r="D1584" s="3">
        <v>12237</v>
      </c>
      <c r="E1584" s="3">
        <v>4736</v>
      </c>
      <c r="F1584" s="3">
        <v>675</v>
      </c>
      <c r="G1584" s="3">
        <v>2262</v>
      </c>
      <c r="H1584" s="3">
        <v>2760</v>
      </c>
    </row>
    <row r="1585" spans="1:8" x14ac:dyDescent="0.25">
      <c r="A1585" s="8">
        <v>45049</v>
      </c>
      <c r="B1585" s="4">
        <v>7622</v>
      </c>
      <c r="C1585" s="4" t="s">
        <v>1428</v>
      </c>
      <c r="D1585" s="4">
        <v>15240</v>
      </c>
      <c r="E1585" s="4">
        <v>6317</v>
      </c>
      <c r="F1585" s="4">
        <v>760.54</v>
      </c>
      <c r="G1585" s="4">
        <v>1571</v>
      </c>
      <c r="H1585" s="4">
        <v>1524</v>
      </c>
    </row>
    <row r="1586" spans="1:8" x14ac:dyDescent="0.25">
      <c r="A1586" s="10">
        <v>45050</v>
      </c>
      <c r="B1586" s="3">
        <v>8069</v>
      </c>
      <c r="C1586" s="3" t="s">
        <v>126</v>
      </c>
      <c r="D1586" s="3">
        <v>11673</v>
      </c>
      <c r="E1586" s="3">
        <v>7283</v>
      </c>
      <c r="F1586" s="3">
        <v>806.88</v>
      </c>
      <c r="G1586" s="3">
        <v>2347</v>
      </c>
      <c r="H1586" s="3">
        <v>1210</v>
      </c>
    </row>
    <row r="1587" spans="1:8" x14ac:dyDescent="0.25">
      <c r="A1587" s="8">
        <v>45051</v>
      </c>
      <c r="B1587" s="4">
        <v>5512</v>
      </c>
      <c r="C1587" s="4" t="s">
        <v>1429</v>
      </c>
      <c r="D1587" s="4">
        <v>15168</v>
      </c>
      <c r="E1587" s="4">
        <v>5983</v>
      </c>
      <c r="F1587" s="4">
        <v>803.77</v>
      </c>
      <c r="G1587" s="4">
        <v>2688</v>
      </c>
      <c r="H1587" s="4">
        <v>2698</v>
      </c>
    </row>
    <row r="1588" spans="1:8" x14ac:dyDescent="0.25">
      <c r="A1588" s="10">
        <v>45052</v>
      </c>
      <c r="B1588" s="3">
        <v>2848</v>
      </c>
      <c r="C1588" s="3" t="s">
        <v>1430</v>
      </c>
      <c r="D1588" s="3">
        <v>7601</v>
      </c>
      <c r="E1588" s="3">
        <v>2825</v>
      </c>
      <c r="F1588" s="3">
        <v>675.68</v>
      </c>
      <c r="G1588" s="3">
        <v>1125</v>
      </c>
      <c r="H1588" s="3">
        <v>1811</v>
      </c>
    </row>
    <row r="1589" spans="1:8" x14ac:dyDescent="0.25">
      <c r="A1589" s="8">
        <v>45053</v>
      </c>
      <c r="B1589" s="4">
        <v>3696</v>
      </c>
      <c r="C1589" s="4" t="s">
        <v>673</v>
      </c>
      <c r="D1589" s="4">
        <v>10980</v>
      </c>
      <c r="E1589" s="4">
        <v>3551</v>
      </c>
      <c r="F1589" s="4">
        <v>776.02</v>
      </c>
      <c r="G1589" s="4">
        <v>1130</v>
      </c>
      <c r="H1589" s="4">
        <v>2624</v>
      </c>
    </row>
    <row r="1590" spans="1:8" x14ac:dyDescent="0.25">
      <c r="A1590" s="10">
        <v>45054</v>
      </c>
      <c r="B1590" s="3">
        <v>2717</v>
      </c>
      <c r="C1590" s="3" t="s">
        <v>1431</v>
      </c>
      <c r="D1590" s="3">
        <v>7709</v>
      </c>
      <c r="E1590" s="3">
        <v>2338</v>
      </c>
      <c r="F1590" s="3">
        <v>838.77</v>
      </c>
      <c r="G1590" s="3">
        <v>989</v>
      </c>
      <c r="H1590" s="3">
        <v>1434</v>
      </c>
    </row>
    <row r="1591" spans="1:8" x14ac:dyDescent="0.25">
      <c r="A1591" s="8">
        <v>45055</v>
      </c>
      <c r="B1591" s="4">
        <v>4072</v>
      </c>
      <c r="C1591" s="4" t="s">
        <v>1432</v>
      </c>
      <c r="D1591" s="4">
        <v>11129</v>
      </c>
      <c r="E1591" s="4">
        <v>3977</v>
      </c>
      <c r="F1591" s="4">
        <v>742.52</v>
      </c>
      <c r="G1591" s="4">
        <v>1865</v>
      </c>
      <c r="H1591" s="4">
        <v>2651</v>
      </c>
    </row>
    <row r="1592" spans="1:8" x14ac:dyDescent="0.25">
      <c r="A1592" s="10">
        <v>45056</v>
      </c>
      <c r="B1592" s="3">
        <v>3786</v>
      </c>
      <c r="C1592" s="3" t="s">
        <v>978</v>
      </c>
      <c r="D1592" s="3">
        <v>4901</v>
      </c>
      <c r="E1592" s="3">
        <v>4195</v>
      </c>
      <c r="F1592" s="3">
        <v>837.99</v>
      </c>
      <c r="G1592" s="3">
        <v>2005</v>
      </c>
      <c r="H1592" s="3">
        <v>1000</v>
      </c>
    </row>
    <row r="1593" spans="1:8" x14ac:dyDescent="0.25">
      <c r="A1593" s="8">
        <v>45057</v>
      </c>
      <c r="B1593" s="4">
        <v>4791</v>
      </c>
      <c r="C1593" s="4" t="s">
        <v>1433</v>
      </c>
      <c r="D1593" s="4">
        <v>6649</v>
      </c>
      <c r="E1593" s="4">
        <v>4338</v>
      </c>
      <c r="F1593" s="4">
        <v>707.96</v>
      </c>
      <c r="G1593" s="4">
        <v>1360</v>
      </c>
      <c r="H1593" s="4">
        <v>1964</v>
      </c>
    </row>
    <row r="1594" spans="1:8" x14ac:dyDescent="0.25">
      <c r="A1594" s="10">
        <v>45058</v>
      </c>
      <c r="B1594" s="3">
        <v>4871</v>
      </c>
      <c r="C1594" s="3" t="s">
        <v>1434</v>
      </c>
      <c r="D1594" s="3">
        <v>10833</v>
      </c>
      <c r="E1594" s="3">
        <v>3907</v>
      </c>
      <c r="F1594" s="3">
        <v>881.63</v>
      </c>
      <c r="G1594" s="3">
        <v>984</v>
      </c>
      <c r="H1594" s="3">
        <v>1435</v>
      </c>
    </row>
    <row r="1595" spans="1:8" x14ac:dyDescent="0.25">
      <c r="A1595" s="8">
        <v>45059</v>
      </c>
      <c r="B1595" s="4">
        <v>2806</v>
      </c>
      <c r="C1595" s="4" t="s">
        <v>1435</v>
      </c>
      <c r="D1595" s="4">
        <v>6051</v>
      </c>
      <c r="E1595" s="4">
        <v>2995</v>
      </c>
      <c r="F1595" s="4">
        <v>760.18</v>
      </c>
      <c r="G1595" s="4">
        <v>1419</v>
      </c>
      <c r="H1595" s="4">
        <v>1332</v>
      </c>
    </row>
    <row r="1596" spans="1:8" x14ac:dyDescent="0.25">
      <c r="A1596" s="10">
        <v>45060</v>
      </c>
      <c r="B1596" s="3">
        <v>2504</v>
      </c>
      <c r="C1596" s="3" t="s">
        <v>1436</v>
      </c>
      <c r="D1596" s="3">
        <v>5068</v>
      </c>
      <c r="E1596" s="3">
        <v>2977</v>
      </c>
      <c r="F1596" s="3">
        <v>778.78</v>
      </c>
      <c r="G1596" s="3">
        <v>678</v>
      </c>
      <c r="H1596" s="3">
        <v>1004</v>
      </c>
    </row>
    <row r="1597" spans="1:8" x14ac:dyDescent="0.25">
      <c r="A1597" s="8">
        <v>45061</v>
      </c>
      <c r="B1597" s="4">
        <v>4308</v>
      </c>
      <c r="C1597" s="4" t="s">
        <v>1437</v>
      </c>
      <c r="D1597" s="4">
        <v>8246</v>
      </c>
      <c r="E1597" s="4">
        <v>4492</v>
      </c>
      <c r="F1597" s="4">
        <v>609.41</v>
      </c>
      <c r="G1597" s="4">
        <v>1870</v>
      </c>
      <c r="H1597" s="4">
        <v>1145</v>
      </c>
    </row>
    <row r="1598" spans="1:8" x14ac:dyDescent="0.25">
      <c r="A1598" s="10">
        <v>45062</v>
      </c>
      <c r="B1598" s="3">
        <v>8117</v>
      </c>
      <c r="C1598" s="3" t="s">
        <v>1438</v>
      </c>
      <c r="D1598" s="3">
        <v>16040</v>
      </c>
      <c r="E1598" s="3">
        <v>6882</v>
      </c>
      <c r="F1598" s="3">
        <v>651.08000000000004</v>
      </c>
      <c r="G1598" s="3">
        <v>1666</v>
      </c>
      <c r="H1598" s="3">
        <v>4010</v>
      </c>
    </row>
    <row r="1599" spans="1:8" x14ac:dyDescent="0.25">
      <c r="A1599" s="8">
        <v>45063</v>
      </c>
      <c r="B1599" s="4">
        <v>6048</v>
      </c>
      <c r="C1599" s="4" t="s">
        <v>702</v>
      </c>
      <c r="D1599" s="4">
        <v>13455</v>
      </c>
      <c r="E1599" s="4">
        <v>5614</v>
      </c>
      <c r="F1599" s="4">
        <v>789.88</v>
      </c>
      <c r="G1599" s="4">
        <v>1778</v>
      </c>
      <c r="H1599" s="4">
        <v>2086</v>
      </c>
    </row>
    <row r="1600" spans="1:8" x14ac:dyDescent="0.25">
      <c r="A1600" s="10">
        <v>45064</v>
      </c>
      <c r="B1600" s="3">
        <v>9263</v>
      </c>
      <c r="C1600" s="3" t="s">
        <v>1439</v>
      </c>
      <c r="D1600" s="3">
        <v>11150</v>
      </c>
      <c r="E1600" s="3">
        <v>10625</v>
      </c>
      <c r="F1600" s="3">
        <v>725.96</v>
      </c>
      <c r="G1600" s="3">
        <v>3436</v>
      </c>
      <c r="H1600" s="3">
        <v>1966</v>
      </c>
    </row>
    <row r="1601" spans="1:8" x14ac:dyDescent="0.25">
      <c r="A1601" s="8">
        <v>45065</v>
      </c>
      <c r="B1601" s="4">
        <v>2690</v>
      </c>
      <c r="C1601" s="4" t="s">
        <v>1440</v>
      </c>
      <c r="D1601" s="4">
        <v>4490</v>
      </c>
      <c r="E1601" s="4">
        <v>2402</v>
      </c>
      <c r="F1601" s="4">
        <v>752.45</v>
      </c>
      <c r="G1601" s="4">
        <v>594</v>
      </c>
      <c r="H1601" s="4">
        <v>785</v>
      </c>
    </row>
    <row r="1602" spans="1:8" x14ac:dyDescent="0.25">
      <c r="A1602" s="10">
        <v>45066</v>
      </c>
      <c r="B1602" s="3">
        <v>4303</v>
      </c>
      <c r="C1602" s="3" t="s">
        <v>757</v>
      </c>
      <c r="D1602" s="3">
        <v>9177</v>
      </c>
      <c r="E1602" s="3">
        <v>4488</v>
      </c>
      <c r="F1602" s="3">
        <v>618.89</v>
      </c>
      <c r="G1602" s="3">
        <v>2140</v>
      </c>
      <c r="H1602" s="3">
        <v>1366</v>
      </c>
    </row>
    <row r="1603" spans="1:8" x14ac:dyDescent="0.25">
      <c r="A1603" s="8">
        <v>45067</v>
      </c>
      <c r="B1603" s="4">
        <v>4113</v>
      </c>
      <c r="C1603" s="4" t="s">
        <v>112</v>
      </c>
      <c r="D1603" s="4">
        <v>10282</v>
      </c>
      <c r="E1603" s="4">
        <v>3952</v>
      </c>
      <c r="F1603" s="4">
        <v>850.24</v>
      </c>
      <c r="G1603" s="4">
        <v>793</v>
      </c>
      <c r="H1603" s="4">
        <v>1913</v>
      </c>
    </row>
    <row r="1604" spans="1:8" x14ac:dyDescent="0.25">
      <c r="A1604" s="10">
        <v>45068</v>
      </c>
      <c r="B1604" s="3">
        <v>8850</v>
      </c>
      <c r="C1604" s="3" t="s">
        <v>1441</v>
      </c>
      <c r="D1604" s="3">
        <v>13394</v>
      </c>
      <c r="E1604" s="3">
        <v>7815</v>
      </c>
      <c r="F1604" s="3">
        <v>835.35</v>
      </c>
      <c r="G1604" s="3">
        <v>3658</v>
      </c>
      <c r="H1604" s="3">
        <v>2607</v>
      </c>
    </row>
    <row r="1605" spans="1:8" x14ac:dyDescent="0.25">
      <c r="A1605" s="8">
        <v>45069</v>
      </c>
      <c r="B1605" s="4">
        <v>7416</v>
      </c>
      <c r="C1605" s="4" t="s">
        <v>1442</v>
      </c>
      <c r="D1605" s="4">
        <v>16199</v>
      </c>
      <c r="E1605" s="4">
        <v>8345</v>
      </c>
      <c r="F1605" s="4">
        <v>655.61</v>
      </c>
      <c r="G1605" s="4">
        <v>3881</v>
      </c>
      <c r="H1605" s="4">
        <v>4031</v>
      </c>
    </row>
    <row r="1606" spans="1:8" x14ac:dyDescent="0.25">
      <c r="A1606" s="10">
        <v>45070</v>
      </c>
      <c r="B1606" s="3">
        <v>2504</v>
      </c>
      <c r="C1606" s="3" t="s">
        <v>1443</v>
      </c>
      <c r="D1606" s="3">
        <v>6225</v>
      </c>
      <c r="E1606" s="3">
        <v>2747</v>
      </c>
      <c r="F1606" s="3">
        <v>790.3</v>
      </c>
      <c r="G1606" s="3">
        <v>810</v>
      </c>
      <c r="H1606" s="3">
        <v>1575</v>
      </c>
    </row>
    <row r="1607" spans="1:8" x14ac:dyDescent="0.25">
      <c r="A1607" s="8">
        <v>45071</v>
      </c>
      <c r="B1607" s="4">
        <v>9924</v>
      </c>
      <c r="C1607" s="4" t="s">
        <v>1444</v>
      </c>
      <c r="D1607" s="4">
        <v>19851</v>
      </c>
      <c r="E1607" s="4">
        <v>10565</v>
      </c>
      <c r="F1607" s="4">
        <v>845.49</v>
      </c>
      <c r="G1607" s="4">
        <v>4345</v>
      </c>
      <c r="H1607" s="4">
        <v>2614</v>
      </c>
    </row>
    <row r="1608" spans="1:8" x14ac:dyDescent="0.25">
      <c r="A1608" s="10">
        <v>45072</v>
      </c>
      <c r="B1608" s="3">
        <v>4924</v>
      </c>
      <c r="C1608" s="3" t="s">
        <v>1445</v>
      </c>
      <c r="D1608" s="3">
        <v>6148</v>
      </c>
      <c r="E1608" s="3">
        <v>4404</v>
      </c>
      <c r="F1608" s="3">
        <v>792.26</v>
      </c>
      <c r="G1608" s="3">
        <v>1215</v>
      </c>
      <c r="H1608" s="3">
        <v>1343</v>
      </c>
    </row>
    <row r="1609" spans="1:8" x14ac:dyDescent="0.25">
      <c r="A1609" s="8">
        <v>45073</v>
      </c>
      <c r="B1609" s="4">
        <v>9615</v>
      </c>
      <c r="C1609" s="4" t="s">
        <v>1446</v>
      </c>
      <c r="D1609" s="4">
        <v>19313</v>
      </c>
      <c r="E1609" s="4">
        <v>8068</v>
      </c>
      <c r="F1609" s="4">
        <v>693.12</v>
      </c>
      <c r="G1609" s="4">
        <v>3450</v>
      </c>
      <c r="H1609" s="4">
        <v>5393</v>
      </c>
    </row>
    <row r="1610" spans="1:8" x14ac:dyDescent="0.25">
      <c r="A1610" s="10">
        <v>45074</v>
      </c>
      <c r="B1610" s="3">
        <v>5485</v>
      </c>
      <c r="C1610" s="3" t="s">
        <v>1447</v>
      </c>
      <c r="D1610" s="3">
        <v>9508</v>
      </c>
      <c r="E1610" s="3">
        <v>5652</v>
      </c>
      <c r="F1610" s="3">
        <v>796.83</v>
      </c>
      <c r="G1610" s="3">
        <v>2081</v>
      </c>
      <c r="H1610" s="3">
        <v>1157</v>
      </c>
    </row>
    <row r="1611" spans="1:8" x14ac:dyDescent="0.25">
      <c r="A1611" s="8">
        <v>45075</v>
      </c>
      <c r="B1611" s="4">
        <v>9100</v>
      </c>
      <c r="C1611" s="4" t="s">
        <v>1448</v>
      </c>
      <c r="D1611" s="4">
        <v>26147</v>
      </c>
      <c r="E1611" s="4">
        <v>9295</v>
      </c>
      <c r="F1611" s="4">
        <v>663.14</v>
      </c>
      <c r="G1611" s="4">
        <v>2696</v>
      </c>
      <c r="H1611" s="4">
        <v>5087</v>
      </c>
    </row>
    <row r="1612" spans="1:8" x14ac:dyDescent="0.25">
      <c r="A1612" s="10">
        <v>45076</v>
      </c>
      <c r="B1612" s="3">
        <v>9684</v>
      </c>
      <c r="C1612" s="3" t="s">
        <v>1449</v>
      </c>
      <c r="D1612" s="3">
        <v>13792</v>
      </c>
      <c r="E1612" s="3">
        <v>8476</v>
      </c>
      <c r="F1612" s="3">
        <v>695.48</v>
      </c>
      <c r="G1612" s="3">
        <v>2713</v>
      </c>
      <c r="H1612" s="3">
        <v>3449</v>
      </c>
    </row>
    <row r="1613" spans="1:8" x14ac:dyDescent="0.25">
      <c r="A1613" s="8">
        <v>45077</v>
      </c>
      <c r="B1613" s="4">
        <v>1191</v>
      </c>
      <c r="C1613" s="4" t="s">
        <v>372</v>
      </c>
      <c r="D1613" s="4">
        <v>2827</v>
      </c>
      <c r="E1613" s="4">
        <v>979</v>
      </c>
      <c r="F1613" s="4">
        <v>672.02</v>
      </c>
      <c r="G1613" s="4">
        <v>398</v>
      </c>
      <c r="H1613" s="4">
        <v>628</v>
      </c>
    </row>
    <row r="1614" spans="1:8" x14ac:dyDescent="0.25">
      <c r="A1614" s="10">
        <v>45078</v>
      </c>
      <c r="B1614" s="3">
        <v>9690</v>
      </c>
      <c r="C1614" s="3" t="s">
        <v>1450</v>
      </c>
      <c r="D1614" s="3">
        <v>12547</v>
      </c>
      <c r="E1614" s="3">
        <v>8064</v>
      </c>
      <c r="F1614" s="3">
        <v>767.08</v>
      </c>
      <c r="G1614" s="3">
        <v>3805</v>
      </c>
      <c r="H1614" s="3">
        <v>1507</v>
      </c>
    </row>
    <row r="1615" spans="1:8" x14ac:dyDescent="0.25">
      <c r="A1615" s="8">
        <v>45079</v>
      </c>
      <c r="B1615" s="4">
        <v>5917</v>
      </c>
      <c r="C1615" s="4" t="s">
        <v>1451</v>
      </c>
      <c r="D1615" s="4">
        <v>11852</v>
      </c>
      <c r="E1615" s="4">
        <v>7083</v>
      </c>
      <c r="F1615" s="4">
        <v>632.47</v>
      </c>
      <c r="G1615" s="4">
        <v>1694</v>
      </c>
      <c r="H1615" s="4">
        <v>2125</v>
      </c>
    </row>
    <row r="1616" spans="1:8" x14ac:dyDescent="0.25">
      <c r="A1616" s="10">
        <v>45080</v>
      </c>
      <c r="B1616" s="3">
        <v>6831</v>
      </c>
      <c r="C1616" s="5" t="s">
        <v>1452</v>
      </c>
      <c r="D1616" s="3">
        <v>15008</v>
      </c>
      <c r="E1616" s="3">
        <v>7605</v>
      </c>
      <c r="F1616" s="3">
        <v>879.99</v>
      </c>
      <c r="G1616" s="3">
        <v>2824</v>
      </c>
      <c r="H1616" s="3">
        <v>3023</v>
      </c>
    </row>
    <row r="1617" spans="1:8" x14ac:dyDescent="0.25">
      <c r="A1617" s="8">
        <v>45081</v>
      </c>
      <c r="B1617" s="4">
        <v>5322</v>
      </c>
      <c r="C1617" s="4" t="s">
        <v>1453</v>
      </c>
      <c r="D1617" s="4">
        <v>9240</v>
      </c>
      <c r="E1617" s="4">
        <v>6220</v>
      </c>
      <c r="F1617" s="4">
        <v>700.05</v>
      </c>
      <c r="G1617" s="4">
        <v>1717</v>
      </c>
      <c r="H1617" s="4">
        <v>2764</v>
      </c>
    </row>
    <row r="1618" spans="1:8" x14ac:dyDescent="0.25">
      <c r="A1618" s="10">
        <v>45082</v>
      </c>
      <c r="B1618" s="3">
        <v>7999</v>
      </c>
      <c r="C1618" s="3" t="s">
        <v>1454</v>
      </c>
      <c r="D1618" s="3">
        <v>16151</v>
      </c>
      <c r="E1618" s="3">
        <v>7023</v>
      </c>
      <c r="F1618" s="3">
        <v>665.69</v>
      </c>
      <c r="G1618" s="3">
        <v>3093</v>
      </c>
      <c r="H1618" s="3">
        <v>2192</v>
      </c>
    </row>
    <row r="1619" spans="1:8" x14ac:dyDescent="0.25">
      <c r="A1619" s="8">
        <v>45083</v>
      </c>
      <c r="B1619" s="4">
        <v>8282</v>
      </c>
      <c r="C1619" s="4" t="s">
        <v>1455</v>
      </c>
      <c r="D1619" s="4">
        <v>12376</v>
      </c>
      <c r="E1619" s="4">
        <v>9807</v>
      </c>
      <c r="F1619" s="4">
        <v>748.96</v>
      </c>
      <c r="G1619" s="4">
        <v>2168</v>
      </c>
      <c r="H1619" s="4">
        <v>3669</v>
      </c>
    </row>
    <row r="1620" spans="1:8" x14ac:dyDescent="0.25">
      <c r="A1620" s="10">
        <v>45084</v>
      </c>
      <c r="B1620" s="3">
        <v>2874</v>
      </c>
      <c r="C1620" s="3" t="s">
        <v>1456</v>
      </c>
      <c r="D1620" s="3">
        <v>5022</v>
      </c>
      <c r="E1620" s="3">
        <v>2463</v>
      </c>
      <c r="F1620" s="3">
        <v>683.1</v>
      </c>
      <c r="G1620" s="3">
        <v>1001</v>
      </c>
      <c r="H1620" s="3">
        <v>880</v>
      </c>
    </row>
    <row r="1621" spans="1:8" x14ac:dyDescent="0.25">
      <c r="A1621" s="8">
        <v>45085</v>
      </c>
      <c r="B1621" s="4">
        <v>5763</v>
      </c>
      <c r="C1621" s="4" t="s">
        <v>552</v>
      </c>
      <c r="D1621" s="4">
        <v>13358</v>
      </c>
      <c r="E1621" s="4">
        <v>5783</v>
      </c>
      <c r="F1621" s="4">
        <v>760.47</v>
      </c>
      <c r="G1621" s="4">
        <v>1460</v>
      </c>
      <c r="H1621" s="4">
        <v>1871</v>
      </c>
    </row>
    <row r="1622" spans="1:8" x14ac:dyDescent="0.25">
      <c r="A1622" s="10">
        <v>45086</v>
      </c>
      <c r="B1622" s="3">
        <v>9464</v>
      </c>
      <c r="C1622" s="3" t="s">
        <v>1457</v>
      </c>
      <c r="D1622" s="3">
        <v>16498</v>
      </c>
      <c r="E1622" s="3">
        <v>10712</v>
      </c>
      <c r="F1622" s="3">
        <v>704.55</v>
      </c>
      <c r="G1622" s="3">
        <v>4058</v>
      </c>
      <c r="H1622" s="3">
        <v>3016</v>
      </c>
    </row>
    <row r="1623" spans="1:8" x14ac:dyDescent="0.25">
      <c r="A1623" s="8">
        <v>45087</v>
      </c>
      <c r="B1623" s="4">
        <v>2051</v>
      </c>
      <c r="C1623" s="4" t="s">
        <v>1458</v>
      </c>
      <c r="D1623" s="4">
        <v>5782</v>
      </c>
      <c r="E1623" s="4">
        <v>1927</v>
      </c>
      <c r="F1623" s="4">
        <v>639.62</v>
      </c>
      <c r="G1623" s="4">
        <v>868</v>
      </c>
      <c r="H1623" s="4">
        <v>1288</v>
      </c>
    </row>
    <row r="1624" spans="1:8" x14ac:dyDescent="0.25">
      <c r="A1624" s="10">
        <v>45088</v>
      </c>
      <c r="B1624" s="3">
        <v>8538</v>
      </c>
      <c r="C1624" s="3" t="s">
        <v>1459</v>
      </c>
      <c r="D1624" s="3">
        <v>19903</v>
      </c>
      <c r="E1624" s="3">
        <v>8281</v>
      </c>
      <c r="F1624" s="3">
        <v>679.77</v>
      </c>
      <c r="G1624" s="3">
        <v>3532</v>
      </c>
      <c r="H1624" s="3">
        <v>2840</v>
      </c>
    </row>
    <row r="1625" spans="1:8" x14ac:dyDescent="0.25">
      <c r="A1625" s="8">
        <v>45089</v>
      </c>
      <c r="B1625" s="4">
        <v>8411</v>
      </c>
      <c r="C1625" s="4" t="s">
        <v>1460</v>
      </c>
      <c r="D1625" s="4">
        <v>16734</v>
      </c>
      <c r="E1625" s="4">
        <v>7160</v>
      </c>
      <c r="F1625" s="4">
        <v>731.53</v>
      </c>
      <c r="G1625" s="4">
        <v>3049</v>
      </c>
      <c r="H1625" s="4">
        <v>2648</v>
      </c>
    </row>
    <row r="1626" spans="1:8" x14ac:dyDescent="0.25">
      <c r="A1626" s="10">
        <v>45090</v>
      </c>
      <c r="B1626" s="3">
        <v>7320</v>
      </c>
      <c r="C1626" s="3" t="s">
        <v>1461</v>
      </c>
      <c r="D1626" s="3">
        <v>9294</v>
      </c>
      <c r="E1626" s="3">
        <v>6215</v>
      </c>
      <c r="F1626" s="3">
        <v>609.09</v>
      </c>
      <c r="G1626" s="3">
        <v>2208</v>
      </c>
      <c r="H1626" s="3">
        <v>2518</v>
      </c>
    </row>
    <row r="1627" spans="1:8" x14ac:dyDescent="0.25">
      <c r="A1627" s="8">
        <v>45091</v>
      </c>
      <c r="B1627" s="4">
        <v>3105</v>
      </c>
      <c r="C1627" s="4" t="s">
        <v>1462</v>
      </c>
      <c r="D1627" s="4">
        <v>6517</v>
      </c>
      <c r="E1627" s="4">
        <v>3253</v>
      </c>
      <c r="F1627" s="4">
        <v>831.19</v>
      </c>
      <c r="G1627" s="4">
        <v>1520</v>
      </c>
      <c r="H1627" s="4">
        <v>1954</v>
      </c>
    </row>
    <row r="1628" spans="1:8" x14ac:dyDescent="0.25">
      <c r="A1628" s="10">
        <v>45092</v>
      </c>
      <c r="B1628" s="3">
        <v>1307</v>
      </c>
      <c r="C1628" s="3" t="s">
        <v>1463</v>
      </c>
      <c r="D1628" s="3">
        <v>3367</v>
      </c>
      <c r="E1628" s="3">
        <v>1398</v>
      </c>
      <c r="F1628" s="3">
        <v>786.55</v>
      </c>
      <c r="G1628" s="3">
        <v>526</v>
      </c>
      <c r="H1628" s="3">
        <v>551</v>
      </c>
    </row>
    <row r="1629" spans="1:8" x14ac:dyDescent="0.25">
      <c r="A1629" s="8">
        <v>45093</v>
      </c>
      <c r="B1629" s="4">
        <v>8737</v>
      </c>
      <c r="C1629" s="4" t="s">
        <v>738</v>
      </c>
      <c r="D1629" s="4">
        <v>14660</v>
      </c>
      <c r="E1629" s="4">
        <v>9706</v>
      </c>
      <c r="F1629" s="4">
        <v>780.41</v>
      </c>
      <c r="G1629" s="4">
        <v>4612</v>
      </c>
      <c r="H1629" s="4">
        <v>1902</v>
      </c>
    </row>
    <row r="1630" spans="1:8" x14ac:dyDescent="0.25">
      <c r="A1630" s="10">
        <v>45094</v>
      </c>
      <c r="B1630" s="3">
        <v>4359</v>
      </c>
      <c r="C1630" s="3" t="s">
        <v>1464</v>
      </c>
      <c r="D1630" s="3">
        <v>11560</v>
      </c>
      <c r="E1630" s="3">
        <v>4457</v>
      </c>
      <c r="F1630" s="3">
        <v>763.81</v>
      </c>
      <c r="G1630" s="3">
        <v>1622</v>
      </c>
      <c r="H1630" s="3">
        <v>2990</v>
      </c>
    </row>
    <row r="1631" spans="1:8" x14ac:dyDescent="0.25">
      <c r="A1631" s="8">
        <v>45095</v>
      </c>
      <c r="B1631" s="4">
        <v>4176</v>
      </c>
      <c r="C1631" s="4" t="s">
        <v>756</v>
      </c>
      <c r="D1631" s="4">
        <v>6903</v>
      </c>
      <c r="E1631" s="4">
        <v>4419</v>
      </c>
      <c r="F1631" s="4">
        <v>777.09</v>
      </c>
      <c r="G1631" s="4">
        <v>1554</v>
      </c>
      <c r="H1631" s="4">
        <v>1519</v>
      </c>
    </row>
    <row r="1632" spans="1:8" x14ac:dyDescent="0.25">
      <c r="A1632" s="10">
        <v>45096</v>
      </c>
      <c r="B1632" s="3">
        <v>2251</v>
      </c>
      <c r="C1632" s="3" t="s">
        <v>1465</v>
      </c>
      <c r="D1632" s="3">
        <v>6038</v>
      </c>
      <c r="E1632" s="3">
        <v>1812</v>
      </c>
      <c r="F1632" s="3">
        <v>880.4</v>
      </c>
      <c r="G1632" s="3">
        <v>483</v>
      </c>
      <c r="H1632" s="3">
        <v>725</v>
      </c>
    </row>
    <row r="1633" spans="1:8" x14ac:dyDescent="0.25">
      <c r="A1633" s="8">
        <v>45097</v>
      </c>
      <c r="B1633" s="4">
        <v>6366</v>
      </c>
      <c r="C1633" s="4" t="s">
        <v>1466</v>
      </c>
      <c r="D1633" s="4">
        <v>8616</v>
      </c>
      <c r="E1633" s="4">
        <v>5505</v>
      </c>
      <c r="F1633" s="4">
        <v>602.57000000000005</v>
      </c>
      <c r="G1633" s="4">
        <v>2000</v>
      </c>
      <c r="H1633" s="4">
        <v>2493</v>
      </c>
    </row>
    <row r="1634" spans="1:8" x14ac:dyDescent="0.25">
      <c r="A1634" s="10">
        <v>45098</v>
      </c>
      <c r="B1634" s="3">
        <v>2517</v>
      </c>
      <c r="C1634" s="3" t="s">
        <v>1467</v>
      </c>
      <c r="D1634" s="3">
        <v>6944</v>
      </c>
      <c r="E1634" s="3">
        <v>3005</v>
      </c>
      <c r="F1634" s="3">
        <v>614.34</v>
      </c>
      <c r="G1634" s="3">
        <v>727</v>
      </c>
      <c r="H1634" s="3">
        <v>802</v>
      </c>
    </row>
    <row r="1635" spans="1:8" x14ac:dyDescent="0.25">
      <c r="A1635" s="8">
        <v>45099</v>
      </c>
      <c r="B1635" s="4">
        <v>7226</v>
      </c>
      <c r="C1635" s="4" t="s">
        <v>1468</v>
      </c>
      <c r="D1635" s="4">
        <v>15164</v>
      </c>
      <c r="E1635" s="4">
        <v>6000</v>
      </c>
      <c r="F1635" s="4">
        <v>657.45</v>
      </c>
      <c r="G1635" s="4">
        <v>2765</v>
      </c>
      <c r="H1635" s="4">
        <v>3412</v>
      </c>
    </row>
    <row r="1636" spans="1:8" x14ac:dyDescent="0.25">
      <c r="A1636" s="10">
        <v>45100</v>
      </c>
      <c r="B1636" s="3">
        <v>6305</v>
      </c>
      <c r="C1636" s="3" t="s">
        <v>1469</v>
      </c>
      <c r="D1636" s="3">
        <v>10931</v>
      </c>
      <c r="E1636" s="3">
        <v>6755</v>
      </c>
      <c r="F1636" s="3">
        <v>650.19000000000005</v>
      </c>
      <c r="G1636" s="3">
        <v>2721</v>
      </c>
      <c r="H1636" s="3">
        <v>2019</v>
      </c>
    </row>
    <row r="1637" spans="1:8" x14ac:dyDescent="0.25">
      <c r="A1637" s="8">
        <v>45101</v>
      </c>
      <c r="B1637" s="4">
        <v>6869</v>
      </c>
      <c r="C1637" s="4" t="s">
        <v>994</v>
      </c>
      <c r="D1637" s="4">
        <v>11520</v>
      </c>
      <c r="E1637" s="4">
        <v>5979</v>
      </c>
      <c r="F1637" s="4">
        <v>654.36</v>
      </c>
      <c r="G1637" s="4">
        <v>2978</v>
      </c>
      <c r="H1637" s="4">
        <v>2434</v>
      </c>
    </row>
    <row r="1638" spans="1:8" x14ac:dyDescent="0.25">
      <c r="A1638" s="10">
        <v>45102</v>
      </c>
      <c r="B1638" s="3">
        <v>9039</v>
      </c>
      <c r="C1638" s="3" t="s">
        <v>1470</v>
      </c>
      <c r="D1638" s="3">
        <v>17875</v>
      </c>
      <c r="E1638" s="3">
        <v>9822</v>
      </c>
      <c r="F1638" s="3">
        <v>801.58</v>
      </c>
      <c r="G1638" s="3">
        <v>2235</v>
      </c>
      <c r="H1638" s="3">
        <v>2549</v>
      </c>
    </row>
    <row r="1639" spans="1:8" x14ac:dyDescent="0.25">
      <c r="A1639" s="8">
        <v>45103</v>
      </c>
      <c r="B1639" s="4">
        <v>5891</v>
      </c>
      <c r="C1639" s="4" t="s">
        <v>1471</v>
      </c>
      <c r="D1639" s="4">
        <v>17662</v>
      </c>
      <c r="E1639" s="4">
        <v>6376</v>
      </c>
      <c r="F1639" s="4">
        <v>737.84</v>
      </c>
      <c r="G1639" s="4">
        <v>1735</v>
      </c>
      <c r="H1639" s="4">
        <v>4197</v>
      </c>
    </row>
    <row r="1640" spans="1:8" x14ac:dyDescent="0.25">
      <c r="A1640" s="10">
        <v>45104</v>
      </c>
      <c r="B1640" s="3">
        <v>5992</v>
      </c>
      <c r="C1640" s="3" t="s">
        <v>1472</v>
      </c>
      <c r="D1640" s="3">
        <v>9566</v>
      </c>
      <c r="E1640" s="3">
        <v>5354</v>
      </c>
      <c r="F1640" s="3">
        <v>897.53</v>
      </c>
      <c r="G1640" s="3">
        <v>2480</v>
      </c>
      <c r="H1640" s="3">
        <v>2792</v>
      </c>
    </row>
    <row r="1641" spans="1:8" x14ac:dyDescent="0.25">
      <c r="A1641" s="8">
        <v>45105</v>
      </c>
      <c r="B1641" s="4">
        <v>2961</v>
      </c>
      <c r="C1641" s="4" t="s">
        <v>1473</v>
      </c>
      <c r="D1641" s="4">
        <v>4103</v>
      </c>
      <c r="E1641" s="4">
        <v>2688</v>
      </c>
      <c r="F1641" s="4">
        <v>668.07</v>
      </c>
      <c r="G1641" s="4">
        <v>856</v>
      </c>
      <c r="H1641" s="4">
        <v>786</v>
      </c>
    </row>
    <row r="1642" spans="1:8" x14ac:dyDescent="0.25">
      <c r="A1642" s="10">
        <v>45106</v>
      </c>
      <c r="B1642" s="3">
        <v>3863</v>
      </c>
      <c r="C1642" s="3" t="s">
        <v>1474</v>
      </c>
      <c r="D1642" s="3">
        <v>8703</v>
      </c>
      <c r="E1642" s="3">
        <v>4102</v>
      </c>
      <c r="F1642" s="3">
        <v>693.25</v>
      </c>
      <c r="G1642" s="3">
        <v>1394</v>
      </c>
      <c r="H1642" s="3">
        <v>1780</v>
      </c>
    </row>
    <row r="1643" spans="1:8" x14ac:dyDescent="0.25">
      <c r="A1643" s="8">
        <v>45107</v>
      </c>
      <c r="B1643" s="4">
        <v>7603</v>
      </c>
      <c r="C1643" s="4" t="s">
        <v>1475</v>
      </c>
      <c r="D1643" s="4">
        <v>15809</v>
      </c>
      <c r="E1643" s="4">
        <v>7268</v>
      </c>
      <c r="F1643" s="4">
        <v>895.27</v>
      </c>
      <c r="G1643" s="4">
        <v>3330</v>
      </c>
      <c r="H1643" s="4">
        <v>2339</v>
      </c>
    </row>
    <row r="1644" spans="1:8" x14ac:dyDescent="0.25">
      <c r="A1644" s="10">
        <v>45108</v>
      </c>
      <c r="B1644" s="3">
        <v>5567</v>
      </c>
      <c r="C1644" s="3" t="s">
        <v>1476</v>
      </c>
      <c r="D1644" s="3">
        <v>11933</v>
      </c>
      <c r="E1644" s="3">
        <v>4886</v>
      </c>
      <c r="F1644" s="3">
        <v>849.53</v>
      </c>
      <c r="G1644" s="3">
        <v>1742</v>
      </c>
      <c r="H1644" s="3">
        <v>3321</v>
      </c>
    </row>
    <row r="1645" spans="1:8" x14ac:dyDescent="0.25">
      <c r="A1645" s="8">
        <v>45109</v>
      </c>
      <c r="B1645" s="4">
        <v>7513</v>
      </c>
      <c r="C1645" s="4" t="s">
        <v>1477</v>
      </c>
      <c r="D1645" s="4">
        <v>18034</v>
      </c>
      <c r="E1645" s="4">
        <v>8209</v>
      </c>
      <c r="F1645" s="4">
        <v>740.94</v>
      </c>
      <c r="G1645" s="4">
        <v>2118</v>
      </c>
      <c r="H1645" s="4">
        <v>5306</v>
      </c>
    </row>
    <row r="1646" spans="1:8" x14ac:dyDescent="0.25">
      <c r="A1646" s="10">
        <v>45110</v>
      </c>
      <c r="B1646" s="3">
        <v>5005</v>
      </c>
      <c r="C1646" s="3" t="s">
        <v>1433</v>
      </c>
      <c r="D1646" s="3">
        <v>8412</v>
      </c>
      <c r="E1646" s="3">
        <v>4312</v>
      </c>
      <c r="F1646" s="3">
        <v>766.38</v>
      </c>
      <c r="G1646" s="3">
        <v>2016</v>
      </c>
      <c r="H1646" s="3">
        <v>2164</v>
      </c>
    </row>
    <row r="1647" spans="1:8" x14ac:dyDescent="0.25">
      <c r="A1647" s="8">
        <v>45111</v>
      </c>
      <c r="B1647" s="4">
        <v>1183</v>
      </c>
      <c r="C1647" s="4" t="s">
        <v>1478</v>
      </c>
      <c r="D1647" s="4">
        <v>3358</v>
      </c>
      <c r="E1647" s="4">
        <v>1351</v>
      </c>
      <c r="F1647" s="4">
        <v>852.95</v>
      </c>
      <c r="G1647" s="4">
        <v>282</v>
      </c>
      <c r="H1647" s="4">
        <v>700</v>
      </c>
    </row>
    <row r="1648" spans="1:8" x14ac:dyDescent="0.25">
      <c r="A1648" s="10">
        <v>45112</v>
      </c>
      <c r="B1648" s="3">
        <v>8755</v>
      </c>
      <c r="C1648" s="3" t="s">
        <v>1479</v>
      </c>
      <c r="D1648" s="3">
        <v>17371</v>
      </c>
      <c r="E1648" s="3">
        <v>8806</v>
      </c>
      <c r="F1648" s="3">
        <v>744.29</v>
      </c>
      <c r="G1648" s="3">
        <v>4126</v>
      </c>
      <c r="H1648" s="3">
        <v>5061</v>
      </c>
    </row>
    <row r="1649" spans="1:8" x14ac:dyDescent="0.25">
      <c r="A1649" s="8">
        <v>45113</v>
      </c>
      <c r="B1649" s="4">
        <v>4358</v>
      </c>
      <c r="C1649" s="4" t="s">
        <v>1480</v>
      </c>
      <c r="D1649" s="4">
        <v>6242</v>
      </c>
      <c r="E1649" s="4">
        <v>3670</v>
      </c>
      <c r="F1649" s="4">
        <v>661.81</v>
      </c>
      <c r="G1649" s="4">
        <v>789</v>
      </c>
      <c r="H1649" s="4">
        <v>816</v>
      </c>
    </row>
    <row r="1650" spans="1:8" x14ac:dyDescent="0.25">
      <c r="A1650" s="10">
        <v>45114</v>
      </c>
      <c r="B1650" s="3">
        <v>7615</v>
      </c>
      <c r="C1650" s="3" t="s">
        <v>161</v>
      </c>
      <c r="D1650" s="3">
        <v>19312</v>
      </c>
      <c r="E1650" s="3">
        <v>8206</v>
      </c>
      <c r="F1650" s="3">
        <v>848.53</v>
      </c>
      <c r="G1650" s="3">
        <v>3280</v>
      </c>
      <c r="H1650" s="3">
        <v>3779</v>
      </c>
    </row>
    <row r="1651" spans="1:8" x14ac:dyDescent="0.25">
      <c r="A1651" s="8">
        <v>45115</v>
      </c>
      <c r="B1651" s="4">
        <v>7797</v>
      </c>
      <c r="C1651" s="4" t="s">
        <v>1420</v>
      </c>
      <c r="D1651" s="4">
        <v>18382</v>
      </c>
      <c r="E1651" s="4">
        <v>7856</v>
      </c>
      <c r="F1651" s="4">
        <v>761.33</v>
      </c>
      <c r="G1651" s="4">
        <v>1740</v>
      </c>
      <c r="H1651" s="4">
        <v>3814</v>
      </c>
    </row>
    <row r="1652" spans="1:8" x14ac:dyDescent="0.25">
      <c r="A1652" s="10">
        <v>45116</v>
      </c>
      <c r="B1652" s="3">
        <v>9728</v>
      </c>
      <c r="C1652" s="3" t="s">
        <v>1048</v>
      </c>
      <c r="D1652" s="3">
        <v>17202</v>
      </c>
      <c r="E1652" s="3">
        <v>8942</v>
      </c>
      <c r="F1652" s="3">
        <v>645.91</v>
      </c>
      <c r="G1652" s="3">
        <v>3682</v>
      </c>
      <c r="H1652" s="3">
        <v>3412</v>
      </c>
    </row>
    <row r="1653" spans="1:8" x14ac:dyDescent="0.25">
      <c r="A1653" s="8">
        <v>45117</v>
      </c>
      <c r="B1653" s="4">
        <v>8678</v>
      </c>
      <c r="C1653" s="4" t="s">
        <v>1481</v>
      </c>
      <c r="D1653" s="4">
        <v>20121</v>
      </c>
      <c r="E1653" s="4">
        <v>8409</v>
      </c>
      <c r="F1653" s="4">
        <v>751.68</v>
      </c>
      <c r="G1653" s="4">
        <v>1767</v>
      </c>
      <c r="H1653" s="4">
        <v>5241</v>
      </c>
    </row>
    <row r="1654" spans="1:8" x14ac:dyDescent="0.25">
      <c r="A1654" s="10">
        <v>45118</v>
      </c>
      <c r="B1654" s="3">
        <v>6698</v>
      </c>
      <c r="C1654" s="3" t="s">
        <v>887</v>
      </c>
      <c r="D1654" s="3">
        <v>10688</v>
      </c>
      <c r="E1654" s="3">
        <v>6157</v>
      </c>
      <c r="F1654" s="3">
        <v>723.96</v>
      </c>
      <c r="G1654" s="3">
        <v>2787</v>
      </c>
      <c r="H1654" s="3">
        <v>2501</v>
      </c>
    </row>
    <row r="1655" spans="1:8" x14ac:dyDescent="0.25">
      <c r="A1655" s="8">
        <v>45119</v>
      </c>
      <c r="B1655" s="4">
        <v>2273</v>
      </c>
      <c r="C1655" s="4" t="s">
        <v>1482</v>
      </c>
      <c r="D1655" s="4">
        <v>4547</v>
      </c>
      <c r="E1655" s="4">
        <v>2057</v>
      </c>
      <c r="F1655" s="4">
        <v>863.05</v>
      </c>
      <c r="G1655" s="4">
        <v>699</v>
      </c>
      <c r="H1655" s="4">
        <v>569</v>
      </c>
    </row>
    <row r="1656" spans="1:8" x14ac:dyDescent="0.25">
      <c r="A1656" s="10">
        <v>45120</v>
      </c>
      <c r="B1656" s="3">
        <v>7653</v>
      </c>
      <c r="C1656" s="3" t="s">
        <v>1483</v>
      </c>
      <c r="D1656" s="3">
        <v>21573</v>
      </c>
      <c r="E1656" s="3">
        <v>6623</v>
      </c>
      <c r="F1656" s="3">
        <v>637.82000000000005</v>
      </c>
      <c r="G1656" s="3">
        <v>1510</v>
      </c>
      <c r="H1656" s="3">
        <v>3652</v>
      </c>
    </row>
    <row r="1657" spans="1:8" x14ac:dyDescent="0.25">
      <c r="A1657" s="8">
        <v>45121</v>
      </c>
      <c r="B1657" s="4">
        <v>2096</v>
      </c>
      <c r="C1657" s="4" t="s">
        <v>683</v>
      </c>
      <c r="D1657" s="4">
        <v>3018</v>
      </c>
      <c r="E1657" s="4">
        <v>1980</v>
      </c>
      <c r="F1657" s="4">
        <v>862.56</v>
      </c>
      <c r="G1657" s="4">
        <v>816</v>
      </c>
      <c r="H1657" s="4">
        <v>506</v>
      </c>
    </row>
    <row r="1658" spans="1:8" x14ac:dyDescent="0.25">
      <c r="A1658" s="10">
        <v>45122</v>
      </c>
      <c r="B1658" s="3">
        <v>9002</v>
      </c>
      <c r="C1658" s="3" t="s">
        <v>1484</v>
      </c>
      <c r="D1658" s="3">
        <v>17068</v>
      </c>
      <c r="E1658" s="3">
        <v>8105</v>
      </c>
      <c r="F1658" s="3">
        <v>753.66</v>
      </c>
      <c r="G1658" s="3">
        <v>2810</v>
      </c>
      <c r="H1658" s="3">
        <v>3637</v>
      </c>
    </row>
    <row r="1659" spans="1:8" x14ac:dyDescent="0.25">
      <c r="A1659" s="8">
        <v>45123</v>
      </c>
      <c r="B1659" s="4">
        <v>5247</v>
      </c>
      <c r="C1659" s="4" t="s">
        <v>1227</v>
      </c>
      <c r="D1659" s="4">
        <v>14051</v>
      </c>
      <c r="E1659" s="4">
        <v>5631</v>
      </c>
      <c r="F1659" s="4">
        <v>721.31</v>
      </c>
      <c r="G1659" s="4">
        <v>1449</v>
      </c>
      <c r="H1659" s="4">
        <v>2224</v>
      </c>
    </row>
    <row r="1660" spans="1:8" x14ac:dyDescent="0.25">
      <c r="A1660" s="10">
        <v>45124</v>
      </c>
      <c r="B1660" s="3">
        <v>6314</v>
      </c>
      <c r="C1660" s="3" t="s">
        <v>1485</v>
      </c>
      <c r="D1660" s="3">
        <v>18595</v>
      </c>
      <c r="E1660" s="3">
        <v>6778</v>
      </c>
      <c r="F1660" s="3">
        <v>648.59</v>
      </c>
      <c r="G1660" s="3">
        <v>1387</v>
      </c>
      <c r="H1660" s="3">
        <v>2295</v>
      </c>
    </row>
    <row r="1661" spans="1:8" x14ac:dyDescent="0.25">
      <c r="A1661" s="8">
        <v>45125</v>
      </c>
      <c r="B1661" s="4">
        <v>4354</v>
      </c>
      <c r="C1661" s="4" t="s">
        <v>1486</v>
      </c>
      <c r="D1661" s="4">
        <v>8782</v>
      </c>
      <c r="E1661" s="4">
        <v>4357</v>
      </c>
      <c r="F1661" s="4">
        <v>810.25</v>
      </c>
      <c r="G1661" s="4">
        <v>1417</v>
      </c>
      <c r="H1661" s="4">
        <v>2026</v>
      </c>
    </row>
    <row r="1662" spans="1:8" x14ac:dyDescent="0.25">
      <c r="A1662" s="10">
        <v>45126</v>
      </c>
      <c r="B1662" s="3">
        <v>1270</v>
      </c>
      <c r="C1662" s="3" t="s">
        <v>1487</v>
      </c>
      <c r="D1662" s="3">
        <v>2683</v>
      </c>
      <c r="E1662" s="3">
        <v>1411</v>
      </c>
      <c r="F1662" s="3">
        <v>878.04</v>
      </c>
      <c r="G1662" s="3">
        <v>318</v>
      </c>
      <c r="H1662" s="3">
        <v>724</v>
      </c>
    </row>
    <row r="1663" spans="1:8" x14ac:dyDescent="0.25">
      <c r="A1663" s="8">
        <v>45127</v>
      </c>
      <c r="B1663" s="4">
        <v>2186</v>
      </c>
      <c r="C1663" s="4" t="s">
        <v>1488</v>
      </c>
      <c r="D1663" s="4">
        <v>4874</v>
      </c>
      <c r="E1663" s="4">
        <v>2484</v>
      </c>
      <c r="F1663" s="4">
        <v>712.61</v>
      </c>
      <c r="G1663" s="4">
        <v>567</v>
      </c>
      <c r="H1663" s="4">
        <v>1395</v>
      </c>
    </row>
    <row r="1664" spans="1:8" x14ac:dyDescent="0.25">
      <c r="A1664" s="10">
        <v>45128</v>
      </c>
      <c r="B1664" s="3">
        <v>7305</v>
      </c>
      <c r="C1664" s="3" t="s">
        <v>151</v>
      </c>
      <c r="D1664" s="3">
        <v>21025</v>
      </c>
      <c r="E1664" s="3">
        <v>7538</v>
      </c>
      <c r="F1664" s="3">
        <v>672.48</v>
      </c>
      <c r="G1664" s="3">
        <v>2112</v>
      </c>
      <c r="H1664" s="3">
        <v>1930</v>
      </c>
    </row>
    <row r="1665" spans="1:8" x14ac:dyDescent="0.25">
      <c r="A1665" s="8">
        <v>45129</v>
      </c>
      <c r="B1665" s="4">
        <v>3398</v>
      </c>
      <c r="C1665" s="4" t="s">
        <v>1489</v>
      </c>
      <c r="D1665" s="4">
        <v>9326</v>
      </c>
      <c r="E1665" s="4">
        <v>3559</v>
      </c>
      <c r="F1665" s="4">
        <v>766.46</v>
      </c>
      <c r="G1665" s="4">
        <v>1385</v>
      </c>
      <c r="H1665" s="4">
        <v>2389</v>
      </c>
    </row>
    <row r="1666" spans="1:8" x14ac:dyDescent="0.25">
      <c r="A1666" s="10">
        <v>45130</v>
      </c>
      <c r="B1666" s="3">
        <v>7995</v>
      </c>
      <c r="C1666" s="3" t="s">
        <v>1490</v>
      </c>
      <c r="D1666" s="3">
        <v>12049</v>
      </c>
      <c r="E1666" s="3">
        <v>7300</v>
      </c>
      <c r="F1666" s="3">
        <v>838.86</v>
      </c>
      <c r="G1666" s="3">
        <v>2620</v>
      </c>
      <c r="H1666" s="3">
        <v>1541</v>
      </c>
    </row>
    <row r="1667" spans="1:8" x14ac:dyDescent="0.25">
      <c r="A1667" s="8">
        <v>45131</v>
      </c>
      <c r="B1667" s="4">
        <v>8299</v>
      </c>
      <c r="C1667" s="4" t="s">
        <v>1491</v>
      </c>
      <c r="D1667" s="4">
        <v>16483</v>
      </c>
      <c r="E1667" s="4">
        <v>9609</v>
      </c>
      <c r="F1667" s="4">
        <v>601.13</v>
      </c>
      <c r="G1667" s="4">
        <v>2120</v>
      </c>
      <c r="H1667" s="4">
        <v>4460</v>
      </c>
    </row>
    <row r="1668" spans="1:8" x14ac:dyDescent="0.25">
      <c r="A1668" s="10">
        <v>45132</v>
      </c>
      <c r="B1668" s="3">
        <v>5182</v>
      </c>
      <c r="C1668" s="3" t="s">
        <v>1492</v>
      </c>
      <c r="D1668" s="3">
        <v>10546</v>
      </c>
      <c r="E1668" s="3">
        <v>4195</v>
      </c>
      <c r="F1668" s="3">
        <v>789.41</v>
      </c>
      <c r="G1668" s="3">
        <v>2058</v>
      </c>
      <c r="H1668" s="3">
        <v>1898</v>
      </c>
    </row>
    <row r="1669" spans="1:8" x14ac:dyDescent="0.25">
      <c r="A1669" s="8">
        <v>45133</v>
      </c>
      <c r="B1669" s="4">
        <v>3230</v>
      </c>
      <c r="C1669" s="4" t="s">
        <v>1493</v>
      </c>
      <c r="D1669" s="4">
        <v>8463</v>
      </c>
      <c r="E1669" s="4">
        <v>3034</v>
      </c>
      <c r="F1669" s="4">
        <v>778.95</v>
      </c>
      <c r="G1669" s="4">
        <v>1414</v>
      </c>
      <c r="H1669" s="4">
        <v>2081</v>
      </c>
    </row>
    <row r="1670" spans="1:8" x14ac:dyDescent="0.25">
      <c r="A1670" s="10">
        <v>45134</v>
      </c>
      <c r="B1670" s="3">
        <v>7511</v>
      </c>
      <c r="C1670" s="3" t="s">
        <v>1494</v>
      </c>
      <c r="D1670" s="3">
        <v>17164</v>
      </c>
      <c r="E1670" s="3">
        <v>8177</v>
      </c>
      <c r="F1670" s="3">
        <v>695.45</v>
      </c>
      <c r="G1670" s="3">
        <v>2271</v>
      </c>
      <c r="H1670" s="3">
        <v>3540</v>
      </c>
    </row>
    <row r="1671" spans="1:8" x14ac:dyDescent="0.25">
      <c r="A1671" s="8">
        <v>45135</v>
      </c>
      <c r="B1671" s="4">
        <v>1128</v>
      </c>
      <c r="C1671" s="4" t="s">
        <v>1495</v>
      </c>
      <c r="D1671" s="4">
        <v>2681</v>
      </c>
      <c r="E1671" s="4">
        <v>938</v>
      </c>
      <c r="F1671" s="4">
        <v>735.43</v>
      </c>
      <c r="G1671" s="4">
        <v>222</v>
      </c>
      <c r="H1671" s="4">
        <v>712</v>
      </c>
    </row>
    <row r="1672" spans="1:8" x14ac:dyDescent="0.25">
      <c r="A1672" s="10">
        <v>45136</v>
      </c>
      <c r="B1672" s="3">
        <v>4672</v>
      </c>
      <c r="C1672" s="3" t="s">
        <v>577</v>
      </c>
      <c r="D1672" s="3">
        <v>14000</v>
      </c>
      <c r="E1672" s="3">
        <v>4079</v>
      </c>
      <c r="F1672" s="3">
        <v>674.09</v>
      </c>
      <c r="G1672" s="3">
        <v>1969</v>
      </c>
      <c r="H1672" s="3">
        <v>2591</v>
      </c>
    </row>
    <row r="1673" spans="1:8" x14ac:dyDescent="0.25">
      <c r="A1673" s="8">
        <v>45137</v>
      </c>
      <c r="B1673" s="4">
        <v>5765</v>
      </c>
      <c r="C1673" s="4" t="s">
        <v>1293</v>
      </c>
      <c r="D1673" s="4">
        <v>7695</v>
      </c>
      <c r="E1673" s="4">
        <v>5970</v>
      </c>
      <c r="F1673" s="4">
        <v>836.97</v>
      </c>
      <c r="G1673" s="4">
        <v>2020</v>
      </c>
      <c r="H1673" s="4">
        <v>864</v>
      </c>
    </row>
    <row r="1674" spans="1:8" x14ac:dyDescent="0.25">
      <c r="A1674" s="10">
        <v>45138</v>
      </c>
      <c r="B1674" s="3">
        <v>4970</v>
      </c>
      <c r="C1674" s="3" t="s">
        <v>1496</v>
      </c>
      <c r="D1674" s="3">
        <v>7959</v>
      </c>
      <c r="E1674" s="3">
        <v>5089</v>
      </c>
      <c r="F1674" s="3">
        <v>790.36</v>
      </c>
      <c r="G1674" s="3">
        <v>1492</v>
      </c>
      <c r="H1674" s="3">
        <v>1682</v>
      </c>
    </row>
    <row r="1675" spans="1:8" x14ac:dyDescent="0.25">
      <c r="A1675" s="8">
        <v>45139</v>
      </c>
      <c r="B1675" s="4">
        <v>8545</v>
      </c>
      <c r="C1675" s="4" t="s">
        <v>1497</v>
      </c>
      <c r="D1675" s="4">
        <v>16527</v>
      </c>
      <c r="E1675" s="4">
        <v>9361</v>
      </c>
      <c r="F1675" s="4">
        <v>759.81</v>
      </c>
      <c r="G1675" s="4">
        <v>3249</v>
      </c>
      <c r="H1675" s="4">
        <v>2218</v>
      </c>
    </row>
    <row r="1676" spans="1:8" x14ac:dyDescent="0.25">
      <c r="A1676" s="10">
        <v>45140</v>
      </c>
      <c r="B1676" s="3">
        <v>6552</v>
      </c>
      <c r="C1676" s="3" t="s">
        <v>1498</v>
      </c>
      <c r="D1676" s="3">
        <v>11964</v>
      </c>
      <c r="E1676" s="3">
        <v>7371</v>
      </c>
      <c r="F1676" s="3">
        <v>717.76</v>
      </c>
      <c r="G1676" s="3">
        <v>3183</v>
      </c>
      <c r="H1676" s="3">
        <v>3506</v>
      </c>
    </row>
    <row r="1677" spans="1:8" x14ac:dyDescent="0.25">
      <c r="A1677" s="8">
        <v>45141</v>
      </c>
      <c r="B1677" s="4">
        <v>1627</v>
      </c>
      <c r="C1677" s="4" t="s">
        <v>1499</v>
      </c>
      <c r="D1677" s="4">
        <v>2015</v>
      </c>
      <c r="E1677" s="4">
        <v>1385</v>
      </c>
      <c r="F1677" s="4">
        <v>687.42</v>
      </c>
      <c r="G1677" s="4">
        <v>347</v>
      </c>
      <c r="H1677" s="4">
        <v>414</v>
      </c>
    </row>
    <row r="1678" spans="1:8" x14ac:dyDescent="0.25">
      <c r="A1678" s="10">
        <v>45142</v>
      </c>
      <c r="B1678" s="3">
        <v>7589</v>
      </c>
      <c r="C1678" s="3" t="s">
        <v>1328</v>
      </c>
      <c r="D1678" s="3">
        <v>10360</v>
      </c>
      <c r="E1678" s="3">
        <v>6126</v>
      </c>
      <c r="F1678" s="3">
        <v>846.82</v>
      </c>
      <c r="G1678" s="3">
        <v>2636</v>
      </c>
      <c r="H1678" s="3">
        <v>2183</v>
      </c>
    </row>
    <row r="1679" spans="1:8" x14ac:dyDescent="0.25">
      <c r="A1679" s="8">
        <v>45143</v>
      </c>
      <c r="B1679" s="4">
        <v>3044</v>
      </c>
      <c r="C1679" s="4" t="s">
        <v>1320</v>
      </c>
      <c r="D1679" s="4">
        <v>7383</v>
      </c>
      <c r="E1679" s="4">
        <v>3274</v>
      </c>
      <c r="F1679" s="4">
        <v>735.42</v>
      </c>
      <c r="G1679" s="4">
        <v>1391</v>
      </c>
      <c r="H1679" s="4">
        <v>2078</v>
      </c>
    </row>
    <row r="1680" spans="1:8" x14ac:dyDescent="0.25">
      <c r="A1680" s="10">
        <v>45144</v>
      </c>
      <c r="B1680" s="3">
        <v>3341</v>
      </c>
      <c r="C1680" s="3" t="s">
        <v>1500</v>
      </c>
      <c r="D1680" s="3">
        <v>9297</v>
      </c>
      <c r="E1680" s="3">
        <v>3075</v>
      </c>
      <c r="F1680" s="3">
        <v>750.43</v>
      </c>
      <c r="G1680" s="3">
        <v>1112</v>
      </c>
      <c r="H1680" s="3">
        <v>2091</v>
      </c>
    </row>
    <row r="1681" spans="1:8" x14ac:dyDescent="0.25">
      <c r="A1681" s="8">
        <v>45145</v>
      </c>
      <c r="B1681" s="4">
        <v>6884</v>
      </c>
      <c r="C1681" s="4" t="s">
        <v>1501</v>
      </c>
      <c r="D1681" s="4">
        <v>14632</v>
      </c>
      <c r="E1681" s="4">
        <v>7230</v>
      </c>
      <c r="F1681" s="4">
        <v>756.25</v>
      </c>
      <c r="G1681" s="4">
        <v>3324</v>
      </c>
      <c r="H1681" s="4">
        <v>2349</v>
      </c>
    </row>
    <row r="1682" spans="1:8" x14ac:dyDescent="0.25">
      <c r="A1682" s="10">
        <v>45146</v>
      </c>
      <c r="B1682" s="3">
        <v>9185</v>
      </c>
      <c r="C1682" s="3" t="s">
        <v>1502</v>
      </c>
      <c r="D1682" s="3">
        <v>19936</v>
      </c>
      <c r="E1682" s="3">
        <v>7901</v>
      </c>
      <c r="F1682" s="3">
        <v>734.51</v>
      </c>
      <c r="G1682" s="3">
        <v>1893</v>
      </c>
      <c r="H1682" s="3">
        <v>3174</v>
      </c>
    </row>
    <row r="1683" spans="1:8" x14ac:dyDescent="0.25">
      <c r="A1683" s="8">
        <v>45147</v>
      </c>
      <c r="B1683" s="4">
        <v>1249</v>
      </c>
      <c r="C1683" s="4" t="s">
        <v>967</v>
      </c>
      <c r="D1683" s="4">
        <v>2072</v>
      </c>
      <c r="E1683" s="4">
        <v>1233</v>
      </c>
      <c r="F1683" s="4">
        <v>676.83</v>
      </c>
      <c r="G1683" s="4">
        <v>467</v>
      </c>
      <c r="H1683" s="4">
        <v>415</v>
      </c>
    </row>
    <row r="1684" spans="1:8" x14ac:dyDescent="0.25">
      <c r="A1684" s="10">
        <v>45148</v>
      </c>
      <c r="B1684" s="3">
        <v>3925</v>
      </c>
      <c r="C1684" s="3" t="s">
        <v>1503</v>
      </c>
      <c r="D1684" s="3">
        <v>10135</v>
      </c>
      <c r="E1684" s="3">
        <v>3931</v>
      </c>
      <c r="F1684" s="3">
        <v>636.1</v>
      </c>
      <c r="G1684" s="3">
        <v>1316</v>
      </c>
      <c r="H1684" s="3">
        <v>2770</v>
      </c>
    </row>
    <row r="1685" spans="1:8" x14ac:dyDescent="0.25">
      <c r="A1685" s="8">
        <v>45149</v>
      </c>
      <c r="B1685" s="4">
        <v>6043</v>
      </c>
      <c r="C1685" s="4" t="s">
        <v>1504</v>
      </c>
      <c r="D1685" s="4">
        <v>15429</v>
      </c>
      <c r="E1685" s="4">
        <v>6248</v>
      </c>
      <c r="F1685" s="4">
        <v>629.55999999999995</v>
      </c>
      <c r="G1685" s="4">
        <v>2041</v>
      </c>
      <c r="H1685" s="4">
        <v>3995</v>
      </c>
    </row>
    <row r="1686" spans="1:8" x14ac:dyDescent="0.25">
      <c r="A1686" s="10">
        <v>45150</v>
      </c>
      <c r="B1686" s="3">
        <v>1974</v>
      </c>
      <c r="C1686" s="3" t="s">
        <v>1505</v>
      </c>
      <c r="D1686" s="3">
        <v>4459</v>
      </c>
      <c r="E1686" s="3">
        <v>1984</v>
      </c>
      <c r="F1686" s="3">
        <v>827.24</v>
      </c>
      <c r="G1686" s="3">
        <v>547</v>
      </c>
      <c r="H1686" s="3">
        <v>1304</v>
      </c>
    </row>
    <row r="1687" spans="1:8" x14ac:dyDescent="0.25">
      <c r="A1687" s="8">
        <v>45151</v>
      </c>
      <c r="B1687" s="4">
        <v>8192</v>
      </c>
      <c r="C1687" s="4" t="s">
        <v>1506</v>
      </c>
      <c r="D1687" s="4">
        <v>12966</v>
      </c>
      <c r="E1687" s="4">
        <v>8177</v>
      </c>
      <c r="F1687" s="4">
        <v>667.06</v>
      </c>
      <c r="G1687" s="4">
        <v>2548</v>
      </c>
      <c r="H1687" s="4">
        <v>1483</v>
      </c>
    </row>
    <row r="1688" spans="1:8" x14ac:dyDescent="0.25">
      <c r="A1688" s="10">
        <v>45152</v>
      </c>
      <c r="B1688" s="3">
        <v>3672</v>
      </c>
      <c r="C1688" s="3" t="s">
        <v>1507</v>
      </c>
      <c r="D1688" s="3">
        <v>5047</v>
      </c>
      <c r="E1688" s="3">
        <v>3426</v>
      </c>
      <c r="F1688" s="3">
        <v>616.70000000000005</v>
      </c>
      <c r="G1688" s="3">
        <v>796</v>
      </c>
      <c r="H1688" s="3">
        <v>775</v>
      </c>
    </row>
    <row r="1689" spans="1:8" x14ac:dyDescent="0.25">
      <c r="A1689" s="8">
        <v>45153</v>
      </c>
      <c r="B1689" s="4">
        <v>8279</v>
      </c>
      <c r="C1689" s="4" t="s">
        <v>1508</v>
      </c>
      <c r="D1689" s="4">
        <v>10892</v>
      </c>
      <c r="E1689" s="4">
        <v>6858</v>
      </c>
      <c r="F1689" s="4">
        <v>839.26</v>
      </c>
      <c r="G1689" s="4">
        <v>1889</v>
      </c>
      <c r="H1689" s="4">
        <v>1263</v>
      </c>
    </row>
    <row r="1690" spans="1:8" x14ac:dyDescent="0.25">
      <c r="A1690" s="10">
        <v>45154</v>
      </c>
      <c r="B1690" s="3">
        <v>8531</v>
      </c>
      <c r="C1690" s="3" t="s">
        <v>961</v>
      </c>
      <c r="D1690" s="3">
        <v>19338</v>
      </c>
      <c r="E1690" s="3">
        <v>7130</v>
      </c>
      <c r="F1690" s="3">
        <v>646.22</v>
      </c>
      <c r="G1690" s="3">
        <v>2007</v>
      </c>
      <c r="H1690" s="3">
        <v>4838</v>
      </c>
    </row>
    <row r="1691" spans="1:8" x14ac:dyDescent="0.25">
      <c r="A1691" s="8">
        <v>45155</v>
      </c>
      <c r="B1691" s="4">
        <v>9662</v>
      </c>
      <c r="C1691" s="4" t="s">
        <v>1509</v>
      </c>
      <c r="D1691" s="4">
        <v>25943</v>
      </c>
      <c r="E1691" s="4">
        <v>9406</v>
      </c>
      <c r="F1691" s="4">
        <v>787.54</v>
      </c>
      <c r="G1691" s="4">
        <v>3914</v>
      </c>
      <c r="H1691" s="4">
        <v>3325</v>
      </c>
    </row>
    <row r="1692" spans="1:8" x14ac:dyDescent="0.25">
      <c r="A1692" s="10">
        <v>45156</v>
      </c>
      <c r="B1692" s="3">
        <v>2987</v>
      </c>
      <c r="C1692" s="3" t="s">
        <v>1510</v>
      </c>
      <c r="D1692" s="3">
        <v>8199</v>
      </c>
      <c r="E1692" s="3">
        <v>2814</v>
      </c>
      <c r="F1692" s="3">
        <v>701.59</v>
      </c>
      <c r="G1692" s="3">
        <v>603</v>
      </c>
      <c r="H1692" s="3">
        <v>983</v>
      </c>
    </row>
    <row r="1693" spans="1:8" x14ac:dyDescent="0.25">
      <c r="A1693" s="8">
        <v>45157</v>
      </c>
      <c r="B1693" s="4">
        <v>1090</v>
      </c>
      <c r="C1693" s="4" t="s">
        <v>1511</v>
      </c>
      <c r="D1693" s="4">
        <v>2217</v>
      </c>
      <c r="E1693" s="4">
        <v>1097</v>
      </c>
      <c r="F1693" s="4">
        <v>637.94000000000005</v>
      </c>
      <c r="G1693" s="4">
        <v>433</v>
      </c>
      <c r="H1693" s="4">
        <v>470</v>
      </c>
    </row>
    <row r="1694" spans="1:8" x14ac:dyDescent="0.25">
      <c r="A1694" s="10">
        <v>45158</v>
      </c>
      <c r="B1694" s="3">
        <v>9721</v>
      </c>
      <c r="C1694" s="3" t="s">
        <v>1512</v>
      </c>
      <c r="D1694" s="3">
        <v>25388</v>
      </c>
      <c r="E1694" s="3">
        <v>8962</v>
      </c>
      <c r="F1694" s="3">
        <v>724.34</v>
      </c>
      <c r="G1694" s="3">
        <v>2387</v>
      </c>
      <c r="H1694" s="3">
        <v>4628</v>
      </c>
    </row>
    <row r="1695" spans="1:8" x14ac:dyDescent="0.25">
      <c r="A1695" s="8">
        <v>45159</v>
      </c>
      <c r="B1695" s="4">
        <v>5059</v>
      </c>
      <c r="C1695" s="4" t="s">
        <v>1513</v>
      </c>
      <c r="D1695" s="4">
        <v>14693</v>
      </c>
      <c r="E1695" s="4">
        <v>5439</v>
      </c>
      <c r="F1695" s="4">
        <v>604.44000000000005</v>
      </c>
      <c r="G1695" s="4">
        <v>1221</v>
      </c>
      <c r="H1695" s="4">
        <v>3570</v>
      </c>
    </row>
    <row r="1696" spans="1:8" x14ac:dyDescent="0.25">
      <c r="A1696" s="10">
        <v>45160</v>
      </c>
      <c r="B1696" s="3">
        <v>3773</v>
      </c>
      <c r="C1696" s="3" t="s">
        <v>1514</v>
      </c>
      <c r="D1696" s="3">
        <v>6396</v>
      </c>
      <c r="E1696" s="3">
        <v>4322</v>
      </c>
      <c r="F1696" s="3">
        <v>852.31</v>
      </c>
      <c r="G1696" s="3">
        <v>1254</v>
      </c>
      <c r="H1696" s="3">
        <v>1262</v>
      </c>
    </row>
    <row r="1697" spans="1:8" x14ac:dyDescent="0.25">
      <c r="A1697" s="8">
        <v>45161</v>
      </c>
      <c r="B1697" s="4">
        <v>9383</v>
      </c>
      <c r="C1697" s="4" t="s">
        <v>1515</v>
      </c>
      <c r="D1697" s="4">
        <v>17980</v>
      </c>
      <c r="E1697" s="4">
        <v>8628</v>
      </c>
      <c r="F1697" s="4">
        <v>754.05</v>
      </c>
      <c r="G1697" s="4">
        <v>2306</v>
      </c>
      <c r="H1697" s="4">
        <v>3327</v>
      </c>
    </row>
    <row r="1698" spans="1:8" x14ac:dyDescent="0.25">
      <c r="A1698" s="10">
        <v>45162</v>
      </c>
      <c r="B1698" s="3">
        <v>8409</v>
      </c>
      <c r="C1698" s="3" t="s">
        <v>1516</v>
      </c>
      <c r="D1698" s="3">
        <v>24189</v>
      </c>
      <c r="E1698" s="3">
        <v>7376</v>
      </c>
      <c r="F1698" s="3">
        <v>641.75</v>
      </c>
      <c r="G1698" s="3">
        <v>2696</v>
      </c>
      <c r="H1698" s="3">
        <v>4477</v>
      </c>
    </row>
    <row r="1699" spans="1:8" x14ac:dyDescent="0.25">
      <c r="A1699" s="8">
        <v>45163</v>
      </c>
      <c r="B1699" s="4">
        <v>5440</v>
      </c>
      <c r="C1699" s="4" t="s">
        <v>1517</v>
      </c>
      <c r="D1699" s="4">
        <v>9839</v>
      </c>
      <c r="E1699" s="4">
        <v>4604</v>
      </c>
      <c r="F1699" s="4">
        <v>671.09</v>
      </c>
      <c r="G1699" s="4">
        <v>1414</v>
      </c>
      <c r="H1699" s="4">
        <v>2699</v>
      </c>
    </row>
    <row r="1700" spans="1:8" x14ac:dyDescent="0.25">
      <c r="A1700" s="10">
        <v>45164</v>
      </c>
      <c r="B1700" s="3">
        <v>8347</v>
      </c>
      <c r="C1700" s="3" t="s">
        <v>703</v>
      </c>
      <c r="D1700" s="3">
        <v>23747</v>
      </c>
      <c r="E1700" s="3">
        <v>8735</v>
      </c>
      <c r="F1700" s="3">
        <v>734.39</v>
      </c>
      <c r="G1700" s="3">
        <v>4278</v>
      </c>
      <c r="H1700" s="3">
        <v>4251</v>
      </c>
    </row>
    <row r="1701" spans="1:8" x14ac:dyDescent="0.25">
      <c r="A1701" s="8">
        <v>45165</v>
      </c>
      <c r="B1701" s="4">
        <v>2008</v>
      </c>
      <c r="C1701" s="4" t="s">
        <v>1518</v>
      </c>
      <c r="D1701" s="4">
        <v>5955</v>
      </c>
      <c r="E1701" s="4">
        <v>1962</v>
      </c>
      <c r="F1701" s="4">
        <v>656.66</v>
      </c>
      <c r="G1701" s="4">
        <v>959</v>
      </c>
      <c r="H1701" s="4">
        <v>992</v>
      </c>
    </row>
    <row r="1702" spans="1:8" x14ac:dyDescent="0.25">
      <c r="A1702" s="10">
        <v>45166</v>
      </c>
      <c r="B1702" s="3">
        <v>4783</v>
      </c>
      <c r="C1702" s="3" t="s">
        <v>1519</v>
      </c>
      <c r="D1702" s="3">
        <v>11437</v>
      </c>
      <c r="E1702" s="3">
        <v>4186</v>
      </c>
      <c r="F1702" s="3">
        <v>680.58</v>
      </c>
      <c r="G1702" s="3">
        <v>1394</v>
      </c>
      <c r="H1702" s="3">
        <v>1918</v>
      </c>
    </row>
    <row r="1703" spans="1:8" x14ac:dyDescent="0.25">
      <c r="A1703" s="8">
        <v>45167</v>
      </c>
      <c r="B1703" s="4">
        <v>7646</v>
      </c>
      <c r="C1703" s="4" t="s">
        <v>1520</v>
      </c>
      <c r="D1703" s="4">
        <v>20417</v>
      </c>
      <c r="E1703" s="4">
        <v>8114</v>
      </c>
      <c r="F1703" s="4">
        <v>760.32</v>
      </c>
      <c r="G1703" s="4">
        <v>3558</v>
      </c>
      <c r="H1703" s="4">
        <v>2844</v>
      </c>
    </row>
    <row r="1704" spans="1:8" x14ac:dyDescent="0.25">
      <c r="A1704" s="10">
        <v>45168</v>
      </c>
      <c r="B1704" s="3">
        <v>5298</v>
      </c>
      <c r="C1704" s="3" t="s">
        <v>1521</v>
      </c>
      <c r="D1704" s="3">
        <v>13505</v>
      </c>
      <c r="E1704" s="3">
        <v>4553</v>
      </c>
      <c r="F1704" s="3">
        <v>849.78</v>
      </c>
      <c r="G1704" s="3">
        <v>928</v>
      </c>
      <c r="H1704" s="3">
        <v>3675</v>
      </c>
    </row>
    <row r="1705" spans="1:8" x14ac:dyDescent="0.25">
      <c r="A1705" s="8">
        <v>45169</v>
      </c>
      <c r="B1705" s="4">
        <v>5668</v>
      </c>
      <c r="C1705" s="4" t="s">
        <v>1522</v>
      </c>
      <c r="D1705" s="4">
        <v>13938</v>
      </c>
      <c r="E1705" s="4">
        <v>5791</v>
      </c>
      <c r="F1705" s="4">
        <v>720.55</v>
      </c>
      <c r="G1705" s="4">
        <v>2109</v>
      </c>
      <c r="H1705" s="4">
        <v>1802</v>
      </c>
    </row>
    <row r="1706" spans="1:8" x14ac:dyDescent="0.25">
      <c r="A1706" s="10">
        <v>45170</v>
      </c>
      <c r="B1706" s="3">
        <v>5287</v>
      </c>
      <c r="C1706" s="3" t="s">
        <v>1523</v>
      </c>
      <c r="D1706" s="3">
        <v>9265</v>
      </c>
      <c r="E1706" s="3">
        <v>5344</v>
      </c>
      <c r="F1706" s="3">
        <v>815.09</v>
      </c>
      <c r="G1706" s="3">
        <v>2260</v>
      </c>
      <c r="H1706" s="3">
        <v>2610</v>
      </c>
    </row>
    <row r="1707" spans="1:8" x14ac:dyDescent="0.25">
      <c r="A1707" s="8">
        <v>45171</v>
      </c>
      <c r="B1707" s="4">
        <v>3052</v>
      </c>
      <c r="C1707" s="6" t="s">
        <v>1181</v>
      </c>
      <c r="D1707" s="4">
        <v>3976</v>
      </c>
      <c r="E1707" s="4">
        <v>3337</v>
      </c>
      <c r="F1707" s="4">
        <v>863.01</v>
      </c>
      <c r="G1707" s="4">
        <v>884</v>
      </c>
      <c r="H1707" s="4">
        <v>623</v>
      </c>
    </row>
    <row r="1708" spans="1:8" x14ac:dyDescent="0.25">
      <c r="A1708" s="10">
        <v>45172</v>
      </c>
      <c r="B1708" s="3">
        <v>7009</v>
      </c>
      <c r="C1708" s="3" t="s">
        <v>1524</v>
      </c>
      <c r="D1708" s="3">
        <v>12738</v>
      </c>
      <c r="E1708" s="3">
        <v>5761</v>
      </c>
      <c r="F1708" s="3">
        <v>664.89</v>
      </c>
      <c r="G1708" s="3">
        <v>1258</v>
      </c>
      <c r="H1708" s="3">
        <v>3565</v>
      </c>
    </row>
    <row r="1709" spans="1:8" x14ac:dyDescent="0.25">
      <c r="A1709" s="8">
        <v>45173</v>
      </c>
      <c r="B1709" s="4">
        <v>2716</v>
      </c>
      <c r="C1709" s="4" t="s">
        <v>1525</v>
      </c>
      <c r="D1709" s="4">
        <v>6519</v>
      </c>
      <c r="E1709" s="4">
        <v>3137</v>
      </c>
      <c r="F1709" s="4">
        <v>842.16</v>
      </c>
      <c r="G1709" s="4">
        <v>774</v>
      </c>
      <c r="H1709" s="4">
        <v>1683</v>
      </c>
    </row>
    <row r="1710" spans="1:8" x14ac:dyDescent="0.25">
      <c r="A1710" s="10">
        <v>45174</v>
      </c>
      <c r="B1710" s="3">
        <v>1310</v>
      </c>
      <c r="C1710" s="3" t="s">
        <v>1004</v>
      </c>
      <c r="D1710" s="3">
        <v>1813</v>
      </c>
      <c r="E1710" s="3">
        <v>1416</v>
      </c>
      <c r="F1710" s="3">
        <v>827.22</v>
      </c>
      <c r="G1710" s="3">
        <v>471</v>
      </c>
      <c r="H1710" s="3">
        <v>392</v>
      </c>
    </row>
    <row r="1711" spans="1:8" x14ac:dyDescent="0.25">
      <c r="A1711" s="8">
        <v>45175</v>
      </c>
      <c r="B1711" s="4">
        <v>5538</v>
      </c>
      <c r="C1711" s="4" t="s">
        <v>1526</v>
      </c>
      <c r="D1711" s="4">
        <v>6764</v>
      </c>
      <c r="E1711" s="4">
        <v>4909</v>
      </c>
      <c r="F1711" s="4">
        <v>707.08</v>
      </c>
      <c r="G1711" s="4">
        <v>1727</v>
      </c>
      <c r="H1711" s="4">
        <v>1582</v>
      </c>
    </row>
    <row r="1712" spans="1:8" x14ac:dyDescent="0.25">
      <c r="A1712" s="10">
        <v>45176</v>
      </c>
      <c r="B1712" s="3">
        <v>2260</v>
      </c>
      <c r="C1712" s="3" t="s">
        <v>1527</v>
      </c>
      <c r="D1712" s="3">
        <v>3280</v>
      </c>
      <c r="E1712" s="3">
        <v>1973</v>
      </c>
      <c r="F1712" s="3">
        <v>896.86</v>
      </c>
      <c r="G1712" s="3">
        <v>620</v>
      </c>
      <c r="H1712" s="3">
        <v>541</v>
      </c>
    </row>
    <row r="1713" spans="1:8" x14ac:dyDescent="0.25">
      <c r="A1713" s="8">
        <v>45177</v>
      </c>
      <c r="B1713" s="4">
        <v>4932</v>
      </c>
      <c r="C1713" s="4" t="s">
        <v>1528</v>
      </c>
      <c r="D1713" s="4">
        <v>12272</v>
      </c>
      <c r="E1713" s="4">
        <v>4797</v>
      </c>
      <c r="F1713" s="4">
        <v>678.77</v>
      </c>
      <c r="G1713" s="4">
        <v>1592</v>
      </c>
      <c r="H1713" s="4">
        <v>2636</v>
      </c>
    </row>
    <row r="1714" spans="1:8" x14ac:dyDescent="0.25">
      <c r="A1714" s="10">
        <v>45178</v>
      </c>
      <c r="B1714" s="3">
        <v>1584</v>
      </c>
      <c r="C1714" s="3" t="s">
        <v>859</v>
      </c>
      <c r="D1714" s="3">
        <v>4674</v>
      </c>
      <c r="E1714" s="3">
        <v>1785</v>
      </c>
      <c r="F1714" s="3">
        <v>676.44</v>
      </c>
      <c r="G1714" s="3">
        <v>608</v>
      </c>
      <c r="H1714" s="3">
        <v>740</v>
      </c>
    </row>
    <row r="1715" spans="1:8" x14ac:dyDescent="0.25">
      <c r="A1715" s="8">
        <v>45179</v>
      </c>
      <c r="B1715" s="4">
        <v>8616</v>
      </c>
      <c r="C1715" s="4" t="s">
        <v>1529</v>
      </c>
      <c r="D1715" s="4">
        <v>25585</v>
      </c>
      <c r="E1715" s="4">
        <v>9797</v>
      </c>
      <c r="F1715" s="4">
        <v>831.68</v>
      </c>
      <c r="G1715" s="4">
        <v>4221</v>
      </c>
      <c r="H1715" s="4">
        <v>4616</v>
      </c>
    </row>
    <row r="1716" spans="1:8" x14ac:dyDescent="0.25">
      <c r="A1716" s="10">
        <v>45180</v>
      </c>
      <c r="B1716" s="3">
        <v>9551</v>
      </c>
      <c r="C1716" s="3" t="s">
        <v>1530</v>
      </c>
      <c r="D1716" s="3">
        <v>19953</v>
      </c>
      <c r="E1716" s="3">
        <v>9629</v>
      </c>
      <c r="F1716" s="3">
        <v>730.4</v>
      </c>
      <c r="G1716" s="3">
        <v>2229</v>
      </c>
      <c r="H1716" s="3">
        <v>5046</v>
      </c>
    </row>
    <row r="1717" spans="1:8" x14ac:dyDescent="0.25">
      <c r="A1717" s="8">
        <v>45181</v>
      </c>
      <c r="B1717" s="4">
        <v>3866</v>
      </c>
      <c r="C1717" s="4" t="s">
        <v>1531</v>
      </c>
      <c r="D1717" s="4">
        <v>10688</v>
      </c>
      <c r="E1717" s="4">
        <v>4423</v>
      </c>
      <c r="F1717" s="4">
        <v>699.24</v>
      </c>
      <c r="G1717" s="4">
        <v>1905</v>
      </c>
      <c r="H1717" s="4">
        <v>1590</v>
      </c>
    </row>
    <row r="1718" spans="1:8" x14ac:dyDescent="0.25">
      <c r="A1718" s="10">
        <v>45182</v>
      </c>
      <c r="B1718" s="3">
        <v>6898</v>
      </c>
      <c r="C1718" s="3" t="s">
        <v>1532</v>
      </c>
      <c r="D1718" s="3">
        <v>17426</v>
      </c>
      <c r="E1718" s="3">
        <v>5533</v>
      </c>
      <c r="F1718" s="3">
        <v>653.6</v>
      </c>
      <c r="G1718" s="3">
        <v>2249</v>
      </c>
      <c r="H1718" s="3">
        <v>4666</v>
      </c>
    </row>
    <row r="1719" spans="1:8" x14ac:dyDescent="0.25">
      <c r="A1719" s="8">
        <v>45183</v>
      </c>
      <c r="B1719" s="4">
        <v>3011</v>
      </c>
      <c r="C1719" s="4" t="s">
        <v>1533</v>
      </c>
      <c r="D1719" s="4">
        <v>6328</v>
      </c>
      <c r="E1719" s="4">
        <v>2451</v>
      </c>
      <c r="F1719" s="4">
        <v>829.6</v>
      </c>
      <c r="G1719" s="4">
        <v>1035</v>
      </c>
      <c r="H1719" s="4">
        <v>1108</v>
      </c>
    </row>
    <row r="1720" spans="1:8" x14ac:dyDescent="0.25">
      <c r="A1720" s="10">
        <v>45184</v>
      </c>
      <c r="B1720" s="3">
        <v>7251</v>
      </c>
      <c r="C1720" s="3" t="s">
        <v>1534</v>
      </c>
      <c r="D1720" s="3">
        <v>16176</v>
      </c>
      <c r="E1720" s="3">
        <v>8445</v>
      </c>
      <c r="F1720" s="3">
        <v>835.9</v>
      </c>
      <c r="G1720" s="3">
        <v>3549</v>
      </c>
      <c r="H1720" s="3">
        <v>3339</v>
      </c>
    </row>
    <row r="1721" spans="1:8" x14ac:dyDescent="0.25">
      <c r="A1721" s="8">
        <v>45185</v>
      </c>
      <c r="B1721" s="4">
        <v>5939</v>
      </c>
      <c r="C1721" s="4" t="s">
        <v>1535</v>
      </c>
      <c r="D1721" s="4">
        <v>8593</v>
      </c>
      <c r="E1721" s="4">
        <v>6593</v>
      </c>
      <c r="F1721" s="4">
        <v>769.97</v>
      </c>
      <c r="G1721" s="4">
        <v>2249</v>
      </c>
      <c r="H1721" s="4">
        <v>2478</v>
      </c>
    </row>
    <row r="1722" spans="1:8" x14ac:dyDescent="0.25">
      <c r="A1722" s="10">
        <v>45186</v>
      </c>
      <c r="B1722" s="3">
        <v>5006</v>
      </c>
      <c r="C1722" s="3" t="s">
        <v>1247</v>
      </c>
      <c r="D1722" s="3">
        <v>14456</v>
      </c>
      <c r="E1722" s="3">
        <v>4907</v>
      </c>
      <c r="F1722" s="3">
        <v>887.19</v>
      </c>
      <c r="G1722" s="3">
        <v>1292</v>
      </c>
      <c r="H1722" s="3">
        <v>3415</v>
      </c>
    </row>
    <row r="1723" spans="1:8" x14ac:dyDescent="0.25">
      <c r="A1723" s="8">
        <v>45187</v>
      </c>
      <c r="B1723" s="4">
        <v>2625</v>
      </c>
      <c r="C1723" s="4" t="s">
        <v>1536</v>
      </c>
      <c r="D1723" s="4">
        <v>4812</v>
      </c>
      <c r="E1723" s="4">
        <v>2891</v>
      </c>
      <c r="F1723" s="4">
        <v>695.45</v>
      </c>
      <c r="G1723" s="4">
        <v>1043</v>
      </c>
      <c r="H1723" s="4">
        <v>1102</v>
      </c>
    </row>
    <row r="1724" spans="1:8" x14ac:dyDescent="0.25">
      <c r="A1724" s="10">
        <v>45188</v>
      </c>
      <c r="B1724" s="3">
        <v>1890</v>
      </c>
      <c r="C1724" s="3" t="s">
        <v>1537</v>
      </c>
      <c r="D1724" s="3">
        <v>3785</v>
      </c>
      <c r="E1724" s="3">
        <v>2234</v>
      </c>
      <c r="F1724" s="3">
        <v>665.89</v>
      </c>
      <c r="G1724" s="3">
        <v>1089</v>
      </c>
      <c r="H1724" s="3">
        <v>917</v>
      </c>
    </row>
    <row r="1725" spans="1:8" x14ac:dyDescent="0.25">
      <c r="A1725" s="8">
        <v>45189</v>
      </c>
      <c r="B1725" s="4">
        <v>7078</v>
      </c>
      <c r="C1725" s="4" t="s">
        <v>1538</v>
      </c>
      <c r="D1725" s="4">
        <v>17050</v>
      </c>
      <c r="E1725" s="4">
        <v>7848</v>
      </c>
      <c r="F1725" s="4">
        <v>803.24</v>
      </c>
      <c r="G1725" s="4">
        <v>2955</v>
      </c>
      <c r="H1725" s="4">
        <v>4835</v>
      </c>
    </row>
    <row r="1726" spans="1:8" x14ac:dyDescent="0.25">
      <c r="A1726" s="10">
        <v>45190</v>
      </c>
      <c r="B1726" s="3">
        <v>8036</v>
      </c>
      <c r="C1726" s="3" t="s">
        <v>1539</v>
      </c>
      <c r="D1726" s="3">
        <v>14473</v>
      </c>
      <c r="E1726" s="3">
        <v>9136</v>
      </c>
      <c r="F1726" s="3">
        <v>827.52</v>
      </c>
      <c r="G1726" s="3">
        <v>1857</v>
      </c>
      <c r="H1726" s="3">
        <v>2166</v>
      </c>
    </row>
    <row r="1727" spans="1:8" x14ac:dyDescent="0.25">
      <c r="A1727" s="8">
        <v>45191</v>
      </c>
      <c r="B1727" s="4">
        <v>9923</v>
      </c>
      <c r="C1727" s="4" t="s">
        <v>1540</v>
      </c>
      <c r="D1727" s="4">
        <v>16449</v>
      </c>
      <c r="E1727" s="4">
        <v>10957</v>
      </c>
      <c r="F1727" s="4">
        <v>667.47</v>
      </c>
      <c r="G1727" s="4">
        <v>2387</v>
      </c>
      <c r="H1727" s="4">
        <v>3662</v>
      </c>
    </row>
    <row r="1728" spans="1:8" x14ac:dyDescent="0.25">
      <c r="A1728" s="10">
        <v>45192</v>
      </c>
      <c r="B1728" s="3">
        <v>4961</v>
      </c>
      <c r="C1728" s="3" t="s">
        <v>1541</v>
      </c>
      <c r="D1728" s="3">
        <v>11588</v>
      </c>
      <c r="E1728" s="3">
        <v>4302</v>
      </c>
      <c r="F1728" s="3">
        <v>622.98</v>
      </c>
      <c r="G1728" s="3">
        <v>2142</v>
      </c>
      <c r="H1728" s="3">
        <v>2086</v>
      </c>
    </row>
    <row r="1729" spans="1:8" x14ac:dyDescent="0.25">
      <c r="A1729" s="8">
        <v>45193</v>
      </c>
      <c r="B1729" s="4">
        <v>3504</v>
      </c>
      <c r="C1729" s="4" t="s">
        <v>1542</v>
      </c>
      <c r="D1729" s="4">
        <v>4362</v>
      </c>
      <c r="E1729" s="4">
        <v>3971</v>
      </c>
      <c r="F1729" s="4">
        <v>843.15</v>
      </c>
      <c r="G1729" s="4">
        <v>880</v>
      </c>
      <c r="H1729" s="4">
        <v>446</v>
      </c>
    </row>
    <row r="1730" spans="1:8" x14ac:dyDescent="0.25">
      <c r="A1730" s="10">
        <v>45194</v>
      </c>
      <c r="B1730" s="3">
        <v>9806</v>
      </c>
      <c r="C1730" s="3" t="s">
        <v>1543</v>
      </c>
      <c r="D1730" s="3">
        <v>24488</v>
      </c>
      <c r="E1730" s="3">
        <v>8610</v>
      </c>
      <c r="F1730" s="3">
        <v>892.95</v>
      </c>
      <c r="G1730" s="3">
        <v>1840</v>
      </c>
      <c r="H1730" s="3">
        <v>3062</v>
      </c>
    </row>
    <row r="1731" spans="1:8" x14ac:dyDescent="0.25">
      <c r="A1731" s="8">
        <v>45195</v>
      </c>
      <c r="B1731" s="4">
        <v>4806</v>
      </c>
      <c r="C1731" s="4" t="s">
        <v>1544</v>
      </c>
      <c r="D1731" s="4">
        <v>10213</v>
      </c>
      <c r="E1731" s="4">
        <v>5560</v>
      </c>
      <c r="F1731" s="4">
        <v>793.4</v>
      </c>
      <c r="G1731" s="4">
        <v>1701</v>
      </c>
      <c r="H1731" s="4">
        <v>1685</v>
      </c>
    </row>
    <row r="1732" spans="1:8" x14ac:dyDescent="0.25">
      <c r="A1732" s="10">
        <v>45196</v>
      </c>
      <c r="B1732" s="3">
        <v>7100</v>
      </c>
      <c r="C1732" s="3" t="s">
        <v>1545</v>
      </c>
      <c r="D1732" s="3">
        <v>16261</v>
      </c>
      <c r="E1732" s="3">
        <v>6982</v>
      </c>
      <c r="F1732" s="3">
        <v>683.36</v>
      </c>
      <c r="G1732" s="3">
        <v>3427</v>
      </c>
      <c r="H1732" s="3">
        <v>3463</v>
      </c>
    </row>
    <row r="1733" spans="1:8" x14ac:dyDescent="0.25">
      <c r="A1733" s="8">
        <v>45197</v>
      </c>
      <c r="B1733" s="4">
        <v>2719</v>
      </c>
      <c r="C1733" s="4" t="s">
        <v>1546</v>
      </c>
      <c r="D1733" s="4">
        <v>6355</v>
      </c>
      <c r="E1733" s="4">
        <v>2911</v>
      </c>
      <c r="F1733" s="4">
        <v>899</v>
      </c>
      <c r="G1733" s="4">
        <v>860</v>
      </c>
      <c r="H1733" s="4">
        <v>1755</v>
      </c>
    </row>
    <row r="1734" spans="1:8" x14ac:dyDescent="0.25">
      <c r="A1734" s="10">
        <v>45198</v>
      </c>
      <c r="B1734" s="3">
        <v>7686</v>
      </c>
      <c r="C1734" s="3" t="s">
        <v>1547</v>
      </c>
      <c r="D1734" s="3">
        <v>16514</v>
      </c>
      <c r="E1734" s="3">
        <v>7677</v>
      </c>
      <c r="F1734" s="3">
        <v>867.98</v>
      </c>
      <c r="G1734" s="3">
        <v>2479</v>
      </c>
      <c r="H1734" s="3">
        <v>4264</v>
      </c>
    </row>
    <row r="1735" spans="1:8" x14ac:dyDescent="0.25">
      <c r="A1735" s="8">
        <v>45199</v>
      </c>
      <c r="B1735" s="4">
        <v>2587</v>
      </c>
      <c r="C1735" s="4" t="s">
        <v>1548</v>
      </c>
      <c r="D1735" s="4">
        <v>5817</v>
      </c>
      <c r="E1735" s="4">
        <v>2166</v>
      </c>
      <c r="F1735" s="4">
        <v>754.01</v>
      </c>
      <c r="G1735" s="4">
        <v>845</v>
      </c>
      <c r="H1735" s="4">
        <v>1225</v>
      </c>
    </row>
    <row r="1736" spans="1:8" x14ac:dyDescent="0.25">
      <c r="A1736" s="10">
        <v>45200</v>
      </c>
      <c r="B1736" s="3">
        <v>8000</v>
      </c>
      <c r="C1736" s="3" t="s">
        <v>1549</v>
      </c>
      <c r="D1736" s="3">
        <v>19446</v>
      </c>
      <c r="E1736" s="3">
        <v>7330</v>
      </c>
      <c r="F1736" s="3">
        <v>847.6</v>
      </c>
      <c r="G1736" s="3">
        <v>1519</v>
      </c>
      <c r="H1736" s="3">
        <v>2231</v>
      </c>
    </row>
    <row r="1737" spans="1:8" x14ac:dyDescent="0.25">
      <c r="A1737" s="8">
        <v>45201</v>
      </c>
      <c r="B1737" s="4">
        <v>1896</v>
      </c>
      <c r="C1737" s="4" t="s">
        <v>1550</v>
      </c>
      <c r="D1737" s="4">
        <v>4845</v>
      </c>
      <c r="E1737" s="4">
        <v>2262</v>
      </c>
      <c r="F1737" s="4">
        <v>844.75</v>
      </c>
      <c r="G1737" s="4">
        <v>1062</v>
      </c>
      <c r="H1737" s="4">
        <v>761</v>
      </c>
    </row>
    <row r="1738" spans="1:8" x14ac:dyDescent="0.25">
      <c r="A1738" s="10">
        <v>45202</v>
      </c>
      <c r="B1738" s="3">
        <v>6558</v>
      </c>
      <c r="C1738" s="3" t="s">
        <v>1551</v>
      </c>
      <c r="D1738" s="3">
        <v>16456</v>
      </c>
      <c r="E1738" s="3">
        <v>7766</v>
      </c>
      <c r="F1738" s="3">
        <v>880.44</v>
      </c>
      <c r="G1738" s="3">
        <v>2763</v>
      </c>
      <c r="H1738" s="3">
        <v>2852</v>
      </c>
    </row>
    <row r="1739" spans="1:8" x14ac:dyDescent="0.25">
      <c r="A1739" s="8">
        <v>45203</v>
      </c>
      <c r="B1739" s="4">
        <v>9469</v>
      </c>
      <c r="C1739" s="4" t="s">
        <v>1426</v>
      </c>
      <c r="D1739" s="4">
        <v>26184</v>
      </c>
      <c r="E1739" s="4">
        <v>8789</v>
      </c>
      <c r="F1739" s="4">
        <v>852.28</v>
      </c>
      <c r="G1739" s="4">
        <v>2988</v>
      </c>
      <c r="H1739" s="4">
        <v>1930</v>
      </c>
    </row>
    <row r="1740" spans="1:8" x14ac:dyDescent="0.25">
      <c r="A1740" s="10">
        <v>45204</v>
      </c>
      <c r="B1740" s="3">
        <v>5647</v>
      </c>
      <c r="C1740" s="3" t="s">
        <v>1552</v>
      </c>
      <c r="D1740" s="3">
        <v>8702</v>
      </c>
      <c r="E1740" s="3">
        <v>6768</v>
      </c>
      <c r="F1740" s="3">
        <v>793.1</v>
      </c>
      <c r="G1740" s="3">
        <v>3101</v>
      </c>
      <c r="H1740" s="3">
        <v>983</v>
      </c>
    </row>
    <row r="1741" spans="1:8" x14ac:dyDescent="0.25">
      <c r="A1741" s="8">
        <v>45205</v>
      </c>
      <c r="B1741" s="4">
        <v>3432</v>
      </c>
      <c r="C1741" s="4" t="s">
        <v>1553</v>
      </c>
      <c r="D1741" s="4">
        <v>6596</v>
      </c>
      <c r="E1741" s="4">
        <v>3906</v>
      </c>
      <c r="F1741" s="4">
        <v>782.79</v>
      </c>
      <c r="G1741" s="4">
        <v>1898</v>
      </c>
      <c r="H1741" s="4">
        <v>1359</v>
      </c>
    </row>
    <row r="1742" spans="1:8" x14ac:dyDescent="0.25">
      <c r="A1742" s="10">
        <v>45206</v>
      </c>
      <c r="B1742" s="3">
        <v>4904</v>
      </c>
      <c r="C1742" s="3" t="s">
        <v>1554</v>
      </c>
      <c r="D1742" s="3">
        <v>14251</v>
      </c>
      <c r="E1742" s="3">
        <v>5121</v>
      </c>
      <c r="F1742" s="3">
        <v>740.21</v>
      </c>
      <c r="G1742" s="3">
        <v>1674</v>
      </c>
      <c r="H1742" s="3">
        <v>3994</v>
      </c>
    </row>
    <row r="1743" spans="1:8" x14ac:dyDescent="0.25">
      <c r="A1743" s="8">
        <v>45207</v>
      </c>
      <c r="B1743" s="4">
        <v>7837</v>
      </c>
      <c r="C1743" s="4" t="s">
        <v>1555</v>
      </c>
      <c r="D1743" s="4">
        <v>14998</v>
      </c>
      <c r="E1743" s="4">
        <v>6395</v>
      </c>
      <c r="F1743" s="4">
        <v>787.95</v>
      </c>
      <c r="G1743" s="4">
        <v>1609</v>
      </c>
      <c r="H1743" s="4">
        <v>3616</v>
      </c>
    </row>
    <row r="1744" spans="1:8" x14ac:dyDescent="0.25">
      <c r="A1744" s="10">
        <v>45208</v>
      </c>
      <c r="B1744" s="3">
        <v>2449</v>
      </c>
      <c r="C1744" s="3" t="s">
        <v>1556</v>
      </c>
      <c r="D1744" s="3">
        <v>3489</v>
      </c>
      <c r="E1744" s="3">
        <v>2842</v>
      </c>
      <c r="F1744" s="3">
        <v>838.56</v>
      </c>
      <c r="G1744" s="3">
        <v>1263</v>
      </c>
      <c r="H1744" s="3">
        <v>905</v>
      </c>
    </row>
    <row r="1745" spans="1:8" x14ac:dyDescent="0.25">
      <c r="A1745" s="8">
        <v>45209</v>
      </c>
      <c r="B1745" s="4">
        <v>5500</v>
      </c>
      <c r="C1745" s="4" t="s">
        <v>1557</v>
      </c>
      <c r="D1745" s="4">
        <v>11801</v>
      </c>
      <c r="E1745" s="4">
        <v>5626</v>
      </c>
      <c r="F1745" s="4">
        <v>890.71</v>
      </c>
      <c r="G1745" s="4">
        <v>1805</v>
      </c>
      <c r="H1745" s="4">
        <v>2789</v>
      </c>
    </row>
    <row r="1746" spans="1:8" x14ac:dyDescent="0.25">
      <c r="A1746" s="10">
        <v>45210</v>
      </c>
      <c r="B1746" s="3">
        <v>6454</v>
      </c>
      <c r="C1746" s="3" t="s">
        <v>1558</v>
      </c>
      <c r="D1746" s="3">
        <v>9016</v>
      </c>
      <c r="E1746" s="3">
        <v>7405</v>
      </c>
      <c r="F1746" s="3">
        <v>740.19</v>
      </c>
      <c r="G1746" s="3">
        <v>3559</v>
      </c>
      <c r="H1746" s="3">
        <v>1274</v>
      </c>
    </row>
    <row r="1747" spans="1:8" x14ac:dyDescent="0.25">
      <c r="A1747" s="8">
        <v>45211</v>
      </c>
      <c r="B1747" s="4">
        <v>5117</v>
      </c>
      <c r="C1747" s="4" t="s">
        <v>792</v>
      </c>
      <c r="D1747" s="4">
        <v>8008</v>
      </c>
      <c r="E1747" s="4">
        <v>5801</v>
      </c>
      <c r="F1747" s="4">
        <v>772.1</v>
      </c>
      <c r="G1747" s="4">
        <v>2813</v>
      </c>
      <c r="H1747" s="4">
        <v>977</v>
      </c>
    </row>
    <row r="1748" spans="1:8" x14ac:dyDescent="0.25">
      <c r="A1748" s="10">
        <v>45212</v>
      </c>
      <c r="B1748" s="3">
        <v>9869</v>
      </c>
      <c r="C1748" s="3" t="s">
        <v>1559</v>
      </c>
      <c r="D1748" s="3">
        <v>10360</v>
      </c>
      <c r="E1748" s="3">
        <v>11183</v>
      </c>
      <c r="F1748" s="3">
        <v>733.44</v>
      </c>
      <c r="G1748" s="3">
        <v>2621</v>
      </c>
      <c r="H1748" s="3">
        <v>1930</v>
      </c>
    </row>
    <row r="1749" spans="1:8" x14ac:dyDescent="0.25">
      <c r="A1749" s="8">
        <v>45213</v>
      </c>
      <c r="B1749" s="4">
        <v>3028</v>
      </c>
      <c r="C1749" s="4" t="s">
        <v>1560</v>
      </c>
      <c r="D1749" s="4">
        <v>6584</v>
      </c>
      <c r="E1749" s="4">
        <v>3268</v>
      </c>
      <c r="F1749" s="4">
        <v>800.55</v>
      </c>
      <c r="G1749" s="4">
        <v>1591</v>
      </c>
      <c r="H1749" s="4">
        <v>1574</v>
      </c>
    </row>
    <row r="1750" spans="1:8" x14ac:dyDescent="0.25">
      <c r="A1750" s="10">
        <v>45214</v>
      </c>
      <c r="B1750" s="3">
        <v>7845</v>
      </c>
      <c r="C1750" s="3" t="s">
        <v>1561</v>
      </c>
      <c r="D1750" s="3">
        <v>13425</v>
      </c>
      <c r="E1750" s="3">
        <v>7190</v>
      </c>
      <c r="F1750" s="3">
        <v>788.98</v>
      </c>
      <c r="G1750" s="3">
        <v>2232</v>
      </c>
      <c r="H1750" s="3">
        <v>2886</v>
      </c>
    </row>
    <row r="1751" spans="1:8" x14ac:dyDescent="0.25">
      <c r="A1751" s="8">
        <v>45215</v>
      </c>
      <c r="B1751" s="4">
        <v>4758</v>
      </c>
      <c r="C1751" s="4" t="s">
        <v>1562</v>
      </c>
      <c r="D1751" s="4">
        <v>14229</v>
      </c>
      <c r="E1751" s="4">
        <v>4446</v>
      </c>
      <c r="F1751" s="4">
        <v>605.35</v>
      </c>
      <c r="G1751" s="4">
        <v>1751</v>
      </c>
      <c r="H1751" s="4">
        <v>1961</v>
      </c>
    </row>
    <row r="1752" spans="1:8" x14ac:dyDescent="0.25">
      <c r="A1752" s="10">
        <v>45216</v>
      </c>
      <c r="B1752" s="3">
        <v>6904</v>
      </c>
      <c r="C1752" s="3" t="s">
        <v>1563</v>
      </c>
      <c r="D1752" s="3">
        <v>20296</v>
      </c>
      <c r="E1752" s="3">
        <v>6375</v>
      </c>
      <c r="F1752" s="3">
        <v>762.35</v>
      </c>
      <c r="G1752" s="3">
        <v>1341</v>
      </c>
      <c r="H1752" s="3">
        <v>4478</v>
      </c>
    </row>
    <row r="1753" spans="1:8" x14ac:dyDescent="0.25">
      <c r="A1753" s="8">
        <v>45217</v>
      </c>
      <c r="B1753" s="4">
        <v>5624</v>
      </c>
      <c r="C1753" s="4" t="s">
        <v>1564</v>
      </c>
      <c r="D1753" s="4">
        <v>11210</v>
      </c>
      <c r="E1753" s="4">
        <v>4544</v>
      </c>
      <c r="F1753" s="4">
        <v>626.54999999999995</v>
      </c>
      <c r="G1753" s="4">
        <v>2120</v>
      </c>
      <c r="H1753" s="4">
        <v>1191</v>
      </c>
    </row>
    <row r="1754" spans="1:8" x14ac:dyDescent="0.25">
      <c r="A1754" s="10">
        <v>45218</v>
      </c>
      <c r="B1754" s="3">
        <v>9848</v>
      </c>
      <c r="C1754" s="3" t="s">
        <v>1565</v>
      </c>
      <c r="D1754" s="3">
        <v>16433</v>
      </c>
      <c r="E1754" s="3">
        <v>10173</v>
      </c>
      <c r="F1754" s="3">
        <v>607.91999999999996</v>
      </c>
      <c r="G1754" s="3">
        <v>3992</v>
      </c>
      <c r="H1754" s="3">
        <v>2033</v>
      </c>
    </row>
    <row r="1755" spans="1:8" x14ac:dyDescent="0.25">
      <c r="A1755" s="8">
        <v>45219</v>
      </c>
      <c r="B1755" s="4">
        <v>1165</v>
      </c>
      <c r="C1755" s="4" t="s">
        <v>1566</v>
      </c>
      <c r="D1755" s="4">
        <v>3156</v>
      </c>
      <c r="E1755" s="4">
        <v>1257</v>
      </c>
      <c r="F1755" s="4">
        <v>837.36</v>
      </c>
      <c r="G1755" s="4">
        <v>494</v>
      </c>
      <c r="H1755" s="4">
        <v>512</v>
      </c>
    </row>
    <row r="1756" spans="1:8" x14ac:dyDescent="0.25">
      <c r="A1756" s="10">
        <v>45220</v>
      </c>
      <c r="B1756" s="3">
        <v>5591</v>
      </c>
      <c r="C1756" s="3" t="s">
        <v>1567</v>
      </c>
      <c r="D1756" s="3">
        <v>13911</v>
      </c>
      <c r="E1756" s="3">
        <v>6382</v>
      </c>
      <c r="F1756" s="3">
        <v>677.59</v>
      </c>
      <c r="G1756" s="3">
        <v>3003</v>
      </c>
      <c r="H1756" s="3">
        <v>2625</v>
      </c>
    </row>
    <row r="1757" spans="1:8" x14ac:dyDescent="0.25">
      <c r="A1757" s="8">
        <v>45221</v>
      </c>
      <c r="B1757" s="4">
        <v>1589</v>
      </c>
      <c r="C1757" s="4" t="s">
        <v>328</v>
      </c>
      <c r="D1757" s="4">
        <v>3871</v>
      </c>
      <c r="E1757" s="4">
        <v>1360</v>
      </c>
      <c r="F1757" s="4">
        <v>702.2</v>
      </c>
      <c r="G1757" s="4">
        <v>479</v>
      </c>
      <c r="H1757" s="4">
        <v>480</v>
      </c>
    </row>
    <row r="1758" spans="1:8" x14ac:dyDescent="0.25">
      <c r="A1758" s="10">
        <v>45222</v>
      </c>
      <c r="B1758" s="3">
        <v>5524</v>
      </c>
      <c r="C1758" s="3" t="s">
        <v>1160</v>
      </c>
      <c r="D1758" s="3">
        <v>15509</v>
      </c>
      <c r="E1758" s="3">
        <v>5621</v>
      </c>
      <c r="F1758" s="3">
        <v>619.23</v>
      </c>
      <c r="G1758" s="3">
        <v>1816</v>
      </c>
      <c r="H1758" s="3">
        <v>1922</v>
      </c>
    </row>
    <row r="1759" spans="1:8" x14ac:dyDescent="0.25">
      <c r="A1759" s="8">
        <v>45223</v>
      </c>
      <c r="B1759" s="4">
        <v>3821</v>
      </c>
      <c r="C1759" s="4" t="s">
        <v>1568</v>
      </c>
      <c r="D1759" s="4">
        <v>9326</v>
      </c>
      <c r="E1759" s="4">
        <v>3069</v>
      </c>
      <c r="F1759" s="4">
        <v>653.85</v>
      </c>
      <c r="G1759" s="4">
        <v>1411</v>
      </c>
      <c r="H1759" s="4">
        <v>2286</v>
      </c>
    </row>
    <row r="1760" spans="1:8" x14ac:dyDescent="0.25">
      <c r="A1760" s="10">
        <v>45224</v>
      </c>
      <c r="B1760" s="3">
        <v>7509</v>
      </c>
      <c r="C1760" s="3" t="s">
        <v>1569</v>
      </c>
      <c r="D1760" s="3">
        <v>12846</v>
      </c>
      <c r="E1760" s="3">
        <v>6292</v>
      </c>
      <c r="F1760" s="3">
        <v>829.68</v>
      </c>
      <c r="G1760" s="3">
        <v>2660</v>
      </c>
      <c r="H1760" s="3">
        <v>2748</v>
      </c>
    </row>
    <row r="1761" spans="1:8" x14ac:dyDescent="0.25">
      <c r="A1761" s="8">
        <v>45225</v>
      </c>
      <c r="B1761" s="4">
        <v>8693</v>
      </c>
      <c r="C1761" s="4" t="s">
        <v>1570</v>
      </c>
      <c r="D1761" s="4">
        <v>21288</v>
      </c>
      <c r="E1761" s="4">
        <v>7142</v>
      </c>
      <c r="F1761" s="4">
        <v>748.06</v>
      </c>
      <c r="G1761" s="4">
        <v>3462</v>
      </c>
      <c r="H1761" s="4">
        <v>4401</v>
      </c>
    </row>
    <row r="1762" spans="1:8" x14ac:dyDescent="0.25">
      <c r="A1762" s="10">
        <v>45226</v>
      </c>
      <c r="B1762" s="3">
        <v>1071</v>
      </c>
      <c r="C1762" s="3" t="s">
        <v>1571</v>
      </c>
      <c r="D1762" s="3">
        <v>1874</v>
      </c>
      <c r="E1762" s="3">
        <v>1167</v>
      </c>
      <c r="F1762" s="3">
        <v>864.2</v>
      </c>
      <c r="G1762" s="3">
        <v>562</v>
      </c>
      <c r="H1762" s="3">
        <v>357</v>
      </c>
    </row>
    <row r="1763" spans="1:8" x14ac:dyDescent="0.25">
      <c r="A1763" s="8">
        <v>45227</v>
      </c>
      <c r="B1763" s="4">
        <v>4580</v>
      </c>
      <c r="C1763" s="4" t="s">
        <v>1572</v>
      </c>
      <c r="D1763" s="4">
        <v>11755</v>
      </c>
      <c r="E1763" s="4">
        <v>3812</v>
      </c>
      <c r="F1763" s="4">
        <v>719.17</v>
      </c>
      <c r="G1763" s="4">
        <v>1199</v>
      </c>
      <c r="H1763" s="4">
        <v>3471</v>
      </c>
    </row>
    <row r="1764" spans="1:8" x14ac:dyDescent="0.25">
      <c r="A1764" s="10">
        <v>45228</v>
      </c>
      <c r="B1764" s="3">
        <v>8962</v>
      </c>
      <c r="C1764" s="3" t="s">
        <v>1573</v>
      </c>
      <c r="D1764" s="3">
        <v>20751</v>
      </c>
      <c r="E1764" s="3">
        <v>9737</v>
      </c>
      <c r="F1764" s="3">
        <v>680.61</v>
      </c>
      <c r="G1764" s="3">
        <v>3253</v>
      </c>
      <c r="H1764" s="3">
        <v>2281</v>
      </c>
    </row>
    <row r="1765" spans="1:8" x14ac:dyDescent="0.25">
      <c r="A1765" s="8">
        <v>45229</v>
      </c>
      <c r="B1765" s="4">
        <v>1268</v>
      </c>
      <c r="C1765" s="4" t="s">
        <v>1574</v>
      </c>
      <c r="D1765" s="4">
        <v>1698</v>
      </c>
      <c r="E1765" s="4">
        <v>1141</v>
      </c>
      <c r="F1765" s="4">
        <v>704.28</v>
      </c>
      <c r="G1765" s="4">
        <v>315</v>
      </c>
      <c r="H1765" s="4">
        <v>231</v>
      </c>
    </row>
    <row r="1766" spans="1:8" x14ac:dyDescent="0.25">
      <c r="A1766" s="10">
        <v>45230</v>
      </c>
      <c r="B1766" s="3">
        <v>3462</v>
      </c>
      <c r="C1766" s="3" t="s">
        <v>1575</v>
      </c>
      <c r="D1766" s="3">
        <v>7350</v>
      </c>
      <c r="E1766" s="3">
        <v>3985</v>
      </c>
      <c r="F1766" s="3">
        <v>813.83</v>
      </c>
      <c r="G1766" s="3">
        <v>1586</v>
      </c>
      <c r="H1766" s="3">
        <v>1686</v>
      </c>
    </row>
    <row r="1767" spans="1:8" x14ac:dyDescent="0.25">
      <c r="A1767" s="8">
        <v>45231</v>
      </c>
      <c r="B1767" s="4">
        <v>2015</v>
      </c>
      <c r="C1767" s="4" t="s">
        <v>1576</v>
      </c>
      <c r="D1767" s="4">
        <v>3663</v>
      </c>
      <c r="E1767" s="4">
        <v>2267</v>
      </c>
      <c r="F1767" s="4">
        <v>766.5</v>
      </c>
      <c r="G1767" s="4">
        <v>701</v>
      </c>
      <c r="H1767" s="4">
        <v>466</v>
      </c>
    </row>
    <row r="1768" spans="1:8" x14ac:dyDescent="0.25">
      <c r="A1768" s="10">
        <v>45232</v>
      </c>
      <c r="B1768" s="3">
        <v>8984</v>
      </c>
      <c r="C1768" s="3" t="s">
        <v>1577</v>
      </c>
      <c r="D1768" s="3">
        <v>16094</v>
      </c>
      <c r="E1768" s="3">
        <v>10629</v>
      </c>
      <c r="F1768" s="3">
        <v>871.26</v>
      </c>
      <c r="G1768" s="3">
        <v>4632</v>
      </c>
      <c r="H1768" s="3">
        <v>3506</v>
      </c>
    </row>
    <row r="1769" spans="1:8" x14ac:dyDescent="0.25">
      <c r="A1769" s="8">
        <v>45233</v>
      </c>
      <c r="B1769" s="4">
        <v>1406</v>
      </c>
      <c r="C1769" s="4" t="s">
        <v>1578</v>
      </c>
      <c r="D1769" s="4">
        <v>3211</v>
      </c>
      <c r="E1769" s="4">
        <v>1621</v>
      </c>
      <c r="F1769" s="4">
        <v>780.65</v>
      </c>
      <c r="G1769" s="4">
        <v>383</v>
      </c>
      <c r="H1769" s="4">
        <v>685</v>
      </c>
    </row>
    <row r="1770" spans="1:8" x14ac:dyDescent="0.25">
      <c r="A1770" s="10">
        <v>45234</v>
      </c>
      <c r="B1770" s="3">
        <v>8384</v>
      </c>
      <c r="C1770" s="3" t="s">
        <v>1579</v>
      </c>
      <c r="D1770" s="3">
        <v>14925</v>
      </c>
      <c r="E1770" s="3">
        <v>9837</v>
      </c>
      <c r="F1770" s="3">
        <v>747.91</v>
      </c>
      <c r="G1770" s="3">
        <v>2310</v>
      </c>
      <c r="H1770" s="3">
        <v>4390</v>
      </c>
    </row>
    <row r="1771" spans="1:8" x14ac:dyDescent="0.25">
      <c r="A1771" s="8">
        <v>45235</v>
      </c>
      <c r="B1771" s="4">
        <v>7049</v>
      </c>
      <c r="C1771" s="4" t="s">
        <v>1580</v>
      </c>
      <c r="D1771" s="4">
        <v>18316</v>
      </c>
      <c r="E1771" s="4">
        <v>8060</v>
      </c>
      <c r="F1771" s="4">
        <v>835.73</v>
      </c>
      <c r="G1771" s="4">
        <v>2106</v>
      </c>
      <c r="H1771" s="4">
        <v>5067</v>
      </c>
    </row>
    <row r="1772" spans="1:8" x14ac:dyDescent="0.25">
      <c r="A1772" s="10">
        <v>45236</v>
      </c>
      <c r="B1772" s="3">
        <v>7169</v>
      </c>
      <c r="C1772" s="3" t="s">
        <v>1581</v>
      </c>
      <c r="D1772" s="3">
        <v>9516</v>
      </c>
      <c r="E1772" s="3">
        <v>7723</v>
      </c>
      <c r="F1772" s="3">
        <v>884.26</v>
      </c>
      <c r="G1772" s="3">
        <v>1740</v>
      </c>
      <c r="H1772" s="3">
        <v>2751</v>
      </c>
    </row>
    <row r="1773" spans="1:8" x14ac:dyDescent="0.25">
      <c r="A1773" s="8">
        <v>45237</v>
      </c>
      <c r="B1773" s="4">
        <v>8982</v>
      </c>
      <c r="C1773" s="4" t="s">
        <v>1582</v>
      </c>
      <c r="D1773" s="4">
        <v>21455</v>
      </c>
      <c r="E1773" s="4">
        <v>7797</v>
      </c>
      <c r="F1773" s="4">
        <v>706.75</v>
      </c>
      <c r="G1773" s="4">
        <v>3009</v>
      </c>
      <c r="H1773" s="4">
        <v>2633</v>
      </c>
    </row>
    <row r="1774" spans="1:8" x14ac:dyDescent="0.25">
      <c r="A1774" s="10">
        <v>45238</v>
      </c>
      <c r="B1774" s="3">
        <v>1985</v>
      </c>
      <c r="C1774" s="3" t="s">
        <v>1117</v>
      </c>
      <c r="D1774" s="3">
        <v>5273</v>
      </c>
      <c r="E1774" s="3">
        <v>1803</v>
      </c>
      <c r="F1774" s="3">
        <v>674.96</v>
      </c>
      <c r="G1774" s="3">
        <v>440</v>
      </c>
      <c r="H1774" s="3">
        <v>1442</v>
      </c>
    </row>
    <row r="1775" spans="1:8" x14ac:dyDescent="0.25">
      <c r="A1775" s="8">
        <v>45239</v>
      </c>
      <c r="B1775" s="4">
        <v>5485</v>
      </c>
      <c r="C1775" s="4" t="s">
        <v>1583</v>
      </c>
      <c r="D1775" s="4">
        <v>13224</v>
      </c>
      <c r="E1775" s="4">
        <v>4854</v>
      </c>
      <c r="F1775" s="4">
        <v>784.87</v>
      </c>
      <c r="G1775" s="4">
        <v>1203</v>
      </c>
      <c r="H1775" s="4">
        <v>1663</v>
      </c>
    </row>
    <row r="1776" spans="1:8" x14ac:dyDescent="0.25">
      <c r="A1776" s="10">
        <v>45240</v>
      </c>
      <c r="B1776" s="3">
        <v>9901</v>
      </c>
      <c r="C1776" s="3" t="s">
        <v>1584</v>
      </c>
      <c r="D1776" s="3">
        <v>20742</v>
      </c>
      <c r="E1776" s="3">
        <v>10311</v>
      </c>
      <c r="F1776" s="3">
        <v>749.66</v>
      </c>
      <c r="G1776" s="3">
        <v>2106</v>
      </c>
      <c r="H1776" s="3">
        <v>4700</v>
      </c>
    </row>
    <row r="1777" spans="1:8" x14ac:dyDescent="0.25">
      <c r="A1777" s="8">
        <v>45241</v>
      </c>
      <c r="B1777" s="4">
        <v>3618</v>
      </c>
      <c r="C1777" s="4" t="s">
        <v>1585</v>
      </c>
      <c r="D1777" s="4">
        <v>10530</v>
      </c>
      <c r="E1777" s="4">
        <v>3623</v>
      </c>
      <c r="F1777" s="4">
        <v>896.76</v>
      </c>
      <c r="G1777" s="4">
        <v>1574</v>
      </c>
      <c r="H1777" s="4">
        <v>2569</v>
      </c>
    </row>
    <row r="1778" spans="1:8" x14ac:dyDescent="0.25">
      <c r="A1778" s="10">
        <v>45242</v>
      </c>
      <c r="B1778" s="3">
        <v>7289</v>
      </c>
      <c r="C1778" s="3" t="s">
        <v>1586</v>
      </c>
      <c r="D1778" s="3">
        <v>12682</v>
      </c>
      <c r="E1778" s="3">
        <v>8359</v>
      </c>
      <c r="F1778" s="3">
        <v>738.71</v>
      </c>
      <c r="G1778" s="3">
        <v>3708</v>
      </c>
      <c r="H1778" s="3">
        <v>1676</v>
      </c>
    </row>
    <row r="1779" spans="1:8" x14ac:dyDescent="0.25">
      <c r="A1779" s="8">
        <v>45243</v>
      </c>
      <c r="B1779" s="4">
        <v>7928</v>
      </c>
      <c r="C1779" s="4" t="s">
        <v>1587</v>
      </c>
      <c r="D1779" s="4">
        <v>9787</v>
      </c>
      <c r="E1779" s="4">
        <v>9363</v>
      </c>
      <c r="F1779" s="4">
        <v>622.29999999999995</v>
      </c>
      <c r="G1779" s="4">
        <v>2327</v>
      </c>
      <c r="H1779" s="4">
        <v>2217</v>
      </c>
    </row>
    <row r="1780" spans="1:8" x14ac:dyDescent="0.25">
      <c r="A1780" s="10">
        <v>45244</v>
      </c>
      <c r="B1780" s="3">
        <v>6368</v>
      </c>
      <c r="C1780" s="3" t="s">
        <v>1588</v>
      </c>
      <c r="D1780" s="3">
        <v>12593</v>
      </c>
      <c r="E1780" s="3">
        <v>6125</v>
      </c>
      <c r="F1780" s="3">
        <v>893.21</v>
      </c>
      <c r="G1780" s="3">
        <v>2584</v>
      </c>
      <c r="H1780" s="3">
        <v>1391</v>
      </c>
    </row>
    <row r="1781" spans="1:8" x14ac:dyDescent="0.25">
      <c r="A1781" s="8">
        <v>45245</v>
      </c>
      <c r="B1781" s="4">
        <v>5621</v>
      </c>
      <c r="C1781" s="4" t="s">
        <v>1589</v>
      </c>
      <c r="D1781" s="4">
        <v>7079</v>
      </c>
      <c r="E1781" s="4">
        <v>5635</v>
      </c>
      <c r="F1781" s="4">
        <v>853.08</v>
      </c>
      <c r="G1781" s="4">
        <v>1859</v>
      </c>
      <c r="H1781" s="4">
        <v>1123</v>
      </c>
    </row>
    <row r="1782" spans="1:8" x14ac:dyDescent="0.25">
      <c r="A1782" s="10">
        <v>45246</v>
      </c>
      <c r="B1782" s="3">
        <v>8566</v>
      </c>
      <c r="C1782" s="3" t="s">
        <v>1590</v>
      </c>
      <c r="D1782" s="3">
        <v>24987</v>
      </c>
      <c r="E1782" s="3">
        <v>10181</v>
      </c>
      <c r="F1782" s="3">
        <v>653.48</v>
      </c>
      <c r="G1782" s="3">
        <v>2768</v>
      </c>
      <c r="H1782" s="3">
        <v>1930</v>
      </c>
    </row>
    <row r="1783" spans="1:8" x14ac:dyDescent="0.25">
      <c r="A1783" s="8">
        <v>45247</v>
      </c>
      <c r="B1783" s="4">
        <v>5670</v>
      </c>
      <c r="C1783" s="6" t="s">
        <v>1591</v>
      </c>
      <c r="D1783" s="4">
        <v>8946</v>
      </c>
      <c r="E1783" s="4">
        <v>5162</v>
      </c>
      <c r="F1783" s="4">
        <v>871.38</v>
      </c>
      <c r="G1783" s="4">
        <v>1994</v>
      </c>
      <c r="H1783" s="4">
        <v>1201</v>
      </c>
    </row>
    <row r="1784" spans="1:8" x14ac:dyDescent="0.25">
      <c r="A1784" s="10">
        <v>45248</v>
      </c>
      <c r="B1784" s="3">
        <v>8658</v>
      </c>
      <c r="C1784" s="3" t="s">
        <v>1592</v>
      </c>
      <c r="D1784" s="3">
        <v>22684</v>
      </c>
      <c r="E1784" s="3">
        <v>9670</v>
      </c>
      <c r="F1784" s="3">
        <v>702.2</v>
      </c>
      <c r="G1784" s="3">
        <v>2451</v>
      </c>
      <c r="H1784" s="3">
        <v>2564</v>
      </c>
    </row>
    <row r="1785" spans="1:8" x14ac:dyDescent="0.25">
      <c r="A1785" s="8">
        <v>45249</v>
      </c>
      <c r="B1785" s="4">
        <v>2003</v>
      </c>
      <c r="C1785" s="4" t="s">
        <v>1593</v>
      </c>
      <c r="D1785" s="4">
        <v>5196</v>
      </c>
      <c r="E1785" s="4">
        <v>1782</v>
      </c>
      <c r="F1785" s="4">
        <v>713.13</v>
      </c>
      <c r="G1785" s="4">
        <v>761</v>
      </c>
      <c r="H1785" s="4">
        <v>980</v>
      </c>
    </row>
    <row r="1786" spans="1:8" x14ac:dyDescent="0.25">
      <c r="A1786" s="10">
        <v>45250</v>
      </c>
      <c r="B1786" s="3">
        <v>8504</v>
      </c>
      <c r="C1786" s="3" t="s">
        <v>1594</v>
      </c>
      <c r="D1786" s="3">
        <v>13537</v>
      </c>
      <c r="E1786" s="3">
        <v>9121</v>
      </c>
      <c r="F1786" s="3">
        <v>871.92</v>
      </c>
      <c r="G1786" s="3">
        <v>1954</v>
      </c>
      <c r="H1786" s="3">
        <v>3656</v>
      </c>
    </row>
    <row r="1787" spans="1:8" x14ac:dyDescent="0.25">
      <c r="A1787" s="8">
        <v>45251</v>
      </c>
      <c r="B1787" s="4">
        <v>3466</v>
      </c>
      <c r="C1787" s="4" t="s">
        <v>1595</v>
      </c>
      <c r="D1787" s="4">
        <v>8034</v>
      </c>
      <c r="E1787" s="4">
        <v>3124</v>
      </c>
      <c r="F1787" s="4">
        <v>759.03</v>
      </c>
      <c r="G1787" s="4">
        <v>1523</v>
      </c>
      <c r="H1787" s="4">
        <v>926</v>
      </c>
    </row>
    <row r="1788" spans="1:8" x14ac:dyDescent="0.25">
      <c r="A1788" s="10">
        <v>45252</v>
      </c>
      <c r="B1788" s="3">
        <v>2939</v>
      </c>
      <c r="C1788" s="3" t="s">
        <v>1251</v>
      </c>
      <c r="D1788" s="3">
        <v>3781</v>
      </c>
      <c r="E1788" s="3">
        <v>3390</v>
      </c>
      <c r="F1788" s="3">
        <v>641.33000000000004</v>
      </c>
      <c r="G1788" s="3">
        <v>751</v>
      </c>
      <c r="H1788" s="3">
        <v>646</v>
      </c>
    </row>
    <row r="1789" spans="1:8" x14ac:dyDescent="0.25">
      <c r="A1789" s="8">
        <v>45253</v>
      </c>
      <c r="B1789" s="4">
        <v>2635</v>
      </c>
      <c r="C1789" s="4" t="s">
        <v>1205</v>
      </c>
      <c r="D1789" s="4">
        <v>5455</v>
      </c>
      <c r="E1789" s="4">
        <v>2699</v>
      </c>
      <c r="F1789" s="4">
        <v>710.72</v>
      </c>
      <c r="G1789" s="4">
        <v>1009</v>
      </c>
      <c r="H1789" s="4">
        <v>1527</v>
      </c>
    </row>
    <row r="1790" spans="1:8" x14ac:dyDescent="0.25">
      <c r="A1790" s="10">
        <v>45254</v>
      </c>
      <c r="B1790" s="3">
        <v>9095</v>
      </c>
      <c r="C1790" s="3" t="s">
        <v>1596</v>
      </c>
      <c r="D1790" s="3">
        <v>11153</v>
      </c>
      <c r="E1790" s="3">
        <v>7952</v>
      </c>
      <c r="F1790" s="3">
        <v>816.63</v>
      </c>
      <c r="G1790" s="3">
        <v>3742</v>
      </c>
      <c r="H1790" s="3">
        <v>1378</v>
      </c>
    </row>
    <row r="1791" spans="1:8" x14ac:dyDescent="0.25">
      <c r="A1791" s="8">
        <v>45255</v>
      </c>
      <c r="B1791" s="4">
        <v>7265</v>
      </c>
      <c r="C1791" s="4" t="s">
        <v>825</v>
      </c>
      <c r="D1791" s="4">
        <v>20763</v>
      </c>
      <c r="E1791" s="4">
        <v>6464</v>
      </c>
      <c r="F1791" s="4">
        <v>652.26</v>
      </c>
      <c r="G1791" s="4">
        <v>1315</v>
      </c>
      <c r="H1791" s="4">
        <v>3366</v>
      </c>
    </row>
    <row r="1792" spans="1:8" x14ac:dyDescent="0.25">
      <c r="A1792" s="10">
        <v>45256</v>
      </c>
      <c r="B1792" s="3">
        <v>2895</v>
      </c>
      <c r="C1792" s="3" t="s">
        <v>485</v>
      </c>
      <c r="D1792" s="3">
        <v>8560</v>
      </c>
      <c r="E1792" s="3">
        <v>2887</v>
      </c>
      <c r="F1792" s="3">
        <v>777.07</v>
      </c>
      <c r="G1792" s="3">
        <v>1009</v>
      </c>
      <c r="H1792" s="3">
        <v>2188</v>
      </c>
    </row>
    <row r="1793" spans="1:8" x14ac:dyDescent="0.25">
      <c r="A1793" s="8">
        <v>45257</v>
      </c>
      <c r="B1793" s="4">
        <v>7524</v>
      </c>
      <c r="C1793" s="4" t="s">
        <v>1597</v>
      </c>
      <c r="D1793" s="4">
        <v>12039</v>
      </c>
      <c r="E1793" s="4">
        <v>8913</v>
      </c>
      <c r="F1793" s="4">
        <v>808.58</v>
      </c>
      <c r="G1793" s="4">
        <v>2718</v>
      </c>
      <c r="H1793" s="4">
        <v>2511</v>
      </c>
    </row>
    <row r="1794" spans="1:8" x14ac:dyDescent="0.25">
      <c r="A1794" s="10">
        <v>45258</v>
      </c>
      <c r="B1794" s="3">
        <v>2073</v>
      </c>
      <c r="C1794" s="3" t="s">
        <v>1598</v>
      </c>
      <c r="D1794" s="3">
        <v>3264</v>
      </c>
      <c r="E1794" s="3">
        <v>2296</v>
      </c>
      <c r="F1794" s="3">
        <v>703.16</v>
      </c>
      <c r="G1794" s="3">
        <v>859</v>
      </c>
      <c r="H1794" s="3">
        <v>869</v>
      </c>
    </row>
    <row r="1795" spans="1:8" x14ac:dyDescent="0.25">
      <c r="A1795" s="8">
        <v>45259</v>
      </c>
      <c r="B1795" s="4">
        <v>6184</v>
      </c>
      <c r="C1795" s="4" t="s">
        <v>1599</v>
      </c>
      <c r="D1795" s="4">
        <v>15810</v>
      </c>
      <c r="E1795" s="4">
        <v>6155</v>
      </c>
      <c r="F1795" s="4">
        <v>808.16</v>
      </c>
      <c r="G1795" s="4">
        <v>1647</v>
      </c>
      <c r="H1795" s="4">
        <v>1933</v>
      </c>
    </row>
    <row r="1796" spans="1:8" x14ac:dyDescent="0.25">
      <c r="A1796" s="10">
        <v>45260</v>
      </c>
      <c r="B1796" s="3">
        <v>3402</v>
      </c>
      <c r="C1796" s="3" t="s">
        <v>1600</v>
      </c>
      <c r="D1796" s="3">
        <v>5633</v>
      </c>
      <c r="E1796" s="3">
        <v>3181</v>
      </c>
      <c r="F1796" s="3">
        <v>865.26</v>
      </c>
      <c r="G1796" s="3">
        <v>698</v>
      </c>
      <c r="H1796" s="3">
        <v>1600</v>
      </c>
    </row>
    <row r="1797" spans="1:8" x14ac:dyDescent="0.25">
      <c r="A1797" s="8">
        <v>45261</v>
      </c>
      <c r="B1797" s="4">
        <v>5895</v>
      </c>
      <c r="C1797" s="4" t="s">
        <v>1601</v>
      </c>
      <c r="D1797" s="4">
        <v>16571</v>
      </c>
      <c r="E1797" s="4">
        <v>6011</v>
      </c>
      <c r="F1797" s="4">
        <v>741.64</v>
      </c>
      <c r="G1797" s="4">
        <v>2331</v>
      </c>
      <c r="H1797" s="4">
        <v>4755</v>
      </c>
    </row>
    <row r="1798" spans="1:8" x14ac:dyDescent="0.25">
      <c r="A1798" s="10">
        <v>45262</v>
      </c>
      <c r="B1798" s="3">
        <v>8331</v>
      </c>
      <c r="C1798" s="3" t="s">
        <v>1602</v>
      </c>
      <c r="D1798" s="3">
        <v>18603</v>
      </c>
      <c r="E1798" s="3">
        <v>9158</v>
      </c>
      <c r="F1798" s="3">
        <v>714.87</v>
      </c>
      <c r="G1798" s="3">
        <v>2977</v>
      </c>
      <c r="H1798" s="3">
        <v>2438</v>
      </c>
    </row>
    <row r="1799" spans="1:8" x14ac:dyDescent="0.25">
      <c r="A1799" s="8">
        <v>45263</v>
      </c>
      <c r="B1799" s="4">
        <v>2956</v>
      </c>
      <c r="C1799" s="4" t="s">
        <v>1198</v>
      </c>
      <c r="D1799" s="4">
        <v>5413</v>
      </c>
      <c r="E1799" s="4">
        <v>3291</v>
      </c>
      <c r="F1799" s="4">
        <v>675.35</v>
      </c>
      <c r="G1799" s="4">
        <v>1273</v>
      </c>
      <c r="H1799" s="4">
        <v>578</v>
      </c>
    </row>
    <row r="1800" spans="1:8" x14ac:dyDescent="0.25">
      <c r="A1800" s="10">
        <v>45264</v>
      </c>
      <c r="B1800" s="3">
        <v>8023</v>
      </c>
      <c r="C1800" s="3" t="s">
        <v>1603</v>
      </c>
      <c r="D1800" s="3">
        <v>21652</v>
      </c>
      <c r="E1800" s="3">
        <v>7460</v>
      </c>
      <c r="F1800" s="3">
        <v>781.26</v>
      </c>
      <c r="G1800" s="3">
        <v>1963</v>
      </c>
      <c r="H1800" s="3">
        <v>1930</v>
      </c>
    </row>
    <row r="1801" spans="1:8" x14ac:dyDescent="0.25">
      <c r="A1801" s="8">
        <v>45265</v>
      </c>
      <c r="B1801" s="4">
        <v>4907</v>
      </c>
      <c r="C1801" s="4" t="s">
        <v>1604</v>
      </c>
      <c r="D1801" s="4">
        <v>10246</v>
      </c>
      <c r="E1801" s="4">
        <v>5341</v>
      </c>
      <c r="F1801" s="4">
        <v>863.96</v>
      </c>
      <c r="G1801" s="4">
        <v>1610</v>
      </c>
      <c r="H1801" s="4">
        <v>2012</v>
      </c>
    </row>
    <row r="1802" spans="1:8" x14ac:dyDescent="0.25">
      <c r="A1802" s="10">
        <v>45266</v>
      </c>
      <c r="B1802" s="3">
        <v>1807</v>
      </c>
      <c r="C1802" s="3" t="s">
        <v>1605</v>
      </c>
      <c r="D1802" s="3">
        <v>5133</v>
      </c>
      <c r="E1802" s="3">
        <v>1921</v>
      </c>
      <c r="F1802" s="3">
        <v>697.4</v>
      </c>
      <c r="G1802" s="3">
        <v>707</v>
      </c>
      <c r="H1802" s="3">
        <v>1100</v>
      </c>
    </row>
    <row r="1803" spans="1:8" x14ac:dyDescent="0.25">
      <c r="A1803" s="8">
        <v>45267</v>
      </c>
      <c r="B1803" s="4">
        <v>9378</v>
      </c>
      <c r="C1803" s="4" t="s">
        <v>1606</v>
      </c>
      <c r="D1803" s="4">
        <v>26918</v>
      </c>
      <c r="E1803" s="4">
        <v>11100</v>
      </c>
      <c r="F1803" s="4">
        <v>718.87</v>
      </c>
      <c r="G1803" s="4">
        <v>4195</v>
      </c>
      <c r="H1803" s="4">
        <v>1930</v>
      </c>
    </row>
    <row r="1804" spans="1:8" x14ac:dyDescent="0.25">
      <c r="A1804" s="10">
        <v>45268</v>
      </c>
      <c r="B1804" s="3">
        <v>5827</v>
      </c>
      <c r="C1804" s="3" t="s">
        <v>1607</v>
      </c>
      <c r="D1804" s="3">
        <v>8727</v>
      </c>
      <c r="E1804" s="3">
        <v>6831</v>
      </c>
      <c r="F1804" s="3">
        <v>721.99</v>
      </c>
      <c r="G1804" s="3">
        <v>2129</v>
      </c>
      <c r="H1804" s="3">
        <v>2251</v>
      </c>
    </row>
    <row r="1805" spans="1:8" x14ac:dyDescent="0.25">
      <c r="A1805" s="8">
        <v>45269</v>
      </c>
      <c r="B1805" s="4">
        <v>5524</v>
      </c>
      <c r="C1805" s="4" t="s">
        <v>1608</v>
      </c>
      <c r="D1805" s="4">
        <v>6651</v>
      </c>
      <c r="E1805" s="4">
        <v>6163</v>
      </c>
      <c r="F1805" s="4">
        <v>768.24</v>
      </c>
      <c r="G1805" s="4">
        <v>1750</v>
      </c>
      <c r="H1805" s="4">
        <v>1745</v>
      </c>
    </row>
    <row r="1806" spans="1:8" x14ac:dyDescent="0.25">
      <c r="A1806" s="10">
        <v>45270</v>
      </c>
      <c r="B1806" s="3">
        <v>3284</v>
      </c>
      <c r="C1806" s="3" t="s">
        <v>1609</v>
      </c>
      <c r="D1806" s="3">
        <v>9757</v>
      </c>
      <c r="E1806" s="3">
        <v>3577</v>
      </c>
      <c r="F1806" s="3">
        <v>668.52</v>
      </c>
      <c r="G1806" s="3">
        <v>1009</v>
      </c>
      <c r="H1806" s="3">
        <v>1354</v>
      </c>
    </row>
    <row r="1807" spans="1:8" x14ac:dyDescent="0.25">
      <c r="A1807" s="8">
        <v>45271</v>
      </c>
      <c r="B1807" s="4">
        <v>6313</v>
      </c>
      <c r="C1807" s="4" t="s">
        <v>1610</v>
      </c>
      <c r="D1807" s="4">
        <v>17872</v>
      </c>
      <c r="E1807" s="4">
        <v>5742</v>
      </c>
      <c r="F1807" s="4">
        <v>846.66</v>
      </c>
      <c r="G1807" s="4">
        <v>1449</v>
      </c>
      <c r="H1807" s="4">
        <v>2633</v>
      </c>
    </row>
    <row r="1808" spans="1:8" x14ac:dyDescent="0.25">
      <c r="A1808" s="10">
        <v>45272</v>
      </c>
      <c r="B1808" s="3">
        <v>1757</v>
      </c>
      <c r="C1808" s="3" t="s">
        <v>1611</v>
      </c>
      <c r="D1808" s="3">
        <v>2283</v>
      </c>
      <c r="E1808" s="3">
        <v>2000</v>
      </c>
      <c r="F1808" s="3">
        <v>688.68</v>
      </c>
      <c r="G1808" s="3">
        <v>595</v>
      </c>
      <c r="H1808" s="3">
        <v>628</v>
      </c>
    </row>
    <row r="1809" spans="1:8" x14ac:dyDescent="0.25">
      <c r="A1809" s="8">
        <v>45273</v>
      </c>
      <c r="B1809" s="4">
        <v>5887</v>
      </c>
      <c r="C1809" s="4" t="s">
        <v>1612</v>
      </c>
      <c r="D1809" s="4">
        <v>15891</v>
      </c>
      <c r="E1809" s="4">
        <v>5716</v>
      </c>
      <c r="F1809" s="4">
        <v>811.61</v>
      </c>
      <c r="G1809" s="4">
        <v>1485</v>
      </c>
      <c r="H1809" s="4">
        <v>4193</v>
      </c>
    </row>
    <row r="1810" spans="1:8" x14ac:dyDescent="0.25">
      <c r="A1810" s="10">
        <v>45274</v>
      </c>
      <c r="B1810" s="3">
        <v>4854</v>
      </c>
      <c r="C1810" s="3" t="s">
        <v>1593</v>
      </c>
      <c r="D1810" s="3">
        <v>9824</v>
      </c>
      <c r="E1810" s="3">
        <v>4411</v>
      </c>
      <c r="F1810" s="3">
        <v>753.96</v>
      </c>
      <c r="G1810" s="3">
        <v>1721</v>
      </c>
      <c r="H1810" s="3">
        <v>2196</v>
      </c>
    </row>
    <row r="1811" spans="1:8" x14ac:dyDescent="0.25">
      <c r="A1811" s="8">
        <v>45275</v>
      </c>
      <c r="B1811" s="4">
        <v>4558</v>
      </c>
      <c r="C1811" s="4" t="s">
        <v>1613</v>
      </c>
      <c r="D1811" s="4">
        <v>7594</v>
      </c>
      <c r="E1811" s="4">
        <v>4346</v>
      </c>
      <c r="F1811" s="4">
        <v>775.77</v>
      </c>
      <c r="G1811" s="4">
        <v>1611</v>
      </c>
      <c r="H1811" s="4">
        <v>2270</v>
      </c>
    </row>
    <row r="1812" spans="1:8" x14ac:dyDescent="0.25">
      <c r="A1812" s="10">
        <v>45276</v>
      </c>
      <c r="B1812" s="3">
        <v>1961</v>
      </c>
      <c r="C1812" s="3" t="s">
        <v>1614</v>
      </c>
      <c r="D1812" s="3">
        <v>5454</v>
      </c>
      <c r="E1812" s="3">
        <v>2224</v>
      </c>
      <c r="F1812" s="3">
        <v>653.88</v>
      </c>
      <c r="G1812" s="3">
        <v>700</v>
      </c>
      <c r="H1812" s="3">
        <v>1347</v>
      </c>
    </row>
    <row r="1813" spans="1:8" x14ac:dyDescent="0.25">
      <c r="A1813" s="8">
        <v>45277</v>
      </c>
      <c r="B1813" s="4">
        <v>4847</v>
      </c>
      <c r="C1813" s="4" t="s">
        <v>1615</v>
      </c>
      <c r="D1813" s="4">
        <v>7532</v>
      </c>
      <c r="E1813" s="4">
        <v>4165</v>
      </c>
      <c r="F1813" s="4">
        <v>820.51</v>
      </c>
      <c r="G1813" s="4">
        <v>1240</v>
      </c>
      <c r="H1813" s="4">
        <v>1078</v>
      </c>
    </row>
    <row r="1814" spans="1:8" x14ac:dyDescent="0.25">
      <c r="A1814" s="10">
        <v>45278</v>
      </c>
      <c r="B1814" s="3">
        <v>7726</v>
      </c>
      <c r="C1814" s="3" t="s">
        <v>1616</v>
      </c>
      <c r="D1814" s="3">
        <v>22445</v>
      </c>
      <c r="E1814" s="3">
        <v>7590</v>
      </c>
      <c r="F1814" s="3">
        <v>656.59</v>
      </c>
      <c r="G1814" s="3">
        <v>2059</v>
      </c>
      <c r="H1814" s="3">
        <v>1930</v>
      </c>
    </row>
    <row r="1815" spans="1:8" x14ac:dyDescent="0.25">
      <c r="A1815" s="8">
        <v>45279</v>
      </c>
      <c r="B1815" s="4">
        <v>4575</v>
      </c>
      <c r="C1815" s="4" t="s">
        <v>1617</v>
      </c>
      <c r="D1815" s="4">
        <v>7183</v>
      </c>
      <c r="E1815" s="4">
        <v>4561</v>
      </c>
      <c r="F1815" s="4">
        <v>634.04</v>
      </c>
      <c r="G1815" s="4">
        <v>1644</v>
      </c>
      <c r="H1815" s="4">
        <v>1314</v>
      </c>
    </row>
    <row r="1816" spans="1:8" x14ac:dyDescent="0.25">
      <c r="A1816" s="10">
        <v>45280</v>
      </c>
      <c r="B1816" s="3">
        <v>3418</v>
      </c>
      <c r="C1816" s="3" t="s">
        <v>1618</v>
      </c>
      <c r="D1816" s="3">
        <v>7877</v>
      </c>
      <c r="E1816" s="3">
        <v>2784</v>
      </c>
      <c r="F1816" s="3">
        <v>764</v>
      </c>
      <c r="G1816" s="3">
        <v>1324</v>
      </c>
      <c r="H1816" s="3">
        <v>844</v>
      </c>
    </row>
    <row r="1817" spans="1:8" x14ac:dyDescent="0.25">
      <c r="A1817" s="8">
        <v>45281</v>
      </c>
      <c r="B1817" s="4">
        <v>5198</v>
      </c>
      <c r="C1817" s="4" t="s">
        <v>1619</v>
      </c>
      <c r="D1817" s="4">
        <v>8324</v>
      </c>
      <c r="E1817" s="4">
        <v>4565</v>
      </c>
      <c r="F1817" s="4">
        <v>812.79</v>
      </c>
      <c r="G1817" s="4">
        <v>1852</v>
      </c>
      <c r="H1817" s="4">
        <v>1367</v>
      </c>
    </row>
    <row r="1818" spans="1:8" x14ac:dyDescent="0.25">
      <c r="A1818" s="10">
        <v>45282</v>
      </c>
      <c r="B1818" s="3">
        <v>2001</v>
      </c>
      <c r="C1818" s="3" t="s">
        <v>1620</v>
      </c>
      <c r="D1818" s="3">
        <v>4366</v>
      </c>
      <c r="E1818" s="3">
        <v>2262</v>
      </c>
      <c r="F1818" s="3">
        <v>615.01</v>
      </c>
      <c r="G1818" s="3">
        <v>957</v>
      </c>
      <c r="H1818" s="3">
        <v>1103</v>
      </c>
    </row>
    <row r="1819" spans="1:8" x14ac:dyDescent="0.25">
      <c r="A1819" s="8">
        <v>45283</v>
      </c>
      <c r="B1819" s="4">
        <v>6244</v>
      </c>
      <c r="C1819" s="4" t="s">
        <v>1621</v>
      </c>
      <c r="D1819" s="4">
        <v>15180</v>
      </c>
      <c r="E1819" s="4">
        <v>7070</v>
      </c>
      <c r="F1819" s="4">
        <v>620.82000000000005</v>
      </c>
      <c r="G1819" s="4">
        <v>3183</v>
      </c>
      <c r="H1819" s="4">
        <v>4433</v>
      </c>
    </row>
    <row r="1820" spans="1:8" x14ac:dyDescent="0.25">
      <c r="A1820" s="10">
        <v>45284</v>
      </c>
      <c r="B1820" s="3">
        <v>8119</v>
      </c>
      <c r="C1820" s="3" t="s">
        <v>1622</v>
      </c>
      <c r="D1820" s="3">
        <v>12522</v>
      </c>
      <c r="E1820" s="3">
        <v>7444</v>
      </c>
      <c r="F1820" s="3">
        <v>840.8</v>
      </c>
      <c r="G1820" s="3">
        <v>2274</v>
      </c>
      <c r="H1820" s="3">
        <v>1943</v>
      </c>
    </row>
    <row r="1821" spans="1:8" x14ac:dyDescent="0.25">
      <c r="A1821" s="8">
        <v>45285</v>
      </c>
      <c r="B1821" s="4">
        <v>5066</v>
      </c>
      <c r="C1821" s="4" t="s">
        <v>1623</v>
      </c>
      <c r="D1821" s="4">
        <v>10829</v>
      </c>
      <c r="E1821" s="4">
        <v>5825</v>
      </c>
      <c r="F1821" s="4">
        <v>842.71</v>
      </c>
      <c r="G1821" s="4">
        <v>1275</v>
      </c>
      <c r="H1821" s="4">
        <v>1616</v>
      </c>
    </row>
    <row r="1822" spans="1:8" x14ac:dyDescent="0.25">
      <c r="A1822" s="10">
        <v>45286</v>
      </c>
      <c r="B1822" s="3">
        <v>3845</v>
      </c>
      <c r="C1822" s="3" t="s">
        <v>1624</v>
      </c>
      <c r="D1822" s="3">
        <v>7860</v>
      </c>
      <c r="E1822" s="3">
        <v>4263</v>
      </c>
      <c r="F1822" s="3">
        <v>673.59</v>
      </c>
      <c r="G1822" s="3">
        <v>1648</v>
      </c>
      <c r="H1822" s="3">
        <v>1672</v>
      </c>
    </row>
    <row r="1823" spans="1:8" x14ac:dyDescent="0.25">
      <c r="A1823" s="8">
        <v>45287</v>
      </c>
      <c r="B1823" s="4">
        <v>9849</v>
      </c>
      <c r="C1823" s="4" t="s">
        <v>1625</v>
      </c>
      <c r="D1823" s="4">
        <v>13078</v>
      </c>
      <c r="E1823" s="4">
        <v>9525</v>
      </c>
      <c r="F1823" s="4">
        <v>784.57</v>
      </c>
      <c r="G1823" s="4">
        <v>2444</v>
      </c>
      <c r="H1823" s="4">
        <v>3430</v>
      </c>
    </row>
    <row r="1824" spans="1:8" x14ac:dyDescent="0.25">
      <c r="A1824" s="10">
        <v>45288</v>
      </c>
      <c r="B1824" s="3">
        <v>6316</v>
      </c>
      <c r="C1824" s="3" t="s">
        <v>1626</v>
      </c>
      <c r="D1824" s="3">
        <v>16882</v>
      </c>
      <c r="E1824" s="3">
        <v>6943</v>
      </c>
      <c r="F1824" s="3">
        <v>732.95</v>
      </c>
      <c r="G1824" s="3">
        <v>2574</v>
      </c>
      <c r="H1824" s="3">
        <v>4208</v>
      </c>
    </row>
    <row r="1825" spans="1:8" x14ac:dyDescent="0.25">
      <c r="A1825" s="8">
        <v>45289</v>
      </c>
      <c r="B1825" s="4">
        <v>1422</v>
      </c>
      <c r="C1825" s="4" t="s">
        <v>1627</v>
      </c>
      <c r="D1825" s="4">
        <v>2565</v>
      </c>
      <c r="E1825" s="4">
        <v>1684</v>
      </c>
      <c r="F1825" s="4">
        <v>789.81</v>
      </c>
      <c r="G1825" s="4">
        <v>710</v>
      </c>
      <c r="H1825" s="4">
        <v>543</v>
      </c>
    </row>
    <row r="1826" spans="1:8" x14ac:dyDescent="0.25">
      <c r="A1826" s="10">
        <v>45290</v>
      </c>
      <c r="B1826" s="3">
        <v>7715</v>
      </c>
      <c r="C1826" s="3" t="s">
        <v>458</v>
      </c>
      <c r="D1826" s="3">
        <v>17237</v>
      </c>
      <c r="E1826" s="3">
        <v>7588</v>
      </c>
      <c r="F1826" s="3">
        <v>858.86</v>
      </c>
      <c r="G1826" s="3">
        <v>3301</v>
      </c>
      <c r="H1826" s="3">
        <v>3900</v>
      </c>
    </row>
    <row r="1827" spans="1:8" x14ac:dyDescent="0.25">
      <c r="A1827" s="12">
        <v>45291</v>
      </c>
      <c r="B1827" s="9">
        <v>5266</v>
      </c>
      <c r="C1827" s="9" t="s">
        <v>1628</v>
      </c>
      <c r="D1827" s="9">
        <v>11198</v>
      </c>
      <c r="E1827" s="9">
        <v>4715</v>
      </c>
      <c r="F1827" s="9">
        <v>623.96</v>
      </c>
      <c r="G1827" s="9">
        <v>1369</v>
      </c>
      <c r="H1827" s="9">
        <v>1662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</dc:creator>
  <cp:lastModifiedBy>TL</cp:lastModifiedBy>
  <dcterms:created xsi:type="dcterms:W3CDTF">2024-06-17T14:22:09Z</dcterms:created>
  <dcterms:modified xsi:type="dcterms:W3CDTF">2024-06-17T15:15:07Z</dcterms:modified>
</cp:coreProperties>
</file>