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rychen/work/Contact Project/信也法诉/委案表/202404/法诉/"/>
    </mc:Choice>
  </mc:AlternateContent>
  <xr:revisionPtr revIDLastSave="0" documentId="13_ncr:1_{2D20C64F-6191-0C43-BF32-FBFB2766425E}" xr6:coauthVersionLast="47" xr6:coauthVersionMax="47" xr10:uidLastSave="{00000000-0000-0000-0000-000000000000}"/>
  <bookViews>
    <workbookView xWindow="240" yWindow="1060" windowWidth="34200" windowHeight="197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sheet1!$AF$1:$AF$2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H4" i="1"/>
  <c r="AI3" i="1"/>
  <c r="AH3" i="1"/>
  <c r="AH2" i="1"/>
  <c r="AI2" i="1" s="1"/>
</calcChain>
</file>

<file path=xl/sharedStrings.xml><?xml version="1.0" encoding="utf-8"?>
<sst xmlns="http://schemas.openxmlformats.org/spreadsheetml/2006/main" count="132" uniqueCount="114">
  <si>
    <t>公司名称</t>
  </si>
  <si>
    <t>手别</t>
  </si>
  <si>
    <t>案件id</t>
  </si>
  <si>
    <t>用户ID</t>
  </si>
  <si>
    <t>用户名</t>
  </si>
  <si>
    <t>用户姓名</t>
  </si>
  <si>
    <t>身份证号码</t>
  </si>
  <si>
    <t>性别</t>
  </si>
  <si>
    <t>民族</t>
  </si>
  <si>
    <t>身份证地址</t>
  </si>
  <si>
    <t>注册手机号</t>
  </si>
  <si>
    <t>列表ID</t>
  </si>
  <si>
    <t>合同号</t>
  </si>
  <si>
    <t>资方机构</t>
  </si>
  <si>
    <t>融担公司</t>
  </si>
  <si>
    <t>合同金额</t>
  </si>
  <si>
    <t>放款日期</t>
  </si>
  <si>
    <t>最后一期应还款日</t>
  </si>
  <si>
    <t>借款期数</t>
  </si>
  <si>
    <t>利率</t>
  </si>
  <si>
    <t>逾期开始日期</t>
  </si>
  <si>
    <t>上一个还款日期</t>
  </si>
  <si>
    <t>列表逾期天数</t>
  </si>
  <si>
    <t>待还金额</t>
  </si>
  <si>
    <t>待还本金</t>
  </si>
  <si>
    <t>待还费用</t>
  </si>
  <si>
    <t>数据提取日</t>
  </si>
  <si>
    <t>合并 代偿回购总额</t>
  </si>
  <si>
    <t>合并 代偿回购本金</t>
  </si>
  <si>
    <t>合并 代偿回购利息</t>
  </si>
  <si>
    <t>合并 代偿回购罚息</t>
  </si>
  <si>
    <t>是否可诉</t>
  </si>
  <si>
    <t>最晚代偿回购时间</t>
  </si>
  <si>
    <t>拓棱特法诉</t>
  </si>
  <si>
    <t>男</t>
  </si>
  <si>
    <t>汉</t>
  </si>
  <si>
    <t>12</t>
  </si>
  <si>
    <t>6.500000000000000</t>
  </si>
  <si>
    <t>2024-04-01</t>
  </si>
  <si>
    <t>0.0000</t>
  </si>
  <si>
    <t/>
  </si>
  <si>
    <t>百信银行</t>
  </si>
  <si>
    <t>诉讼</t>
  </si>
  <si>
    <t>中世普惠融资担保(福建)有限公司</t>
  </si>
  <si>
    <t>50000.0000</t>
  </si>
  <si>
    <t>10000.0000</t>
  </si>
  <si>
    <t>2手</t>
  </si>
  <si>
    <t>85696807</t>
  </si>
  <si>
    <t>21512671</t>
  </si>
  <si>
    <t>pdu8386474746</t>
  </si>
  <si>
    <t>高永昌</t>
  </si>
  <si>
    <t>230405198509290016</t>
  </si>
  <si>
    <t>黑龙江省鹤岗市兴安区南桥社区58委27组</t>
  </si>
  <si>
    <t>13681227911</t>
  </si>
  <si>
    <t>510647979</t>
  </si>
  <si>
    <t>PPD11250010510647979</t>
  </si>
  <si>
    <t>尚诚消金</t>
  </si>
  <si>
    <t>北京中保国信融资担保有限公司</t>
  </si>
  <si>
    <t>2023-02-20 09:23:51.673</t>
  </si>
  <si>
    <t>2024-02-20</t>
  </si>
  <si>
    <t>2023-09-20</t>
  </si>
  <si>
    <t>2023-10-31 17:10:12.0</t>
  </si>
  <si>
    <t>194</t>
  </si>
  <si>
    <t>30149.2600</t>
  </si>
  <si>
    <t>24425.7900</t>
  </si>
  <si>
    <t>5723.4700</t>
  </si>
  <si>
    <t>42801.9800</t>
  </si>
  <si>
    <t>41845.9500</t>
  </si>
  <si>
    <t>956.0300</t>
  </si>
  <si>
    <t>2023-09-21 00:00:20.0</t>
  </si>
  <si>
    <t>2023-08-27</t>
  </si>
  <si>
    <t>218</t>
  </si>
  <si>
    <t>85651549</t>
  </si>
  <si>
    <t>31855737</t>
  </si>
  <si>
    <t>pdu7667857884</t>
  </si>
  <si>
    <t>刘凤国</t>
  </si>
  <si>
    <t>220382198405062559</t>
  </si>
  <si>
    <t>吉林省双辽市服先镇服先村二屯</t>
  </si>
  <si>
    <t>13811931682</t>
  </si>
  <si>
    <t>498589878</t>
  </si>
  <si>
    <t>10001XYFR2022112707341500100498589878LOAN</t>
  </si>
  <si>
    <t>众邦银行分润</t>
  </si>
  <si>
    <t>厦门益通祥融资担保有限公司</t>
  </si>
  <si>
    <t>2022-11-27 07:43:32.955</t>
  </si>
  <si>
    <t>2023-11-27</t>
  </si>
  <si>
    <t>8.000000000000000</t>
  </si>
  <si>
    <t>2023-07-27 09:10:29.0</t>
  </si>
  <si>
    <t>4352.9100</t>
  </si>
  <si>
    <t>3422.3500</t>
  </si>
  <si>
    <t>930.5600</t>
  </si>
  <si>
    <t>3479.5800</t>
  </si>
  <si>
    <t>57.2300</t>
  </si>
  <si>
    <t>2023-11-30 20:47:08.74</t>
  </si>
  <si>
    <t>7.500000000000000</t>
  </si>
  <si>
    <t>5手</t>
  </si>
  <si>
    <t>73980156</t>
  </si>
  <si>
    <t>77245492</t>
  </si>
  <si>
    <t>pdu6886474487</t>
  </si>
  <si>
    <t>陈昌方</t>
  </si>
  <si>
    <t>440825199307201194</t>
  </si>
  <si>
    <t>广东省徐闻县龙塘镇槟榔园村67号</t>
  </si>
  <si>
    <t>15875999400</t>
  </si>
  <si>
    <t>444612112</t>
  </si>
  <si>
    <t>PPD05800010444612112</t>
  </si>
  <si>
    <t>5271.0000</t>
  </si>
  <si>
    <t>2021-11-15 18:33:13.376</t>
  </si>
  <si>
    <t>2022-11-15</t>
  </si>
  <si>
    <t>2021-12-15</t>
  </si>
  <si>
    <t>838</t>
  </si>
  <si>
    <t>9369.1000</t>
  </si>
  <si>
    <t>4098.1000</t>
  </si>
  <si>
    <t>5361.8500</t>
  </si>
  <si>
    <t>90.8500</t>
  </si>
  <si>
    <t>2022-02-16 00:02:19.0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</si>
</sst>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"/>
  <sheetViews>
    <sheetView tabSelected="1" topLeftCell="V1" zoomScale="150" zoomScaleNormal="150" workbookViewId="0">
      <selection activeCell="AI4" sqref="AI4"/>
    </sheetView>
  </sheetViews>
  <sheetFormatPr baseColWidth="10" defaultColWidth="8.83203125" defaultRowHeight="15"/>
  <cols>
    <col min="2" max="2" width="7.33203125" bestFit="1" customWidth="1"/>
    <col min="3" max="3" width="10" bestFit="1" customWidth="1"/>
    <col min="4" max="4" width="11" bestFit="1" customWidth="1"/>
    <col min="5" max="5" width="15.33203125" bestFit="1" customWidth="1"/>
    <col min="6" max="6" width="15.5" bestFit="1" customWidth="1"/>
    <col min="7" max="7" width="20.83203125" bestFit="1" customWidth="1"/>
    <col min="10" max="10" width="68.1640625" bestFit="1" customWidth="1"/>
    <col min="11" max="11" width="13" bestFit="1" customWidth="1"/>
    <col min="13" max="13" width="47.1640625" bestFit="1" customWidth="1"/>
    <col min="14" max="14" width="13" bestFit="1" customWidth="1"/>
    <col min="15" max="15" width="30.5" bestFit="1" customWidth="1"/>
    <col min="17" max="17" width="23.6640625" bestFit="1" customWidth="1"/>
    <col min="18" max="18" width="17.1640625" bestFit="1" customWidth="1"/>
    <col min="20" max="20" width="20.1640625" bestFit="1" customWidth="1"/>
    <col min="21" max="21" width="13" bestFit="1" customWidth="1"/>
    <col min="24" max="26" width="11.33203125" bestFit="1" customWidth="1"/>
    <col min="27" max="27" width="12" bestFit="1" customWidth="1"/>
    <col min="28" max="31" width="17.6640625" bestFit="1" customWidth="1"/>
    <col min="33" max="33" width="23.6640625" bestFit="1" customWidth="1"/>
    <col min="34" max="34" width="22.332031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5" s="4" customFormat="1">
      <c r="A2" s="3" t="s">
        <v>33</v>
      </c>
      <c r="B2" s="3" t="s">
        <v>94</v>
      </c>
      <c r="C2" s="3" t="s">
        <v>95</v>
      </c>
      <c r="D2" s="3" t="s">
        <v>96</v>
      </c>
      <c r="E2" s="3" t="s">
        <v>97</v>
      </c>
      <c r="F2" s="3" t="s">
        <v>98</v>
      </c>
      <c r="G2" s="3" t="s">
        <v>99</v>
      </c>
      <c r="H2" s="3" t="s">
        <v>34</v>
      </c>
      <c r="I2" s="3" t="s">
        <v>35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41</v>
      </c>
      <c r="O2" s="3" t="s">
        <v>43</v>
      </c>
      <c r="P2" s="3" t="s">
        <v>104</v>
      </c>
      <c r="Q2" s="3" t="s">
        <v>105</v>
      </c>
      <c r="R2" s="3" t="s">
        <v>106</v>
      </c>
      <c r="S2" s="3" t="s">
        <v>36</v>
      </c>
      <c r="T2" s="3" t="s">
        <v>93</v>
      </c>
      <c r="U2" s="3" t="s">
        <v>107</v>
      </c>
      <c r="V2" s="3" t="s">
        <v>40</v>
      </c>
      <c r="W2" s="3" t="s">
        <v>108</v>
      </c>
      <c r="X2" s="3" t="s">
        <v>109</v>
      </c>
      <c r="Y2" s="3" t="s">
        <v>104</v>
      </c>
      <c r="Z2" s="3" t="s">
        <v>110</v>
      </c>
      <c r="AA2" s="3" t="s">
        <v>38</v>
      </c>
      <c r="AB2" s="3" t="s">
        <v>111</v>
      </c>
      <c r="AC2" s="3" t="s">
        <v>104</v>
      </c>
      <c r="AD2" s="3" t="s">
        <v>112</v>
      </c>
      <c r="AE2" s="3" t="s">
        <v>39</v>
      </c>
      <c r="AF2" s="3" t="s">
        <v>42</v>
      </c>
      <c r="AG2" s="3" t="s">
        <v>113</v>
      </c>
      <c r="AH2" s="3">
        <f>Y2*24%/360*_xlfn.DAYS("2024-4-3",AG2)</f>
        <v>2730.3779999999997</v>
      </c>
      <c r="AI2" s="4">
        <f>Y2+AH2+AD2</f>
        <v>8092.2280000000001</v>
      </c>
    </row>
    <row r="3" spans="1:35">
      <c r="A3" s="2" t="s">
        <v>33</v>
      </c>
      <c r="B3" s="2" t="s">
        <v>46</v>
      </c>
      <c r="C3" s="2" t="s">
        <v>47</v>
      </c>
      <c r="D3" s="2" t="s">
        <v>48</v>
      </c>
      <c r="E3" s="2" t="s">
        <v>49</v>
      </c>
      <c r="F3" s="2" t="s">
        <v>50</v>
      </c>
      <c r="G3" s="2" t="s">
        <v>51</v>
      </c>
      <c r="H3" s="2" t="s">
        <v>34</v>
      </c>
      <c r="I3" s="2" t="s">
        <v>35</v>
      </c>
      <c r="J3" s="2" t="s">
        <v>52</v>
      </c>
      <c r="K3" s="2" t="s">
        <v>53</v>
      </c>
      <c r="L3" s="2" t="s">
        <v>54</v>
      </c>
      <c r="M3" s="2" t="s">
        <v>55</v>
      </c>
      <c r="N3" s="2" t="s">
        <v>56</v>
      </c>
      <c r="O3" s="2" t="s">
        <v>57</v>
      </c>
      <c r="P3" s="2" t="s">
        <v>44</v>
      </c>
      <c r="Q3" s="2" t="s">
        <v>58</v>
      </c>
      <c r="R3" s="2" t="s">
        <v>59</v>
      </c>
      <c r="S3" s="2" t="s">
        <v>36</v>
      </c>
      <c r="T3" s="2" t="s">
        <v>37</v>
      </c>
      <c r="U3" s="2" t="s">
        <v>60</v>
      </c>
      <c r="V3" s="2" t="s">
        <v>61</v>
      </c>
      <c r="W3" s="2" t="s">
        <v>62</v>
      </c>
      <c r="X3" s="2" t="s">
        <v>63</v>
      </c>
      <c r="Y3" s="2" t="s">
        <v>64</v>
      </c>
      <c r="Z3" s="2" t="s">
        <v>65</v>
      </c>
      <c r="AA3" s="2" t="s">
        <v>38</v>
      </c>
      <c r="AB3" s="2" t="s">
        <v>66</v>
      </c>
      <c r="AC3" s="2" t="s">
        <v>67</v>
      </c>
      <c r="AD3" s="2" t="s">
        <v>68</v>
      </c>
      <c r="AE3" s="2" t="s">
        <v>39</v>
      </c>
      <c r="AF3" s="2" t="s">
        <v>42</v>
      </c>
      <c r="AG3" s="2" t="s">
        <v>69</v>
      </c>
      <c r="AH3" s="3">
        <f>Y3*24%/360*_xlfn.DAYS("2024-4-3",AG3)</f>
        <v>3175.3526999999999</v>
      </c>
      <c r="AI3" s="4">
        <f>Y3+AH3+AD3</f>
        <v>28557.172699999999</v>
      </c>
    </row>
    <row r="4" spans="1:35">
      <c r="A4" s="2" t="s">
        <v>33</v>
      </c>
      <c r="B4" s="2" t="s">
        <v>46</v>
      </c>
      <c r="C4" s="2" t="s">
        <v>72</v>
      </c>
      <c r="D4" s="2" t="s">
        <v>73</v>
      </c>
      <c r="E4" s="2" t="s">
        <v>74</v>
      </c>
      <c r="F4" s="2" t="s">
        <v>75</v>
      </c>
      <c r="G4" s="2" t="s">
        <v>76</v>
      </c>
      <c r="H4" s="2" t="s">
        <v>34</v>
      </c>
      <c r="I4" s="2" t="s">
        <v>35</v>
      </c>
      <c r="J4" s="2" t="s">
        <v>77</v>
      </c>
      <c r="K4" s="2" t="s">
        <v>78</v>
      </c>
      <c r="L4" s="2" t="s">
        <v>79</v>
      </c>
      <c r="M4" s="2" t="s">
        <v>80</v>
      </c>
      <c r="N4" s="2" t="s">
        <v>81</v>
      </c>
      <c r="O4" s="2" t="s">
        <v>82</v>
      </c>
      <c r="P4" s="2" t="s">
        <v>45</v>
      </c>
      <c r="Q4" s="2" t="s">
        <v>83</v>
      </c>
      <c r="R4" s="2" t="s">
        <v>84</v>
      </c>
      <c r="S4" s="2" t="s">
        <v>36</v>
      </c>
      <c r="T4" s="2" t="s">
        <v>85</v>
      </c>
      <c r="U4" s="2" t="s">
        <v>70</v>
      </c>
      <c r="V4" s="2" t="s">
        <v>86</v>
      </c>
      <c r="W4" s="2" t="s">
        <v>71</v>
      </c>
      <c r="X4" s="2" t="s">
        <v>87</v>
      </c>
      <c r="Y4" s="2" t="s">
        <v>88</v>
      </c>
      <c r="Z4" s="2" t="s">
        <v>89</v>
      </c>
      <c r="AA4" s="2" t="s">
        <v>38</v>
      </c>
      <c r="AB4" s="2" t="s">
        <v>90</v>
      </c>
      <c r="AC4" s="2" t="s">
        <v>88</v>
      </c>
      <c r="AD4" s="2" t="s">
        <v>91</v>
      </c>
      <c r="AE4" s="2" t="s">
        <v>39</v>
      </c>
      <c r="AF4" s="2" t="s">
        <v>42</v>
      </c>
      <c r="AG4" s="2" t="s">
        <v>92</v>
      </c>
      <c r="AH4" s="3">
        <f>Y4*24%/360*_xlfn.DAYS("2024-4-3",AG4)</f>
        <v>285.19583333333333</v>
      </c>
      <c r="AI4" s="4">
        <f>Y4+AH4+AD4</f>
        <v>3764.7758333333331</v>
      </c>
    </row>
  </sheetData>
  <autoFilter ref="AF1:AF2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18A1-EB49-6D43-889B-2D8632C4BB41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Larry Chen</cp:lastModifiedBy>
  <dcterms:created xsi:type="dcterms:W3CDTF">2024-04-01T11:45:39Z</dcterms:created>
  <dcterms:modified xsi:type="dcterms:W3CDTF">2024-04-08T12:14:04Z</dcterms:modified>
</cp:coreProperties>
</file>