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WSL_transfer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5" i="1"/>
  <c r="J6" i="1"/>
  <c r="J7" i="1"/>
  <c r="J8" i="1"/>
  <c r="J9" i="1"/>
  <c r="J10" i="1"/>
  <c r="J11" i="1"/>
  <c r="J12" i="1"/>
  <c r="J13" i="1"/>
  <c r="J14" i="1"/>
  <c r="J16" i="1"/>
  <c r="J17" i="1"/>
  <c r="J18" i="1"/>
  <c r="J19" i="1"/>
  <c r="J20" i="1"/>
  <c r="J21" i="1"/>
  <c r="J22" i="1"/>
  <c r="J4" i="1"/>
  <c r="I21" i="1"/>
  <c r="H21" i="1"/>
  <c r="D26" i="1"/>
  <c r="C26" i="1"/>
  <c r="D20" i="1"/>
  <c r="C20" i="1"/>
  <c r="J26" i="1" l="1"/>
</calcChain>
</file>

<file path=xl/sharedStrings.xml><?xml version="1.0" encoding="utf-8"?>
<sst xmlns="http://schemas.openxmlformats.org/spreadsheetml/2006/main" count="30" uniqueCount="28">
  <si>
    <t>ARV</t>
  </si>
  <si>
    <t>DLE</t>
  </si>
  <si>
    <t>EXE</t>
  </si>
  <si>
    <t>KRT</t>
  </si>
  <si>
    <t>LND</t>
  </si>
  <si>
    <t>LDS</t>
  </si>
  <si>
    <t>LWT</t>
  </si>
  <si>
    <t>PRT</t>
  </si>
  <si>
    <t>SAU</t>
  </si>
  <si>
    <t>SFW</t>
  </si>
  <si>
    <t>SSJ</t>
  </si>
  <si>
    <t>TPD</t>
  </si>
  <si>
    <t>TBA</t>
  </si>
  <si>
    <t>TUL</t>
  </si>
  <si>
    <t>COF</t>
  </si>
  <si>
    <t>FRS</t>
  </si>
  <si>
    <t>KWD</t>
  </si>
  <si>
    <t>OFK</t>
  </si>
  <si>
    <t>OXV</t>
  </si>
  <si>
    <t>F1</t>
  </si>
  <si>
    <t>F2</t>
  </si>
  <si>
    <t>MAD</t>
  </si>
  <si>
    <t>CWC</t>
  </si>
  <si>
    <t>F1-vol</t>
  </si>
  <si>
    <t>F2-vol</t>
  </si>
  <si>
    <t>avg supplies from https://www.everycrsreport.com/reports/RL34237.html</t>
  </si>
  <si>
    <t>total</t>
  </si>
  <si>
    <t>Ftot_frac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</si>
</sst>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3" fontId="0" fillId="4" borderId="1" xfId="0" applyNumberFormat="1" applyFill="1" applyBorder="1" applyAlignment="1">
      <alignment vertical="top" wrapText="1"/>
    </xf>
    <xf numFmtId="3" fontId="0" fillId="0" borderId="0" xfId="0" applyNumberFormat="1"/>
    <xf numFmtId="3" fontId="1" fillId="0" borderId="0" xfId="0" applyNumberFormat="1" applyFont="1"/>
    <xf numFmtId="3" fontId="0" fillId="4" borderId="0" xfId="0" applyNumberFormat="1" applyFill="1" applyBorder="1" applyAlignment="1">
      <alignment vertical="top" wrapText="1"/>
    </xf>
    <xf numFmtId="3" fontId="2" fillId="4" borderId="1" xfId="0" applyNumberFormat="1" applyFont="1" applyFill="1" applyBorder="1" applyAlignment="1">
      <alignment vertical="top" wrapText="1"/>
    </xf>
    <xf numFmtId="3" fontId="0" fillId="3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I13" sqref="I13"/>
    </sheetView>
  </sheetViews>
  <sheetFormatPr defaultRowHeight="14.4" x14ac:dyDescent="0.3"/>
  <sheetData>
    <row r="1" spans="2:10" x14ac:dyDescent="0.3">
      <c r="H1" t="s">
        <v>25</v>
      </c>
    </row>
    <row r="3" spans="2:10" x14ac:dyDescent="0.3">
      <c r="C3" t="s">
        <v>19</v>
      </c>
      <c r="D3" t="s">
        <v>20</v>
      </c>
      <c r="E3" t="s">
        <v>23</v>
      </c>
      <c r="F3" t="s">
        <v>24</v>
      </c>
      <c r="H3" t="s">
        <v>19</v>
      </c>
      <c r="I3" t="s">
        <v>20</v>
      </c>
      <c r="J3" t="s">
        <v>27</v>
      </c>
    </row>
    <row r="4" spans="2:10" x14ac:dyDescent="0.3">
      <c r="B4" t="s">
        <v>0</v>
      </c>
      <c r="C4">
        <v>0.05</v>
      </c>
      <c r="D4">
        <v>0.22239</v>
      </c>
      <c r="H4">
        <v>37700</v>
      </c>
      <c r="I4">
        <v>87295</v>
      </c>
      <c r="J4">
        <f>SUM(H4:I4)/SUM($H$4:$I$22)</f>
        <v>0.13620716521936224</v>
      </c>
    </row>
    <row r="5" spans="2:10" x14ac:dyDescent="0.3">
      <c r="B5" t="s">
        <v>1</v>
      </c>
      <c r="C5">
        <v>0.13600000000000001</v>
      </c>
      <c r="D5">
        <v>5.3157999999999997E-2</v>
      </c>
      <c r="H5">
        <v>102545</v>
      </c>
      <c r="I5">
        <v>20866</v>
      </c>
      <c r="J5">
        <f t="shared" ref="J5:J22" si="0">SUM(H5:I5)/SUM($H$4:$I$22)</f>
        <v>0.13448107897825284</v>
      </c>
    </row>
    <row r="6" spans="2:10" x14ac:dyDescent="0.3">
      <c r="B6" t="s">
        <v>2</v>
      </c>
      <c r="C6">
        <v>1.3875E-2</v>
      </c>
      <c r="D6">
        <v>1.3557140000000001E-2</v>
      </c>
      <c r="H6">
        <v>10839</v>
      </c>
      <c r="I6">
        <v>5322</v>
      </c>
      <c r="J6">
        <f t="shared" si="0"/>
        <v>1.761065640313703E-2</v>
      </c>
    </row>
    <row r="7" spans="2:10" ht="15" thickBot="1" x14ac:dyDescent="0.35">
      <c r="B7" t="s">
        <v>3</v>
      </c>
      <c r="C7" s="2">
        <v>0</v>
      </c>
      <c r="D7" s="2">
        <v>3.5676599999999998E-3</v>
      </c>
      <c r="E7" s="2"/>
      <c r="F7" s="2"/>
      <c r="G7" s="2"/>
      <c r="H7" s="2">
        <v>0</v>
      </c>
      <c r="I7" s="2">
        <v>0</v>
      </c>
      <c r="J7">
        <f t="shared" si="0"/>
        <v>0</v>
      </c>
    </row>
    <row r="8" spans="2:10" x14ac:dyDescent="0.3">
      <c r="B8" t="s">
        <v>4</v>
      </c>
      <c r="C8">
        <v>4.1250000000000002E-2</v>
      </c>
      <c r="D8">
        <v>1.5703000000000002E-2</v>
      </c>
      <c r="H8" s="3">
        <v>31103</v>
      </c>
      <c r="I8" s="3">
        <v>6162</v>
      </c>
      <c r="J8">
        <f t="shared" si="0"/>
        <v>4.0607704403372406E-2</v>
      </c>
    </row>
    <row r="9" spans="2:10" ht="15" thickBot="1" x14ac:dyDescent="0.35">
      <c r="B9" t="s">
        <v>5</v>
      </c>
      <c r="C9">
        <v>3.4375000000000003E-2</v>
      </c>
      <c r="D9">
        <v>0</v>
      </c>
      <c r="H9" s="4">
        <v>25919</v>
      </c>
      <c r="I9">
        <v>0</v>
      </c>
      <c r="J9">
        <f t="shared" si="0"/>
        <v>2.8243957880880435E-2</v>
      </c>
    </row>
    <row r="10" spans="2:10" ht="15" thickBot="1" x14ac:dyDescent="0.35">
      <c r="B10" t="s">
        <v>6</v>
      </c>
      <c r="C10">
        <v>7.6499999999999999E-2</v>
      </c>
      <c r="D10">
        <v>0.169878</v>
      </c>
      <c r="H10" s="3">
        <v>57681</v>
      </c>
      <c r="I10" s="3">
        <v>66660</v>
      </c>
      <c r="J10">
        <f t="shared" si="0"/>
        <v>0.13549450082435874</v>
      </c>
    </row>
    <row r="11" spans="2:10" ht="15" thickBot="1" x14ac:dyDescent="0.35">
      <c r="B11" t="s">
        <v>7</v>
      </c>
      <c r="C11">
        <v>1.8749999999999999E-2</v>
      </c>
      <c r="D11">
        <v>2.14132E-2</v>
      </c>
      <c r="H11" s="3">
        <v>15080</v>
      </c>
      <c r="I11" s="3">
        <v>8403</v>
      </c>
      <c r="J11">
        <f t="shared" si="0"/>
        <v>2.5589446464628855E-2</v>
      </c>
    </row>
    <row r="12" spans="2:10" ht="15" thickBot="1" x14ac:dyDescent="0.35">
      <c r="B12" t="s">
        <v>8</v>
      </c>
      <c r="C12">
        <v>2.6875E-2</v>
      </c>
      <c r="D12">
        <v>2.34118E-2</v>
      </c>
      <c r="H12" s="3">
        <v>19981</v>
      </c>
      <c r="I12" s="3">
        <v>9187</v>
      </c>
      <c r="J12">
        <f t="shared" si="0"/>
        <v>3.1784396136792334E-2</v>
      </c>
    </row>
    <row r="13" spans="2:10" ht="15" thickBot="1" x14ac:dyDescent="0.35">
      <c r="B13" t="s">
        <v>9</v>
      </c>
      <c r="C13">
        <v>6.25E-2</v>
      </c>
      <c r="D13">
        <v>2.8265524E-2</v>
      </c>
      <c r="H13" s="3">
        <v>47125</v>
      </c>
      <c r="I13" s="3">
        <v>11091</v>
      </c>
      <c r="J13">
        <f t="shared" si="0"/>
        <v>6.3438028164409715E-2</v>
      </c>
    </row>
    <row r="14" spans="2:10" x14ac:dyDescent="0.3">
      <c r="B14" t="s">
        <v>10</v>
      </c>
      <c r="C14">
        <v>0.12125</v>
      </c>
      <c r="D14">
        <v>3.21199E-2</v>
      </c>
      <c r="H14" s="3">
        <v>91423</v>
      </c>
      <c r="I14" s="3">
        <v>14004</v>
      </c>
      <c r="J14">
        <f t="shared" si="0"/>
        <v>0.11488389781656629</v>
      </c>
    </row>
    <row r="15" spans="2:10" x14ac:dyDescent="0.3">
      <c r="B15" t="s">
        <v>11</v>
      </c>
      <c r="C15">
        <v>8.9999999999999993E-3</v>
      </c>
      <c r="D15">
        <v>0</v>
      </c>
      <c r="H15" s="5">
        <v>7069</v>
      </c>
      <c r="I15" s="6">
        <v>0</v>
      </c>
      <c r="J15">
        <f t="shared" si="0"/>
        <v>7.7030957313146261E-3</v>
      </c>
    </row>
    <row r="16" spans="2:10" ht="15" thickBot="1" x14ac:dyDescent="0.35">
      <c r="B16" t="s">
        <v>12</v>
      </c>
      <c r="C16">
        <v>3.6249999999999998E-2</v>
      </c>
      <c r="D16">
        <v>0</v>
      </c>
      <c r="H16" s="5">
        <v>27333</v>
      </c>
      <c r="I16" s="6">
        <v>0</v>
      </c>
      <c r="J16">
        <f t="shared" si="0"/>
        <v>2.9784794967325317E-2</v>
      </c>
    </row>
    <row r="17" spans="2:10" x14ac:dyDescent="0.3">
      <c r="B17" t="s">
        <v>13</v>
      </c>
      <c r="C17">
        <v>3.7499999999999999E-2</v>
      </c>
      <c r="D17">
        <v>0.10064239</v>
      </c>
      <c r="H17" s="3">
        <v>28275</v>
      </c>
      <c r="I17" s="3">
        <v>39492</v>
      </c>
      <c r="J17">
        <f t="shared" si="0"/>
        <v>7.3845761553826328E-2</v>
      </c>
    </row>
    <row r="18" spans="2:10" x14ac:dyDescent="0.3">
      <c r="B18" t="s">
        <v>14</v>
      </c>
      <c r="C18">
        <v>7.4999999999999997E-2</v>
      </c>
      <c r="D18">
        <v>0</v>
      </c>
      <c r="H18" s="6">
        <v>56550</v>
      </c>
      <c r="I18" s="6">
        <v>0</v>
      </c>
      <c r="J18">
        <f t="shared" si="0"/>
        <v>6.1622586448697426E-2</v>
      </c>
    </row>
    <row r="19" spans="2:10" x14ac:dyDescent="0.3">
      <c r="B19" t="s">
        <v>15</v>
      </c>
      <c r="C19">
        <v>0</v>
      </c>
      <c r="D19">
        <v>5.3530000000000001E-2</v>
      </c>
      <c r="H19">
        <v>0</v>
      </c>
      <c r="I19">
        <v>21006</v>
      </c>
      <c r="J19">
        <f t="shared" si="0"/>
        <v>2.2890257311075829E-2</v>
      </c>
    </row>
    <row r="20" spans="2:10" x14ac:dyDescent="0.3">
      <c r="B20" s="2" t="s">
        <v>16</v>
      </c>
      <c r="C20" s="2">
        <f>1200/800000</f>
        <v>1.5E-3</v>
      </c>
      <c r="D20" s="2">
        <f>7400/1401475</f>
        <v>5.2801512691985231E-3</v>
      </c>
      <c r="E20" s="2"/>
      <c r="F20" s="2"/>
      <c r="G20" s="2"/>
      <c r="H20" s="2">
        <v>0</v>
      </c>
      <c r="I20" s="8">
        <v>0</v>
      </c>
      <c r="J20">
        <f t="shared" si="0"/>
        <v>0</v>
      </c>
    </row>
    <row r="21" spans="2:10" x14ac:dyDescent="0.3">
      <c r="B21" t="s">
        <v>17</v>
      </c>
      <c r="C21">
        <v>8.5875000000000007E-2</v>
      </c>
      <c r="D21">
        <v>1.55917E-2</v>
      </c>
      <c r="H21" s="4">
        <f>H25-SUM(H22:H24)-SUM(H4:H20)</f>
        <v>63438</v>
      </c>
      <c r="I21" s="4">
        <f>I25-SUM(I22:I24)-SUM(I4:I20)</f>
        <v>6134</v>
      </c>
      <c r="J21">
        <f t="shared" si="0"/>
        <v>7.5812671695999603E-2</v>
      </c>
    </row>
    <row r="22" spans="2:10" ht="15" thickBot="1" x14ac:dyDescent="0.35">
      <c r="B22" s="2" t="s">
        <v>18</v>
      </c>
      <c r="C22" s="2">
        <v>0</v>
      </c>
      <c r="D22" s="2">
        <v>0</v>
      </c>
      <c r="E22" s="2"/>
      <c r="F22" s="2"/>
      <c r="G22" s="2"/>
      <c r="H22" s="2">
        <v>0</v>
      </c>
      <c r="I22" s="2">
        <v>0</v>
      </c>
      <c r="J22">
        <f t="shared" si="0"/>
        <v>0</v>
      </c>
    </row>
    <row r="23" spans="2:10" ht="15" thickBot="1" x14ac:dyDescent="0.35">
      <c r="B23" s="1" t="s">
        <v>21</v>
      </c>
      <c r="C23" s="1">
        <v>0.10625</v>
      </c>
      <c r="D23" s="1">
        <v>0.13275999999999999</v>
      </c>
      <c r="H23" s="3">
        <v>80113</v>
      </c>
      <c r="I23" s="3">
        <v>52096</v>
      </c>
    </row>
    <row r="24" spans="2:10" ht="15" thickBot="1" x14ac:dyDescent="0.35">
      <c r="B24" s="1" t="s">
        <v>22</v>
      </c>
      <c r="C24" s="1">
        <v>6.8750000000000006E-2</v>
      </c>
      <c r="D24" s="1">
        <v>0.114204</v>
      </c>
      <c r="H24" s="3">
        <v>51831</v>
      </c>
      <c r="I24" s="3">
        <v>44813</v>
      </c>
    </row>
    <row r="25" spans="2:10" x14ac:dyDescent="0.3">
      <c r="B25" t="s">
        <v>26</v>
      </c>
      <c r="H25" s="7">
        <v>754005</v>
      </c>
      <c r="I25" s="7">
        <v>392531</v>
      </c>
    </row>
    <row r="26" spans="2:10" x14ac:dyDescent="0.3">
      <c r="C26">
        <f>SUM(C4:C24)</f>
        <v>1.0014999999999998</v>
      </c>
      <c r="D26">
        <f>SUM(D4:D24)</f>
        <v>1.0054724652691986</v>
      </c>
      <c r="J26">
        <f>SUM(J4:J22)</f>
        <v>1.0000000000000002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2021-05-24T18:13:31Z</dcterms:created>
  <dcterms:modified xsi:type="dcterms:W3CDTF">2021-05-25T14:27:09Z</dcterms:modified>
</cp:coreProperties>
</file>