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Programs\Python\Python38\Lib\site-packages\fireplaceAharaLab\takashoIEEE結果CSV\"/>
    </mc:Choice>
  </mc:AlternateContent>
  <xr:revisionPtr revIDLastSave="0" documentId="13_ncr:1_{39440EDF-4C5B-4423-A597-2774C5674DB3}" xr6:coauthVersionLast="47" xr6:coauthVersionMax="47" xr10:uidLastSave="{00000000-0000-0000-0000-000000000000}"/>
  <bookViews>
    <workbookView xWindow="2100" yWindow="2205" windowWidth="25710" windowHeight="10290" xr2:uid="{9EE5AC19-459F-4FD4-B633-AB8EA678AFE7}"/>
  </bookViews>
  <sheets>
    <sheet name="Sheet1" sheetId="1" r:id="rId1"/>
  </sheets>
  <definedNames>
    <definedName name="_xlnm._FilterDatabase" localSheetId="0" hidden="1">Sheet1!$B$20:$E$36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8" i="1"/>
  <c r="H8" i="1" s="1"/>
  <c r="G10" i="1"/>
  <c r="I10" i="1" s="1"/>
  <c r="G12" i="1"/>
  <c r="G14" i="1"/>
  <c r="I14" i="1" s="1"/>
  <c r="G17" i="1"/>
  <c r="H17" i="1" s="1"/>
  <c r="F8" i="1"/>
  <c r="F9" i="1"/>
  <c r="G9" i="1" s="1"/>
  <c r="F10" i="1"/>
  <c r="F11" i="1"/>
  <c r="G11" i="1" s="1"/>
  <c r="F12" i="1"/>
  <c r="F13" i="1"/>
  <c r="G13" i="1" s="1"/>
  <c r="F14" i="1"/>
  <c r="F15" i="1"/>
  <c r="G15" i="1" s="1"/>
  <c r="F16" i="1"/>
  <c r="G16" i="1" s="1"/>
  <c r="F17" i="1"/>
  <c r="H3" i="1"/>
  <c r="H4" i="1"/>
  <c r="H5" i="1"/>
  <c r="H6" i="1"/>
  <c r="H7" i="1"/>
  <c r="I3" i="1"/>
  <c r="I4" i="1"/>
  <c r="I5" i="1"/>
  <c r="I6" i="1"/>
  <c r="I7" i="1"/>
  <c r="I2" i="1"/>
  <c r="H2" i="1"/>
  <c r="F2" i="1"/>
  <c r="G3" i="1"/>
  <c r="G4" i="1"/>
  <c r="G5" i="1"/>
  <c r="G6" i="1"/>
  <c r="G7" i="1"/>
  <c r="G2" i="1"/>
  <c r="F3" i="1"/>
  <c r="F4" i="1"/>
  <c r="F5" i="1"/>
  <c r="F6" i="1"/>
  <c r="F7" i="1"/>
  <c r="H10" i="1" l="1"/>
  <c r="I17" i="1"/>
  <c r="H16" i="1"/>
  <c r="I16" i="1"/>
  <c r="I15" i="1"/>
  <c r="H15" i="1"/>
  <c r="H14" i="1"/>
  <c r="H13" i="1"/>
  <c r="I13" i="1"/>
  <c r="H11" i="1"/>
  <c r="I11" i="1"/>
  <c r="I9" i="1"/>
  <c r="H9" i="1"/>
  <c r="I8" i="1"/>
</calcChain>
</file>

<file path=xl/sharedStrings.xml><?xml version="1.0" encoding="utf-8"?>
<sst xmlns="http://schemas.openxmlformats.org/spreadsheetml/2006/main" count="31" uniqueCount="29">
  <si>
    <t>先マナ</t>
    <rPh sb="0" eb="1">
      <t>サキ</t>
    </rPh>
    <phoneticPr fontId="1"/>
  </si>
  <si>
    <t>先初期手札</t>
    <rPh sb="0" eb="1">
      <t>サキ</t>
    </rPh>
    <rPh sb="1" eb="3">
      <t>ショキ</t>
    </rPh>
    <rPh sb="3" eb="5">
      <t>テフダ</t>
    </rPh>
    <phoneticPr fontId="1"/>
  </si>
  <si>
    <t>後マナ</t>
    <rPh sb="0" eb="1">
      <t>アト</t>
    </rPh>
    <phoneticPr fontId="1"/>
  </si>
  <si>
    <t>後手手札</t>
    <rPh sb="0" eb="2">
      <t>ゴテ</t>
    </rPh>
    <rPh sb="2" eb="4">
      <t>テフダ</t>
    </rPh>
    <phoneticPr fontId="1"/>
  </si>
  <si>
    <t>先勝率</t>
    <rPh sb="0" eb="1">
      <t>サキ</t>
    </rPh>
    <rPh sb="1" eb="3">
      <t>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</si>
  <si>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</si>
  <si>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</si>
  <si>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</si>
  <si>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</si>
  <si>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ラベル</t>
    <phoneticPr fontId="1"/>
  </si>
  <si>
    <t>勝率</t>
    <rPh sb="0" eb="2">
      <t>ショウリツ</t>
    </rPh>
    <phoneticPr fontId="1"/>
  </si>
  <si>
    <t>1-3-1-3</t>
    <phoneticPr fontId="1"/>
  </si>
  <si>
    <t>1-3-1-4</t>
    <phoneticPr fontId="1"/>
  </si>
  <si>
    <t>1-3-2-3</t>
    <phoneticPr fontId="1"/>
  </si>
  <si>
    <t>1-3-2-4</t>
    <phoneticPr fontId="1"/>
  </si>
  <si>
    <t>1-4-1-3</t>
    <phoneticPr fontId="1"/>
  </si>
  <si>
    <t>1-4-2-3</t>
    <phoneticPr fontId="1"/>
  </si>
  <si>
    <t>1-4-2-4</t>
    <phoneticPr fontId="1"/>
  </si>
  <si>
    <t>2-3-1-3</t>
    <phoneticPr fontId="1"/>
  </si>
  <si>
    <t>2-3-1-4</t>
    <phoneticPr fontId="1"/>
  </si>
  <si>
    <t>2-3-2-3</t>
    <phoneticPr fontId="1"/>
  </si>
  <si>
    <t>2-3-2-4</t>
    <phoneticPr fontId="1"/>
  </si>
  <si>
    <t>2-4-1-3</t>
    <phoneticPr fontId="1"/>
  </si>
  <si>
    <t>2-4-1-4</t>
    <phoneticPr fontId="1"/>
  </si>
  <si>
    <t>2-4-2-3</t>
    <phoneticPr fontId="1"/>
  </si>
  <si>
    <t>2-4-2-4</t>
    <phoneticPr fontId="1"/>
  </si>
  <si>
    <t>1-4-1-4</t>
    <phoneticPr fontId="1"/>
  </si>
  <si>
    <t>平均先行リーサルターン数</t>
    <rPh sb="0" eb="2">
      <t>ヘイキン</t>
    </rPh>
    <rPh sb="2" eb="4">
      <t>センコウ</t>
    </rPh>
    <rPh sb="11" eb="12">
      <t>スウ</t>
    </rPh>
    <phoneticPr fontId="1"/>
  </si>
  <si>
    <t>平均後行リーサルターン数</t>
    <rPh sb="0" eb="2">
      <t>ヘイキン</t>
    </rPh>
    <rPh sb="2" eb="3">
      <t>アト</t>
    </rPh>
    <rPh sb="3" eb="4">
      <t>ギョウ</t>
    </rPh>
    <rPh sb="11" eb="12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</si>
</sst>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Sheet1!$C$20</c:f>
              <c:strCache>
                <c:ptCount val="1"/>
                <c:pt idx="0">
                  <c:v>推定下限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Sheet1!$B$21:$B$36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2-3-1-4</c:v>
                </c:pt>
                <c:pt idx="3">
                  <c:v>2-3-1-3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Sheet1!$C$21:$C$36</c:f>
              <c:numCache>
                <c:formatCode>General</c:formatCode>
                <c:ptCount val="16"/>
                <c:pt idx="0">
                  <c:v>0.79033327026870337</c:v>
                </c:pt>
                <c:pt idx="1">
                  <c:v>0.78353737475576812</c:v>
                </c:pt>
                <c:pt idx="2">
                  <c:v>0.76934745896100243</c:v>
                </c:pt>
                <c:pt idx="3">
                  <c:v>0.76934745896100243</c:v>
                </c:pt>
                <c:pt idx="4">
                  <c:v>0.60335262054908056</c:v>
                </c:pt>
                <c:pt idx="5">
                  <c:v>0.58377201854005223</c:v>
                </c:pt>
                <c:pt idx="6">
                  <c:v>0.58226647442812884</c:v>
                </c:pt>
                <c:pt idx="7">
                  <c:v>0.57754970354612023</c:v>
                </c:pt>
                <c:pt idx="8">
                  <c:v>0.55939355211710018</c:v>
                </c:pt>
                <c:pt idx="9">
                  <c:v>0.55488165222464492</c:v>
                </c:pt>
                <c:pt idx="10">
                  <c:v>0.5528766248884065</c:v>
                </c:pt>
                <c:pt idx="11">
                  <c:v>0.54776453139623504</c:v>
                </c:pt>
                <c:pt idx="12">
                  <c:v>0.35984026748287623</c:v>
                </c:pt>
                <c:pt idx="13">
                  <c:v>0.33657658227460507</c:v>
                </c:pt>
                <c:pt idx="14">
                  <c:v>0.33508615875665304</c:v>
                </c:pt>
                <c:pt idx="15">
                  <c:v>0.31671282199724177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5D1-BAE7-AD68827CCFD7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推定上限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Sheet1!$B$21:$B$36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2-3-1-4</c:v>
                </c:pt>
                <c:pt idx="3">
                  <c:v>2-3-1-3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Sheet1!$D$21:$D$36</c:f>
              <c:numCache>
                <c:formatCode>General</c:formatCode>
                <c:ptCount val="16"/>
                <c:pt idx="0">
                  <c:v>0.80606672973129667</c:v>
                </c:pt>
                <c:pt idx="1">
                  <c:v>0.79946262524423184</c:v>
                </c:pt>
                <c:pt idx="2">
                  <c:v>0.78565254103899751</c:v>
                </c:pt>
                <c:pt idx="3">
                  <c:v>0.78565254103899751</c:v>
                </c:pt>
                <c:pt idx="4">
                  <c:v>0.62244737945091944</c:v>
                </c:pt>
                <c:pt idx="5">
                  <c:v>0.60302798145994785</c:v>
                </c:pt>
                <c:pt idx="6">
                  <c:v>0.60153352557187112</c:v>
                </c:pt>
                <c:pt idx="7">
                  <c:v>0.59685029645387988</c:v>
                </c:pt>
                <c:pt idx="8">
                  <c:v>0.57880644788289992</c:v>
                </c:pt>
                <c:pt idx="9">
                  <c:v>0.57431834777535506</c:v>
                </c:pt>
                <c:pt idx="10">
                  <c:v>0.57232337511159348</c:v>
                </c:pt>
                <c:pt idx="11">
                  <c:v>0.56723546860376495</c:v>
                </c:pt>
                <c:pt idx="12">
                  <c:v>0.3787597325171238</c:v>
                </c:pt>
                <c:pt idx="13">
                  <c:v>0.3552234177253949</c:v>
                </c:pt>
                <c:pt idx="14">
                  <c:v>0.35371384124334693</c:v>
                </c:pt>
                <c:pt idx="15">
                  <c:v>0.33508717800275828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5D1-BAE7-AD68827CCFD7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勝率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Sheet1!$B$21:$B$36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2-3-1-4</c:v>
                </c:pt>
                <c:pt idx="3">
                  <c:v>2-3-1-3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Sheet1!$E$21:$E$36</c:f>
              <c:numCache>
                <c:formatCode>General</c:formatCode>
                <c:ptCount val="16"/>
                <c:pt idx="0">
                  <c:v>0.79820000000000002</c:v>
                </c:pt>
                <c:pt idx="1">
                  <c:v>0.79149999999999998</c:v>
                </c:pt>
                <c:pt idx="2">
                  <c:v>0.77749999999999997</c:v>
                </c:pt>
                <c:pt idx="3">
                  <c:v>0.77749999999999997</c:v>
                </c:pt>
                <c:pt idx="4">
                  <c:v>0.6129</c:v>
                </c:pt>
                <c:pt idx="5">
                  <c:v>0.59340000000000004</c:v>
                </c:pt>
                <c:pt idx="6">
                  <c:v>0.59189999999999998</c:v>
                </c:pt>
                <c:pt idx="7">
                  <c:v>0.58720000000000006</c:v>
                </c:pt>
                <c:pt idx="8">
                  <c:v>0.56910000000000005</c:v>
                </c:pt>
                <c:pt idx="9">
                  <c:v>0.56459999999999999</c:v>
                </c:pt>
                <c:pt idx="10">
                  <c:v>0.56259999999999999</c:v>
                </c:pt>
                <c:pt idx="11">
                  <c:v>0.5575</c:v>
                </c:pt>
                <c:pt idx="12">
                  <c:v>0.36930000000000002</c:v>
                </c:pt>
                <c:pt idx="13">
                  <c:v>0.34589999999999999</c:v>
                </c:pt>
                <c:pt idx="14">
                  <c:v>0.34439999999999998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1-45D1-BAE7-AD68827C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106664960"/>
        <c:axId val="1106684096"/>
      </c:stockChart>
      <c:catAx>
        <c:axId val="11066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684096"/>
        <c:crosses val="autoZero"/>
        <c:auto val="1"/>
        <c:lblAlgn val="ctr"/>
        <c:lblOffset val="100"/>
        <c:noMultiLvlLbl val="0"/>
      </c:catAx>
      <c:valAx>
        <c:axId val="110668409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6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17</xdr:row>
      <xdr:rowOff>221933</xdr:rowOff>
    </xdr:from>
    <xdr:to>
      <xdr:col>16</xdr:col>
      <xdr:colOff>352425</xdr:colOff>
      <xdr:row>38</xdr:row>
      <xdr:rowOff>47626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527F7A-C739-457E-8384-85F306F48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83BC-3F20-41EC-8F96-A1E0479E65FD}">
  <dimension ref="A1:K36"/>
  <sheetViews>
    <sheetView tabSelected="1" workbookViewId="0">
      <selection activeCell="G46" sqref="G46"/>
    </sheetView>
  </sheetViews>
  <sheetFormatPr defaultRowHeight="18.75" x14ac:dyDescent="0.4"/>
  <cols>
    <col min="6" max="6" width="13" customWidth="1"/>
    <col min="10" max="10" width="25" customWidth="1"/>
    <col min="11" max="11" width="26.3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28</v>
      </c>
    </row>
    <row r="2" spans="1:11" x14ac:dyDescent="0.4">
      <c r="A2">
        <v>1</v>
      </c>
      <c r="B2">
        <v>3</v>
      </c>
      <c r="C2">
        <v>1</v>
      </c>
      <c r="D2">
        <v>3</v>
      </c>
      <c r="E2">
        <v>0.56459999999999999</v>
      </c>
      <c r="F2">
        <f>E2*(1-E2)/9999</f>
        <v>2.4585142514251423E-5</v>
      </c>
      <c r="G2">
        <f>SQRT(F2)</f>
        <v>4.9583407017117559E-3</v>
      </c>
      <c r="H2">
        <f>E2-1.96*G2</f>
        <v>0.55488165222464492</v>
      </c>
      <c r="I2">
        <f>E2+1.96*G2</f>
        <v>0.57431834777535506</v>
      </c>
      <c r="J2">
        <v>13.04321644</v>
      </c>
      <c r="K2">
        <v>13.10932476</v>
      </c>
    </row>
    <row r="3" spans="1:11" x14ac:dyDescent="0.4">
      <c r="A3">
        <v>1</v>
      </c>
      <c r="B3">
        <v>3</v>
      </c>
      <c r="C3">
        <v>1</v>
      </c>
      <c r="D3">
        <v>4</v>
      </c>
      <c r="E3">
        <v>0.5575</v>
      </c>
      <c r="F3">
        <f t="shared" ref="F3:F17" si="0">E3*(1-E3)/9999</f>
        <v>2.4671842184218422E-5</v>
      </c>
      <c r="G3">
        <f t="shared" ref="G3:G17" si="1">SQRT(F3)</f>
        <v>4.9670758182474347E-3</v>
      </c>
      <c r="H3">
        <f t="shared" ref="H3:H17" si="2">E3-1.96*G3</f>
        <v>0.54776453139623504</v>
      </c>
      <c r="I3">
        <f t="shared" ref="I3:I17" si="3">E3+1.96*G3</f>
        <v>0.56723546860376495</v>
      </c>
      <c r="J3">
        <v>13.035810205908684</v>
      </c>
      <c r="K3">
        <v>13.063222297756628</v>
      </c>
    </row>
    <row r="4" spans="1:11" x14ac:dyDescent="0.4">
      <c r="A4">
        <v>1</v>
      </c>
      <c r="B4">
        <v>3</v>
      </c>
      <c r="C4">
        <v>2</v>
      </c>
      <c r="D4">
        <v>3</v>
      </c>
      <c r="E4">
        <v>0.34589999999999999</v>
      </c>
      <c r="F4">
        <f t="shared" si="0"/>
        <v>2.2627581758175818E-5</v>
      </c>
      <c r="G4">
        <f t="shared" si="1"/>
        <v>4.7568457782627156E-3</v>
      </c>
      <c r="H4">
        <f t="shared" si="2"/>
        <v>0.33657658227460507</v>
      </c>
      <c r="I4">
        <f t="shared" si="3"/>
        <v>0.3552234177253949</v>
      </c>
      <c r="J4">
        <v>12.633136090000001</v>
      </c>
      <c r="K4">
        <v>12.19873671</v>
      </c>
    </row>
    <row r="5" spans="1:11" x14ac:dyDescent="0.4">
      <c r="A5">
        <v>1</v>
      </c>
      <c r="B5">
        <v>3</v>
      </c>
      <c r="C5">
        <v>2</v>
      </c>
      <c r="D5">
        <v>4</v>
      </c>
      <c r="E5">
        <v>0.32590000000000002</v>
      </c>
      <c r="F5">
        <f t="shared" si="0"/>
        <v>2.1971116111611161E-5</v>
      </c>
      <c r="G5">
        <f t="shared" si="1"/>
        <v>4.6873357156929953E-3</v>
      </c>
      <c r="H5">
        <f t="shared" si="2"/>
        <v>0.31671282199724177</v>
      </c>
      <c r="I5">
        <f t="shared" si="3"/>
        <v>0.33508717800275828</v>
      </c>
      <c r="J5">
        <v>12.616564417177914</v>
      </c>
      <c r="K5">
        <v>12.129765286290926</v>
      </c>
    </row>
    <row r="6" spans="1:11" x14ac:dyDescent="0.4">
      <c r="A6">
        <v>1</v>
      </c>
      <c r="B6">
        <v>4</v>
      </c>
      <c r="C6">
        <v>1</v>
      </c>
      <c r="D6">
        <v>3</v>
      </c>
      <c r="E6">
        <v>0.59189999999999998</v>
      </c>
      <c r="F6">
        <f t="shared" si="0"/>
        <v>2.415785478547855E-5</v>
      </c>
      <c r="G6">
        <f t="shared" si="1"/>
        <v>4.9150640672811731E-3</v>
      </c>
      <c r="H6">
        <f t="shared" si="2"/>
        <v>0.58226647442812884</v>
      </c>
      <c r="I6">
        <f t="shared" si="3"/>
        <v>0.60153352557187112</v>
      </c>
      <c r="J6">
        <v>12.966711726934776</v>
      </c>
      <c r="K6">
        <v>13.157170923379175</v>
      </c>
    </row>
    <row r="7" spans="1:11" x14ac:dyDescent="0.4">
      <c r="A7">
        <v>1</v>
      </c>
      <c r="B7">
        <v>4</v>
      </c>
      <c r="C7">
        <v>1</v>
      </c>
      <c r="D7">
        <v>4</v>
      </c>
      <c r="E7">
        <v>0.56910000000000005</v>
      </c>
      <c r="F7">
        <f t="shared" si="0"/>
        <v>2.4524971497149712E-5</v>
      </c>
      <c r="G7">
        <f t="shared" si="1"/>
        <v>4.9522693280101109E-3</v>
      </c>
      <c r="H7">
        <f t="shared" si="2"/>
        <v>0.55939355211710018</v>
      </c>
      <c r="I7">
        <f t="shared" si="3"/>
        <v>0.57880644788289992</v>
      </c>
      <c r="J7">
        <v>13.000707463742483</v>
      </c>
      <c r="K7">
        <v>13.06789413118527</v>
      </c>
    </row>
    <row r="8" spans="1:11" x14ac:dyDescent="0.4">
      <c r="A8">
        <v>1</v>
      </c>
      <c r="B8">
        <v>4</v>
      </c>
      <c r="C8">
        <v>2</v>
      </c>
      <c r="D8">
        <v>3</v>
      </c>
      <c r="E8">
        <v>0.36930000000000002</v>
      </c>
      <c r="F8">
        <f t="shared" si="0"/>
        <v>2.3294080408040805E-5</v>
      </c>
      <c r="G8">
        <f t="shared" si="1"/>
        <v>4.8263941413896989E-3</v>
      </c>
      <c r="H8">
        <f t="shared" si="2"/>
        <v>0.35984026748287623</v>
      </c>
      <c r="I8">
        <f t="shared" si="3"/>
        <v>0.3787597325171238</v>
      </c>
      <c r="J8">
        <v>12.552447552447552</v>
      </c>
      <c r="K8">
        <v>12.176723451679669</v>
      </c>
    </row>
    <row r="9" spans="1:11" x14ac:dyDescent="0.4">
      <c r="A9">
        <v>1</v>
      </c>
      <c r="B9">
        <v>4</v>
      </c>
      <c r="C9">
        <v>2</v>
      </c>
      <c r="D9">
        <v>4</v>
      </c>
      <c r="E9">
        <v>0.34439999999999998</v>
      </c>
      <c r="F9">
        <f t="shared" si="0"/>
        <v>2.2581122112211218E-5</v>
      </c>
      <c r="G9">
        <f t="shared" si="1"/>
        <v>4.751959818034157E-3</v>
      </c>
      <c r="H9">
        <f t="shared" si="2"/>
        <v>0.33508615875665304</v>
      </c>
      <c r="I9">
        <f t="shared" si="3"/>
        <v>0.35371384124334693</v>
      </c>
      <c r="J9">
        <v>12.533681765389083</v>
      </c>
      <c r="K9">
        <v>12.174065598779558</v>
      </c>
    </row>
    <row r="10" spans="1:11" x14ac:dyDescent="0.4">
      <c r="A10">
        <v>2</v>
      </c>
      <c r="B10">
        <v>3</v>
      </c>
      <c r="C10">
        <v>1</v>
      </c>
      <c r="D10">
        <v>3</v>
      </c>
      <c r="E10">
        <v>0.76249999999999996</v>
      </c>
      <c r="F10">
        <f t="shared" si="0"/>
        <v>1.8111186118611865E-5</v>
      </c>
      <c r="G10">
        <f t="shared" si="1"/>
        <v>4.2557239241534294E-3</v>
      </c>
      <c r="H10">
        <f t="shared" si="2"/>
        <v>0.75415878110865919</v>
      </c>
      <c r="I10">
        <f t="shared" si="3"/>
        <v>0.77084121889134072</v>
      </c>
      <c r="J10">
        <v>11.853857945835463</v>
      </c>
      <c r="K10">
        <v>12.626439428834638</v>
      </c>
    </row>
    <row r="11" spans="1:11" x14ac:dyDescent="0.4">
      <c r="A11">
        <v>2</v>
      </c>
      <c r="B11">
        <v>3</v>
      </c>
      <c r="C11">
        <v>1</v>
      </c>
      <c r="D11">
        <v>4</v>
      </c>
      <c r="E11">
        <v>0.77749999999999997</v>
      </c>
      <c r="F11">
        <f t="shared" si="0"/>
        <v>1.7301105110511053E-5</v>
      </c>
      <c r="G11">
        <f t="shared" si="1"/>
        <v>4.1594597137742609E-3</v>
      </c>
      <c r="H11">
        <f t="shared" si="2"/>
        <v>0.76934745896100243</v>
      </c>
      <c r="I11">
        <f t="shared" si="3"/>
        <v>0.78565254103899751</v>
      </c>
      <c r="J11">
        <v>11.878971061093248</v>
      </c>
      <c r="K11">
        <v>12.559352517985612</v>
      </c>
    </row>
    <row r="12" spans="1:11" x14ac:dyDescent="0.4">
      <c r="A12">
        <v>2</v>
      </c>
      <c r="B12">
        <v>3</v>
      </c>
      <c r="C12">
        <v>2</v>
      </c>
      <c r="D12">
        <v>3</v>
      </c>
      <c r="E12">
        <v>0.58720000000000006</v>
      </c>
      <c r="F12">
        <f t="shared" si="0"/>
        <v>2.4242040204020403E-5</v>
      </c>
      <c r="G12">
        <f t="shared" si="1"/>
        <v>4.9236206397345848E-3</v>
      </c>
      <c r="H12">
        <f t="shared" si="2"/>
        <v>0.57754970354612023</v>
      </c>
      <c r="I12">
        <f t="shared" si="3"/>
        <v>0.59685029645387988</v>
      </c>
      <c r="J12">
        <v>11.634707084468666</v>
      </c>
      <c r="K12">
        <v>11.810031499878846</v>
      </c>
    </row>
    <row r="13" spans="1:11" x14ac:dyDescent="0.4">
      <c r="A13">
        <v>2</v>
      </c>
      <c r="B13">
        <v>3</v>
      </c>
      <c r="C13">
        <v>2</v>
      </c>
      <c r="D13">
        <v>4</v>
      </c>
      <c r="E13">
        <v>0.56259999999999999</v>
      </c>
      <c r="F13">
        <f t="shared" si="0"/>
        <v>2.461058505850585E-5</v>
      </c>
      <c r="G13">
        <f t="shared" si="1"/>
        <v>4.9609056691803611E-3</v>
      </c>
      <c r="H13">
        <f t="shared" si="2"/>
        <v>0.5528766248884065</v>
      </c>
      <c r="I13">
        <f t="shared" si="3"/>
        <v>0.57232337511159348</v>
      </c>
      <c r="J13">
        <v>11.608425168858869</v>
      </c>
      <c r="K13">
        <v>11.76812257031786</v>
      </c>
    </row>
    <row r="14" spans="1:11" x14ac:dyDescent="0.4">
      <c r="A14">
        <v>2</v>
      </c>
      <c r="B14">
        <v>4</v>
      </c>
      <c r="C14">
        <v>1</v>
      </c>
      <c r="D14">
        <v>3</v>
      </c>
      <c r="E14">
        <v>0.79820000000000002</v>
      </c>
      <c r="F14">
        <f t="shared" si="0"/>
        <v>1.6109286928692866E-5</v>
      </c>
      <c r="G14">
        <f t="shared" si="1"/>
        <v>4.0136376180084903E-3</v>
      </c>
      <c r="H14">
        <f t="shared" si="2"/>
        <v>0.79033327026870337</v>
      </c>
      <c r="I14">
        <f t="shared" si="3"/>
        <v>0.80606672973129667</v>
      </c>
      <c r="J14">
        <v>11.75833124530193</v>
      </c>
      <c r="K14">
        <v>12.503968253968255</v>
      </c>
    </row>
    <row r="15" spans="1:11" x14ac:dyDescent="0.4">
      <c r="A15">
        <v>2</v>
      </c>
      <c r="B15">
        <v>4</v>
      </c>
      <c r="C15">
        <v>1</v>
      </c>
      <c r="D15">
        <v>4</v>
      </c>
      <c r="E15">
        <v>0.79149999999999998</v>
      </c>
      <c r="F15">
        <f t="shared" si="0"/>
        <v>1.6504425442544255E-5</v>
      </c>
      <c r="G15">
        <f t="shared" si="1"/>
        <v>4.0625639001182802E-3</v>
      </c>
      <c r="H15">
        <f t="shared" si="2"/>
        <v>0.78353737475576812</v>
      </c>
      <c r="I15">
        <f t="shared" si="3"/>
        <v>0.79946262524423184</v>
      </c>
      <c r="J15">
        <v>11.790145293746052</v>
      </c>
      <c r="K15">
        <v>12.544145873320538</v>
      </c>
    </row>
    <row r="16" spans="1:11" x14ac:dyDescent="0.4">
      <c r="A16">
        <v>2</v>
      </c>
      <c r="B16">
        <v>4</v>
      </c>
      <c r="C16">
        <v>2</v>
      </c>
      <c r="D16">
        <v>3</v>
      </c>
      <c r="E16">
        <v>0.6129</v>
      </c>
      <c r="F16">
        <f t="shared" si="0"/>
        <v>2.3727731773177317E-5</v>
      </c>
      <c r="G16">
        <f t="shared" si="1"/>
        <v>4.8711119647547952E-3</v>
      </c>
      <c r="H16">
        <f t="shared" si="2"/>
        <v>0.60335262054908056</v>
      </c>
      <c r="I16">
        <f t="shared" si="3"/>
        <v>0.62244737945091944</v>
      </c>
      <c r="J16">
        <v>11.514439549681841</v>
      </c>
      <c r="K16">
        <v>11.763307493540053</v>
      </c>
    </row>
    <row r="17" spans="1:11" x14ac:dyDescent="0.4">
      <c r="A17">
        <v>2</v>
      </c>
      <c r="B17">
        <v>4</v>
      </c>
      <c r="C17">
        <v>2</v>
      </c>
      <c r="D17">
        <v>4</v>
      </c>
      <c r="E17">
        <v>0.59340000000000004</v>
      </c>
      <c r="F17">
        <f t="shared" si="0"/>
        <v>2.4130057005700569E-5</v>
      </c>
      <c r="G17">
        <f t="shared" si="1"/>
        <v>4.9122354387488975E-3</v>
      </c>
      <c r="H17">
        <f t="shared" si="2"/>
        <v>0.58377201854005223</v>
      </c>
      <c r="I17">
        <f t="shared" si="3"/>
        <v>0.60302798145994785</v>
      </c>
      <c r="J17">
        <v>11.496629592180653</v>
      </c>
      <c r="K17">
        <v>11.744157441574416</v>
      </c>
    </row>
    <row r="20" spans="1:11" x14ac:dyDescent="0.4">
      <c r="B20" t="s">
        <v>9</v>
      </c>
      <c r="C20" t="s">
        <v>7</v>
      </c>
      <c r="D20" t="s">
        <v>8</v>
      </c>
      <c r="E20" t="s">
        <v>10</v>
      </c>
    </row>
    <row r="21" spans="1:11" x14ac:dyDescent="0.4">
      <c r="B21" t="s">
        <v>22</v>
      </c>
      <c r="C21">
        <v>0.79033327026870337</v>
      </c>
      <c r="D21">
        <v>0.80606672973129667</v>
      </c>
      <c r="E21">
        <v>0.79820000000000002</v>
      </c>
    </row>
    <row r="22" spans="1:11" x14ac:dyDescent="0.4">
      <c r="B22" t="s">
        <v>23</v>
      </c>
      <c r="C22">
        <v>0.78353737475576812</v>
      </c>
      <c r="D22">
        <v>0.79946262524423184</v>
      </c>
      <c r="E22">
        <v>0.79149999999999998</v>
      </c>
    </row>
    <row r="23" spans="1:11" x14ac:dyDescent="0.4">
      <c r="B23" t="s">
        <v>19</v>
      </c>
      <c r="C23">
        <v>0.76934745896100243</v>
      </c>
      <c r="D23">
        <v>0.78565254103899751</v>
      </c>
      <c r="E23">
        <v>0.77749999999999997</v>
      </c>
    </row>
    <row r="24" spans="1:11" x14ac:dyDescent="0.4">
      <c r="B24" t="s">
        <v>18</v>
      </c>
      <c r="C24">
        <v>0.76934745896100243</v>
      </c>
      <c r="D24">
        <v>0.78565254103899751</v>
      </c>
      <c r="E24">
        <v>0.77749999999999997</v>
      </c>
    </row>
    <row r="25" spans="1:11" x14ac:dyDescent="0.4">
      <c r="B25" t="s">
        <v>24</v>
      </c>
      <c r="C25">
        <v>0.60335262054908056</v>
      </c>
      <c r="D25">
        <v>0.62244737945091944</v>
      </c>
      <c r="E25">
        <v>0.6129</v>
      </c>
    </row>
    <row r="26" spans="1:11" x14ac:dyDescent="0.4">
      <c r="B26" t="s">
        <v>25</v>
      </c>
      <c r="C26">
        <v>0.58377201854005223</v>
      </c>
      <c r="D26">
        <v>0.60302798145994785</v>
      </c>
      <c r="E26">
        <v>0.59340000000000004</v>
      </c>
    </row>
    <row r="27" spans="1:11" x14ac:dyDescent="0.4">
      <c r="B27" t="s">
        <v>15</v>
      </c>
      <c r="C27">
        <v>0.58226647442812884</v>
      </c>
      <c r="D27">
        <v>0.60153352557187112</v>
      </c>
      <c r="E27">
        <v>0.59189999999999998</v>
      </c>
    </row>
    <row r="28" spans="1:11" x14ac:dyDescent="0.4">
      <c r="B28" t="s">
        <v>20</v>
      </c>
      <c r="C28">
        <v>0.57754970354612023</v>
      </c>
      <c r="D28">
        <v>0.59685029645387988</v>
      </c>
      <c r="E28">
        <v>0.58720000000000006</v>
      </c>
    </row>
    <row r="29" spans="1:11" x14ac:dyDescent="0.4">
      <c r="B29" t="s">
        <v>26</v>
      </c>
      <c r="C29">
        <v>0.55939355211710018</v>
      </c>
      <c r="D29">
        <v>0.57880644788289992</v>
      </c>
      <c r="E29">
        <v>0.56910000000000005</v>
      </c>
    </row>
    <row r="30" spans="1:11" x14ac:dyDescent="0.4">
      <c r="B30" t="s">
        <v>11</v>
      </c>
      <c r="C30">
        <v>0.55488165222464492</v>
      </c>
      <c r="D30">
        <v>0.57431834777535506</v>
      </c>
      <c r="E30">
        <v>0.56459999999999999</v>
      </c>
    </row>
    <row r="31" spans="1:11" x14ac:dyDescent="0.4">
      <c r="B31" t="s">
        <v>21</v>
      </c>
      <c r="C31">
        <v>0.5528766248884065</v>
      </c>
      <c r="D31">
        <v>0.57232337511159348</v>
      </c>
      <c r="E31">
        <v>0.56259999999999999</v>
      </c>
    </row>
    <row r="32" spans="1:11" x14ac:dyDescent="0.4">
      <c r="B32" t="s">
        <v>12</v>
      </c>
      <c r="C32">
        <v>0.54776453139623504</v>
      </c>
      <c r="D32">
        <v>0.56723546860376495</v>
      </c>
      <c r="E32">
        <v>0.5575</v>
      </c>
    </row>
    <row r="33" spans="2:5" x14ac:dyDescent="0.4">
      <c r="B33" t="s">
        <v>16</v>
      </c>
      <c r="C33">
        <v>0.35984026748287623</v>
      </c>
      <c r="D33">
        <v>0.3787597325171238</v>
      </c>
      <c r="E33">
        <v>0.36930000000000002</v>
      </c>
    </row>
    <row r="34" spans="2:5" x14ac:dyDescent="0.4">
      <c r="B34" t="s">
        <v>13</v>
      </c>
      <c r="C34">
        <v>0.33657658227460507</v>
      </c>
      <c r="D34">
        <v>0.3552234177253949</v>
      </c>
      <c r="E34">
        <v>0.34589999999999999</v>
      </c>
    </row>
    <row r="35" spans="2:5" x14ac:dyDescent="0.4">
      <c r="B35" t="s">
        <v>17</v>
      </c>
      <c r="C35">
        <v>0.33508615875665304</v>
      </c>
      <c r="D35">
        <v>0.35371384124334693</v>
      </c>
      <c r="E35">
        <v>0.34439999999999998</v>
      </c>
    </row>
    <row r="36" spans="2:5" x14ac:dyDescent="0.4">
      <c r="B36" t="s">
        <v>14</v>
      </c>
      <c r="C36">
        <v>0.31671282199724177</v>
      </c>
      <c r="D36">
        <v>0.33508717800275828</v>
      </c>
      <c r="E36">
        <v>0.32590000000000002</v>
      </c>
    </row>
  </sheetData>
  <autoFilter ref="B20:E36" xr:uid="{B04983BC-3F20-41EC-8F96-A1E0479E65FD}">
    <sortState xmlns:xlrd2="http://schemas.microsoft.com/office/spreadsheetml/2017/richdata2" ref="B21:E36">
      <sortCondition descending="1" ref="E20:E36"/>
    </sortState>
  </autoFilter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aharaLab</dc:creator>
  <cp:lastModifiedBy>User</cp:lastModifiedBy>
  <dcterms:created xsi:type="dcterms:W3CDTF">2022-02-21T07:53:19Z</dcterms:created>
  <dcterms:modified xsi:type="dcterms:W3CDTF">2022-02-22T20:29:47Z</dcterms:modified>
</cp:coreProperties>
</file>