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art2/Research/PlaiceWG2021/data/"/>
    </mc:Choice>
  </mc:AlternateContent>
  <xr:revisionPtr revIDLastSave="0" documentId="13_ncr:1_{D0E52914-152D-524A-8754-39ACD010D3D0}" xr6:coauthVersionLast="47" xr6:coauthVersionMax="47" xr10:uidLastSave="{00000000-0000-0000-0000-000000000000}"/>
  <bookViews>
    <workbookView xWindow="3160" yWindow="1960" windowWidth="42520" windowHeight="27120" firstSheet="5" activeTab="20" xr2:uid="{1DC35C91-9E0E-0943-A3D4-8390B62960CA}"/>
  </bookViews>
  <sheets>
    <sheet name="Natural_Mortality" sheetId="1" r:id="rId1"/>
    <sheet name="All_Indices" sheetId="2" r:id="rId2"/>
    <sheet name="springMADMF" sheetId="13" r:id="rId3"/>
    <sheet name="fallMADMF" sheetId="12" r:id="rId4"/>
    <sheet name="springMENH" sheetId="20" r:id="rId5"/>
    <sheet name="fallMENH" sheetId="21" r:id="rId6"/>
    <sheet name="springNEFSC" sheetId="11" r:id="rId7"/>
    <sheet name="fallNEFSC" sheetId="10" r:id="rId8"/>
    <sheet name="LPUE" sheetId="22" r:id="rId9"/>
    <sheet name="Maturity" sheetId="14" r:id="rId10"/>
    <sheet name="jan1WAA" sheetId="7" r:id="rId11"/>
    <sheet name="fallNEFSC_WAA_oldUpdate" sheetId="15" r:id="rId12"/>
    <sheet name="fallNEFSC_WAA_revised_LW" sheetId="17" r:id="rId13"/>
    <sheet name="Sheet1" sheetId="19" r:id="rId14"/>
    <sheet name="springNEFSC_WAA_revised_LW" sheetId="18" r:id="rId15"/>
    <sheet name="springNEFSC_WAA_oldUpdate" sheetId="16" r:id="rId16"/>
    <sheet name="catchWAA" sheetId="3" r:id="rId17"/>
    <sheet name="Catch" sheetId="4" r:id="rId18"/>
    <sheet name="Discards" sheetId="5" r:id="rId19"/>
    <sheet name="Release" sheetId="6" r:id="rId20"/>
    <sheet name="springVAST" sheetId="8" r:id="rId21"/>
    <sheet name="fallVAST" sheetId="9" r:id="rId22"/>
  </sheets>
  <externalReferences>
    <externalReference r:id="rId23"/>
    <externalReference r:id="rId2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1" i="22" l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" i="22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" i="22"/>
  <c r="N41" i="21" l="1"/>
  <c r="M41" i="21"/>
  <c r="L41" i="21"/>
  <c r="K41" i="21"/>
  <c r="J41" i="21"/>
  <c r="I41" i="21"/>
  <c r="H41" i="21"/>
  <c r="G41" i="21"/>
  <c r="F41" i="21"/>
  <c r="E41" i="21"/>
  <c r="D41" i="21"/>
  <c r="N40" i="21"/>
  <c r="M40" i="21"/>
  <c r="L40" i="21"/>
  <c r="K40" i="21"/>
  <c r="J40" i="21"/>
  <c r="I40" i="21"/>
  <c r="H40" i="21"/>
  <c r="G40" i="21"/>
  <c r="F40" i="21"/>
  <c r="E40" i="21"/>
  <c r="D40" i="21"/>
  <c r="N39" i="21"/>
  <c r="M39" i="21"/>
  <c r="L39" i="21"/>
  <c r="K39" i="21"/>
  <c r="J39" i="21"/>
  <c r="I39" i="21"/>
  <c r="H39" i="21"/>
  <c r="G39" i="21"/>
  <c r="F39" i="21"/>
  <c r="E39" i="21"/>
  <c r="D39" i="21"/>
  <c r="N38" i="21"/>
  <c r="M38" i="21"/>
  <c r="L38" i="21"/>
  <c r="K38" i="21"/>
  <c r="J38" i="21"/>
  <c r="I38" i="21"/>
  <c r="H38" i="21"/>
  <c r="G38" i="21"/>
  <c r="F38" i="21"/>
  <c r="E38" i="21"/>
  <c r="D38" i="21"/>
  <c r="N37" i="21"/>
  <c r="M37" i="21"/>
  <c r="L37" i="21"/>
  <c r="K37" i="21"/>
  <c r="J37" i="21"/>
  <c r="I37" i="21"/>
  <c r="H37" i="21"/>
  <c r="G37" i="21"/>
  <c r="F37" i="21"/>
  <c r="E37" i="21"/>
  <c r="D37" i="21"/>
  <c r="N36" i="21"/>
  <c r="M36" i="21"/>
  <c r="L36" i="21"/>
  <c r="K36" i="21"/>
  <c r="J36" i="21"/>
  <c r="I36" i="21"/>
  <c r="H36" i="21"/>
  <c r="G36" i="21"/>
  <c r="F36" i="21"/>
  <c r="E36" i="21"/>
  <c r="D36" i="21"/>
  <c r="N35" i="21"/>
  <c r="M35" i="21"/>
  <c r="L35" i="21"/>
  <c r="K35" i="21"/>
  <c r="J35" i="21"/>
  <c r="I35" i="21"/>
  <c r="H35" i="21"/>
  <c r="G35" i="21"/>
  <c r="F35" i="21"/>
  <c r="E35" i="21"/>
  <c r="D35" i="21"/>
  <c r="N34" i="21"/>
  <c r="M34" i="21"/>
  <c r="L34" i="21"/>
  <c r="K34" i="21"/>
  <c r="J34" i="21"/>
  <c r="I34" i="21"/>
  <c r="H34" i="21"/>
  <c r="G34" i="21"/>
  <c r="F34" i="21"/>
  <c r="E34" i="21"/>
  <c r="D34" i="21"/>
  <c r="N33" i="21"/>
  <c r="M33" i="21"/>
  <c r="L33" i="21"/>
  <c r="K33" i="21"/>
  <c r="J33" i="21"/>
  <c r="I33" i="21"/>
  <c r="H33" i="21"/>
  <c r="G33" i="21"/>
  <c r="F33" i="21"/>
  <c r="E33" i="21"/>
  <c r="D33" i="21"/>
  <c r="N32" i="21"/>
  <c r="M32" i="21"/>
  <c r="L32" i="21"/>
  <c r="K32" i="21"/>
  <c r="J32" i="21"/>
  <c r="I32" i="21"/>
  <c r="H32" i="21"/>
  <c r="G32" i="21"/>
  <c r="F32" i="21"/>
  <c r="E32" i="21"/>
  <c r="D32" i="21"/>
  <c r="N31" i="21"/>
  <c r="M31" i="21"/>
  <c r="L31" i="21"/>
  <c r="K31" i="21"/>
  <c r="J31" i="21"/>
  <c r="I31" i="21"/>
  <c r="H31" i="21"/>
  <c r="G31" i="21"/>
  <c r="F31" i="21"/>
  <c r="E31" i="21"/>
  <c r="D31" i="21"/>
  <c r="N30" i="21"/>
  <c r="M30" i="21"/>
  <c r="L30" i="21"/>
  <c r="K30" i="21"/>
  <c r="J30" i="21"/>
  <c r="I30" i="21"/>
  <c r="H30" i="21"/>
  <c r="G30" i="21"/>
  <c r="F30" i="21"/>
  <c r="E30" i="21"/>
  <c r="D30" i="21"/>
  <c r="N29" i="21"/>
  <c r="M29" i="21"/>
  <c r="L29" i="21"/>
  <c r="K29" i="21"/>
  <c r="J29" i="21"/>
  <c r="I29" i="21"/>
  <c r="H29" i="21"/>
  <c r="G29" i="21"/>
  <c r="F29" i="21"/>
  <c r="E29" i="21"/>
  <c r="D29" i="21"/>
  <c r="N28" i="21"/>
  <c r="M28" i="21"/>
  <c r="L28" i="21"/>
  <c r="K28" i="21"/>
  <c r="J28" i="21"/>
  <c r="I28" i="21"/>
  <c r="H28" i="21"/>
  <c r="G28" i="21"/>
  <c r="F28" i="21"/>
  <c r="E28" i="21"/>
  <c r="D28" i="21"/>
  <c r="N27" i="21"/>
  <c r="M27" i="21"/>
  <c r="L27" i="21"/>
  <c r="K27" i="21"/>
  <c r="J27" i="21"/>
  <c r="I27" i="21"/>
  <c r="H27" i="21"/>
  <c r="G27" i="21"/>
  <c r="F27" i="21"/>
  <c r="E27" i="21"/>
  <c r="D27" i="21"/>
  <c r="N26" i="21"/>
  <c r="M26" i="21"/>
  <c r="L26" i="21"/>
  <c r="K26" i="21"/>
  <c r="J26" i="21"/>
  <c r="I26" i="21"/>
  <c r="H26" i="21"/>
  <c r="G26" i="21"/>
  <c r="F26" i="21"/>
  <c r="E26" i="21"/>
  <c r="D26" i="21"/>
  <c r="N25" i="21"/>
  <c r="M25" i="21"/>
  <c r="L25" i="21"/>
  <c r="K25" i="21"/>
  <c r="J25" i="21"/>
  <c r="I25" i="21"/>
  <c r="H25" i="21"/>
  <c r="G25" i="21"/>
  <c r="F25" i="21"/>
  <c r="E25" i="21"/>
  <c r="D25" i="21"/>
  <c r="N24" i="21"/>
  <c r="M24" i="21"/>
  <c r="L24" i="21"/>
  <c r="K24" i="21"/>
  <c r="J24" i="21"/>
  <c r="I24" i="21"/>
  <c r="H24" i="21"/>
  <c r="G24" i="21"/>
  <c r="F24" i="21"/>
  <c r="E24" i="21"/>
  <c r="D24" i="21"/>
  <c r="N23" i="21"/>
  <c r="M23" i="21"/>
  <c r="L23" i="21"/>
  <c r="K23" i="21"/>
  <c r="J23" i="21"/>
  <c r="I23" i="21"/>
  <c r="H23" i="21"/>
  <c r="G23" i="21"/>
  <c r="F23" i="21"/>
  <c r="E23" i="21"/>
  <c r="D23" i="21"/>
  <c r="N22" i="21"/>
  <c r="M22" i="21"/>
  <c r="L22" i="21"/>
  <c r="K22" i="21"/>
  <c r="J22" i="21"/>
  <c r="I22" i="21"/>
  <c r="H22" i="21"/>
  <c r="G22" i="21"/>
  <c r="F22" i="21"/>
  <c r="E22" i="21"/>
  <c r="D22" i="2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N41" i="20"/>
  <c r="M41" i="20"/>
  <c r="L41" i="20"/>
  <c r="K41" i="20"/>
  <c r="J41" i="20"/>
  <c r="I41" i="20"/>
  <c r="H41" i="20"/>
  <c r="G41" i="20"/>
  <c r="F41" i="20"/>
  <c r="E41" i="20"/>
  <c r="D41" i="20"/>
  <c r="N40" i="20"/>
  <c r="M40" i="20"/>
  <c r="L40" i="20"/>
  <c r="K40" i="20"/>
  <c r="J40" i="20"/>
  <c r="I40" i="20"/>
  <c r="H40" i="20"/>
  <c r="G40" i="20"/>
  <c r="F40" i="20"/>
  <c r="E40" i="20"/>
  <c r="D40" i="20"/>
  <c r="N39" i="20"/>
  <c r="M39" i="20"/>
  <c r="L39" i="20"/>
  <c r="K39" i="20"/>
  <c r="J39" i="20"/>
  <c r="I39" i="20"/>
  <c r="H39" i="20"/>
  <c r="G39" i="20"/>
  <c r="F39" i="20"/>
  <c r="E39" i="20"/>
  <c r="D39" i="20"/>
  <c r="N38" i="20"/>
  <c r="M38" i="20"/>
  <c r="L38" i="20"/>
  <c r="K38" i="20"/>
  <c r="J38" i="20"/>
  <c r="I38" i="20"/>
  <c r="H38" i="20"/>
  <c r="G38" i="20"/>
  <c r="F38" i="20"/>
  <c r="E38" i="20"/>
  <c r="D38" i="20"/>
  <c r="N37" i="20"/>
  <c r="M37" i="20"/>
  <c r="L37" i="20"/>
  <c r="K37" i="20"/>
  <c r="J37" i="20"/>
  <c r="I37" i="20"/>
  <c r="H37" i="20"/>
  <c r="G37" i="20"/>
  <c r="F37" i="20"/>
  <c r="E37" i="20"/>
  <c r="D37" i="20"/>
  <c r="N36" i="20"/>
  <c r="M36" i="20"/>
  <c r="L36" i="20"/>
  <c r="K36" i="20"/>
  <c r="J36" i="20"/>
  <c r="I36" i="20"/>
  <c r="H36" i="20"/>
  <c r="G36" i="20"/>
  <c r="F36" i="20"/>
  <c r="E36" i="20"/>
  <c r="D36" i="20"/>
  <c r="N35" i="20"/>
  <c r="M35" i="20"/>
  <c r="L35" i="20"/>
  <c r="K35" i="20"/>
  <c r="J35" i="20"/>
  <c r="I35" i="20"/>
  <c r="H35" i="20"/>
  <c r="G35" i="20"/>
  <c r="F35" i="20"/>
  <c r="E35" i="20"/>
  <c r="D35" i="20"/>
  <c r="N34" i="20"/>
  <c r="M34" i="20"/>
  <c r="L34" i="20"/>
  <c r="K34" i="20"/>
  <c r="J34" i="20"/>
  <c r="I34" i="20"/>
  <c r="H34" i="20"/>
  <c r="G34" i="20"/>
  <c r="F34" i="20"/>
  <c r="E34" i="20"/>
  <c r="D34" i="20"/>
  <c r="N33" i="20"/>
  <c r="M33" i="20"/>
  <c r="L33" i="20"/>
  <c r="K33" i="20"/>
  <c r="J33" i="20"/>
  <c r="I33" i="20"/>
  <c r="H33" i="20"/>
  <c r="G33" i="20"/>
  <c r="F33" i="20"/>
  <c r="E33" i="20"/>
  <c r="D33" i="20"/>
  <c r="N32" i="20"/>
  <c r="M32" i="20"/>
  <c r="L32" i="20"/>
  <c r="K32" i="20"/>
  <c r="J32" i="20"/>
  <c r="I32" i="20"/>
  <c r="H32" i="20"/>
  <c r="G32" i="20"/>
  <c r="F32" i="20"/>
  <c r="E32" i="20"/>
  <c r="D32" i="20"/>
  <c r="N31" i="20"/>
  <c r="M31" i="20"/>
  <c r="L31" i="20"/>
  <c r="K31" i="20"/>
  <c r="J31" i="20"/>
  <c r="I31" i="20"/>
  <c r="H31" i="20"/>
  <c r="G31" i="20"/>
  <c r="F31" i="20"/>
  <c r="E31" i="20"/>
  <c r="D31" i="20"/>
  <c r="N30" i="20"/>
  <c r="M30" i="20"/>
  <c r="L30" i="20"/>
  <c r="K30" i="20"/>
  <c r="J30" i="20"/>
  <c r="I30" i="20"/>
  <c r="H30" i="20"/>
  <c r="G30" i="20"/>
  <c r="F30" i="20"/>
  <c r="E30" i="20"/>
  <c r="D30" i="20"/>
  <c r="N29" i="20"/>
  <c r="M29" i="20"/>
  <c r="L29" i="20"/>
  <c r="K29" i="20"/>
  <c r="J29" i="20"/>
  <c r="I29" i="20"/>
  <c r="H29" i="20"/>
  <c r="G29" i="20"/>
  <c r="F29" i="20"/>
  <c r="E29" i="20"/>
  <c r="D29" i="20"/>
  <c r="N28" i="20"/>
  <c r="M28" i="20"/>
  <c r="L28" i="20"/>
  <c r="K28" i="20"/>
  <c r="J28" i="20"/>
  <c r="I28" i="20"/>
  <c r="H28" i="20"/>
  <c r="G28" i="20"/>
  <c r="F28" i="20"/>
  <c r="E28" i="20"/>
  <c r="D28" i="20"/>
  <c r="N27" i="20"/>
  <c r="M27" i="20"/>
  <c r="L27" i="20"/>
  <c r="K27" i="20"/>
  <c r="J27" i="20"/>
  <c r="I27" i="20"/>
  <c r="H27" i="20"/>
  <c r="G27" i="20"/>
  <c r="F27" i="20"/>
  <c r="E27" i="20"/>
  <c r="D27" i="20"/>
  <c r="N26" i="20"/>
  <c r="M26" i="20"/>
  <c r="L26" i="20"/>
  <c r="K26" i="20"/>
  <c r="J26" i="20"/>
  <c r="I26" i="20"/>
  <c r="H26" i="20"/>
  <c r="G26" i="20"/>
  <c r="F26" i="20"/>
  <c r="E26" i="20"/>
  <c r="D26" i="20"/>
  <c r="N25" i="20"/>
  <c r="M25" i="20"/>
  <c r="L25" i="20"/>
  <c r="K25" i="20"/>
  <c r="J25" i="20"/>
  <c r="I25" i="20"/>
  <c r="H25" i="20"/>
  <c r="G25" i="20"/>
  <c r="F25" i="20"/>
  <c r="E25" i="20"/>
  <c r="D25" i="20"/>
  <c r="N24" i="20"/>
  <c r="M24" i="20"/>
  <c r="L24" i="20"/>
  <c r="K24" i="20"/>
  <c r="J24" i="20"/>
  <c r="I24" i="20"/>
  <c r="H24" i="20"/>
  <c r="G24" i="20"/>
  <c r="F24" i="20"/>
  <c r="E24" i="20"/>
  <c r="D24" i="20"/>
  <c r="N23" i="20"/>
  <c r="M23" i="20"/>
  <c r="L23" i="20"/>
  <c r="K23" i="20"/>
  <c r="J23" i="20"/>
  <c r="I23" i="20"/>
  <c r="H23" i="20"/>
  <c r="G23" i="20"/>
  <c r="F23" i="20"/>
  <c r="E23" i="20"/>
  <c r="D23" i="20"/>
  <c r="A41" i="20"/>
  <c r="A4" i="20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3" i="20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3" i="19"/>
  <c r="AK41" i="15"/>
  <c r="AK40" i="15"/>
  <c r="AK39" i="15"/>
  <c r="AK38" i="15"/>
  <c r="AK37" i="15"/>
  <c r="AK36" i="15"/>
  <c r="AK35" i="15"/>
  <c r="AK34" i="15"/>
  <c r="AK33" i="15"/>
  <c r="AK32" i="15"/>
  <c r="AK30" i="15"/>
  <c r="AK28" i="15"/>
  <c r="AK27" i="15"/>
  <c r="AK26" i="15"/>
  <c r="AK25" i="15"/>
  <c r="AK24" i="15"/>
  <c r="AK23" i="15"/>
  <c r="AK20" i="15"/>
  <c r="AK19" i="15"/>
  <c r="AK18" i="15"/>
  <c r="AK17" i="15"/>
  <c r="AK16" i="15"/>
  <c r="AK14" i="15"/>
  <c r="AK41" i="16"/>
  <c r="AK40" i="16"/>
  <c r="AK39" i="16"/>
  <c r="AK38" i="16"/>
  <c r="AK37" i="16"/>
  <c r="AK36" i="16"/>
  <c r="AK35" i="16"/>
  <c r="AK34" i="16"/>
  <c r="AK33" i="16"/>
  <c r="AK32" i="16"/>
  <c r="AK30" i="16"/>
  <c r="AK28" i="16"/>
  <c r="AK26" i="16"/>
  <c r="AK25" i="16"/>
  <c r="AK22" i="16"/>
  <c r="AK20" i="16"/>
  <c r="AK19" i="16"/>
  <c r="AK17" i="16"/>
  <c r="AK16" i="16"/>
  <c r="AK15" i="16"/>
  <c r="AK23" i="16"/>
  <c r="AK24" i="16"/>
  <c r="AK29" i="16"/>
  <c r="AK31" i="16"/>
  <c r="AK14" i="16"/>
  <c r="Y3" i="16"/>
  <c r="Y4" i="16" s="1"/>
  <c r="Y5" i="16" s="1"/>
  <c r="Y6" i="16" s="1"/>
  <c r="Y7" i="16" s="1"/>
  <c r="Y8" i="16" s="1"/>
  <c r="Y9" i="16" s="1"/>
  <c r="Y10" i="16" s="1"/>
  <c r="Y11" i="16" s="1"/>
  <c r="Y12" i="16" s="1"/>
  <c r="Y13" i="16" s="1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</calcChain>
</file>

<file path=xl/sharedStrings.xml><?xml version="1.0" encoding="utf-8"?>
<sst xmlns="http://schemas.openxmlformats.org/spreadsheetml/2006/main" count="749" uniqueCount="118">
  <si>
    <t>Year</t>
  </si>
  <si>
    <t>All</t>
  </si>
  <si>
    <t>NEFSC</t>
  </si>
  <si>
    <t>MADMF</t>
  </si>
  <si>
    <t>MENH</t>
  </si>
  <si>
    <t>NA</t>
  </si>
  <si>
    <t>All_SD</t>
  </si>
  <si>
    <t>NEFSC_SD</t>
  </si>
  <si>
    <t>MADMF_SD</t>
  </si>
  <si>
    <t>MENH_SD</t>
  </si>
  <si>
    <t>All_CV</t>
  </si>
  <si>
    <t>NEFSC_CV</t>
  </si>
  <si>
    <t>MADMF_CV</t>
  </si>
  <si>
    <t>MENH_CV</t>
  </si>
  <si>
    <t>YEAR</t>
  </si>
  <si>
    <t>NEFSC_fall_AbundancePerTow</t>
  </si>
  <si>
    <t>NEFSC_spring_AbundancePerTow</t>
  </si>
  <si>
    <t>MADMF_fall_AbundancePerTow</t>
  </si>
  <si>
    <t>MADMF_spring_BiomassPerTow</t>
  </si>
  <si>
    <t>MADMF_spring_AbundancePerTow</t>
  </si>
  <si>
    <t>NEFSC_fall_BiomassPerTow</t>
  </si>
  <si>
    <t>NEFSC_spring_PerTow</t>
  </si>
  <si>
    <t>MADMF_fall_BiomassPerTow</t>
  </si>
  <si>
    <t>CV_NEFSC_fall_AbundancePerTow</t>
  </si>
  <si>
    <t>CV_NEFSC_spring_AbundancePerTow</t>
  </si>
  <si>
    <t>CV_MADMF_fall_AbundancePerTow</t>
  </si>
  <si>
    <t>CV_MADMF_spring_AbundancePerTow</t>
  </si>
  <si>
    <t>CV_NEFSC_fall_BiomassPerTow</t>
  </si>
  <si>
    <t>CV_NEFSC_spring_BiomassPerTow</t>
  </si>
  <si>
    <t>CV_MADMF_fall_BiomassPerTow</t>
  </si>
  <si>
    <t>CV_MADMF_spring_BiomassPerTow</t>
  </si>
  <si>
    <t>Age1</t>
  </si>
  <si>
    <t>Age2</t>
  </si>
  <si>
    <t>Age3</t>
  </si>
  <si>
    <t>Age4</t>
  </si>
  <si>
    <t>Age5</t>
  </si>
  <si>
    <t>Age6</t>
  </si>
  <si>
    <t>Age7</t>
  </si>
  <si>
    <t>Age8</t>
  </si>
  <si>
    <t>Age9</t>
  </si>
  <si>
    <t>Fall</t>
  </si>
  <si>
    <t>Age10</t>
  </si>
  <si>
    <t>Age11</t>
  </si>
  <si>
    <t>Age12</t>
  </si>
  <si>
    <t>Age13</t>
  </si>
  <si>
    <t>Age14</t>
  </si>
  <si>
    <t>Age15</t>
  </si>
  <si>
    <t>Age16</t>
  </si>
  <si>
    <t>Age17</t>
  </si>
  <si>
    <t>Spring</t>
  </si>
  <si>
    <t>Use average over ages 11+ for each year ???</t>
  </si>
  <si>
    <t>Age11+</t>
  </si>
  <si>
    <t>Use averages over observations for age 11+???</t>
  </si>
  <si>
    <t>Effective sample size</t>
  </si>
  <si>
    <t>Age 1</t>
  </si>
  <si>
    <t>Age 2</t>
  </si>
  <si>
    <t>Age 3</t>
  </si>
  <si>
    <t>Age 4</t>
  </si>
  <si>
    <t>Age 5</t>
  </si>
  <si>
    <t>Age 6</t>
  </si>
  <si>
    <t>Age 7</t>
  </si>
  <si>
    <t>Age 8</t>
  </si>
  <si>
    <t>Age 9</t>
  </si>
  <si>
    <t>Age 10</t>
  </si>
  <si>
    <t>Total</t>
  </si>
  <si>
    <t>Age 11+</t>
  </si>
  <si>
    <t>Revised</t>
  </si>
  <si>
    <t>from AMP_Tables and Figures_USETHIS_REVISED</t>
  </si>
  <si>
    <t>Exclude age 0</t>
  </si>
  <si>
    <t>revised</t>
  </si>
  <si>
    <t>AMP_Tables and Figures_USETHIS_REVISED</t>
  </si>
  <si>
    <t>NAA From: data/Survey Data/NEFSC and MADMF/AMPLAsurveyData_revised/NAAFall.csv</t>
  </si>
  <si>
    <t>NAA From: data/Survey Data/NEFSC and MADMF/AMPLAsurveyData_revised/NAASpring.csv</t>
  </si>
  <si>
    <t>Abundance per tow &amp; CV from data/Survey Data/NEFSC and MADMF/AMPLAsurveyData_revised/Indices.csv</t>
  </si>
  <si>
    <t>Predicted mean weight at age from NEFSC surveys (highlighted cells have timeseries averages replacing missing values)</t>
  </si>
  <si>
    <t>season</t>
  </si>
  <si>
    <t>11+</t>
  </si>
  <si>
    <t>fall</t>
  </si>
  <si>
    <t>spring</t>
  </si>
  <si>
    <t>Selectivity block year</t>
  </si>
  <si>
    <t>1 block</t>
  </si>
  <si>
    <t>2 blocks</t>
  </si>
  <si>
    <t>revised 3/1/22 to reflect removal of a few weird observations in spring 1980</t>
  </si>
  <si>
    <t>MENH_spring_AbundancePerTow</t>
  </si>
  <si>
    <t>CV_MENH_spring_AbundancePerTow</t>
  </si>
  <si>
    <t>Pulled from AMP_MENH_Spring_Survey_AgeComp_2000-2019_11Plus.xlsx</t>
  </si>
  <si>
    <t>MENH_fall_AbundancePerTow</t>
  </si>
  <si>
    <t>CV_MENH_fall_AbundancePerTow</t>
  </si>
  <si>
    <t>Pulled from AMP_MENH_Fall_Survey_AgeComp_2000-2019_11Plus.xlsx</t>
  </si>
  <si>
    <t>From MADMF_Fall_Survey Age Composition_11Plus (1980-2019).xlsx</t>
  </si>
  <si>
    <t>Did not use age 0 data, CV pulled from Indices.csv</t>
  </si>
  <si>
    <t>From MADMF_Spr_Survey Age Composition_11Plus (1980-2019).xlsx</t>
  </si>
  <si>
    <t>CV pulled from Americanplaice_indices_MEDMR.xlsx</t>
  </si>
  <si>
    <t>Albatross/Bigelow split to right</t>
  </si>
  <si>
    <t>NEFSC_spring_AbundancePerTow_Albatross</t>
  </si>
  <si>
    <t>NEFSC_spring_AbundancePerTow_Bigelow</t>
  </si>
  <si>
    <t>NEFSC_fall_AbundancePerTow_Albatross</t>
  </si>
  <si>
    <t>Index</t>
  </si>
  <si>
    <t>CV</t>
  </si>
  <si>
    <t>ESS</t>
  </si>
  <si>
    <t>Index pulled from Plaice_LPUE_Standardization_Index_01242022.lxsx</t>
  </si>
  <si>
    <t>VAST Spatiotemporal survey index -&gt; Age Runs -&gt; Fall -&gt; NumbersAtAgeFall.csv</t>
  </si>
  <si>
    <t>VAST Spatiotemporal survey index -&gt; Age Runs -&gt; Spring -&gt; NumbersAtAgeSpring.csv</t>
  </si>
  <si>
    <t>Albatross/Bigelow split to right (in Albatross units)</t>
  </si>
  <si>
    <t>NEFSC_spring_BiomassPerTow_Bigelow</t>
  </si>
  <si>
    <t>NEFSC_spring_BiomassPerTow_Albatross</t>
  </si>
  <si>
    <t>Total catch biomass from ToR 2 Total Plaice Catch.xlsx</t>
  </si>
  <si>
    <t>Catch at age from AMP_Tables and Figures_USETHIS_REVISED.xlsx      Table 15</t>
  </si>
  <si>
    <t>Abundance &amp; Albatross units above</t>
  </si>
  <si>
    <t>Bigelow biomass aggregate +  paa units pulled from ASAP Run 42, available in PlaiceWHAM-2019_revised_NEFSC-LW-WAA_splitNEFSC-BigUnit.DAT</t>
  </si>
  <si>
    <t>Biomass  aggregate, abundance-at-age composition &amp; Albatross units below</t>
  </si>
  <si>
    <t>Abundance aggregate and age comp &amp; Albatross units above</t>
  </si>
  <si>
    <t>Bigelow biomass aggregate +  numbers at age units pulled from ASAP Run 42, available in PlaiceWHAM-2019_revised_NEFSC-LW-WAA_splitNEFSC-BigUnit.DAT</t>
  </si>
  <si>
    <t>ABOVE this line indices are in Albatross and abundance units, BELOW this line indices are in Bigelow and biomass units</t>
  </si>
  <si>
    <t>SD_log</t>
  </si>
  <si>
    <t>AGe7</t>
  </si>
  <si>
    <t>VAST Spatiotemporal survey index -&gt; Revised -&gt; Spring_Biomass -&gt; Table_for_SS3.csv</t>
  </si>
  <si>
    <t>AGe5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</si>
</sst>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Helvetica Neue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222222"/>
      <name val="Arial Narrow"/>
      <family val="2"/>
    </font>
    <font>
      <sz val="14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50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/>
    <xf numFmtId="1" fontId="3" fillId="0" borderId="0" xfId="0" applyNumberFormat="1" applyFont="1"/>
    <xf numFmtId="1" fontId="5" fillId="0" borderId="0" xfId="0" applyNumberFormat="1" applyFont="1"/>
    <xf numFmtId="1" fontId="0" fillId="0" borderId="0" xfId="0" applyNumberFormat="1"/>
    <xf numFmtId="0" fontId="7" fillId="0" borderId="1" xfId="1" applyFont="1" applyBorder="1" applyAlignment="1">
      <alignment horizontal="right"/>
    </xf>
    <xf numFmtId="0" fontId="7" fillId="0" borderId="2" xfId="1" applyFont="1" applyBorder="1" applyAlignment="1">
      <alignment horizontal="right"/>
    </xf>
    <xf numFmtId="0" fontId="8" fillId="0" borderId="2" xfId="0" applyFont="1" applyBorder="1" applyAlignment="1">
      <alignment horizontal="right"/>
    </xf>
    <xf numFmtId="0" fontId="9" fillId="0" borderId="3" xfId="0" applyFont="1" applyBorder="1" applyAlignment="1">
      <alignment horizontal="right"/>
    </xf>
    <xf numFmtId="0" fontId="10" fillId="0" borderId="3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0" fontId="7" fillId="0" borderId="0" xfId="1" applyFont="1" applyAlignment="1">
      <alignment horizontal="right"/>
    </xf>
    <xf numFmtId="164" fontId="3" fillId="0" borderId="0" xfId="0" applyNumberFormat="1" applyFont="1"/>
    <xf numFmtId="164" fontId="3" fillId="0" borderId="4" xfId="0" applyNumberFormat="1" applyFont="1" applyBorder="1"/>
    <xf numFmtId="164" fontId="3" fillId="0" borderId="5" xfId="0" applyNumberFormat="1" applyFont="1" applyBorder="1"/>
    <xf numFmtId="164" fontId="3" fillId="0" borderId="6" xfId="0" applyNumberFormat="1" applyFont="1" applyBorder="1"/>
    <xf numFmtId="164" fontId="3" fillId="0" borderId="7" xfId="0" applyNumberFormat="1" applyFont="1" applyBorder="1"/>
    <xf numFmtId="164" fontId="3" fillId="0" borderId="8" xfId="0" applyNumberFormat="1" applyFont="1" applyBorder="1"/>
    <xf numFmtId="164" fontId="4" fillId="0" borderId="0" xfId="0" applyNumberFormat="1" applyFont="1"/>
    <xf numFmtId="164" fontId="3" fillId="2" borderId="0" xfId="0" applyNumberFormat="1" applyFont="1" applyFill="1"/>
    <xf numFmtId="164" fontId="5" fillId="0" borderId="0" xfId="0" applyNumberFormat="1" applyFont="1"/>
    <xf numFmtId="164" fontId="5" fillId="0" borderId="7" xfId="0" applyNumberFormat="1" applyFont="1" applyBorder="1"/>
    <xf numFmtId="164" fontId="5" fillId="2" borderId="0" xfId="0" applyNumberFormat="1" applyFont="1" applyFill="1"/>
    <xf numFmtId="164" fontId="0" fillId="0" borderId="8" xfId="0" applyNumberFormat="1" applyBorder="1"/>
    <xf numFmtId="164" fontId="0" fillId="0" borderId="0" xfId="0" applyNumberFormat="1"/>
    <xf numFmtId="164" fontId="0" fillId="0" borderId="7" xfId="0" applyNumberFormat="1" applyBorder="1"/>
    <xf numFmtId="164" fontId="0" fillId="2" borderId="0" xfId="0" applyNumberFormat="1" applyFill="1"/>
    <xf numFmtId="164" fontId="0" fillId="2" borderId="8" xfId="0" applyNumberFormat="1" applyFill="1" applyBorder="1"/>
    <xf numFmtId="164" fontId="0" fillId="2" borderId="7" xfId="0" applyNumberFormat="1" applyFill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0" fontId="7" fillId="0" borderId="0" xfId="1" applyFont="1" applyFill="1" applyAlignment="1">
      <alignment horizontal="right"/>
    </xf>
    <xf numFmtId="0" fontId="9" fillId="0" borderId="3" xfId="0" applyFont="1" applyBorder="1"/>
    <xf numFmtId="0" fontId="10" fillId="0" borderId="3" xfId="0" applyFont="1" applyBorder="1"/>
    <xf numFmtId="0" fontId="8" fillId="0" borderId="3" xfId="0" applyFont="1" applyBorder="1"/>
    <xf numFmtId="2" fontId="0" fillId="0" borderId="0" xfId="0" applyNumberFormat="1"/>
    <xf numFmtId="165" fontId="3" fillId="0" borderId="0" xfId="0" applyNumberFormat="1" applyFont="1"/>
    <xf numFmtId="165" fontId="4" fillId="0" borderId="0" xfId="0" applyNumberFormat="1" applyFont="1"/>
    <xf numFmtId="165" fontId="5" fillId="0" borderId="0" xfId="0" applyNumberFormat="1" applyFont="1"/>
    <xf numFmtId="165" fontId="0" fillId="0" borderId="0" xfId="0" applyNumberFormat="1"/>
    <xf numFmtId="0" fontId="11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2" fillId="0" borderId="0" xfId="0" applyFont="1"/>
    <xf numFmtId="0" fontId="12" fillId="3" borderId="0" xfId="0" applyFont="1" applyFill="1"/>
    <xf numFmtId="0" fontId="0" fillId="3" borderId="0" xfId="0" applyFill="1"/>
  </cellXfs>
  <cellStyles count="2">
    <cellStyle name="Normal" xfId="0" builtinId="0"/>
    <cellStyle name="Normal 2" xfId="1" xr:uid="{352E1D5D-1143-9348-8C12-5C0ACC8C20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P_MEHN_Spring_Survey_AgeComp_2000-2019_11Plu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MP_MEHN_Fall_Survey_AgeComp_2000-2019_11pl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survey Catch-at-age"/>
      <sheetName val="Survey Catch-at-Length"/>
      <sheetName val="Survey Catch-at-length-PIVOT"/>
      <sheetName val="S2001"/>
      <sheetName val="S2002"/>
      <sheetName val="S2003"/>
      <sheetName val="S2004"/>
      <sheetName val="S2005"/>
      <sheetName val="S2006"/>
      <sheetName val="S2007"/>
      <sheetName val="S2008"/>
      <sheetName val="S2009"/>
      <sheetName val="S2010"/>
      <sheetName val="S2011"/>
      <sheetName val="S2012"/>
      <sheetName val="S2013"/>
      <sheetName val="S2014"/>
      <sheetName val="S2015"/>
      <sheetName val="S2016"/>
      <sheetName val="S2017"/>
      <sheetName val="S2018"/>
      <sheetName val="S2019"/>
      <sheetName val="F2020"/>
      <sheetName val="F2021"/>
    </sheetNames>
    <sheetDataSet>
      <sheetData sheetId="0" refreshError="1"/>
      <sheetData sheetId="1" refreshError="1"/>
      <sheetData sheetId="2" refreshError="1"/>
      <sheetData sheetId="3">
        <row r="54">
          <cell r="AH54">
            <v>5.8578605602897618</v>
          </cell>
          <cell r="AI54">
            <v>7.8789745240591511</v>
          </cell>
          <cell r="AJ54">
            <v>2.1421624140635749</v>
          </cell>
          <cell r="AK54">
            <v>0.53792494313528205</v>
          </cell>
          <cell r="AL54">
            <v>0.26820955373053079</v>
          </cell>
          <cell r="AM54">
            <v>0.1142469109374777</v>
          </cell>
          <cell r="AN54">
            <v>5.4784846296742983E-2</v>
          </cell>
          <cell r="AO54">
            <v>1.7897691589861112E-2</v>
          </cell>
          <cell r="AP54">
            <v>2.5259749791666664E-2</v>
          </cell>
          <cell r="AQ54">
            <v>1.4359602109523808E-3</v>
          </cell>
          <cell r="AR54">
            <v>1.4359602109523808E-3</v>
          </cell>
        </row>
      </sheetData>
      <sheetData sheetId="4">
        <row r="54">
          <cell r="AH54">
            <v>2.892725053537879</v>
          </cell>
          <cell r="AI54">
            <v>9.0130387942855119</v>
          </cell>
          <cell r="AJ54">
            <v>10.845005994127083</v>
          </cell>
          <cell r="AK54">
            <v>3.4776484836674051</v>
          </cell>
          <cell r="AL54">
            <v>0.9015349932863872</v>
          </cell>
          <cell r="AM54">
            <v>0.51686033837892886</v>
          </cell>
          <cell r="AN54">
            <v>0.2407441052202523</v>
          </cell>
          <cell r="AO54">
            <v>0.18046278454454445</v>
          </cell>
          <cell r="AP54">
            <v>5.0613529222007986E-2</v>
          </cell>
          <cell r="AQ54">
            <v>1.5961211520000001E-2</v>
          </cell>
          <cell r="AR54">
            <v>1.5961211520000001E-2</v>
          </cell>
        </row>
      </sheetData>
      <sheetData sheetId="5">
        <row r="54">
          <cell r="AH54">
            <v>20.914133826883333</v>
          </cell>
          <cell r="AI54">
            <v>4.2020941847559827</v>
          </cell>
          <cell r="AJ54">
            <v>5.713556658579158</v>
          </cell>
          <cell r="AK54">
            <v>5.1341984355956178</v>
          </cell>
          <cell r="AL54">
            <v>1.5710656493738633</v>
          </cell>
          <cell r="AM54">
            <v>0.51493815710264967</v>
          </cell>
          <cell r="AN54">
            <v>0.44722722726306169</v>
          </cell>
          <cell r="AO54">
            <v>0.18923349749900001</v>
          </cell>
          <cell r="AP54">
            <v>9.2721726289000009E-2</v>
          </cell>
          <cell r="AQ54">
            <v>0.12958599623833333</v>
          </cell>
          <cell r="AR54">
            <v>0.10043052409333333</v>
          </cell>
        </row>
      </sheetData>
      <sheetData sheetId="6">
        <row r="54">
          <cell r="AH54">
            <v>10.046036009640432</v>
          </cell>
          <cell r="AI54">
            <v>20.020131494701371</v>
          </cell>
          <cell r="AJ54">
            <v>5.3366662884797655</v>
          </cell>
          <cell r="AK54">
            <v>2.4438942435415023</v>
          </cell>
          <cell r="AL54">
            <v>1.7435143362160326</v>
          </cell>
          <cell r="AM54">
            <v>0.44024780069952374</v>
          </cell>
          <cell r="AN54">
            <v>8.4591884662873026E-2</v>
          </cell>
          <cell r="AO54">
            <v>0.21902975832649996</v>
          </cell>
          <cell r="AP54">
            <v>7.3831081019999998E-3</v>
          </cell>
          <cell r="AQ54">
            <v>0</v>
          </cell>
          <cell r="AR54">
            <v>0</v>
          </cell>
        </row>
      </sheetData>
      <sheetData sheetId="7">
        <row r="54">
          <cell r="AH54">
            <v>16.64531840829293</v>
          </cell>
          <cell r="AI54">
            <v>16.429103279589608</v>
          </cell>
          <cell r="AJ54">
            <v>6.5165283769974325</v>
          </cell>
          <cell r="AK54">
            <v>2.8182573290135506</v>
          </cell>
          <cell r="AL54">
            <v>0.93007774609492011</v>
          </cell>
          <cell r="AM54">
            <v>0.4530715228513908</v>
          </cell>
          <cell r="AN54">
            <v>0.12662992503349998</v>
          </cell>
          <cell r="AO54">
            <v>0</v>
          </cell>
          <cell r="AP54">
            <v>2.5127428980000002E-2</v>
          </cell>
          <cell r="AQ54">
            <v>0</v>
          </cell>
          <cell r="AR54">
            <v>0</v>
          </cell>
        </row>
      </sheetData>
      <sheetData sheetId="8">
        <row r="54">
          <cell r="AH54">
            <v>24.651598668715636</v>
          </cell>
          <cell r="AI54">
            <v>9.1452987687351879</v>
          </cell>
          <cell r="AJ54">
            <v>3.8439466025234008</v>
          </cell>
          <cell r="AK54">
            <v>1.2396677215774838</v>
          </cell>
          <cell r="AL54">
            <v>0.48492236727870602</v>
          </cell>
          <cell r="AM54">
            <v>0.38558308897787757</v>
          </cell>
          <cell r="AN54">
            <v>0.25448439749536411</v>
          </cell>
          <cell r="AO54">
            <v>4.5000287851666668E-2</v>
          </cell>
          <cell r="AP54">
            <v>1.3135869388888888E-2</v>
          </cell>
          <cell r="AQ54">
            <v>0</v>
          </cell>
          <cell r="AR54">
            <v>0</v>
          </cell>
        </row>
      </sheetData>
      <sheetData sheetId="9">
        <row r="54">
          <cell r="AH54">
            <v>40.430729928467549</v>
          </cell>
          <cell r="AI54">
            <v>15.411168345498998</v>
          </cell>
          <cell r="AJ54">
            <v>4.8011363498030377</v>
          </cell>
          <cell r="AK54">
            <v>2.0073895774886172</v>
          </cell>
          <cell r="AL54">
            <v>0.56435834962463294</v>
          </cell>
          <cell r="AM54">
            <v>0.14846044760472221</v>
          </cell>
          <cell r="AN54">
            <v>0.10770114895793939</v>
          </cell>
          <cell r="AO54">
            <v>9.6614778199999984E-3</v>
          </cell>
          <cell r="AP54">
            <v>2.7869534340000002E-2</v>
          </cell>
          <cell r="AQ54">
            <v>0</v>
          </cell>
          <cell r="AR54">
            <v>0</v>
          </cell>
        </row>
      </sheetData>
      <sheetData sheetId="10">
        <row r="54">
          <cell r="AH54">
            <v>14.37946762096294</v>
          </cell>
          <cell r="AI54">
            <v>22.046148570560124</v>
          </cell>
          <cell r="AJ54">
            <v>11.080357735917961</v>
          </cell>
          <cell r="AK54">
            <v>3.129097655693784</v>
          </cell>
          <cell r="AL54">
            <v>0.89393019366055193</v>
          </cell>
          <cell r="AM54">
            <v>0.27060328455354388</v>
          </cell>
          <cell r="AN54">
            <v>8.4237949571656562E-2</v>
          </cell>
          <cell r="AO54">
            <v>4.111015113777778E-2</v>
          </cell>
          <cell r="AP54">
            <v>4.3670540612000007E-2</v>
          </cell>
          <cell r="AQ54">
            <v>1.1705208366666667E-2</v>
          </cell>
          <cell r="AR54">
            <v>5.3144598499999997E-3</v>
          </cell>
        </row>
      </sheetData>
      <sheetData sheetId="11">
        <row r="54">
          <cell r="AH54">
            <v>32.595794376276977</v>
          </cell>
          <cell r="AI54">
            <v>7.7826672917205997</v>
          </cell>
          <cell r="AJ54">
            <v>13.588049498300647</v>
          </cell>
          <cell r="AK54">
            <v>6.5057929999255455</v>
          </cell>
          <cell r="AL54">
            <v>2.1001590501924166</v>
          </cell>
          <cell r="AM54">
            <v>0.81703250255161908</v>
          </cell>
          <cell r="AN54">
            <v>0.28756826074338193</v>
          </cell>
          <cell r="AO54">
            <v>7.832780782765067E-2</v>
          </cell>
          <cell r="AP54">
            <v>1.0593553277894737E-2</v>
          </cell>
          <cell r="AQ54">
            <v>2.3589502636111107E-2</v>
          </cell>
          <cell r="AR54">
            <v>2.3589502636111107E-2</v>
          </cell>
        </row>
      </sheetData>
      <sheetData sheetId="12">
        <row r="54">
          <cell r="AH54">
            <v>23.972488690389127</v>
          </cell>
          <cell r="AI54">
            <v>18.359028101059561</v>
          </cell>
          <cell r="AJ54">
            <v>4.7534149927334184</v>
          </cell>
          <cell r="AK54">
            <v>5.1696812961722607</v>
          </cell>
          <cell r="AL54">
            <v>2.6234064910950421</v>
          </cell>
          <cell r="AM54">
            <v>0.83629789630340845</v>
          </cell>
          <cell r="AN54">
            <v>0.21141126760962509</v>
          </cell>
          <cell r="AO54">
            <v>9.4214055886580717E-2</v>
          </cell>
          <cell r="AP54">
            <v>3.4858539654454346E-2</v>
          </cell>
          <cell r="AQ54">
            <v>1.1324136538857141E-2</v>
          </cell>
          <cell r="AR54">
            <v>5.1492108664285708E-3</v>
          </cell>
        </row>
      </sheetData>
      <sheetData sheetId="13">
        <row r="54">
          <cell r="AH54">
            <v>6.2449456643721879</v>
          </cell>
          <cell r="AI54">
            <v>9.5638750896995166</v>
          </cell>
          <cell r="AJ54">
            <v>5.0986531712252328</v>
          </cell>
          <cell r="AK54">
            <v>3.1607598112327411</v>
          </cell>
          <cell r="AL54">
            <v>1.6676143935875896</v>
          </cell>
          <cell r="AM54">
            <v>1.5915410134105403</v>
          </cell>
          <cell r="AN54">
            <v>0.61966426523573737</v>
          </cell>
          <cell r="AO54">
            <v>0.2349153899810773</v>
          </cell>
          <cell r="AP54">
            <v>0.10799301909555077</v>
          </cell>
          <cell r="AQ54">
            <v>3.2710771326184523E-2</v>
          </cell>
          <cell r="AR54">
            <v>2.4691050564755953E-2</v>
          </cell>
        </row>
      </sheetData>
      <sheetData sheetId="14">
        <row r="54">
          <cell r="AH54">
            <v>5.0582598775841205</v>
          </cell>
          <cell r="AI54">
            <v>7.9282096162649847</v>
          </cell>
          <cell r="AJ54">
            <v>5.0728202053125537</v>
          </cell>
          <cell r="AK54">
            <v>3.5806127317013186</v>
          </cell>
          <cell r="AL54">
            <v>1.1212838903555331</v>
          </cell>
          <cell r="AM54">
            <v>0.97398507206151075</v>
          </cell>
          <cell r="AN54">
            <v>0.54739511484062364</v>
          </cell>
          <cell r="AO54">
            <v>0.20987184538485693</v>
          </cell>
          <cell r="AP54">
            <v>6.3922110857260447E-2</v>
          </cell>
          <cell r="AQ54">
            <v>4.4988579071721935E-2</v>
          </cell>
          <cell r="AR54">
            <v>3.216507902460073E-2</v>
          </cell>
        </row>
      </sheetData>
      <sheetData sheetId="15">
        <row r="54">
          <cell r="AH54">
            <v>4.1290041940579565</v>
          </cell>
          <cell r="AI54">
            <v>8.3648439655094435</v>
          </cell>
          <cell r="AJ54">
            <v>2.344269071519113</v>
          </cell>
          <cell r="AK54">
            <v>1.0549094591267367</v>
          </cell>
          <cell r="AL54">
            <v>1.693580211874798</v>
          </cell>
          <cell r="AM54">
            <v>0.40061367062975806</v>
          </cell>
          <cell r="AN54">
            <v>0.44949430998342277</v>
          </cell>
          <cell r="AO54">
            <v>0.3202295588493409</v>
          </cell>
          <cell r="AP54">
            <v>0.12182913863044056</v>
          </cell>
          <cell r="AQ54">
            <v>4.538891782490883E-2</v>
          </cell>
          <cell r="AR54">
            <v>2.4599222706836989E-2</v>
          </cell>
        </row>
      </sheetData>
      <sheetData sheetId="16">
        <row r="54">
          <cell r="AH54">
            <v>13.607780575482444</v>
          </cell>
          <cell r="AI54">
            <v>7.1424218586772845</v>
          </cell>
          <cell r="AJ54">
            <v>4.5244690482225574</v>
          </cell>
          <cell r="AK54">
            <v>1.9209194881612288</v>
          </cell>
          <cell r="AL54">
            <v>0.68042857569320836</v>
          </cell>
          <cell r="AM54">
            <v>1.2435265529992359</v>
          </cell>
          <cell r="AN54">
            <v>0.39279018833328733</v>
          </cell>
          <cell r="AO54">
            <v>0.42203278652430692</v>
          </cell>
          <cell r="AP54">
            <v>0.36105253564568329</v>
          </cell>
          <cell r="AQ54">
            <v>0.2597116615185035</v>
          </cell>
          <cell r="AR54">
            <v>0.15382648605148427</v>
          </cell>
        </row>
      </sheetData>
      <sheetData sheetId="17">
        <row r="54">
          <cell r="AH54">
            <v>14.344565630508203</v>
          </cell>
          <cell r="AI54">
            <v>7.1797403169864573</v>
          </cell>
          <cell r="AJ54">
            <v>1.6929202183035827</v>
          </cell>
          <cell r="AK54">
            <v>0.71259508091829826</v>
          </cell>
          <cell r="AL54">
            <v>0.22553144637109745</v>
          </cell>
          <cell r="AM54">
            <v>0.11787900807024311</v>
          </cell>
          <cell r="AN54">
            <v>0.14575124079863327</v>
          </cell>
          <cell r="AO54">
            <v>8.8595515022138915E-2</v>
          </cell>
          <cell r="AP54">
            <v>3.1214483105616156E-2</v>
          </cell>
          <cell r="AQ54">
            <v>3.5941456285498899E-2</v>
          </cell>
          <cell r="AR54">
            <v>1.8544116156301936E-2</v>
          </cell>
        </row>
      </sheetData>
      <sheetData sheetId="18">
        <row r="54">
          <cell r="AH54">
            <v>2.5590576713049988</v>
          </cell>
          <cell r="AI54">
            <v>8.2205053611894225</v>
          </cell>
          <cell r="AJ54">
            <v>2.9253531812878517</v>
          </cell>
          <cell r="AK54">
            <v>1.2939268366942971</v>
          </cell>
          <cell r="AL54">
            <v>0.62760132726938345</v>
          </cell>
          <cell r="AM54">
            <v>0.17767531894790659</v>
          </cell>
          <cell r="AN54">
            <v>0.20798211453795573</v>
          </cell>
          <cell r="AO54">
            <v>0.23922372606410477</v>
          </cell>
          <cell r="AP54">
            <v>0.1246566865102159</v>
          </cell>
          <cell r="AQ54">
            <v>0.18485052765547472</v>
          </cell>
          <cell r="AR54">
            <v>7.2179268362093901E-2</v>
          </cell>
        </row>
      </sheetData>
      <sheetData sheetId="19">
        <row r="54">
          <cell r="AH54">
            <v>2.6619621367277295</v>
          </cell>
          <cell r="AI54">
            <v>1.9027546370362147</v>
          </cell>
          <cell r="AJ54">
            <v>4.2484902169623551</v>
          </cell>
          <cell r="AK54">
            <v>1.3949515172674816</v>
          </cell>
          <cell r="AL54">
            <v>0.52112456740596103</v>
          </cell>
          <cell r="AM54">
            <v>0.34077028807539678</v>
          </cell>
          <cell r="AN54">
            <v>0.10698158356258691</v>
          </cell>
          <cell r="AO54">
            <v>4.5459921725690113E-2</v>
          </cell>
          <cell r="AP54">
            <v>0.10474035103672684</v>
          </cell>
          <cell r="AQ54">
            <v>9.4825716853857128E-2</v>
          </cell>
          <cell r="AR54">
            <v>4.2533828762552087E-2</v>
          </cell>
        </row>
      </sheetData>
      <sheetData sheetId="20">
        <row r="54">
          <cell r="AH54">
            <v>1.249496444174603</v>
          </cell>
          <cell r="AI54">
            <v>1.3716853135769693</v>
          </cell>
          <cell r="AJ54">
            <v>1.0748560005044934</v>
          </cell>
          <cell r="AK54">
            <v>2.1000980882124871</v>
          </cell>
          <cell r="AL54">
            <v>0.82016232658957333</v>
          </cell>
          <cell r="AM54">
            <v>0.34634873388855381</v>
          </cell>
          <cell r="AN54">
            <v>0.2405364550245129</v>
          </cell>
          <cell r="AO54">
            <v>0.13941071591199261</v>
          </cell>
          <cell r="AP54">
            <v>8.3654930626859789E-2</v>
          </cell>
          <cell r="AQ54">
            <v>0.22822407447595461</v>
          </cell>
          <cell r="AR54">
            <v>0.11336278948872155</v>
          </cell>
        </row>
      </sheetData>
      <sheetData sheetId="21">
        <row r="54">
          <cell r="AH54">
            <v>4.1420932621297286</v>
          </cell>
          <cell r="AI54">
            <v>0.7738075738127228</v>
          </cell>
          <cell r="AJ54">
            <v>1.1614478936947037</v>
          </cell>
          <cell r="AK54">
            <v>0.48113033142895095</v>
          </cell>
          <cell r="AL54">
            <v>0.84589908175392503</v>
          </cell>
          <cell r="AM54">
            <v>0.27870554582423457</v>
          </cell>
          <cell r="AN54">
            <v>0.13833320487609466</v>
          </cell>
          <cell r="AO54">
            <v>4.6915700229141599E-2</v>
          </cell>
          <cell r="AP54">
            <v>2.087790224450926E-2</v>
          </cell>
          <cell r="AQ54">
            <v>4.8101593973809059E-2</v>
          </cell>
          <cell r="AR54">
            <v>2.8764848593111111E-2</v>
          </cell>
        </row>
      </sheetData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survey Catch-at-age"/>
      <sheetName val="Survey Catch-at-Length"/>
      <sheetName val="Survey Catch-at-length-PIVOT"/>
      <sheetName val="F2000"/>
      <sheetName val="F2001"/>
      <sheetName val="F2002"/>
      <sheetName val="F2003"/>
      <sheetName val="F2004"/>
      <sheetName val="F2005"/>
      <sheetName val="F2006"/>
      <sheetName val="F2007"/>
      <sheetName val="F2008"/>
      <sheetName val="F2009"/>
      <sheetName val="F2010"/>
      <sheetName val="F2011"/>
      <sheetName val="F2012"/>
      <sheetName val="F2013"/>
      <sheetName val="F2014"/>
      <sheetName val="F2015"/>
      <sheetName val="F2016"/>
      <sheetName val="F2017"/>
      <sheetName val="F2018"/>
      <sheetName val="F2019"/>
      <sheetName val="F2020"/>
      <sheetName val="F2021"/>
    </sheetNames>
    <sheetDataSet>
      <sheetData sheetId="0" refreshError="1"/>
      <sheetData sheetId="1" refreshError="1"/>
      <sheetData sheetId="2" refreshError="1"/>
      <sheetData sheetId="3">
        <row r="54">
          <cell r="AH54">
            <v>12.909973506651577</v>
          </cell>
          <cell r="AI54">
            <v>2.2872895992489441</v>
          </cell>
          <cell r="AJ54">
            <v>0.7458718047977867</v>
          </cell>
          <cell r="AK54">
            <v>0.31532039854514721</v>
          </cell>
          <cell r="AL54">
            <v>0.10137057363847761</v>
          </cell>
          <cell r="AM54">
            <v>4.5678947148749559E-2</v>
          </cell>
          <cell r="AN54">
            <v>7.1205563942058816E-3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</row>
      </sheetData>
      <sheetData sheetId="4">
        <row r="54">
          <cell r="AH54">
            <v>7.8856607089336759</v>
          </cell>
          <cell r="AI54">
            <v>8.3349896315263159</v>
          </cell>
          <cell r="AJ54">
            <v>2.0222657962475785</v>
          </cell>
          <cell r="AK54">
            <v>0.76195336827048132</v>
          </cell>
          <cell r="AL54">
            <v>0.10122106628614609</v>
          </cell>
          <cell r="AM54">
            <v>5.7566277602176801E-2</v>
          </cell>
          <cell r="AN54">
            <v>4.1105378789905236E-2</v>
          </cell>
          <cell r="AO54">
            <v>2.3956029784793956E-2</v>
          </cell>
          <cell r="AP54">
            <v>3.5181025174999998E-3</v>
          </cell>
          <cell r="AQ54">
            <v>0</v>
          </cell>
          <cell r="AR54">
            <v>0</v>
          </cell>
        </row>
      </sheetData>
      <sheetData sheetId="5">
        <row r="54">
          <cell r="AH54">
            <v>3.0729487467756531</v>
          </cell>
          <cell r="AI54">
            <v>1.5206770997725794</v>
          </cell>
          <cell r="AJ54">
            <v>1.2822929809338679</v>
          </cell>
          <cell r="AK54">
            <v>0.3460979317216869</v>
          </cell>
          <cell r="AL54">
            <v>7.0837619607801716E-2</v>
          </cell>
          <cell r="AM54">
            <v>4.1602147097820383E-2</v>
          </cell>
          <cell r="AN54">
            <v>3.612899070796044E-2</v>
          </cell>
          <cell r="AO54">
            <v>2.0225990374952381E-2</v>
          </cell>
          <cell r="AP54">
            <v>0</v>
          </cell>
          <cell r="AQ54">
            <v>1.5287667905555555E-3</v>
          </cell>
          <cell r="AR54">
            <v>0</v>
          </cell>
        </row>
      </sheetData>
      <sheetData sheetId="6">
        <row r="54">
          <cell r="AH54">
            <v>22.978708315508221</v>
          </cell>
          <cell r="AI54">
            <v>6.6167152449977573</v>
          </cell>
          <cell r="AJ54">
            <v>4.8547614784892517</v>
          </cell>
          <cell r="AK54">
            <v>2.3985914157725432</v>
          </cell>
          <cell r="AL54">
            <v>0.23517703061233211</v>
          </cell>
          <cell r="AM54">
            <v>0.24108133365291085</v>
          </cell>
          <cell r="AN54">
            <v>4.0903199502490196E-2</v>
          </cell>
          <cell r="AO54">
            <v>2.4886799958823529E-2</v>
          </cell>
          <cell r="AP54">
            <v>6.5159595393333332E-3</v>
          </cell>
          <cell r="AQ54">
            <v>0</v>
          </cell>
          <cell r="AR54">
            <v>0</v>
          </cell>
        </row>
      </sheetData>
      <sheetData sheetId="7">
        <row r="54">
          <cell r="AH54">
            <v>13.508321057082693</v>
          </cell>
          <cell r="AI54">
            <v>8.1137402912261543</v>
          </cell>
          <cell r="AJ54">
            <v>4.5616062204124699</v>
          </cell>
          <cell r="AK54">
            <v>1.6495145625970857</v>
          </cell>
          <cell r="AL54">
            <v>0.48678350884133692</v>
          </cell>
          <cell r="AM54">
            <v>6.2709504051259732E-2</v>
          </cell>
          <cell r="AN54">
            <v>6.3593155840000002E-3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</row>
      </sheetData>
      <sheetData sheetId="8">
        <row r="54">
          <cell r="AH54">
            <v>22.655052363736509</v>
          </cell>
          <cell r="AI54">
            <v>6.0449690938995069</v>
          </cell>
          <cell r="AJ54">
            <v>5.3738187171006562</v>
          </cell>
          <cell r="AK54">
            <v>1.6179063201872061</v>
          </cell>
          <cell r="AL54">
            <v>0.44218346730463226</v>
          </cell>
          <cell r="AM54">
            <v>0.28005864079919118</v>
          </cell>
          <cell r="AN54">
            <v>0.2068697989558333</v>
          </cell>
          <cell r="AO54">
            <v>0.21886972179</v>
          </cell>
          <cell r="AP54">
            <v>6.5658297549999994E-2</v>
          </cell>
          <cell r="AQ54">
            <v>1.175225176E-2</v>
          </cell>
          <cell r="AR54">
            <v>1.175225176E-2</v>
          </cell>
        </row>
      </sheetData>
      <sheetData sheetId="9">
        <row r="54">
          <cell r="AH54">
            <v>27.740969795527921</v>
          </cell>
          <cell r="AI54">
            <v>9.0500587174006295</v>
          </cell>
          <cell r="AJ54">
            <v>5.4529392556651262</v>
          </cell>
          <cell r="AK54">
            <v>1.8820533573079332</v>
          </cell>
          <cell r="AL54">
            <v>0.56415666515178853</v>
          </cell>
          <cell r="AM54">
            <v>0.44123103218431481</v>
          </cell>
          <cell r="AN54">
            <v>0.15628227065349998</v>
          </cell>
          <cell r="AO54">
            <v>1.0768868700499999E-2</v>
          </cell>
          <cell r="AP54">
            <v>1.0350090972000001E-2</v>
          </cell>
          <cell r="AQ54">
            <v>0</v>
          </cell>
          <cell r="AR54">
            <v>0</v>
          </cell>
        </row>
      </sheetData>
      <sheetData sheetId="10">
        <row r="54">
          <cell r="AH54">
            <v>31.258859607635081</v>
          </cell>
          <cell r="AI54">
            <v>12.20693124904829</v>
          </cell>
          <cell r="AJ54">
            <v>5.6698502783723219</v>
          </cell>
          <cell r="AK54">
            <v>1.3211674063806393</v>
          </cell>
          <cell r="AL54">
            <v>0.70121954321610458</v>
          </cell>
          <cell r="AM54">
            <v>0.2043992449066083</v>
          </cell>
          <cell r="AN54">
            <v>1.1639067356571428E-2</v>
          </cell>
          <cell r="AO54">
            <v>1.014736350952381E-2</v>
          </cell>
          <cell r="AP54">
            <v>0</v>
          </cell>
          <cell r="AQ54">
            <v>0</v>
          </cell>
          <cell r="AR54">
            <v>0</v>
          </cell>
        </row>
      </sheetData>
      <sheetData sheetId="11">
        <row r="54">
          <cell r="AH54">
            <v>14.776767295008815</v>
          </cell>
          <cell r="AI54">
            <v>23.084939713982532</v>
          </cell>
          <cell r="AJ54">
            <v>9.0735461936590838</v>
          </cell>
          <cell r="AK54">
            <v>2.0526627958089265</v>
          </cell>
          <cell r="AL54">
            <v>0.98354201950918241</v>
          </cell>
          <cell r="AM54">
            <v>0.33749145483536269</v>
          </cell>
          <cell r="AN54">
            <v>1.4536663363636364E-2</v>
          </cell>
          <cell r="AO54">
            <v>5.2925467105002968E-2</v>
          </cell>
          <cell r="AP54">
            <v>0</v>
          </cell>
          <cell r="AQ54">
            <v>7.757763638888888E-3</v>
          </cell>
          <cell r="AR54">
            <v>7.757763638888888E-3</v>
          </cell>
        </row>
      </sheetData>
      <sheetData sheetId="12">
        <row r="54">
          <cell r="AH54">
            <v>19.448089923634779</v>
          </cell>
          <cell r="AI54">
            <v>5.9273886239450624</v>
          </cell>
          <cell r="AJ54">
            <v>5.3187550311699425</v>
          </cell>
          <cell r="AK54">
            <v>3.550038895997456</v>
          </cell>
          <cell r="AL54">
            <v>0.58195341542133616</v>
          </cell>
          <cell r="AM54">
            <v>0.14956827235549433</v>
          </cell>
          <cell r="AN54">
            <v>6.3938663363034332E-2</v>
          </cell>
          <cell r="AO54">
            <v>3.284332166347826E-2</v>
          </cell>
          <cell r="AP54">
            <v>6.3290954333333335E-3</v>
          </cell>
          <cell r="AQ54">
            <v>0</v>
          </cell>
          <cell r="AR54">
            <v>0</v>
          </cell>
        </row>
      </sheetData>
      <sheetData sheetId="13">
        <row r="54">
          <cell r="AH54">
            <v>11.647950082849517</v>
          </cell>
          <cell r="AI54">
            <v>6.2020419885150426</v>
          </cell>
          <cell r="AJ54">
            <v>2.8528125594183886</v>
          </cell>
          <cell r="AK54">
            <v>2.8632773440333952</v>
          </cell>
          <cell r="AL54">
            <v>1.3172512649676529</v>
          </cell>
          <cell r="AM54">
            <v>0.47220788060461449</v>
          </cell>
          <cell r="AN54">
            <v>3.1914988346745922E-2</v>
          </cell>
          <cell r="AO54">
            <v>2.1029100797909091E-2</v>
          </cell>
          <cell r="AP54">
            <v>4.730545441813986E-2</v>
          </cell>
          <cell r="AQ54">
            <v>1.0017788080000001E-2</v>
          </cell>
          <cell r="AR54">
            <v>0</v>
          </cell>
        </row>
      </sheetData>
      <sheetData sheetId="14">
        <row r="54">
          <cell r="AH54">
            <v>6.8737968382509722</v>
          </cell>
          <cell r="AI54">
            <v>4.9782690633650111</v>
          </cell>
          <cell r="AJ54">
            <v>5.4275083726393758</v>
          </cell>
          <cell r="AK54">
            <v>1.0992694632107538</v>
          </cell>
          <cell r="AL54">
            <v>1.0667984252389962</v>
          </cell>
          <cell r="AM54">
            <v>0.83644671777952617</v>
          </cell>
          <cell r="AN54">
            <v>0.34869695549575463</v>
          </cell>
          <cell r="AO54">
            <v>0.17906633684147349</v>
          </cell>
          <cell r="AP54">
            <v>2.8319306842000003E-2</v>
          </cell>
          <cell r="AQ54">
            <v>9.0627095868139274E-2</v>
          </cell>
          <cell r="AR54">
            <v>3.2270364174896551E-2</v>
          </cell>
        </row>
      </sheetData>
      <sheetData sheetId="15">
        <row r="54">
          <cell r="AH54">
            <v>8.8218845460900042</v>
          </cell>
          <cell r="AI54">
            <v>3.5721061841615014</v>
          </cell>
          <cell r="AJ54">
            <v>2.2689023073595038</v>
          </cell>
          <cell r="AK54">
            <v>1.3611421900347147</v>
          </cell>
          <cell r="AL54">
            <v>0.33596824853429358</v>
          </cell>
          <cell r="AM54">
            <v>0.18206947446935701</v>
          </cell>
          <cell r="AN54">
            <v>8.8891340088606885E-2</v>
          </cell>
          <cell r="AO54">
            <v>3.3493811058160815E-2</v>
          </cell>
          <cell r="AP54">
            <v>5.3332770210526314E-4</v>
          </cell>
          <cell r="AQ54">
            <v>1.1259140377777779E-3</v>
          </cell>
          <cell r="AR54">
            <v>0</v>
          </cell>
        </row>
      </sheetData>
      <sheetData sheetId="16">
        <row r="54">
          <cell r="AH54">
            <v>7.5556367617450109</v>
          </cell>
          <cell r="AI54">
            <v>3.7565583790190735</v>
          </cell>
          <cell r="AJ54">
            <v>0.85213914715083228</v>
          </cell>
          <cell r="AK54">
            <v>0.25763594344475743</v>
          </cell>
          <cell r="AL54">
            <v>0.62212638839754186</v>
          </cell>
          <cell r="AM54">
            <v>0.13447661931974428</v>
          </cell>
          <cell r="AN54">
            <v>1.1934192080333332E-2</v>
          </cell>
          <cell r="AO54">
            <v>6.6162176512650731E-2</v>
          </cell>
          <cell r="AP54">
            <v>1.8614760378947368E-3</v>
          </cell>
          <cell r="AQ54">
            <v>0</v>
          </cell>
          <cell r="AR54">
            <v>0</v>
          </cell>
        </row>
      </sheetData>
      <sheetData sheetId="17">
        <row r="54">
          <cell r="AH54">
            <v>3.4686811575605425</v>
          </cell>
          <cell r="AI54">
            <v>1.1285782191238121</v>
          </cell>
          <cell r="AJ54">
            <v>0.45558949407321098</v>
          </cell>
          <cell r="AK54">
            <v>5.4631368701309434E-2</v>
          </cell>
          <cell r="AL54">
            <v>5.9275289301895281E-2</v>
          </cell>
          <cell r="AM54">
            <v>0.15906551584508447</v>
          </cell>
          <cell r="AN54">
            <v>6.4265905892986839E-3</v>
          </cell>
          <cell r="AO54">
            <v>4.4273286310488429E-2</v>
          </cell>
          <cell r="AP54">
            <v>9.397113429985917E-3</v>
          </cell>
          <cell r="AQ54">
            <v>1.005249393728566E-2</v>
          </cell>
          <cell r="AR54">
            <v>8.5278987414106593E-3</v>
          </cell>
        </row>
      </sheetData>
      <sheetData sheetId="18">
        <row r="54">
          <cell r="AH54">
            <v>11.990739727189206</v>
          </cell>
          <cell r="AI54">
            <v>1.7396132028306972</v>
          </cell>
          <cell r="AJ54">
            <v>0.58611892310777125</v>
          </cell>
          <cell r="AK54">
            <v>0.334047207193505</v>
          </cell>
          <cell r="AL54">
            <v>8.7336126194436606E-2</v>
          </cell>
          <cell r="AM54">
            <v>3.3441894945396212E-2</v>
          </cell>
          <cell r="AN54">
            <v>7.6354157301185999E-2</v>
          </cell>
          <cell r="AO54">
            <v>1.4587863813372962E-2</v>
          </cell>
          <cell r="AP54">
            <v>1.4902977483462823E-2</v>
          </cell>
          <cell r="AQ54">
            <v>2.1139538248791744E-2</v>
          </cell>
          <cell r="AR54">
            <v>1.0820345168039187E-2</v>
          </cell>
        </row>
      </sheetData>
      <sheetData sheetId="19">
        <row r="54">
          <cell r="AH54">
            <v>2.1375893362824199</v>
          </cell>
          <cell r="AI54">
            <v>4.9720600414406126</v>
          </cell>
          <cell r="AJ54">
            <v>1.0483885397958481</v>
          </cell>
          <cell r="AK54">
            <v>0.39329822495539762</v>
          </cell>
          <cell r="AL54">
            <v>0.26793196669229769</v>
          </cell>
          <cell r="AM54">
            <v>8.945142497538211E-2</v>
          </cell>
          <cell r="AN54">
            <v>4.481522192788364E-2</v>
          </cell>
          <cell r="AO54">
            <v>0.10071375218422206</v>
          </cell>
          <cell r="AP54">
            <v>6.5200829702777352E-2</v>
          </cell>
          <cell r="AQ54">
            <v>8.8876051394657707E-2</v>
          </cell>
          <cell r="AR54">
            <v>4.5758077845405851E-2</v>
          </cell>
        </row>
      </sheetData>
      <sheetData sheetId="20">
        <row r="54">
          <cell r="AH54">
            <v>3.1972371487149172</v>
          </cell>
          <cell r="AI54">
            <v>0.77274156011772321</v>
          </cell>
          <cell r="AJ54">
            <v>1.6449591261872103</v>
          </cell>
          <cell r="AK54">
            <v>0.29099174629135199</v>
          </cell>
          <cell r="AL54">
            <v>9.1731792769124548E-2</v>
          </cell>
          <cell r="AM54">
            <v>4.8307221693499998E-2</v>
          </cell>
          <cell r="AN54">
            <v>5.5301091081142867E-2</v>
          </cell>
          <cell r="AO54">
            <v>6.2682571489999991E-3</v>
          </cell>
          <cell r="AP54">
            <v>1.7651547386401515E-2</v>
          </cell>
          <cell r="AQ54">
            <v>2.2423921347628786E-2</v>
          </cell>
          <cell r="AR54">
            <v>4.4351860245454549E-3</v>
          </cell>
        </row>
      </sheetData>
      <sheetData sheetId="21">
        <row r="54">
          <cell r="AH54">
            <v>1.5126061836077498</v>
          </cell>
          <cell r="AI54">
            <v>2.7023251355290667</v>
          </cell>
          <cell r="AJ54">
            <v>0.46731033568882063</v>
          </cell>
          <cell r="AK54">
            <v>1.6232895415692403</v>
          </cell>
          <cell r="AL54">
            <v>0.37625955401089911</v>
          </cell>
          <cell r="AM54">
            <v>0.19627562194589238</v>
          </cell>
          <cell r="AN54">
            <v>0.18496639731898959</v>
          </cell>
          <cell r="AO54">
            <v>6.7040308034166662E-2</v>
          </cell>
          <cell r="AP54">
            <v>3.9071101719697805E-2</v>
          </cell>
          <cell r="AQ54">
            <v>0.11491893797214285</v>
          </cell>
          <cell r="AR54">
            <v>4.1555401560952374E-2</v>
          </cell>
        </row>
      </sheetData>
      <sheetData sheetId="22">
        <row r="54">
          <cell r="AH54">
            <v>5.1128336829294749</v>
          </cell>
          <cell r="AI54">
            <v>0.53002621106411618</v>
          </cell>
          <cell r="AJ54">
            <v>1.2710424909305569</v>
          </cell>
          <cell r="AK54">
            <v>0.48442861639091739</v>
          </cell>
          <cell r="AL54">
            <v>1.1846283385380818</v>
          </cell>
          <cell r="AM54">
            <v>0.1738474447044242</v>
          </cell>
          <cell r="AN54">
            <v>0.14502416197610182</v>
          </cell>
          <cell r="AO54">
            <v>5.2981630424154061E-2</v>
          </cell>
          <cell r="AP54">
            <v>1.6180117678916667E-2</v>
          </cell>
          <cell r="AQ54">
            <v>0.14168584198516818</v>
          </cell>
          <cell r="AR54">
            <v>3.2642924277273534E-2</v>
          </cell>
        </row>
      </sheetData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F5075-C541-5B48-94AD-B8B9555D9D13}">
  <dimension ref="A1:K40"/>
  <sheetViews>
    <sheetView workbookViewId="0">
      <selection activeCell="K40" sqref="A1:K40"/>
    </sheetView>
  </sheetViews>
  <sheetFormatPr baseColWidth="10" defaultRowHeight="16" x14ac:dyDescent="0.2"/>
  <sheetData>
    <row r="1" spans="1:11" x14ac:dyDescent="0.2">
      <c r="A1">
        <v>0.3</v>
      </c>
      <c r="B1">
        <v>0.3</v>
      </c>
      <c r="C1">
        <v>0.3</v>
      </c>
      <c r="D1">
        <v>0.3</v>
      </c>
      <c r="E1">
        <v>0.3</v>
      </c>
      <c r="F1">
        <v>0.3</v>
      </c>
      <c r="G1">
        <v>0.3</v>
      </c>
      <c r="H1">
        <v>0.3</v>
      </c>
      <c r="I1">
        <v>0.3</v>
      </c>
      <c r="J1">
        <v>0.3</v>
      </c>
      <c r="K1">
        <v>0.3</v>
      </c>
    </row>
    <row r="2" spans="1:11" x14ac:dyDescent="0.2">
      <c r="A2">
        <v>0.3</v>
      </c>
      <c r="B2">
        <v>0.3</v>
      </c>
      <c r="C2">
        <v>0.3</v>
      </c>
      <c r="D2">
        <v>0.3</v>
      </c>
      <c r="E2">
        <v>0.3</v>
      </c>
      <c r="F2">
        <v>0.3</v>
      </c>
      <c r="G2">
        <v>0.3</v>
      </c>
      <c r="H2">
        <v>0.3</v>
      </c>
      <c r="I2">
        <v>0.3</v>
      </c>
      <c r="J2">
        <v>0.3</v>
      </c>
      <c r="K2">
        <v>0.3</v>
      </c>
    </row>
    <row r="3" spans="1:11" x14ac:dyDescent="0.2">
      <c r="A3">
        <v>0.3</v>
      </c>
      <c r="B3">
        <v>0.3</v>
      </c>
      <c r="C3">
        <v>0.3</v>
      </c>
      <c r="D3">
        <v>0.3</v>
      </c>
      <c r="E3">
        <v>0.3</v>
      </c>
      <c r="F3">
        <v>0.3</v>
      </c>
      <c r="G3">
        <v>0.3</v>
      </c>
      <c r="H3">
        <v>0.3</v>
      </c>
      <c r="I3">
        <v>0.3</v>
      </c>
      <c r="J3">
        <v>0.3</v>
      </c>
      <c r="K3">
        <v>0.3</v>
      </c>
    </row>
    <row r="4" spans="1:11" x14ac:dyDescent="0.2">
      <c r="A4">
        <v>0.3</v>
      </c>
      <c r="B4">
        <v>0.3</v>
      </c>
      <c r="C4">
        <v>0.3</v>
      </c>
      <c r="D4">
        <v>0.3</v>
      </c>
      <c r="E4">
        <v>0.3</v>
      </c>
      <c r="F4">
        <v>0.3</v>
      </c>
      <c r="G4">
        <v>0.3</v>
      </c>
      <c r="H4">
        <v>0.3</v>
      </c>
      <c r="I4">
        <v>0.3</v>
      </c>
      <c r="J4">
        <v>0.3</v>
      </c>
      <c r="K4">
        <v>0.3</v>
      </c>
    </row>
    <row r="5" spans="1:11" x14ac:dyDescent="0.2">
      <c r="A5">
        <v>0.3</v>
      </c>
      <c r="B5">
        <v>0.3</v>
      </c>
      <c r="C5">
        <v>0.3</v>
      </c>
      <c r="D5">
        <v>0.3</v>
      </c>
      <c r="E5">
        <v>0.3</v>
      </c>
      <c r="F5">
        <v>0.3</v>
      </c>
      <c r="G5">
        <v>0.3</v>
      </c>
      <c r="H5">
        <v>0.3</v>
      </c>
      <c r="I5">
        <v>0.3</v>
      </c>
      <c r="J5">
        <v>0.3</v>
      </c>
      <c r="K5">
        <v>0.3</v>
      </c>
    </row>
    <row r="6" spans="1:11" x14ac:dyDescent="0.2">
      <c r="A6">
        <v>0.3</v>
      </c>
      <c r="B6">
        <v>0.3</v>
      </c>
      <c r="C6">
        <v>0.3</v>
      </c>
      <c r="D6">
        <v>0.3</v>
      </c>
      <c r="E6">
        <v>0.3</v>
      </c>
      <c r="F6">
        <v>0.3</v>
      </c>
      <c r="G6">
        <v>0.3</v>
      </c>
      <c r="H6">
        <v>0.3</v>
      </c>
      <c r="I6">
        <v>0.3</v>
      </c>
      <c r="J6">
        <v>0.3</v>
      </c>
      <c r="K6">
        <v>0.3</v>
      </c>
    </row>
    <row r="7" spans="1:11" x14ac:dyDescent="0.2">
      <c r="A7">
        <v>0.3</v>
      </c>
      <c r="B7">
        <v>0.3</v>
      </c>
      <c r="C7">
        <v>0.3</v>
      </c>
      <c r="D7">
        <v>0.3</v>
      </c>
      <c r="E7">
        <v>0.3</v>
      </c>
      <c r="F7">
        <v>0.3</v>
      </c>
      <c r="G7">
        <v>0.3</v>
      </c>
      <c r="H7">
        <v>0.3</v>
      </c>
      <c r="I7">
        <v>0.3</v>
      </c>
      <c r="J7">
        <v>0.3</v>
      </c>
      <c r="K7">
        <v>0.3</v>
      </c>
    </row>
    <row r="8" spans="1:11" x14ac:dyDescent="0.2">
      <c r="A8">
        <v>0.3</v>
      </c>
      <c r="B8">
        <v>0.3</v>
      </c>
      <c r="C8">
        <v>0.3</v>
      </c>
      <c r="D8">
        <v>0.3</v>
      </c>
      <c r="E8">
        <v>0.3</v>
      </c>
      <c r="F8">
        <v>0.3</v>
      </c>
      <c r="G8">
        <v>0.3</v>
      </c>
      <c r="H8">
        <v>0.3</v>
      </c>
      <c r="I8">
        <v>0.3</v>
      </c>
      <c r="J8">
        <v>0.3</v>
      </c>
      <c r="K8">
        <v>0.3</v>
      </c>
    </row>
    <row r="9" spans="1:11" x14ac:dyDescent="0.2">
      <c r="A9">
        <v>0.3</v>
      </c>
      <c r="B9">
        <v>0.3</v>
      </c>
      <c r="C9">
        <v>0.3</v>
      </c>
      <c r="D9">
        <v>0.3</v>
      </c>
      <c r="E9">
        <v>0.3</v>
      </c>
      <c r="F9">
        <v>0.3</v>
      </c>
      <c r="G9">
        <v>0.3</v>
      </c>
      <c r="H9">
        <v>0.3</v>
      </c>
      <c r="I9">
        <v>0.3</v>
      </c>
      <c r="J9">
        <v>0.3</v>
      </c>
      <c r="K9">
        <v>0.3</v>
      </c>
    </row>
    <row r="10" spans="1:11" x14ac:dyDescent="0.2">
      <c r="A10">
        <v>0.3</v>
      </c>
      <c r="B10">
        <v>0.3</v>
      </c>
      <c r="C10">
        <v>0.3</v>
      </c>
      <c r="D10">
        <v>0.3</v>
      </c>
      <c r="E10">
        <v>0.3</v>
      </c>
      <c r="F10">
        <v>0.3</v>
      </c>
      <c r="G10">
        <v>0.3</v>
      </c>
      <c r="H10">
        <v>0.3</v>
      </c>
      <c r="I10">
        <v>0.3</v>
      </c>
      <c r="J10">
        <v>0.3</v>
      </c>
      <c r="K10">
        <v>0.3</v>
      </c>
    </row>
    <row r="11" spans="1:11" x14ac:dyDescent="0.2">
      <c r="A11">
        <v>0.3</v>
      </c>
      <c r="B11">
        <v>0.3</v>
      </c>
      <c r="C11">
        <v>0.3</v>
      </c>
      <c r="D11">
        <v>0.3</v>
      </c>
      <c r="E11">
        <v>0.3</v>
      </c>
      <c r="F11">
        <v>0.3</v>
      </c>
      <c r="G11">
        <v>0.3</v>
      </c>
      <c r="H11">
        <v>0.3</v>
      </c>
      <c r="I11">
        <v>0.3</v>
      </c>
      <c r="J11">
        <v>0.3</v>
      </c>
      <c r="K11">
        <v>0.3</v>
      </c>
    </row>
    <row r="12" spans="1:11" x14ac:dyDescent="0.2">
      <c r="A12">
        <v>0.3</v>
      </c>
      <c r="B12">
        <v>0.3</v>
      </c>
      <c r="C12">
        <v>0.3</v>
      </c>
      <c r="D12">
        <v>0.3</v>
      </c>
      <c r="E12">
        <v>0.3</v>
      </c>
      <c r="F12">
        <v>0.3</v>
      </c>
      <c r="G12">
        <v>0.3</v>
      </c>
      <c r="H12">
        <v>0.3</v>
      </c>
      <c r="I12">
        <v>0.3</v>
      </c>
      <c r="J12">
        <v>0.3</v>
      </c>
      <c r="K12">
        <v>0.3</v>
      </c>
    </row>
    <row r="13" spans="1:11" x14ac:dyDescent="0.2">
      <c r="A13">
        <v>0.3</v>
      </c>
      <c r="B13">
        <v>0.3</v>
      </c>
      <c r="C13">
        <v>0.3</v>
      </c>
      <c r="D13">
        <v>0.3</v>
      </c>
      <c r="E13">
        <v>0.3</v>
      </c>
      <c r="F13">
        <v>0.3</v>
      </c>
      <c r="G13">
        <v>0.3</v>
      </c>
      <c r="H13">
        <v>0.3</v>
      </c>
      <c r="I13">
        <v>0.3</v>
      </c>
      <c r="J13">
        <v>0.3</v>
      </c>
      <c r="K13">
        <v>0.3</v>
      </c>
    </row>
    <row r="14" spans="1:11" x14ac:dyDescent="0.2">
      <c r="A14">
        <v>0.3</v>
      </c>
      <c r="B14">
        <v>0.3</v>
      </c>
      <c r="C14">
        <v>0.3</v>
      </c>
      <c r="D14">
        <v>0.3</v>
      </c>
      <c r="E14">
        <v>0.3</v>
      </c>
      <c r="F14">
        <v>0.3</v>
      </c>
      <c r="G14">
        <v>0.3</v>
      </c>
      <c r="H14">
        <v>0.3</v>
      </c>
      <c r="I14">
        <v>0.3</v>
      </c>
      <c r="J14">
        <v>0.3</v>
      </c>
      <c r="K14">
        <v>0.3</v>
      </c>
    </row>
    <row r="15" spans="1:11" x14ac:dyDescent="0.2">
      <c r="A15">
        <v>0.3</v>
      </c>
      <c r="B15">
        <v>0.3</v>
      </c>
      <c r="C15">
        <v>0.3</v>
      </c>
      <c r="D15">
        <v>0.3</v>
      </c>
      <c r="E15">
        <v>0.3</v>
      </c>
      <c r="F15">
        <v>0.3</v>
      </c>
      <c r="G15">
        <v>0.3</v>
      </c>
      <c r="H15">
        <v>0.3</v>
      </c>
      <c r="I15">
        <v>0.3</v>
      </c>
      <c r="J15">
        <v>0.3</v>
      </c>
      <c r="K15">
        <v>0.3</v>
      </c>
    </row>
    <row r="16" spans="1:11" x14ac:dyDescent="0.2">
      <c r="A16">
        <v>0.3</v>
      </c>
      <c r="B16">
        <v>0.3</v>
      </c>
      <c r="C16">
        <v>0.3</v>
      </c>
      <c r="D16">
        <v>0.3</v>
      </c>
      <c r="E16">
        <v>0.3</v>
      </c>
      <c r="F16">
        <v>0.3</v>
      </c>
      <c r="G16">
        <v>0.3</v>
      </c>
      <c r="H16">
        <v>0.3</v>
      </c>
      <c r="I16">
        <v>0.3</v>
      </c>
      <c r="J16">
        <v>0.3</v>
      </c>
      <c r="K16">
        <v>0.3</v>
      </c>
    </row>
    <row r="17" spans="1:11" x14ac:dyDescent="0.2">
      <c r="A17">
        <v>0.3</v>
      </c>
      <c r="B17">
        <v>0.3</v>
      </c>
      <c r="C17">
        <v>0.3</v>
      </c>
      <c r="D17">
        <v>0.3</v>
      </c>
      <c r="E17">
        <v>0.3</v>
      </c>
      <c r="F17">
        <v>0.3</v>
      </c>
      <c r="G17">
        <v>0.3</v>
      </c>
      <c r="H17">
        <v>0.3</v>
      </c>
      <c r="I17">
        <v>0.3</v>
      </c>
      <c r="J17">
        <v>0.3</v>
      </c>
      <c r="K17">
        <v>0.3</v>
      </c>
    </row>
    <row r="18" spans="1:11" x14ac:dyDescent="0.2">
      <c r="A18">
        <v>0.3</v>
      </c>
      <c r="B18">
        <v>0.3</v>
      </c>
      <c r="C18">
        <v>0.3</v>
      </c>
      <c r="D18">
        <v>0.3</v>
      </c>
      <c r="E18">
        <v>0.3</v>
      </c>
      <c r="F18">
        <v>0.3</v>
      </c>
      <c r="G18">
        <v>0.3</v>
      </c>
      <c r="H18">
        <v>0.3</v>
      </c>
      <c r="I18">
        <v>0.3</v>
      </c>
      <c r="J18">
        <v>0.3</v>
      </c>
      <c r="K18">
        <v>0.3</v>
      </c>
    </row>
    <row r="19" spans="1:11" x14ac:dyDescent="0.2">
      <c r="A19">
        <v>0.3</v>
      </c>
      <c r="B19">
        <v>0.3</v>
      </c>
      <c r="C19">
        <v>0.3</v>
      </c>
      <c r="D19">
        <v>0.3</v>
      </c>
      <c r="E19">
        <v>0.3</v>
      </c>
      <c r="F19">
        <v>0.3</v>
      </c>
      <c r="G19">
        <v>0.3</v>
      </c>
      <c r="H19">
        <v>0.3</v>
      </c>
      <c r="I19">
        <v>0.3</v>
      </c>
      <c r="J19">
        <v>0.3</v>
      </c>
      <c r="K19">
        <v>0.3</v>
      </c>
    </row>
    <row r="20" spans="1:11" x14ac:dyDescent="0.2">
      <c r="A20">
        <v>0.3</v>
      </c>
      <c r="B20">
        <v>0.3</v>
      </c>
      <c r="C20">
        <v>0.3</v>
      </c>
      <c r="D20">
        <v>0.3</v>
      </c>
      <c r="E20">
        <v>0.3</v>
      </c>
      <c r="F20">
        <v>0.3</v>
      </c>
      <c r="G20">
        <v>0.3</v>
      </c>
      <c r="H20">
        <v>0.3</v>
      </c>
      <c r="I20">
        <v>0.3</v>
      </c>
      <c r="J20">
        <v>0.3</v>
      </c>
      <c r="K20">
        <v>0.3</v>
      </c>
    </row>
    <row r="21" spans="1:11" x14ac:dyDescent="0.2">
      <c r="A21">
        <v>0.3</v>
      </c>
      <c r="B21">
        <v>0.3</v>
      </c>
      <c r="C21">
        <v>0.3</v>
      </c>
      <c r="D21">
        <v>0.3</v>
      </c>
      <c r="E21">
        <v>0.3</v>
      </c>
      <c r="F21">
        <v>0.3</v>
      </c>
      <c r="G21">
        <v>0.3</v>
      </c>
      <c r="H21">
        <v>0.3</v>
      </c>
      <c r="I21">
        <v>0.3</v>
      </c>
      <c r="J21">
        <v>0.3</v>
      </c>
      <c r="K21">
        <v>0.3</v>
      </c>
    </row>
    <row r="22" spans="1:11" x14ac:dyDescent="0.2">
      <c r="A22">
        <v>0.3</v>
      </c>
      <c r="B22">
        <v>0.3</v>
      </c>
      <c r="C22">
        <v>0.3</v>
      </c>
      <c r="D22">
        <v>0.3</v>
      </c>
      <c r="E22">
        <v>0.3</v>
      </c>
      <c r="F22">
        <v>0.3</v>
      </c>
      <c r="G22">
        <v>0.3</v>
      </c>
      <c r="H22">
        <v>0.3</v>
      </c>
      <c r="I22">
        <v>0.3</v>
      </c>
      <c r="J22">
        <v>0.3</v>
      </c>
      <c r="K22">
        <v>0.3</v>
      </c>
    </row>
    <row r="23" spans="1:11" x14ac:dyDescent="0.2">
      <c r="A23">
        <v>0.3</v>
      </c>
      <c r="B23">
        <v>0.3</v>
      </c>
      <c r="C23">
        <v>0.3</v>
      </c>
      <c r="D23">
        <v>0.3</v>
      </c>
      <c r="E23">
        <v>0.3</v>
      </c>
      <c r="F23">
        <v>0.3</v>
      </c>
      <c r="G23">
        <v>0.3</v>
      </c>
      <c r="H23">
        <v>0.3</v>
      </c>
      <c r="I23">
        <v>0.3</v>
      </c>
      <c r="J23">
        <v>0.3</v>
      </c>
      <c r="K23">
        <v>0.3</v>
      </c>
    </row>
    <row r="24" spans="1:11" x14ac:dyDescent="0.2">
      <c r="A24">
        <v>0.3</v>
      </c>
      <c r="B24">
        <v>0.3</v>
      </c>
      <c r="C24">
        <v>0.3</v>
      </c>
      <c r="D24">
        <v>0.3</v>
      </c>
      <c r="E24">
        <v>0.3</v>
      </c>
      <c r="F24">
        <v>0.3</v>
      </c>
      <c r="G24">
        <v>0.3</v>
      </c>
      <c r="H24">
        <v>0.3</v>
      </c>
      <c r="I24">
        <v>0.3</v>
      </c>
      <c r="J24">
        <v>0.3</v>
      </c>
      <c r="K24">
        <v>0.3</v>
      </c>
    </row>
    <row r="25" spans="1:11" x14ac:dyDescent="0.2">
      <c r="A25">
        <v>0.3</v>
      </c>
      <c r="B25">
        <v>0.3</v>
      </c>
      <c r="C25">
        <v>0.3</v>
      </c>
      <c r="D25">
        <v>0.3</v>
      </c>
      <c r="E25">
        <v>0.3</v>
      </c>
      <c r="F25">
        <v>0.3</v>
      </c>
      <c r="G25">
        <v>0.3</v>
      </c>
      <c r="H25">
        <v>0.3</v>
      </c>
      <c r="I25">
        <v>0.3</v>
      </c>
      <c r="J25">
        <v>0.3</v>
      </c>
      <c r="K25">
        <v>0.3</v>
      </c>
    </row>
    <row r="26" spans="1:11" x14ac:dyDescent="0.2">
      <c r="A26">
        <v>0.3</v>
      </c>
      <c r="B26">
        <v>0.3</v>
      </c>
      <c r="C26">
        <v>0.3</v>
      </c>
      <c r="D26">
        <v>0.3</v>
      </c>
      <c r="E26">
        <v>0.3</v>
      </c>
      <c r="F26">
        <v>0.3</v>
      </c>
      <c r="G26">
        <v>0.3</v>
      </c>
      <c r="H26">
        <v>0.3</v>
      </c>
      <c r="I26">
        <v>0.3</v>
      </c>
      <c r="J26">
        <v>0.3</v>
      </c>
      <c r="K26">
        <v>0.3</v>
      </c>
    </row>
    <row r="27" spans="1:11" x14ac:dyDescent="0.2">
      <c r="A27">
        <v>0.3</v>
      </c>
      <c r="B27">
        <v>0.3</v>
      </c>
      <c r="C27">
        <v>0.3</v>
      </c>
      <c r="D27">
        <v>0.3</v>
      </c>
      <c r="E27">
        <v>0.3</v>
      </c>
      <c r="F27">
        <v>0.3</v>
      </c>
      <c r="G27">
        <v>0.3</v>
      </c>
      <c r="H27">
        <v>0.3</v>
      </c>
      <c r="I27">
        <v>0.3</v>
      </c>
      <c r="J27">
        <v>0.3</v>
      </c>
      <c r="K27">
        <v>0.3</v>
      </c>
    </row>
    <row r="28" spans="1:11" x14ac:dyDescent="0.2">
      <c r="A28">
        <v>0.3</v>
      </c>
      <c r="B28">
        <v>0.3</v>
      </c>
      <c r="C28">
        <v>0.3</v>
      </c>
      <c r="D28">
        <v>0.3</v>
      </c>
      <c r="E28">
        <v>0.3</v>
      </c>
      <c r="F28">
        <v>0.3</v>
      </c>
      <c r="G28">
        <v>0.3</v>
      </c>
      <c r="H28">
        <v>0.3</v>
      </c>
      <c r="I28">
        <v>0.3</v>
      </c>
      <c r="J28">
        <v>0.3</v>
      </c>
      <c r="K28">
        <v>0.3</v>
      </c>
    </row>
    <row r="29" spans="1:11" x14ac:dyDescent="0.2">
      <c r="A29">
        <v>0.3</v>
      </c>
      <c r="B29">
        <v>0.3</v>
      </c>
      <c r="C29">
        <v>0.3</v>
      </c>
      <c r="D29">
        <v>0.3</v>
      </c>
      <c r="E29">
        <v>0.3</v>
      </c>
      <c r="F29">
        <v>0.3</v>
      </c>
      <c r="G29">
        <v>0.3</v>
      </c>
      <c r="H29">
        <v>0.3</v>
      </c>
      <c r="I29">
        <v>0.3</v>
      </c>
      <c r="J29">
        <v>0.3</v>
      </c>
      <c r="K29">
        <v>0.3</v>
      </c>
    </row>
    <row r="30" spans="1:11" x14ac:dyDescent="0.2">
      <c r="A30">
        <v>0.3</v>
      </c>
      <c r="B30">
        <v>0.3</v>
      </c>
      <c r="C30">
        <v>0.3</v>
      </c>
      <c r="D30">
        <v>0.3</v>
      </c>
      <c r="E30">
        <v>0.3</v>
      </c>
      <c r="F30">
        <v>0.3</v>
      </c>
      <c r="G30">
        <v>0.3</v>
      </c>
      <c r="H30">
        <v>0.3</v>
      </c>
      <c r="I30">
        <v>0.3</v>
      </c>
      <c r="J30">
        <v>0.3</v>
      </c>
      <c r="K30">
        <v>0.3</v>
      </c>
    </row>
    <row r="31" spans="1:11" x14ac:dyDescent="0.2">
      <c r="A31">
        <v>0.3</v>
      </c>
      <c r="B31">
        <v>0.3</v>
      </c>
      <c r="C31">
        <v>0.3</v>
      </c>
      <c r="D31">
        <v>0.3</v>
      </c>
      <c r="E31">
        <v>0.3</v>
      </c>
      <c r="F31">
        <v>0.3</v>
      </c>
      <c r="G31">
        <v>0.3</v>
      </c>
      <c r="H31">
        <v>0.3</v>
      </c>
      <c r="I31">
        <v>0.3</v>
      </c>
      <c r="J31">
        <v>0.3</v>
      </c>
      <c r="K31">
        <v>0.3</v>
      </c>
    </row>
    <row r="32" spans="1:11" x14ac:dyDescent="0.2">
      <c r="A32">
        <v>0.3</v>
      </c>
      <c r="B32">
        <v>0.3</v>
      </c>
      <c r="C32">
        <v>0.3</v>
      </c>
      <c r="D32">
        <v>0.3</v>
      </c>
      <c r="E32">
        <v>0.3</v>
      </c>
      <c r="F32">
        <v>0.3</v>
      </c>
      <c r="G32">
        <v>0.3</v>
      </c>
      <c r="H32">
        <v>0.3</v>
      </c>
      <c r="I32">
        <v>0.3</v>
      </c>
      <c r="J32">
        <v>0.3</v>
      </c>
      <c r="K32">
        <v>0.3</v>
      </c>
    </row>
    <row r="33" spans="1:11" x14ac:dyDescent="0.2">
      <c r="A33">
        <v>0.3</v>
      </c>
      <c r="B33">
        <v>0.3</v>
      </c>
      <c r="C33">
        <v>0.3</v>
      </c>
      <c r="D33">
        <v>0.3</v>
      </c>
      <c r="E33">
        <v>0.3</v>
      </c>
      <c r="F33">
        <v>0.3</v>
      </c>
      <c r="G33">
        <v>0.3</v>
      </c>
      <c r="H33">
        <v>0.3</v>
      </c>
      <c r="I33">
        <v>0.3</v>
      </c>
      <c r="J33">
        <v>0.3</v>
      </c>
      <c r="K33">
        <v>0.3</v>
      </c>
    </row>
    <row r="34" spans="1:11" x14ac:dyDescent="0.2">
      <c r="A34">
        <v>0.3</v>
      </c>
      <c r="B34">
        <v>0.3</v>
      </c>
      <c r="C34">
        <v>0.3</v>
      </c>
      <c r="D34">
        <v>0.3</v>
      </c>
      <c r="E34">
        <v>0.3</v>
      </c>
      <c r="F34">
        <v>0.3</v>
      </c>
      <c r="G34">
        <v>0.3</v>
      </c>
      <c r="H34">
        <v>0.3</v>
      </c>
      <c r="I34">
        <v>0.3</v>
      </c>
      <c r="J34">
        <v>0.3</v>
      </c>
      <c r="K34">
        <v>0.3</v>
      </c>
    </row>
    <row r="35" spans="1:11" x14ac:dyDescent="0.2">
      <c r="A35">
        <v>0.3</v>
      </c>
      <c r="B35">
        <v>0.3</v>
      </c>
      <c r="C35">
        <v>0.3</v>
      </c>
      <c r="D35">
        <v>0.3</v>
      </c>
      <c r="E35">
        <v>0.3</v>
      </c>
      <c r="F35">
        <v>0.3</v>
      </c>
      <c r="G35">
        <v>0.3</v>
      </c>
      <c r="H35">
        <v>0.3</v>
      </c>
      <c r="I35">
        <v>0.3</v>
      </c>
      <c r="J35">
        <v>0.3</v>
      </c>
      <c r="K35">
        <v>0.3</v>
      </c>
    </row>
    <row r="36" spans="1:11" x14ac:dyDescent="0.2">
      <c r="A36">
        <v>0.3</v>
      </c>
      <c r="B36">
        <v>0.3</v>
      </c>
      <c r="C36">
        <v>0.3</v>
      </c>
      <c r="D36">
        <v>0.3</v>
      </c>
      <c r="E36">
        <v>0.3</v>
      </c>
      <c r="F36">
        <v>0.3</v>
      </c>
      <c r="G36">
        <v>0.3</v>
      </c>
      <c r="H36">
        <v>0.3</v>
      </c>
      <c r="I36">
        <v>0.3</v>
      </c>
      <c r="J36">
        <v>0.3</v>
      </c>
      <c r="K36">
        <v>0.3</v>
      </c>
    </row>
    <row r="37" spans="1:11" x14ac:dyDescent="0.2">
      <c r="A37">
        <v>0.3</v>
      </c>
      <c r="B37">
        <v>0.3</v>
      </c>
      <c r="C37">
        <v>0.3</v>
      </c>
      <c r="D37">
        <v>0.3</v>
      </c>
      <c r="E37">
        <v>0.3</v>
      </c>
      <c r="F37">
        <v>0.3</v>
      </c>
      <c r="G37">
        <v>0.3</v>
      </c>
      <c r="H37">
        <v>0.3</v>
      </c>
      <c r="I37">
        <v>0.3</v>
      </c>
      <c r="J37">
        <v>0.3</v>
      </c>
      <c r="K37">
        <v>0.3</v>
      </c>
    </row>
    <row r="38" spans="1:11" x14ac:dyDescent="0.2">
      <c r="A38">
        <v>0.3</v>
      </c>
      <c r="B38">
        <v>0.3</v>
      </c>
      <c r="C38">
        <v>0.3</v>
      </c>
      <c r="D38">
        <v>0.3</v>
      </c>
      <c r="E38">
        <v>0.3</v>
      </c>
      <c r="F38">
        <v>0.3</v>
      </c>
      <c r="G38">
        <v>0.3</v>
      </c>
      <c r="H38">
        <v>0.3</v>
      </c>
      <c r="I38">
        <v>0.3</v>
      </c>
      <c r="J38">
        <v>0.3</v>
      </c>
      <c r="K38">
        <v>0.3</v>
      </c>
    </row>
    <row r="39" spans="1:11" x14ac:dyDescent="0.2">
      <c r="A39">
        <v>0.3</v>
      </c>
      <c r="B39">
        <v>0.3</v>
      </c>
      <c r="C39">
        <v>0.3</v>
      </c>
      <c r="D39">
        <v>0.3</v>
      </c>
      <c r="E39">
        <v>0.3</v>
      </c>
      <c r="F39">
        <v>0.3</v>
      </c>
      <c r="G39">
        <v>0.3</v>
      </c>
      <c r="H39">
        <v>0.3</v>
      </c>
      <c r="I39">
        <v>0.3</v>
      </c>
      <c r="J39">
        <v>0.3</v>
      </c>
      <c r="K39">
        <v>0.3</v>
      </c>
    </row>
    <row r="40" spans="1:11" x14ac:dyDescent="0.2">
      <c r="A40">
        <v>0.3</v>
      </c>
      <c r="B40">
        <v>0.3</v>
      </c>
      <c r="C40">
        <v>0.3</v>
      </c>
      <c r="D40">
        <v>0.3</v>
      </c>
      <c r="E40">
        <v>0.3</v>
      </c>
      <c r="F40">
        <v>0.3</v>
      </c>
      <c r="G40">
        <v>0.3</v>
      </c>
      <c r="H40">
        <v>0.3</v>
      </c>
      <c r="I40">
        <v>0.3</v>
      </c>
      <c r="J40">
        <v>0.3</v>
      </c>
      <c r="K40">
        <v>0.3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DCA78-EC5F-D142-A6F5-8D9425DA73CC}">
  <dimension ref="A1:K40"/>
  <sheetViews>
    <sheetView workbookViewId="0">
      <selection activeCell="K40" sqref="A40:K40"/>
    </sheetView>
  </sheetViews>
  <sheetFormatPr baseColWidth="10" defaultRowHeight="16" x14ac:dyDescent="0.2"/>
  <sheetData>
    <row r="1" spans="1:11" x14ac:dyDescent="0.2">
      <c r="A1" s="3">
        <v>2.169197397E-3</v>
      </c>
      <c r="B1" s="3">
        <v>0.13641488160000001</v>
      </c>
      <c r="C1">
        <v>0.43978569760000003</v>
      </c>
      <c r="D1" s="3">
        <v>0.74856236369999996</v>
      </c>
      <c r="E1">
        <v>0.88797533399999995</v>
      </c>
      <c r="F1" s="3">
        <v>0.95512556609999999</v>
      </c>
      <c r="G1" s="3">
        <v>0.97800586509999998</v>
      </c>
      <c r="H1">
        <v>0.98729351970000001</v>
      </c>
      <c r="I1" s="3">
        <v>0.99116997790000005</v>
      </c>
      <c r="J1" s="3">
        <v>0.99640287770000002</v>
      </c>
      <c r="K1">
        <v>1</v>
      </c>
    </row>
    <row r="2" spans="1:11" x14ac:dyDescent="0.2">
      <c r="A2" s="3">
        <v>2.169197397E-3</v>
      </c>
      <c r="B2" s="3">
        <v>0.13641488160000001</v>
      </c>
      <c r="C2">
        <v>0.43978569760000003</v>
      </c>
      <c r="D2" s="3">
        <v>0.74856236369999996</v>
      </c>
      <c r="E2">
        <v>0.88797533399999995</v>
      </c>
      <c r="F2" s="3">
        <v>0.95512556609999999</v>
      </c>
      <c r="G2" s="3">
        <v>0.97800586509999998</v>
      </c>
      <c r="H2">
        <v>0.98729351970000001</v>
      </c>
      <c r="I2" s="3">
        <v>0.99116997790000005</v>
      </c>
      <c r="J2" s="3">
        <v>0.99640287770000002</v>
      </c>
      <c r="K2">
        <v>1</v>
      </c>
    </row>
    <row r="3" spans="1:11" x14ac:dyDescent="0.2">
      <c r="A3" s="3">
        <v>2.169197397E-3</v>
      </c>
      <c r="B3" s="3">
        <v>0.13641488160000001</v>
      </c>
      <c r="C3">
        <v>0.43978569760000003</v>
      </c>
      <c r="D3" s="3">
        <v>0.74856236369999996</v>
      </c>
      <c r="E3">
        <v>0.88797533399999995</v>
      </c>
      <c r="F3" s="3">
        <v>0.95512556609999999</v>
      </c>
      <c r="G3" s="3">
        <v>0.97800586509999998</v>
      </c>
      <c r="H3">
        <v>0.98729351970000001</v>
      </c>
      <c r="I3" s="3">
        <v>0.99116997790000005</v>
      </c>
      <c r="J3" s="3">
        <v>0.99640287770000002</v>
      </c>
      <c r="K3">
        <v>1</v>
      </c>
    </row>
    <row r="4" spans="1:11" x14ac:dyDescent="0.2">
      <c r="A4" s="3">
        <v>2.169197397E-3</v>
      </c>
      <c r="B4" s="3">
        <v>0.13641488160000001</v>
      </c>
      <c r="C4">
        <v>0.43978569760000003</v>
      </c>
      <c r="D4" s="3">
        <v>0.74856236369999996</v>
      </c>
      <c r="E4">
        <v>0.88797533399999995</v>
      </c>
      <c r="F4" s="3">
        <v>0.95512556609999999</v>
      </c>
      <c r="G4" s="3">
        <v>0.97800586509999998</v>
      </c>
      <c r="H4">
        <v>0.98729351970000001</v>
      </c>
      <c r="I4" s="3">
        <v>0.99116997790000005</v>
      </c>
      <c r="J4" s="3">
        <v>0.99640287770000002</v>
      </c>
      <c r="K4">
        <v>1</v>
      </c>
    </row>
    <row r="5" spans="1:11" x14ac:dyDescent="0.2">
      <c r="A5" s="3">
        <v>2.169197397E-3</v>
      </c>
      <c r="B5" s="3">
        <v>0.13641488160000001</v>
      </c>
      <c r="C5">
        <v>0.43978569760000003</v>
      </c>
      <c r="D5" s="3">
        <v>0.74856236369999996</v>
      </c>
      <c r="E5">
        <v>0.88797533399999995</v>
      </c>
      <c r="F5" s="3">
        <v>0.95512556609999999</v>
      </c>
      <c r="G5" s="3">
        <v>0.97800586509999998</v>
      </c>
      <c r="H5">
        <v>0.98729351970000001</v>
      </c>
      <c r="I5" s="3">
        <v>0.99116997790000005</v>
      </c>
      <c r="J5" s="3">
        <v>0.99640287770000002</v>
      </c>
      <c r="K5">
        <v>1</v>
      </c>
    </row>
    <row r="6" spans="1:11" x14ac:dyDescent="0.2">
      <c r="A6" s="3">
        <v>2.169197397E-3</v>
      </c>
      <c r="B6" s="3">
        <v>0.13641488160000001</v>
      </c>
      <c r="C6">
        <v>0.43978569760000003</v>
      </c>
      <c r="D6" s="3">
        <v>0.74856236369999996</v>
      </c>
      <c r="E6">
        <v>0.88797533399999995</v>
      </c>
      <c r="F6" s="3">
        <v>0.95512556609999999</v>
      </c>
      <c r="G6" s="3">
        <v>0.97800586509999998</v>
      </c>
      <c r="H6">
        <v>0.98729351970000001</v>
      </c>
      <c r="I6" s="3">
        <v>0.99116997790000005</v>
      </c>
      <c r="J6" s="3">
        <v>0.99640287770000002</v>
      </c>
      <c r="K6">
        <v>1</v>
      </c>
    </row>
    <row r="7" spans="1:11" x14ac:dyDescent="0.2">
      <c r="A7" s="3">
        <v>2.169197397E-3</v>
      </c>
      <c r="B7" s="3">
        <v>0.13641488160000001</v>
      </c>
      <c r="C7">
        <v>0.43978569760000003</v>
      </c>
      <c r="D7" s="3">
        <v>0.74856236369999996</v>
      </c>
      <c r="E7">
        <v>0.88797533399999995</v>
      </c>
      <c r="F7" s="3">
        <v>0.95512556609999999</v>
      </c>
      <c r="G7" s="3">
        <v>0.97800586509999998</v>
      </c>
      <c r="H7">
        <v>0.98729351970000001</v>
      </c>
      <c r="I7" s="3">
        <v>0.99116997790000005</v>
      </c>
      <c r="J7" s="3">
        <v>0.99640287770000002</v>
      </c>
      <c r="K7">
        <v>1</v>
      </c>
    </row>
    <row r="8" spans="1:11" x14ac:dyDescent="0.2">
      <c r="A8" s="3">
        <v>2.169197397E-3</v>
      </c>
      <c r="B8" s="3">
        <v>0.13641488160000001</v>
      </c>
      <c r="C8">
        <v>0.43978569760000003</v>
      </c>
      <c r="D8" s="3">
        <v>0.74856236369999996</v>
      </c>
      <c r="E8">
        <v>0.88797533399999995</v>
      </c>
      <c r="F8" s="3">
        <v>0.95512556609999999</v>
      </c>
      <c r="G8" s="3">
        <v>0.97800586509999998</v>
      </c>
      <c r="H8">
        <v>0.98729351970000001</v>
      </c>
      <c r="I8" s="3">
        <v>0.99116997790000005</v>
      </c>
      <c r="J8" s="3">
        <v>0.99640287770000002</v>
      </c>
      <c r="K8">
        <v>1</v>
      </c>
    </row>
    <row r="9" spans="1:11" x14ac:dyDescent="0.2">
      <c r="A9" s="3">
        <v>2.169197397E-3</v>
      </c>
      <c r="B9" s="3">
        <v>0.13641488160000001</v>
      </c>
      <c r="C9">
        <v>0.43978569760000003</v>
      </c>
      <c r="D9" s="3">
        <v>0.74856236369999996</v>
      </c>
      <c r="E9">
        <v>0.88797533399999995</v>
      </c>
      <c r="F9" s="3">
        <v>0.95512556609999999</v>
      </c>
      <c r="G9" s="3">
        <v>0.97800586509999998</v>
      </c>
      <c r="H9">
        <v>0.98729351970000001</v>
      </c>
      <c r="I9" s="3">
        <v>0.99116997790000005</v>
      </c>
      <c r="J9" s="3">
        <v>0.99640287770000002</v>
      </c>
      <c r="K9">
        <v>1</v>
      </c>
    </row>
    <row r="10" spans="1:11" x14ac:dyDescent="0.2">
      <c r="A10" s="3">
        <v>2.169197397E-3</v>
      </c>
      <c r="B10" s="3">
        <v>0.13641488160000001</v>
      </c>
      <c r="C10">
        <v>0.43978569760000003</v>
      </c>
      <c r="D10" s="3">
        <v>0.74856236369999996</v>
      </c>
      <c r="E10">
        <v>0.88797533399999995</v>
      </c>
      <c r="F10" s="3">
        <v>0.95512556609999999</v>
      </c>
      <c r="G10" s="3">
        <v>0.97800586509999998</v>
      </c>
      <c r="H10">
        <v>0.98729351970000001</v>
      </c>
      <c r="I10" s="3">
        <v>0.99116997790000005</v>
      </c>
      <c r="J10" s="3">
        <v>0.99640287770000002</v>
      </c>
      <c r="K10">
        <v>1</v>
      </c>
    </row>
    <row r="11" spans="1:11" x14ac:dyDescent="0.2">
      <c r="A11" s="3">
        <v>2.169197397E-3</v>
      </c>
      <c r="B11" s="3">
        <v>0.13641488160000001</v>
      </c>
      <c r="C11">
        <v>0.43978569760000003</v>
      </c>
      <c r="D11" s="3">
        <v>0.74856236369999996</v>
      </c>
      <c r="E11">
        <v>0.88797533399999995</v>
      </c>
      <c r="F11" s="3">
        <v>0.95512556609999999</v>
      </c>
      <c r="G11" s="3">
        <v>0.97800586509999998</v>
      </c>
      <c r="H11">
        <v>0.98729351970000001</v>
      </c>
      <c r="I11" s="3">
        <v>0.99116997790000005</v>
      </c>
      <c r="J11" s="3">
        <v>0.99640287770000002</v>
      </c>
      <c r="K11">
        <v>1</v>
      </c>
    </row>
    <row r="12" spans="1:11" x14ac:dyDescent="0.2">
      <c r="A12" s="3">
        <v>2.169197397E-3</v>
      </c>
      <c r="B12" s="3">
        <v>0.13641488160000001</v>
      </c>
      <c r="C12">
        <v>0.43978569760000003</v>
      </c>
      <c r="D12" s="3">
        <v>0.74856236369999996</v>
      </c>
      <c r="E12">
        <v>0.88797533399999995</v>
      </c>
      <c r="F12" s="3">
        <v>0.95512556609999999</v>
      </c>
      <c r="G12" s="3">
        <v>0.97800586509999998</v>
      </c>
      <c r="H12">
        <v>0.98729351970000001</v>
      </c>
      <c r="I12" s="3">
        <v>0.99116997790000005</v>
      </c>
      <c r="J12" s="3">
        <v>0.99640287770000002</v>
      </c>
      <c r="K12">
        <v>1</v>
      </c>
    </row>
    <row r="13" spans="1:11" x14ac:dyDescent="0.2">
      <c r="A13" s="3">
        <v>2.169197397E-3</v>
      </c>
      <c r="B13" s="3">
        <v>0.13641488160000001</v>
      </c>
      <c r="C13">
        <v>0.43978569760000003</v>
      </c>
      <c r="D13" s="3">
        <v>0.74856236369999996</v>
      </c>
      <c r="E13">
        <v>0.88797533399999995</v>
      </c>
      <c r="F13" s="3">
        <v>0.95512556609999999</v>
      </c>
      <c r="G13" s="3">
        <v>0.97800586509999998</v>
      </c>
      <c r="H13">
        <v>0.98729351970000001</v>
      </c>
      <c r="I13" s="3">
        <v>0.99116997790000005</v>
      </c>
      <c r="J13" s="3">
        <v>0.99640287770000002</v>
      </c>
      <c r="K13">
        <v>1</v>
      </c>
    </row>
    <row r="14" spans="1:11" x14ac:dyDescent="0.2">
      <c r="A14" s="3">
        <v>2.169197397E-3</v>
      </c>
      <c r="B14" s="3">
        <v>0.13641488160000001</v>
      </c>
      <c r="C14">
        <v>0.43978569760000003</v>
      </c>
      <c r="D14" s="3">
        <v>0.74856236369999996</v>
      </c>
      <c r="E14">
        <v>0.88797533399999995</v>
      </c>
      <c r="F14" s="3">
        <v>0.95512556609999999</v>
      </c>
      <c r="G14" s="3">
        <v>0.97800586509999998</v>
      </c>
      <c r="H14">
        <v>0.98729351970000001</v>
      </c>
      <c r="I14" s="3">
        <v>0.99116997790000005</v>
      </c>
      <c r="J14" s="3">
        <v>0.99640287770000002</v>
      </c>
      <c r="K14">
        <v>1</v>
      </c>
    </row>
    <row r="15" spans="1:11" x14ac:dyDescent="0.2">
      <c r="A15" s="3">
        <v>2.169197397E-3</v>
      </c>
      <c r="B15" s="3">
        <v>0.13641488160000001</v>
      </c>
      <c r="C15">
        <v>0.43978569760000003</v>
      </c>
      <c r="D15" s="3">
        <v>0.74856236369999996</v>
      </c>
      <c r="E15">
        <v>0.88797533399999995</v>
      </c>
      <c r="F15" s="3">
        <v>0.95512556609999999</v>
      </c>
      <c r="G15" s="3">
        <v>0.97800586509999998</v>
      </c>
      <c r="H15">
        <v>0.98729351970000001</v>
      </c>
      <c r="I15" s="3">
        <v>0.99116997790000005</v>
      </c>
      <c r="J15" s="3">
        <v>0.99640287770000002</v>
      </c>
      <c r="K15">
        <v>1</v>
      </c>
    </row>
    <row r="16" spans="1:11" x14ac:dyDescent="0.2">
      <c r="A16" s="3">
        <v>2.169197397E-3</v>
      </c>
      <c r="B16" s="3">
        <v>0.13641488160000001</v>
      </c>
      <c r="C16">
        <v>0.43978569760000003</v>
      </c>
      <c r="D16" s="3">
        <v>0.74856236369999996</v>
      </c>
      <c r="E16">
        <v>0.88797533399999995</v>
      </c>
      <c r="F16" s="3">
        <v>0.95512556609999999</v>
      </c>
      <c r="G16" s="3">
        <v>0.97800586509999998</v>
      </c>
      <c r="H16">
        <v>0.98729351970000001</v>
      </c>
      <c r="I16" s="3">
        <v>0.99116997790000005</v>
      </c>
      <c r="J16" s="3">
        <v>0.99640287770000002</v>
      </c>
      <c r="K16">
        <v>1</v>
      </c>
    </row>
    <row r="17" spans="1:11" x14ac:dyDescent="0.2">
      <c r="A17" s="3">
        <v>2.169197397E-3</v>
      </c>
      <c r="B17" s="3">
        <v>0.13641488160000001</v>
      </c>
      <c r="C17">
        <v>0.43978569760000003</v>
      </c>
      <c r="D17" s="3">
        <v>0.74856236369999996</v>
      </c>
      <c r="E17">
        <v>0.88797533399999995</v>
      </c>
      <c r="F17" s="3">
        <v>0.95512556609999999</v>
      </c>
      <c r="G17" s="3">
        <v>0.97800586509999998</v>
      </c>
      <c r="H17">
        <v>0.98729351970000001</v>
      </c>
      <c r="I17" s="3">
        <v>0.99116997790000005</v>
      </c>
      <c r="J17" s="3">
        <v>0.99640287770000002</v>
      </c>
      <c r="K17">
        <v>1</v>
      </c>
    </row>
    <row r="18" spans="1:11" x14ac:dyDescent="0.2">
      <c r="A18" s="3">
        <v>2.169197397E-3</v>
      </c>
      <c r="B18" s="3">
        <v>0.13641488160000001</v>
      </c>
      <c r="C18">
        <v>0.43978569760000003</v>
      </c>
      <c r="D18" s="3">
        <v>0.74856236369999996</v>
      </c>
      <c r="E18">
        <v>0.88797533399999995</v>
      </c>
      <c r="F18" s="3">
        <v>0.95512556609999999</v>
      </c>
      <c r="G18" s="3">
        <v>0.97800586509999998</v>
      </c>
      <c r="H18">
        <v>0.98729351970000001</v>
      </c>
      <c r="I18" s="3">
        <v>0.99116997790000005</v>
      </c>
      <c r="J18" s="3">
        <v>0.99640287770000002</v>
      </c>
      <c r="K18">
        <v>1</v>
      </c>
    </row>
    <row r="19" spans="1:11" x14ac:dyDescent="0.2">
      <c r="A19" s="3">
        <v>2.169197397E-3</v>
      </c>
      <c r="B19" s="3">
        <v>0.13641488160000001</v>
      </c>
      <c r="C19">
        <v>0.43978569760000003</v>
      </c>
      <c r="D19" s="3">
        <v>0.74856236369999996</v>
      </c>
      <c r="E19">
        <v>0.88797533399999995</v>
      </c>
      <c r="F19" s="3">
        <v>0.95512556609999999</v>
      </c>
      <c r="G19" s="3">
        <v>0.97800586509999998</v>
      </c>
      <c r="H19">
        <v>0.98729351970000001</v>
      </c>
      <c r="I19" s="3">
        <v>0.99116997790000005</v>
      </c>
      <c r="J19" s="3">
        <v>0.99640287770000002</v>
      </c>
      <c r="K19">
        <v>1</v>
      </c>
    </row>
    <row r="20" spans="1:11" x14ac:dyDescent="0.2">
      <c r="A20" s="3">
        <v>2.169197397E-3</v>
      </c>
      <c r="B20" s="3">
        <v>0.13641488160000001</v>
      </c>
      <c r="C20">
        <v>0.43978569760000003</v>
      </c>
      <c r="D20" s="3">
        <v>0.74856236369999996</v>
      </c>
      <c r="E20">
        <v>0.88797533399999995</v>
      </c>
      <c r="F20" s="3">
        <v>0.95512556609999999</v>
      </c>
      <c r="G20" s="3">
        <v>0.97800586509999998</v>
      </c>
      <c r="H20">
        <v>0.98729351970000001</v>
      </c>
      <c r="I20" s="3">
        <v>0.99116997790000005</v>
      </c>
      <c r="J20" s="3">
        <v>0.99640287770000002</v>
      </c>
      <c r="K20">
        <v>1</v>
      </c>
    </row>
    <row r="21" spans="1:11" x14ac:dyDescent="0.2">
      <c r="A21" s="3">
        <v>2.169197397E-3</v>
      </c>
      <c r="B21" s="3">
        <v>0.13641488160000001</v>
      </c>
      <c r="C21">
        <v>0.43978569760000003</v>
      </c>
      <c r="D21" s="3">
        <v>0.74856236369999996</v>
      </c>
      <c r="E21">
        <v>0.88797533399999995</v>
      </c>
      <c r="F21" s="3">
        <v>0.95512556609999999</v>
      </c>
      <c r="G21" s="3">
        <v>0.97800586509999998</v>
      </c>
      <c r="H21">
        <v>0.98729351970000001</v>
      </c>
      <c r="I21" s="3">
        <v>0.99116997790000005</v>
      </c>
      <c r="J21" s="3">
        <v>0.99640287770000002</v>
      </c>
      <c r="K21">
        <v>1</v>
      </c>
    </row>
    <row r="22" spans="1:11" x14ac:dyDescent="0.2">
      <c r="A22" s="3">
        <v>2.169197397E-3</v>
      </c>
      <c r="B22" s="3">
        <v>0.13641488160000001</v>
      </c>
      <c r="C22">
        <v>0.43978569760000003</v>
      </c>
      <c r="D22" s="3">
        <v>0.74856236369999996</v>
      </c>
      <c r="E22">
        <v>0.88797533399999995</v>
      </c>
      <c r="F22" s="3">
        <v>0.95512556609999999</v>
      </c>
      <c r="G22" s="3">
        <v>0.97800586509999998</v>
      </c>
      <c r="H22">
        <v>0.98729351970000001</v>
      </c>
      <c r="I22" s="3">
        <v>0.99116997790000005</v>
      </c>
      <c r="J22" s="3">
        <v>0.99640287770000002</v>
      </c>
      <c r="K22">
        <v>1</v>
      </c>
    </row>
    <row r="23" spans="1:11" x14ac:dyDescent="0.2">
      <c r="A23" s="3">
        <v>2.169197397E-3</v>
      </c>
      <c r="B23" s="3">
        <v>0.13641488160000001</v>
      </c>
      <c r="C23">
        <v>0.43978569760000003</v>
      </c>
      <c r="D23" s="3">
        <v>0.74856236369999996</v>
      </c>
      <c r="E23">
        <v>0.88797533399999995</v>
      </c>
      <c r="F23" s="3">
        <v>0.95512556609999999</v>
      </c>
      <c r="G23" s="3">
        <v>0.97800586509999998</v>
      </c>
      <c r="H23">
        <v>0.98729351970000001</v>
      </c>
      <c r="I23" s="3">
        <v>0.99116997790000005</v>
      </c>
      <c r="J23" s="3">
        <v>0.99640287770000002</v>
      </c>
      <c r="K23">
        <v>1</v>
      </c>
    </row>
    <row r="24" spans="1:11" x14ac:dyDescent="0.2">
      <c r="A24" s="3">
        <v>2.169197397E-3</v>
      </c>
      <c r="B24" s="3">
        <v>0.13641488160000001</v>
      </c>
      <c r="C24">
        <v>0.43978569760000003</v>
      </c>
      <c r="D24" s="3">
        <v>0.74856236369999996</v>
      </c>
      <c r="E24">
        <v>0.88797533399999995</v>
      </c>
      <c r="F24" s="3">
        <v>0.95512556609999999</v>
      </c>
      <c r="G24" s="3">
        <v>0.97800586509999998</v>
      </c>
      <c r="H24">
        <v>0.98729351970000001</v>
      </c>
      <c r="I24" s="3">
        <v>0.99116997790000005</v>
      </c>
      <c r="J24" s="3">
        <v>0.99640287770000002</v>
      </c>
      <c r="K24">
        <v>1</v>
      </c>
    </row>
    <row r="25" spans="1:11" x14ac:dyDescent="0.2">
      <c r="A25" s="3">
        <v>2.169197397E-3</v>
      </c>
      <c r="B25" s="3">
        <v>0.13641488160000001</v>
      </c>
      <c r="C25">
        <v>0.43978569760000003</v>
      </c>
      <c r="D25" s="3">
        <v>0.74856236369999996</v>
      </c>
      <c r="E25">
        <v>0.88797533399999995</v>
      </c>
      <c r="F25" s="3">
        <v>0.95512556609999999</v>
      </c>
      <c r="G25" s="3">
        <v>0.97800586509999998</v>
      </c>
      <c r="H25">
        <v>0.98729351970000001</v>
      </c>
      <c r="I25" s="3">
        <v>0.99116997790000005</v>
      </c>
      <c r="J25" s="3">
        <v>0.99640287770000002</v>
      </c>
      <c r="K25">
        <v>1</v>
      </c>
    </row>
    <row r="26" spans="1:11" x14ac:dyDescent="0.2">
      <c r="A26" s="3">
        <v>2.169197397E-3</v>
      </c>
      <c r="B26" s="3">
        <v>0.13641488160000001</v>
      </c>
      <c r="C26">
        <v>0.43978569760000003</v>
      </c>
      <c r="D26" s="3">
        <v>0.74856236369999996</v>
      </c>
      <c r="E26">
        <v>0.88797533399999995</v>
      </c>
      <c r="F26" s="3">
        <v>0.95512556609999999</v>
      </c>
      <c r="G26" s="3">
        <v>0.97800586509999998</v>
      </c>
      <c r="H26">
        <v>0.98729351970000001</v>
      </c>
      <c r="I26" s="3">
        <v>0.99116997790000005</v>
      </c>
      <c r="J26" s="3">
        <v>0.99640287770000002</v>
      </c>
      <c r="K26">
        <v>1</v>
      </c>
    </row>
    <row r="27" spans="1:11" x14ac:dyDescent="0.2">
      <c r="A27" s="3">
        <v>2.169197397E-3</v>
      </c>
      <c r="B27" s="3">
        <v>0.13641488160000001</v>
      </c>
      <c r="C27">
        <v>0.43978569760000003</v>
      </c>
      <c r="D27" s="3">
        <v>0.74856236369999996</v>
      </c>
      <c r="E27">
        <v>0.88797533399999995</v>
      </c>
      <c r="F27" s="3">
        <v>0.95512556609999999</v>
      </c>
      <c r="G27" s="3">
        <v>0.97800586509999998</v>
      </c>
      <c r="H27">
        <v>0.98729351970000001</v>
      </c>
      <c r="I27" s="3">
        <v>0.99116997790000005</v>
      </c>
      <c r="J27" s="3">
        <v>0.99640287770000002</v>
      </c>
      <c r="K27">
        <v>1</v>
      </c>
    </row>
    <row r="28" spans="1:11" x14ac:dyDescent="0.2">
      <c r="A28" s="3">
        <v>2.169197397E-3</v>
      </c>
      <c r="B28" s="3">
        <v>0.13641488160000001</v>
      </c>
      <c r="C28">
        <v>0.43978569760000003</v>
      </c>
      <c r="D28" s="3">
        <v>0.74856236369999996</v>
      </c>
      <c r="E28">
        <v>0.88797533399999995</v>
      </c>
      <c r="F28" s="3">
        <v>0.95512556609999999</v>
      </c>
      <c r="G28" s="3">
        <v>0.97800586509999998</v>
      </c>
      <c r="H28">
        <v>0.98729351970000001</v>
      </c>
      <c r="I28" s="3">
        <v>0.99116997790000005</v>
      </c>
      <c r="J28" s="3">
        <v>0.99640287770000002</v>
      </c>
      <c r="K28">
        <v>1</v>
      </c>
    </row>
    <row r="29" spans="1:11" x14ac:dyDescent="0.2">
      <c r="A29" s="3">
        <v>2.169197397E-3</v>
      </c>
      <c r="B29" s="3">
        <v>0.13641488160000001</v>
      </c>
      <c r="C29">
        <v>0.43978569760000003</v>
      </c>
      <c r="D29" s="3">
        <v>0.74856236369999996</v>
      </c>
      <c r="E29">
        <v>0.88797533399999995</v>
      </c>
      <c r="F29" s="3">
        <v>0.95512556609999999</v>
      </c>
      <c r="G29" s="3">
        <v>0.97800586509999998</v>
      </c>
      <c r="H29">
        <v>0.98729351970000001</v>
      </c>
      <c r="I29" s="3">
        <v>0.99116997790000005</v>
      </c>
      <c r="J29" s="3">
        <v>0.99640287770000002</v>
      </c>
      <c r="K29">
        <v>1</v>
      </c>
    </row>
    <row r="30" spans="1:11" x14ac:dyDescent="0.2">
      <c r="A30" s="3">
        <v>2.169197397E-3</v>
      </c>
      <c r="B30" s="3">
        <v>0.13641488160000001</v>
      </c>
      <c r="C30">
        <v>0.43978569760000003</v>
      </c>
      <c r="D30" s="3">
        <v>0.74856236369999996</v>
      </c>
      <c r="E30">
        <v>0.88797533399999995</v>
      </c>
      <c r="F30" s="3">
        <v>0.95512556609999999</v>
      </c>
      <c r="G30" s="3">
        <v>0.97800586509999998</v>
      </c>
      <c r="H30">
        <v>0.98729351970000001</v>
      </c>
      <c r="I30" s="3">
        <v>0.99116997790000005</v>
      </c>
      <c r="J30" s="3">
        <v>0.99640287770000002</v>
      </c>
      <c r="K30">
        <v>1</v>
      </c>
    </row>
    <row r="31" spans="1:11" x14ac:dyDescent="0.2">
      <c r="A31" s="3">
        <v>2.169197397E-3</v>
      </c>
      <c r="B31" s="3">
        <v>0.13641488160000001</v>
      </c>
      <c r="C31">
        <v>0.43978569760000003</v>
      </c>
      <c r="D31" s="3">
        <v>0.74856236369999996</v>
      </c>
      <c r="E31">
        <v>0.88797533399999995</v>
      </c>
      <c r="F31" s="3">
        <v>0.95512556609999999</v>
      </c>
      <c r="G31" s="3">
        <v>0.97800586509999998</v>
      </c>
      <c r="H31">
        <v>0.98729351970000001</v>
      </c>
      <c r="I31" s="3">
        <v>0.99116997790000005</v>
      </c>
      <c r="J31" s="3">
        <v>0.99640287770000002</v>
      </c>
      <c r="K31">
        <v>1</v>
      </c>
    </row>
    <row r="32" spans="1:11" x14ac:dyDescent="0.2">
      <c r="A32" s="3">
        <v>2.169197397E-3</v>
      </c>
      <c r="B32" s="3">
        <v>0.13641488160000001</v>
      </c>
      <c r="C32">
        <v>0.43978569760000003</v>
      </c>
      <c r="D32" s="3">
        <v>0.74856236369999996</v>
      </c>
      <c r="E32">
        <v>0.88797533399999995</v>
      </c>
      <c r="F32" s="3">
        <v>0.95512556609999999</v>
      </c>
      <c r="G32" s="3">
        <v>0.97800586509999998</v>
      </c>
      <c r="H32">
        <v>0.98729351970000001</v>
      </c>
      <c r="I32" s="3">
        <v>0.99116997790000005</v>
      </c>
      <c r="J32" s="3">
        <v>0.99640287770000002</v>
      </c>
      <c r="K32">
        <v>1</v>
      </c>
    </row>
    <row r="33" spans="1:11" x14ac:dyDescent="0.2">
      <c r="A33" s="3">
        <v>2.169197397E-3</v>
      </c>
      <c r="B33" s="3">
        <v>0.13641488160000001</v>
      </c>
      <c r="C33">
        <v>0.43978569760000003</v>
      </c>
      <c r="D33" s="3">
        <v>0.74856236369999996</v>
      </c>
      <c r="E33">
        <v>0.88797533399999995</v>
      </c>
      <c r="F33" s="3">
        <v>0.95512556609999999</v>
      </c>
      <c r="G33" s="3">
        <v>0.97800586509999998</v>
      </c>
      <c r="H33">
        <v>0.98729351970000001</v>
      </c>
      <c r="I33" s="3">
        <v>0.99116997790000005</v>
      </c>
      <c r="J33" s="3">
        <v>0.99640287770000002</v>
      </c>
      <c r="K33">
        <v>1</v>
      </c>
    </row>
    <row r="34" spans="1:11" x14ac:dyDescent="0.2">
      <c r="A34" s="3">
        <v>2.169197397E-3</v>
      </c>
      <c r="B34" s="3">
        <v>0.13641488160000001</v>
      </c>
      <c r="C34">
        <v>0.43978569760000003</v>
      </c>
      <c r="D34" s="3">
        <v>0.74856236369999996</v>
      </c>
      <c r="E34">
        <v>0.88797533399999995</v>
      </c>
      <c r="F34" s="3">
        <v>0.95512556609999999</v>
      </c>
      <c r="G34" s="3">
        <v>0.97800586509999998</v>
      </c>
      <c r="H34">
        <v>0.98729351970000001</v>
      </c>
      <c r="I34" s="3">
        <v>0.99116997790000005</v>
      </c>
      <c r="J34" s="3">
        <v>0.99640287770000002</v>
      </c>
      <c r="K34">
        <v>1</v>
      </c>
    </row>
    <row r="35" spans="1:11" x14ac:dyDescent="0.2">
      <c r="A35" s="3">
        <v>2.169197397E-3</v>
      </c>
      <c r="B35" s="3">
        <v>0.13641488160000001</v>
      </c>
      <c r="C35">
        <v>0.43978569760000003</v>
      </c>
      <c r="D35" s="3">
        <v>0.74856236369999996</v>
      </c>
      <c r="E35">
        <v>0.88797533399999995</v>
      </c>
      <c r="F35" s="3">
        <v>0.95512556609999999</v>
      </c>
      <c r="G35" s="3">
        <v>0.97800586509999998</v>
      </c>
      <c r="H35">
        <v>0.98729351970000001</v>
      </c>
      <c r="I35" s="3">
        <v>0.99116997790000005</v>
      </c>
      <c r="J35" s="3">
        <v>0.99640287770000002</v>
      </c>
      <c r="K35">
        <v>1</v>
      </c>
    </row>
    <row r="36" spans="1:11" x14ac:dyDescent="0.2">
      <c r="A36" s="3">
        <v>2.169197397E-3</v>
      </c>
      <c r="B36" s="3">
        <v>0.13641488160000001</v>
      </c>
      <c r="C36">
        <v>0.43978569760000003</v>
      </c>
      <c r="D36" s="3">
        <v>0.74856236369999996</v>
      </c>
      <c r="E36">
        <v>0.88797533399999995</v>
      </c>
      <c r="F36" s="3">
        <v>0.95512556609999999</v>
      </c>
      <c r="G36" s="3">
        <v>0.97800586509999998</v>
      </c>
      <c r="H36">
        <v>0.98729351970000001</v>
      </c>
      <c r="I36" s="3">
        <v>0.99116997790000005</v>
      </c>
      <c r="J36" s="3">
        <v>0.99640287770000002</v>
      </c>
      <c r="K36">
        <v>1</v>
      </c>
    </row>
    <row r="37" spans="1:11" x14ac:dyDescent="0.2">
      <c r="A37" s="3">
        <v>2.169197397E-3</v>
      </c>
      <c r="B37" s="3">
        <v>0.13641488160000001</v>
      </c>
      <c r="C37">
        <v>0.43978569760000003</v>
      </c>
      <c r="D37" s="3">
        <v>0.74856236369999996</v>
      </c>
      <c r="E37">
        <v>0.88797533399999995</v>
      </c>
      <c r="F37" s="3">
        <v>0.95512556609999999</v>
      </c>
      <c r="G37" s="3">
        <v>0.97800586509999998</v>
      </c>
      <c r="H37">
        <v>0.98729351970000001</v>
      </c>
      <c r="I37" s="3">
        <v>0.99116997790000005</v>
      </c>
      <c r="J37" s="3">
        <v>0.99640287770000002</v>
      </c>
      <c r="K37">
        <v>1</v>
      </c>
    </row>
    <row r="38" spans="1:11" x14ac:dyDescent="0.2">
      <c r="A38" s="3">
        <v>2.169197397E-3</v>
      </c>
      <c r="B38" s="3">
        <v>0.13641488160000001</v>
      </c>
      <c r="C38">
        <v>0.43978569760000003</v>
      </c>
      <c r="D38" s="3">
        <v>0.74856236369999996</v>
      </c>
      <c r="E38">
        <v>0.88797533399999995</v>
      </c>
      <c r="F38" s="3">
        <v>0.95512556609999999</v>
      </c>
      <c r="G38" s="3">
        <v>0.97800586509999998</v>
      </c>
      <c r="H38">
        <v>0.98729351970000001</v>
      </c>
      <c r="I38" s="3">
        <v>0.99116997790000005</v>
      </c>
      <c r="J38" s="3">
        <v>0.99640287770000002</v>
      </c>
      <c r="K38">
        <v>1</v>
      </c>
    </row>
    <row r="39" spans="1:11" x14ac:dyDescent="0.2">
      <c r="A39" s="3">
        <v>2.169197397E-3</v>
      </c>
      <c r="B39" s="3">
        <v>0.13641488160000001</v>
      </c>
      <c r="C39">
        <v>0.43978569760000003</v>
      </c>
      <c r="D39" s="3">
        <v>0.74856236369999996</v>
      </c>
      <c r="E39">
        <v>0.88797533399999995</v>
      </c>
      <c r="F39" s="3">
        <v>0.95512556609999999</v>
      </c>
      <c r="G39" s="3">
        <v>0.97800586509999998</v>
      </c>
      <c r="H39">
        <v>0.98729351970000001</v>
      </c>
      <c r="I39" s="3">
        <v>0.99116997790000005</v>
      </c>
      <c r="J39" s="3">
        <v>0.99640287770000002</v>
      </c>
      <c r="K39">
        <v>1</v>
      </c>
    </row>
    <row r="40" spans="1:11" x14ac:dyDescent="0.2">
      <c r="A40" s="3">
        <v>2.169197397E-3</v>
      </c>
      <c r="B40" s="3">
        <v>0.13641488160000001</v>
      </c>
      <c r="C40">
        <v>0.43978569760000003</v>
      </c>
      <c r="D40" s="3">
        <v>0.74856236369999996</v>
      </c>
      <c r="E40">
        <v>0.88797533399999995</v>
      </c>
      <c r="F40" s="3">
        <v>0.95512556609999999</v>
      </c>
      <c r="G40" s="3">
        <v>0.97800586509999998</v>
      </c>
      <c r="H40">
        <v>0.98729351970000001</v>
      </c>
      <c r="I40" s="3">
        <v>0.99116997790000005</v>
      </c>
      <c r="J40" s="3">
        <v>0.99640287770000002</v>
      </c>
      <c r="K40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434C1-DDDE-7744-AC03-B448D01E224F}">
  <dimension ref="A1:N41"/>
  <sheetViews>
    <sheetView workbookViewId="0">
      <selection activeCell="L41" sqref="B2:L41"/>
    </sheetView>
  </sheetViews>
  <sheetFormatPr baseColWidth="10" defaultRowHeight="16" x14ac:dyDescent="0.2"/>
  <sheetData>
    <row r="1" spans="1:14" x14ac:dyDescent="0.2">
      <c r="A1" s="7" t="s">
        <v>0</v>
      </c>
      <c r="B1" s="8" t="s">
        <v>54</v>
      </c>
      <c r="C1" s="8" t="s">
        <v>55</v>
      </c>
      <c r="D1" s="8" t="s">
        <v>56</v>
      </c>
      <c r="E1" s="8" t="s">
        <v>57</v>
      </c>
      <c r="F1" s="8" t="s">
        <v>58</v>
      </c>
      <c r="G1" s="8" t="s">
        <v>59</v>
      </c>
      <c r="H1" s="8" t="s">
        <v>60</v>
      </c>
      <c r="I1" s="8" t="s">
        <v>61</v>
      </c>
      <c r="J1" s="8" t="s">
        <v>62</v>
      </c>
      <c r="K1" s="8" t="s">
        <v>63</v>
      </c>
      <c r="L1" s="8" t="s">
        <v>65</v>
      </c>
      <c r="N1" t="s">
        <v>70</v>
      </c>
    </row>
    <row r="2" spans="1:14" x14ac:dyDescent="0.2">
      <c r="A2" s="35">
        <v>1980</v>
      </c>
      <c r="B2" s="14">
        <v>1.5800000000000002E-2</v>
      </c>
      <c r="C2" s="14">
        <v>5.11E-2</v>
      </c>
      <c r="D2" s="14">
        <v>0.1075</v>
      </c>
      <c r="E2" s="14">
        <v>0.20749999999999999</v>
      </c>
      <c r="F2" s="14">
        <v>0.29649999999999999</v>
      </c>
      <c r="G2" s="14">
        <v>0.56089999999999995</v>
      </c>
      <c r="H2" s="14">
        <v>0.76319999999999999</v>
      </c>
      <c r="I2" s="14">
        <v>0.99629999999999996</v>
      </c>
      <c r="J2" s="14">
        <v>1.149</v>
      </c>
      <c r="K2" s="14">
        <v>1.2748999999999999</v>
      </c>
      <c r="L2" s="14">
        <v>1.895</v>
      </c>
    </row>
    <row r="3" spans="1:14" x14ac:dyDescent="0.2">
      <c r="A3" s="35">
        <v>1981</v>
      </c>
      <c r="B3" s="14">
        <v>1.6899999999999998E-2</v>
      </c>
      <c r="C3" s="14">
        <v>5.6899999999999999E-2</v>
      </c>
      <c r="D3" s="14">
        <v>0.113</v>
      </c>
      <c r="E3" s="14">
        <v>0.22059999999999999</v>
      </c>
      <c r="F3" s="14">
        <v>0.34350000000000003</v>
      </c>
      <c r="G3" s="14">
        <v>0.56410000000000005</v>
      </c>
      <c r="H3" s="14">
        <v>0.76019999999999999</v>
      </c>
      <c r="I3" s="14">
        <v>0.90039999999999998</v>
      </c>
      <c r="J3" s="14">
        <v>1.0834999999999999</v>
      </c>
      <c r="K3" s="14">
        <v>1.218</v>
      </c>
      <c r="L3" s="14">
        <v>1.5509999999999999</v>
      </c>
    </row>
    <row r="4" spans="1:14" x14ac:dyDescent="0.2">
      <c r="A4" s="35">
        <v>1982</v>
      </c>
      <c r="B4" s="14">
        <v>1.3299999999999999E-2</v>
      </c>
      <c r="C4" s="14">
        <v>6.0699999999999997E-2</v>
      </c>
      <c r="D4" s="14">
        <v>0.15759999999999999</v>
      </c>
      <c r="E4" s="14">
        <v>0.22070000000000001</v>
      </c>
      <c r="F4" s="14">
        <v>0.3634</v>
      </c>
      <c r="G4" s="14">
        <v>0.49930000000000002</v>
      </c>
      <c r="H4" s="14">
        <v>0.86419999999999997</v>
      </c>
      <c r="I4" s="14">
        <v>1.0036</v>
      </c>
      <c r="J4" s="14">
        <v>1.0814999999999999</v>
      </c>
      <c r="K4" s="14">
        <v>1.3243</v>
      </c>
      <c r="L4" s="14">
        <v>1.901</v>
      </c>
    </row>
    <row r="5" spans="1:14" x14ac:dyDescent="0.2">
      <c r="A5" s="35">
        <v>1983</v>
      </c>
      <c r="B5" s="14">
        <v>7.0000000000000001E-3</v>
      </c>
      <c r="C5" s="14">
        <v>2.4400000000000002E-2</v>
      </c>
      <c r="D5" s="14">
        <v>0.1459</v>
      </c>
      <c r="E5" s="14">
        <v>0.2949</v>
      </c>
      <c r="F5" s="14">
        <v>0.39200000000000002</v>
      </c>
      <c r="G5" s="14">
        <v>0.5292</v>
      </c>
      <c r="H5" s="14">
        <v>0.68130000000000002</v>
      </c>
      <c r="I5" s="14">
        <v>1.0002</v>
      </c>
      <c r="J5" s="14">
        <v>1.1869000000000001</v>
      </c>
      <c r="K5" s="14">
        <v>1.3150999999999999</v>
      </c>
      <c r="L5" s="14">
        <v>1.68</v>
      </c>
    </row>
    <row r="6" spans="1:14" x14ac:dyDescent="0.2">
      <c r="A6" s="35">
        <v>1984</v>
      </c>
      <c r="B6" s="14">
        <v>1.1000000000000001E-3</v>
      </c>
      <c r="C6" s="14">
        <v>2.4199999999999999E-2</v>
      </c>
      <c r="D6" s="14">
        <v>7.2900000000000006E-2</v>
      </c>
      <c r="E6" s="20">
        <v>0.23680000000000001</v>
      </c>
      <c r="F6" s="14">
        <v>0.4451</v>
      </c>
      <c r="G6" s="14">
        <v>0.57779999999999998</v>
      </c>
      <c r="H6" s="14">
        <v>0.77129999999999999</v>
      </c>
      <c r="I6" s="14">
        <v>0.98839999999999995</v>
      </c>
      <c r="J6" s="14">
        <v>1.0865</v>
      </c>
      <c r="K6" s="14">
        <v>1.3019000000000001</v>
      </c>
      <c r="L6" s="14">
        <v>1.958</v>
      </c>
    </row>
    <row r="7" spans="1:14" x14ac:dyDescent="0.2">
      <c r="A7" s="35">
        <v>1985</v>
      </c>
      <c r="B7" s="14">
        <v>1.18E-2</v>
      </c>
      <c r="C7" s="14">
        <v>1.52E-2</v>
      </c>
      <c r="D7" s="14">
        <v>6.1499999999999999E-2</v>
      </c>
      <c r="E7" s="14">
        <v>0.18340000000000001</v>
      </c>
      <c r="F7" s="14">
        <v>0.31669999999999998</v>
      </c>
      <c r="G7" s="14">
        <v>0.52900000000000003</v>
      </c>
      <c r="H7" s="14">
        <v>0.73050000000000004</v>
      </c>
      <c r="I7" s="14">
        <v>1.018</v>
      </c>
      <c r="J7" s="14">
        <v>1.2785</v>
      </c>
      <c r="K7" s="14">
        <v>1.3734999999999999</v>
      </c>
      <c r="L7" s="14">
        <v>2.1280000000000001</v>
      </c>
    </row>
    <row r="8" spans="1:14" x14ac:dyDescent="0.2">
      <c r="A8" s="35">
        <v>1986</v>
      </c>
      <c r="B8" s="14">
        <v>9.4000000000000004E-3</v>
      </c>
      <c r="C8" s="14">
        <v>2.75E-2</v>
      </c>
      <c r="D8" s="14">
        <v>8.9499999999999996E-2</v>
      </c>
      <c r="E8" s="14">
        <v>0.13869999999999999</v>
      </c>
      <c r="F8" s="14">
        <v>0.2833</v>
      </c>
      <c r="G8" s="14">
        <v>0.44080000000000003</v>
      </c>
      <c r="H8" s="14">
        <v>0.67049999999999998</v>
      </c>
      <c r="I8" s="14">
        <v>0.99719999999999998</v>
      </c>
      <c r="J8" s="14">
        <v>1.3190999999999999</v>
      </c>
      <c r="K8" s="14">
        <v>1.5509999999999999</v>
      </c>
      <c r="L8" s="14">
        <v>2.194</v>
      </c>
    </row>
    <row r="9" spans="1:14" x14ac:dyDescent="0.2">
      <c r="A9" s="35">
        <v>1987</v>
      </c>
      <c r="B9" s="14">
        <v>6.8999999999999999E-3</v>
      </c>
      <c r="C9" s="14">
        <v>2.7099999999999999E-2</v>
      </c>
      <c r="D9" s="14">
        <v>7.4200000000000002E-2</v>
      </c>
      <c r="E9" s="14">
        <v>0.1797</v>
      </c>
      <c r="F9" s="14">
        <v>0.30599999999999999</v>
      </c>
      <c r="G9" s="14">
        <v>0.48359999999999997</v>
      </c>
      <c r="H9" s="14">
        <v>0.72360000000000002</v>
      </c>
      <c r="I9" s="14">
        <v>0.99380000000000002</v>
      </c>
      <c r="J9" s="14">
        <v>1.3194999999999999</v>
      </c>
      <c r="K9" s="14">
        <v>1.607</v>
      </c>
      <c r="L9" s="14">
        <v>2.2839999999999998</v>
      </c>
    </row>
    <row r="10" spans="1:14" x14ac:dyDescent="0.2">
      <c r="A10" s="35">
        <v>1988</v>
      </c>
      <c r="B10" s="14">
        <v>9.2999999999999992E-3</v>
      </c>
      <c r="C10" s="14">
        <v>2.4500000000000001E-2</v>
      </c>
      <c r="D10" s="14">
        <v>8.5500000000000007E-2</v>
      </c>
      <c r="E10" s="14">
        <v>0.19289999999999999</v>
      </c>
      <c r="F10" s="14">
        <v>0.3241</v>
      </c>
      <c r="G10" s="14">
        <v>0.51200000000000001</v>
      </c>
      <c r="H10" s="14">
        <v>0.73209999999999997</v>
      </c>
      <c r="I10" s="14">
        <v>1.0479000000000001</v>
      </c>
      <c r="J10" s="14">
        <v>1.2797000000000001</v>
      </c>
      <c r="K10" s="14">
        <v>1.5956999999999999</v>
      </c>
      <c r="L10" s="14">
        <v>2.238</v>
      </c>
    </row>
    <row r="11" spans="1:14" x14ac:dyDescent="0.2">
      <c r="A11" s="36">
        <v>1989</v>
      </c>
      <c r="B11" s="22">
        <v>6.0000000000000001E-3</v>
      </c>
      <c r="C11" s="22">
        <v>2.7400000000000001E-2</v>
      </c>
      <c r="D11" s="22">
        <v>8.3900000000000002E-2</v>
      </c>
      <c r="E11" s="22">
        <v>0.2117</v>
      </c>
      <c r="F11" s="22">
        <v>0.34370000000000001</v>
      </c>
      <c r="G11" s="22">
        <v>0.48970000000000002</v>
      </c>
      <c r="H11" s="22">
        <v>0.68500000000000005</v>
      </c>
      <c r="I11" s="22">
        <v>0.8679</v>
      </c>
      <c r="J11" s="22">
        <v>1.2713000000000001</v>
      </c>
      <c r="K11" s="22">
        <v>1.4291</v>
      </c>
      <c r="L11" s="26">
        <v>1.94</v>
      </c>
    </row>
    <row r="12" spans="1:14" x14ac:dyDescent="0.2">
      <c r="A12" s="36">
        <v>1990</v>
      </c>
      <c r="B12" s="22">
        <v>0.01</v>
      </c>
      <c r="C12" s="22">
        <v>2.4E-2</v>
      </c>
      <c r="D12" s="22">
        <v>8.14E-2</v>
      </c>
      <c r="E12" s="22">
        <v>0.2059</v>
      </c>
      <c r="F12" s="22">
        <v>0.3518</v>
      </c>
      <c r="G12" s="22">
        <v>0.505</v>
      </c>
      <c r="H12" s="22">
        <v>0.65649999999999997</v>
      </c>
      <c r="I12" s="22">
        <v>0.84130000000000005</v>
      </c>
      <c r="J12" s="22">
        <v>0.96550000000000002</v>
      </c>
      <c r="K12" s="22">
        <v>1.3089999999999999</v>
      </c>
      <c r="L12" s="26">
        <v>1.696</v>
      </c>
    </row>
    <row r="13" spans="1:14" x14ac:dyDescent="0.2">
      <c r="A13" s="36">
        <v>1991</v>
      </c>
      <c r="B13" s="22">
        <v>1.54E-2</v>
      </c>
      <c r="C13" s="22">
        <v>2.8899999999999999E-2</v>
      </c>
      <c r="D13" s="22">
        <v>8.6800000000000002E-2</v>
      </c>
      <c r="E13" s="22">
        <v>0.21510000000000001</v>
      </c>
      <c r="F13" s="22">
        <v>0.36990000000000001</v>
      </c>
      <c r="G13" s="22">
        <v>0.55469999999999997</v>
      </c>
      <c r="H13" s="22">
        <v>0.7671</v>
      </c>
      <c r="I13" s="22">
        <v>0.96750000000000003</v>
      </c>
      <c r="J13" s="22">
        <v>1.1112</v>
      </c>
      <c r="K13" s="22">
        <v>1.2963</v>
      </c>
      <c r="L13" s="26">
        <v>1.8109999999999999</v>
      </c>
    </row>
    <row r="14" spans="1:14" x14ac:dyDescent="0.2">
      <c r="A14" s="36">
        <v>1992</v>
      </c>
      <c r="B14" s="22">
        <v>1.34E-2</v>
      </c>
      <c r="C14" s="22">
        <v>3.15E-2</v>
      </c>
      <c r="D14" s="22">
        <v>7.9799999999999996E-2</v>
      </c>
      <c r="E14" s="22">
        <v>0.222</v>
      </c>
      <c r="F14" s="22">
        <v>0.40699999999999997</v>
      </c>
      <c r="G14" s="22">
        <v>0.59930000000000005</v>
      </c>
      <c r="H14" s="22">
        <v>0.81130000000000002</v>
      </c>
      <c r="I14" s="22">
        <v>1.0697000000000001</v>
      </c>
      <c r="J14" s="22">
        <v>1.2364999999999999</v>
      </c>
      <c r="K14" s="22">
        <v>1.4472</v>
      </c>
      <c r="L14" s="26">
        <v>2.0049999999999999</v>
      </c>
    </row>
    <row r="15" spans="1:14" x14ac:dyDescent="0.2">
      <c r="A15" s="36">
        <v>1993</v>
      </c>
      <c r="B15" s="22">
        <v>1.35E-2</v>
      </c>
      <c r="C15" s="22">
        <v>2.69E-2</v>
      </c>
      <c r="D15" s="22">
        <v>0.1046</v>
      </c>
      <c r="E15" s="22">
        <v>0.2172</v>
      </c>
      <c r="F15" s="22">
        <v>0.38979999999999998</v>
      </c>
      <c r="G15" s="22">
        <v>0.56579999999999997</v>
      </c>
      <c r="H15" s="22">
        <v>0.83320000000000005</v>
      </c>
      <c r="I15" s="22">
        <v>1.0743</v>
      </c>
      <c r="J15" s="22">
        <v>1.2955000000000001</v>
      </c>
      <c r="K15" s="22">
        <v>1.4412</v>
      </c>
      <c r="L15" s="26">
        <v>2.3119999999999998</v>
      </c>
    </row>
    <row r="16" spans="1:14" x14ac:dyDescent="0.2">
      <c r="A16" s="37">
        <v>1994</v>
      </c>
      <c r="B16" s="26">
        <v>9.7000000000000003E-3</v>
      </c>
      <c r="C16" s="26">
        <v>2.1399999999999999E-2</v>
      </c>
      <c r="D16" s="26">
        <v>9.6100000000000005E-2</v>
      </c>
      <c r="E16" s="26">
        <v>0.30819999999999997</v>
      </c>
      <c r="F16" s="26">
        <v>0.42430000000000001</v>
      </c>
      <c r="G16" s="26">
        <v>0.53480000000000005</v>
      </c>
      <c r="H16" s="26">
        <v>0.69779999999999998</v>
      </c>
      <c r="I16" s="26">
        <v>1.0188999999999999</v>
      </c>
      <c r="J16" s="26">
        <v>1.2513000000000001</v>
      </c>
      <c r="K16" s="26">
        <v>1.401</v>
      </c>
      <c r="L16" s="26">
        <v>1.8660000000000001</v>
      </c>
    </row>
    <row r="17" spans="1:12" x14ac:dyDescent="0.2">
      <c r="A17" s="37">
        <v>1995</v>
      </c>
      <c r="B17" s="26">
        <v>1.04E-2</v>
      </c>
      <c r="C17" s="26">
        <v>2.3199999999999998E-2</v>
      </c>
      <c r="D17" s="26">
        <v>6.93E-2</v>
      </c>
      <c r="E17" s="26">
        <v>0.27750000000000002</v>
      </c>
      <c r="F17" s="26">
        <v>0.4395</v>
      </c>
      <c r="G17" s="26">
        <v>0.56340000000000001</v>
      </c>
      <c r="H17" s="26">
        <v>0.65229999999999999</v>
      </c>
      <c r="I17" s="26">
        <v>0.88719999999999999</v>
      </c>
      <c r="J17" s="26">
        <v>1.1796</v>
      </c>
      <c r="K17" s="26">
        <v>1.4468000000000001</v>
      </c>
      <c r="L17" s="26">
        <v>1.744</v>
      </c>
    </row>
    <row r="18" spans="1:12" x14ac:dyDescent="0.2">
      <c r="A18" s="37">
        <v>1996</v>
      </c>
      <c r="B18" s="26">
        <v>1.54E-2</v>
      </c>
      <c r="C18" s="26">
        <v>2.1600000000000001E-2</v>
      </c>
      <c r="D18" s="26">
        <v>6.6000000000000003E-2</v>
      </c>
      <c r="E18" s="26">
        <v>0.24049999999999999</v>
      </c>
      <c r="F18" s="26">
        <v>0.38679999999999998</v>
      </c>
      <c r="G18" s="26">
        <v>0.55569999999999997</v>
      </c>
      <c r="H18" s="26">
        <v>0.72970000000000002</v>
      </c>
      <c r="I18" s="26">
        <v>0.89480000000000004</v>
      </c>
      <c r="J18" s="26">
        <v>1.1605000000000001</v>
      </c>
      <c r="K18" s="26">
        <v>1.4135</v>
      </c>
      <c r="L18" s="26">
        <v>1.9330000000000001</v>
      </c>
    </row>
    <row r="19" spans="1:12" x14ac:dyDescent="0.2">
      <c r="A19" s="37">
        <v>1997</v>
      </c>
      <c r="B19" s="26">
        <v>6.4000000000000003E-3</v>
      </c>
      <c r="C19" s="26">
        <v>2.35E-2</v>
      </c>
      <c r="D19" s="26">
        <v>7.0000000000000007E-2</v>
      </c>
      <c r="E19" s="26">
        <v>0.20699999999999999</v>
      </c>
      <c r="F19" s="26">
        <v>0.376</v>
      </c>
      <c r="G19" s="26">
        <v>0.53879999999999995</v>
      </c>
      <c r="H19" s="26">
        <v>0.70269999999999999</v>
      </c>
      <c r="I19" s="26">
        <v>0.94969999999999999</v>
      </c>
      <c r="J19" s="26">
        <v>1.1879</v>
      </c>
      <c r="K19" s="26">
        <v>1.351</v>
      </c>
      <c r="L19" s="26">
        <v>1.7849999999999999</v>
      </c>
    </row>
    <row r="20" spans="1:12" x14ac:dyDescent="0.2">
      <c r="A20" s="37">
        <v>1998</v>
      </c>
      <c r="B20" s="26">
        <v>2.53E-2</v>
      </c>
      <c r="C20" s="26">
        <v>3.09E-2</v>
      </c>
      <c r="D20" s="26">
        <v>6.9599999999999995E-2</v>
      </c>
      <c r="E20" s="26">
        <v>0.2092</v>
      </c>
      <c r="F20" s="26">
        <v>0.3609</v>
      </c>
      <c r="G20" s="26">
        <v>0.47049999999999997</v>
      </c>
      <c r="H20" s="26">
        <v>0.68769999999999998</v>
      </c>
      <c r="I20" s="26">
        <v>0.9012</v>
      </c>
      <c r="J20" s="26">
        <v>1.1998</v>
      </c>
      <c r="K20" s="26">
        <v>1.3413999999999999</v>
      </c>
      <c r="L20" s="26">
        <v>2.0649999999999999</v>
      </c>
    </row>
    <row r="21" spans="1:12" x14ac:dyDescent="0.2">
      <c r="A21" s="37">
        <v>1999</v>
      </c>
      <c r="B21" s="26">
        <v>1.9800000000000002E-2</v>
      </c>
      <c r="C21" s="26">
        <v>6.3200000000000006E-2</v>
      </c>
      <c r="D21" s="26">
        <v>0.1166</v>
      </c>
      <c r="E21" s="26">
        <v>0.23150000000000001</v>
      </c>
      <c r="F21" s="26">
        <v>0.34949999999999998</v>
      </c>
      <c r="G21" s="26">
        <v>0.44869999999999999</v>
      </c>
      <c r="H21" s="26">
        <v>0.59860000000000002</v>
      </c>
      <c r="I21" s="26">
        <v>0.8347</v>
      </c>
      <c r="J21" s="26">
        <v>1.0887</v>
      </c>
      <c r="K21" s="26">
        <v>1.3621000000000001</v>
      </c>
      <c r="L21" s="26">
        <v>1.5069999999999999</v>
      </c>
    </row>
    <row r="22" spans="1:12" x14ac:dyDescent="0.2">
      <c r="A22" s="37">
        <v>2000</v>
      </c>
      <c r="B22" s="26">
        <v>1.6000000000000001E-3</v>
      </c>
      <c r="C22" s="26">
        <v>6.1800000000000001E-2</v>
      </c>
      <c r="D22" s="26">
        <v>0.16700000000000001</v>
      </c>
      <c r="E22" s="26">
        <v>0.26190000000000002</v>
      </c>
      <c r="F22" s="26">
        <v>0.38590000000000002</v>
      </c>
      <c r="G22" s="26">
        <v>0.4929</v>
      </c>
      <c r="H22" s="26">
        <v>0.628</v>
      </c>
      <c r="I22" s="26">
        <v>0.81520000000000004</v>
      </c>
      <c r="J22" s="26">
        <v>0.99419999999999997</v>
      </c>
      <c r="K22" s="26">
        <v>1.2281</v>
      </c>
      <c r="L22" s="26">
        <v>1.8089999999999999</v>
      </c>
    </row>
    <row r="23" spans="1:12" x14ac:dyDescent="0.2">
      <c r="A23" s="37">
        <v>2001</v>
      </c>
      <c r="B23" s="26">
        <v>4.1999999999999997E-3</v>
      </c>
      <c r="C23" s="26">
        <v>1.0200000000000001E-2</v>
      </c>
      <c r="D23" s="26">
        <v>0.1333</v>
      </c>
      <c r="E23" s="26">
        <v>0.29360000000000003</v>
      </c>
      <c r="F23" s="26">
        <v>0.38229999999999997</v>
      </c>
      <c r="G23" s="26">
        <v>0.49259999999999998</v>
      </c>
      <c r="H23" s="26">
        <v>0.6139</v>
      </c>
      <c r="I23" s="26">
        <v>0.76659999999999995</v>
      </c>
      <c r="J23" s="26">
        <v>0.98750000000000004</v>
      </c>
      <c r="K23" s="26">
        <v>1.2297</v>
      </c>
      <c r="L23" s="26">
        <v>1.556</v>
      </c>
    </row>
    <row r="24" spans="1:12" x14ac:dyDescent="0.2">
      <c r="A24" s="37">
        <v>2002</v>
      </c>
      <c r="B24" s="26">
        <v>1.8200000000000001E-2</v>
      </c>
      <c r="C24" s="26">
        <v>2.8500000000000001E-2</v>
      </c>
      <c r="D24" s="26">
        <v>6.1600000000000002E-2</v>
      </c>
      <c r="E24" s="26">
        <v>0.22370000000000001</v>
      </c>
      <c r="F24" s="26">
        <v>0.36109999999999998</v>
      </c>
      <c r="G24" s="26">
        <v>0.46660000000000001</v>
      </c>
      <c r="H24" s="26">
        <v>0.58840000000000003</v>
      </c>
      <c r="I24" s="26">
        <v>0.77100000000000002</v>
      </c>
      <c r="J24" s="26">
        <v>0.91669999999999996</v>
      </c>
      <c r="K24" s="26">
        <v>1.1240000000000001</v>
      </c>
      <c r="L24" s="26">
        <v>1.413</v>
      </c>
    </row>
    <row r="25" spans="1:12" x14ac:dyDescent="0.2">
      <c r="A25" s="37">
        <v>2003</v>
      </c>
      <c r="B25" s="26">
        <v>1.66E-2</v>
      </c>
      <c r="C25" s="26">
        <v>2.4199999999999999E-2</v>
      </c>
      <c r="D25" s="26">
        <v>0.10879999999999999</v>
      </c>
      <c r="E25" s="26">
        <v>0.20680000000000001</v>
      </c>
      <c r="F25" s="26">
        <v>0.34420000000000001</v>
      </c>
      <c r="G25" s="26">
        <v>0.47020000000000001</v>
      </c>
      <c r="H25" s="26">
        <v>0.58340000000000003</v>
      </c>
      <c r="I25" s="26">
        <v>0.74039999999999995</v>
      </c>
      <c r="J25" s="26">
        <v>0.91569999999999996</v>
      </c>
      <c r="K25" s="26">
        <v>1.0439000000000001</v>
      </c>
      <c r="L25" s="26">
        <v>1.238</v>
      </c>
    </row>
    <row r="26" spans="1:12" x14ac:dyDescent="0.2">
      <c r="A26" s="37">
        <v>2004</v>
      </c>
      <c r="B26" s="26">
        <v>8.6999999999999994E-3</v>
      </c>
      <c r="C26" s="26">
        <v>2.18E-2</v>
      </c>
      <c r="D26" s="26">
        <v>5.2900000000000003E-2</v>
      </c>
      <c r="E26" s="26">
        <v>0.2205</v>
      </c>
      <c r="F26" s="26">
        <v>0.34150000000000003</v>
      </c>
      <c r="G26" s="26">
        <v>0.44369999999999998</v>
      </c>
      <c r="H26" s="26">
        <v>0.58809999999999996</v>
      </c>
      <c r="I26" s="26">
        <v>0.71750000000000003</v>
      </c>
      <c r="J26" s="26">
        <v>0.8841</v>
      </c>
      <c r="K26" s="26">
        <v>0.99939999999999996</v>
      </c>
      <c r="L26" s="26">
        <v>1.1919999999999999</v>
      </c>
    </row>
    <row r="27" spans="1:12" x14ac:dyDescent="0.2">
      <c r="A27" s="37">
        <v>2005</v>
      </c>
      <c r="B27" s="26">
        <v>4.3E-3</v>
      </c>
      <c r="C27" s="26">
        <v>1.66E-2</v>
      </c>
      <c r="D27" s="26">
        <v>5.3400000000000003E-2</v>
      </c>
      <c r="E27" s="26">
        <v>0.17580000000000001</v>
      </c>
      <c r="F27" s="26">
        <v>0.35299999999999998</v>
      </c>
      <c r="G27" s="26">
        <v>0.45619999999999999</v>
      </c>
      <c r="H27" s="26">
        <v>0.58189999999999997</v>
      </c>
      <c r="I27" s="26">
        <v>0.7419</v>
      </c>
      <c r="J27" s="26">
        <v>0.84970000000000001</v>
      </c>
      <c r="K27" s="26">
        <v>1.0092000000000001</v>
      </c>
      <c r="L27" s="26">
        <v>1.304</v>
      </c>
    </row>
    <row r="28" spans="1:12" x14ac:dyDescent="0.2">
      <c r="A28" s="37">
        <v>2006</v>
      </c>
      <c r="B28" s="26">
        <v>0.01</v>
      </c>
      <c r="C28" s="26">
        <v>1.9E-2</v>
      </c>
      <c r="D28" s="26">
        <v>5.3800000000000001E-2</v>
      </c>
      <c r="E28" s="26">
        <v>0.17929999999999999</v>
      </c>
      <c r="F28" s="26">
        <v>0.34939999999999999</v>
      </c>
      <c r="G28" s="26">
        <v>0.45679999999999998</v>
      </c>
      <c r="H28" s="26">
        <v>0.55920000000000003</v>
      </c>
      <c r="I28" s="26">
        <v>0.72060000000000002</v>
      </c>
      <c r="J28" s="26">
        <v>0.86970000000000003</v>
      </c>
      <c r="K28" s="26">
        <v>0.94589999999999996</v>
      </c>
      <c r="L28" s="26">
        <v>1.2909999999999999</v>
      </c>
    </row>
    <row r="29" spans="1:12" x14ac:dyDescent="0.2">
      <c r="A29" s="37">
        <v>2007</v>
      </c>
      <c r="B29" s="26">
        <v>2.2000000000000001E-3</v>
      </c>
      <c r="C29" s="26">
        <v>2.2599999999999999E-2</v>
      </c>
      <c r="D29" s="26">
        <v>8.5599999999999996E-2</v>
      </c>
      <c r="E29" s="26">
        <v>0.20269999999999999</v>
      </c>
      <c r="F29" s="26">
        <v>0.34499999999999997</v>
      </c>
      <c r="G29" s="26">
        <v>0.45190000000000002</v>
      </c>
      <c r="H29" s="26">
        <v>0.57030000000000003</v>
      </c>
      <c r="I29" s="26">
        <v>0.69850000000000001</v>
      </c>
      <c r="J29" s="26">
        <v>0.85960000000000003</v>
      </c>
      <c r="K29" s="26">
        <v>1.0006999999999999</v>
      </c>
      <c r="L29" s="26">
        <v>1.389</v>
      </c>
    </row>
    <row r="30" spans="1:12" x14ac:dyDescent="0.2">
      <c r="A30" s="37">
        <v>2008</v>
      </c>
      <c r="B30" s="26">
        <v>3.3999999999999998E-3</v>
      </c>
      <c r="C30" s="26">
        <v>1.6199999999999999E-2</v>
      </c>
      <c r="D30" s="26">
        <v>8.2299999999999998E-2</v>
      </c>
      <c r="E30" s="26">
        <v>0.2389</v>
      </c>
      <c r="F30" s="26">
        <v>0.37090000000000001</v>
      </c>
      <c r="G30" s="26">
        <v>0.44719999999999999</v>
      </c>
      <c r="H30" s="26">
        <v>0.54759999999999998</v>
      </c>
      <c r="I30" s="26">
        <v>0.62839999999999996</v>
      </c>
      <c r="J30" s="26">
        <v>0.76490000000000002</v>
      </c>
      <c r="K30" s="26">
        <v>0.87329999999999997</v>
      </c>
      <c r="L30" s="26">
        <v>1.046</v>
      </c>
    </row>
    <row r="31" spans="1:12" x14ac:dyDescent="0.2">
      <c r="A31" s="37">
        <v>2009</v>
      </c>
      <c r="B31" s="26">
        <v>6.1999999999999998E-3</v>
      </c>
      <c r="C31" s="26">
        <v>2.3800000000000002E-2</v>
      </c>
      <c r="D31" s="26">
        <v>9.5399999999999999E-2</v>
      </c>
      <c r="E31" s="26">
        <v>0.23980000000000001</v>
      </c>
      <c r="F31" s="26">
        <v>0.3488</v>
      </c>
      <c r="G31" s="26">
        <v>0.45469999999999999</v>
      </c>
      <c r="H31" s="26">
        <v>0.50260000000000005</v>
      </c>
      <c r="I31" s="26">
        <v>0.57699999999999996</v>
      </c>
      <c r="J31" s="26">
        <v>0.64629999999999999</v>
      </c>
      <c r="K31" s="26">
        <v>0.75590000000000002</v>
      </c>
      <c r="L31" s="26">
        <v>0.94</v>
      </c>
    </row>
    <row r="32" spans="1:12" x14ac:dyDescent="0.2">
      <c r="A32" s="37">
        <v>2010</v>
      </c>
      <c r="B32" s="26">
        <v>3.0599999999999999E-2</v>
      </c>
      <c r="C32" s="26">
        <v>2.3199999999999998E-2</v>
      </c>
      <c r="D32" s="26">
        <v>9.1899999999999996E-2</v>
      </c>
      <c r="E32" s="26">
        <v>0.24879999999999999</v>
      </c>
      <c r="F32" s="26">
        <v>0.32919999999999999</v>
      </c>
      <c r="G32" s="26">
        <v>0.42630000000000001</v>
      </c>
      <c r="H32" s="26">
        <v>0.51580000000000004</v>
      </c>
      <c r="I32" s="26">
        <v>0.56740000000000002</v>
      </c>
      <c r="J32" s="26">
        <v>0.58540000000000003</v>
      </c>
      <c r="K32" s="26">
        <v>0.61909999999999998</v>
      </c>
      <c r="L32" s="26">
        <v>0.83699999999999997</v>
      </c>
    </row>
    <row r="33" spans="1:12" x14ac:dyDescent="0.2">
      <c r="A33" s="37">
        <v>2011</v>
      </c>
      <c r="B33" s="26">
        <v>1.01E-2</v>
      </c>
      <c r="C33" s="26">
        <v>2.75E-2</v>
      </c>
      <c r="D33" s="26">
        <v>6.1100000000000002E-2</v>
      </c>
      <c r="E33" s="26">
        <v>0.1971</v>
      </c>
      <c r="F33" s="26">
        <v>0.3569</v>
      </c>
      <c r="G33" s="26">
        <v>0.43130000000000002</v>
      </c>
      <c r="H33" s="26">
        <v>0.49740000000000001</v>
      </c>
      <c r="I33" s="26">
        <v>0.55830000000000002</v>
      </c>
      <c r="J33" s="26">
        <v>0.60750000000000004</v>
      </c>
      <c r="K33" s="26">
        <v>0.64690000000000003</v>
      </c>
      <c r="L33" s="26">
        <v>0.77800000000000002</v>
      </c>
    </row>
    <row r="34" spans="1:12" x14ac:dyDescent="0.2">
      <c r="A34" s="37">
        <v>2012</v>
      </c>
      <c r="B34" s="26">
        <v>7.1000000000000004E-3</v>
      </c>
      <c r="C34" s="26">
        <v>2.2200000000000001E-2</v>
      </c>
      <c r="D34" s="26">
        <v>4.6699999999999998E-2</v>
      </c>
      <c r="E34" s="26">
        <v>0.1452</v>
      </c>
      <c r="F34" s="26">
        <v>0.31900000000000001</v>
      </c>
      <c r="G34" s="26">
        <v>0.44219999999999998</v>
      </c>
      <c r="H34" s="26">
        <v>0.50929999999999997</v>
      </c>
      <c r="I34" s="26">
        <v>0.54090000000000005</v>
      </c>
      <c r="J34" s="26">
        <v>0.5917</v>
      </c>
      <c r="K34" s="26">
        <v>0.62780000000000002</v>
      </c>
      <c r="L34" s="26">
        <v>0.78600000000000003</v>
      </c>
    </row>
    <row r="35" spans="1:12" x14ac:dyDescent="0.2">
      <c r="A35" s="37">
        <v>2013</v>
      </c>
      <c r="B35" s="26">
        <v>2.58E-2</v>
      </c>
      <c r="C35" s="26">
        <v>4.0800000000000003E-2</v>
      </c>
      <c r="D35" s="26">
        <v>8.1199999999999994E-2</v>
      </c>
      <c r="E35" s="26">
        <v>0.17050000000000001</v>
      </c>
      <c r="F35" s="26">
        <v>0.33660000000000001</v>
      </c>
      <c r="G35" s="26">
        <v>0.40570000000000001</v>
      </c>
      <c r="H35" s="26">
        <v>0.50700000000000001</v>
      </c>
      <c r="I35" s="26">
        <v>0.55310000000000004</v>
      </c>
      <c r="J35" s="26">
        <v>0.57640000000000002</v>
      </c>
      <c r="K35" s="26">
        <v>0.61050000000000004</v>
      </c>
      <c r="L35" s="26">
        <v>0.77500000000000002</v>
      </c>
    </row>
    <row r="36" spans="1:12" x14ac:dyDescent="0.2">
      <c r="A36" s="37">
        <v>2014</v>
      </c>
      <c r="B36" s="26">
        <v>2.1100000000000001E-2</v>
      </c>
      <c r="C36" s="26">
        <v>7.4999999999999997E-2</v>
      </c>
      <c r="D36" s="26">
        <v>0.16209999999999999</v>
      </c>
      <c r="E36" s="26">
        <v>0.27860000000000001</v>
      </c>
      <c r="F36" s="26">
        <v>0.40579999999999999</v>
      </c>
      <c r="G36" s="26">
        <v>0.4894</v>
      </c>
      <c r="H36" s="26">
        <v>0.51249999999999996</v>
      </c>
      <c r="I36" s="26">
        <v>0.6038</v>
      </c>
      <c r="J36" s="26">
        <v>0.62749999999999995</v>
      </c>
      <c r="K36" s="26">
        <v>0.67559999999999998</v>
      </c>
      <c r="L36" s="26">
        <v>0.79300000000000004</v>
      </c>
    </row>
    <row r="37" spans="1:12" x14ac:dyDescent="0.2">
      <c r="A37" s="37">
        <v>2015</v>
      </c>
      <c r="B37" s="26">
        <v>1.23E-2</v>
      </c>
      <c r="C37" s="26">
        <v>7.1999999999999995E-2</v>
      </c>
      <c r="D37" s="26">
        <v>0.19270000000000001</v>
      </c>
      <c r="E37" s="26">
        <v>0.33829999999999999</v>
      </c>
      <c r="F37" s="26">
        <v>0.44130000000000003</v>
      </c>
      <c r="G37" s="26">
        <v>0.52039999999999997</v>
      </c>
      <c r="H37" s="26">
        <v>0.57699999999999996</v>
      </c>
      <c r="I37" s="26">
        <v>0.59730000000000005</v>
      </c>
      <c r="J37" s="26">
        <v>0.7167</v>
      </c>
      <c r="K37" s="26">
        <v>0.69850000000000001</v>
      </c>
      <c r="L37" s="26">
        <v>0.81799999999999995</v>
      </c>
    </row>
    <row r="38" spans="1:12" x14ac:dyDescent="0.2">
      <c r="A38" s="37">
        <v>2016</v>
      </c>
      <c r="B38" s="26">
        <v>2.1899999999999999E-2</v>
      </c>
      <c r="C38" s="26">
        <v>5.9499999999999997E-2</v>
      </c>
      <c r="D38" s="26">
        <v>0.18310000000000001</v>
      </c>
      <c r="E38" s="26">
        <v>0.34770000000000001</v>
      </c>
      <c r="F38" s="26">
        <v>0.47210000000000002</v>
      </c>
      <c r="G38" s="26">
        <v>0.55830000000000002</v>
      </c>
      <c r="H38" s="26">
        <v>0.62570000000000003</v>
      </c>
      <c r="I38" s="26">
        <v>0.6704</v>
      </c>
      <c r="J38" s="26">
        <v>0.69210000000000005</v>
      </c>
      <c r="K38" s="26">
        <v>0.82469999999999999</v>
      </c>
      <c r="L38" s="26">
        <v>0.88600000000000001</v>
      </c>
    </row>
    <row r="39" spans="1:12" x14ac:dyDescent="0.2">
      <c r="A39" s="37">
        <v>2017</v>
      </c>
      <c r="B39" s="26">
        <v>8.0999999999999996E-3</v>
      </c>
      <c r="C39" s="26">
        <v>5.91E-2</v>
      </c>
      <c r="D39" s="26">
        <v>0.17130000000000001</v>
      </c>
      <c r="E39" s="26">
        <v>0.309</v>
      </c>
      <c r="F39" s="26">
        <v>0.4612</v>
      </c>
      <c r="G39" s="26">
        <v>0.56659999999999999</v>
      </c>
      <c r="H39" s="26">
        <v>0.65359999999999996</v>
      </c>
      <c r="I39" s="26">
        <v>0.7288</v>
      </c>
      <c r="J39" s="26">
        <v>0.78039999999999998</v>
      </c>
      <c r="K39" s="26">
        <v>0.8004</v>
      </c>
      <c r="L39" s="26">
        <v>1.0269999999999999</v>
      </c>
    </row>
    <row r="40" spans="1:12" x14ac:dyDescent="0.2">
      <c r="A40" s="37">
        <v>2018</v>
      </c>
      <c r="B40" s="26">
        <v>2.63E-2</v>
      </c>
      <c r="C40" s="26">
        <v>4.4499999999999998E-2</v>
      </c>
      <c r="D40" s="26">
        <v>0.14099999999999999</v>
      </c>
      <c r="E40" s="26">
        <v>0.30449999999999999</v>
      </c>
      <c r="F40" s="26">
        <v>0.4536</v>
      </c>
      <c r="G40" s="26">
        <v>0.57310000000000005</v>
      </c>
      <c r="H40" s="26">
        <v>0.621</v>
      </c>
      <c r="I40" s="26">
        <v>0.72409999999999997</v>
      </c>
      <c r="J40" s="26">
        <v>0.74550000000000005</v>
      </c>
      <c r="K40" s="26">
        <v>0.79530000000000001</v>
      </c>
      <c r="L40" s="26">
        <v>0.90700000000000003</v>
      </c>
    </row>
    <row r="41" spans="1:12" x14ac:dyDescent="0.2">
      <c r="A41" s="37">
        <v>2019</v>
      </c>
      <c r="B41" s="26">
        <v>2.75E-2</v>
      </c>
      <c r="C41" s="26">
        <v>7.0300000000000001E-2</v>
      </c>
      <c r="D41" s="26">
        <v>0.1492</v>
      </c>
      <c r="E41" s="26">
        <v>0.26440000000000002</v>
      </c>
      <c r="F41" s="26">
        <v>0.45590000000000003</v>
      </c>
      <c r="G41" s="26">
        <v>0.55089999999999995</v>
      </c>
      <c r="H41" s="26">
        <v>0.64600000000000002</v>
      </c>
      <c r="I41" s="26">
        <v>0.67749999999999999</v>
      </c>
      <c r="J41" s="26">
        <v>0.76400000000000001</v>
      </c>
      <c r="K41" s="26">
        <v>0.72889999999999999</v>
      </c>
      <c r="L41" s="26">
        <v>0.94399999999999995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4E2A5-5730-2A4E-B261-EA9895533F56}">
  <dimension ref="A1:AQ41"/>
  <sheetViews>
    <sheetView topLeftCell="W1" workbookViewId="0">
      <selection activeCell="AL40" sqref="AL40"/>
    </sheetView>
  </sheetViews>
  <sheetFormatPr baseColWidth="10" defaultRowHeight="16" x14ac:dyDescent="0.2"/>
  <sheetData>
    <row r="1" spans="1:43" x14ac:dyDescent="0.2"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U1" t="s">
        <v>52</v>
      </c>
      <c r="Y1" s="1"/>
      <c r="Z1" s="1"/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41</v>
      </c>
      <c r="AK1" s="1" t="s">
        <v>42</v>
      </c>
      <c r="AL1" s="1"/>
      <c r="AM1" s="1"/>
      <c r="AN1" s="1"/>
      <c r="AO1" s="1"/>
      <c r="AP1" s="1"/>
      <c r="AQ1" s="1"/>
    </row>
    <row r="2" spans="1:43" x14ac:dyDescent="0.2">
      <c r="A2">
        <v>1980</v>
      </c>
      <c r="C2">
        <v>-999</v>
      </c>
      <c r="D2">
        <v>-999</v>
      </c>
      <c r="E2">
        <v>-999</v>
      </c>
      <c r="F2">
        <v>-999</v>
      </c>
      <c r="G2">
        <v>-999</v>
      </c>
      <c r="H2">
        <v>-999</v>
      </c>
      <c r="I2">
        <v>-999</v>
      </c>
      <c r="J2">
        <v>-999</v>
      </c>
      <c r="K2">
        <v>-999</v>
      </c>
      <c r="L2">
        <v>-999</v>
      </c>
      <c r="M2">
        <v>-999</v>
      </c>
      <c r="N2">
        <v>-999</v>
      </c>
      <c r="O2">
        <v>-999</v>
      </c>
      <c r="P2">
        <v>-999</v>
      </c>
      <c r="Q2">
        <v>-999</v>
      </c>
      <c r="R2">
        <v>-999</v>
      </c>
      <c r="S2">
        <v>-999</v>
      </c>
      <c r="Y2" s="1">
        <v>1980</v>
      </c>
      <c r="Z2" s="1"/>
      <c r="AA2" s="1">
        <v>-999</v>
      </c>
      <c r="AB2" s="1">
        <v>-999</v>
      </c>
      <c r="AC2" s="1">
        <v>-999</v>
      </c>
      <c r="AD2" s="1">
        <v>-999</v>
      </c>
      <c r="AE2" s="1">
        <v>-999</v>
      </c>
      <c r="AF2" s="1">
        <v>-999</v>
      </c>
      <c r="AG2" s="1">
        <v>-999</v>
      </c>
      <c r="AH2" s="1">
        <v>-999</v>
      </c>
      <c r="AI2" s="1">
        <v>-999</v>
      </c>
      <c r="AJ2" s="1">
        <v>-999</v>
      </c>
      <c r="AK2" s="1">
        <v>-999</v>
      </c>
      <c r="AL2" s="1"/>
      <c r="AM2" s="1"/>
      <c r="AN2" s="1"/>
      <c r="AO2" s="1"/>
      <c r="AP2" s="1"/>
      <c r="AQ2" s="1"/>
    </row>
    <row r="3" spans="1:43" x14ac:dyDescent="0.2">
      <c r="A3">
        <f>A2+1</f>
        <v>1981</v>
      </c>
      <c r="C3">
        <v>-999</v>
      </c>
      <c r="D3">
        <v>-999</v>
      </c>
      <c r="E3">
        <v>-999</v>
      </c>
      <c r="F3">
        <v>-999</v>
      </c>
      <c r="G3">
        <v>-999</v>
      </c>
      <c r="H3">
        <v>-999</v>
      </c>
      <c r="I3">
        <v>-999</v>
      </c>
      <c r="J3">
        <v>-999</v>
      </c>
      <c r="K3">
        <v>-999</v>
      </c>
      <c r="L3">
        <v>-999</v>
      </c>
      <c r="M3">
        <v>-999</v>
      </c>
      <c r="N3">
        <v>-999</v>
      </c>
      <c r="O3">
        <v>-999</v>
      </c>
      <c r="P3">
        <v>-999</v>
      </c>
      <c r="Q3">
        <v>-999</v>
      </c>
      <c r="R3">
        <v>-999</v>
      </c>
      <c r="S3">
        <v>-999</v>
      </c>
      <c r="Y3" s="1">
        <v>1981</v>
      </c>
      <c r="Z3" s="1"/>
      <c r="AA3" s="1">
        <v>-999</v>
      </c>
      <c r="AB3" s="1">
        <v>-999</v>
      </c>
      <c r="AC3" s="1">
        <v>-999</v>
      </c>
      <c r="AD3" s="1">
        <v>-999</v>
      </c>
      <c r="AE3" s="1">
        <v>-999</v>
      </c>
      <c r="AF3" s="1">
        <v>-999</v>
      </c>
      <c r="AG3" s="1">
        <v>-999</v>
      </c>
      <c r="AH3" s="1">
        <v>-999</v>
      </c>
      <c r="AI3" s="1">
        <v>-999</v>
      </c>
      <c r="AJ3" s="1">
        <v>-999</v>
      </c>
      <c r="AK3" s="1">
        <v>-999</v>
      </c>
      <c r="AL3" s="1"/>
      <c r="AM3" s="1"/>
      <c r="AN3" s="1"/>
      <c r="AO3" s="1"/>
      <c r="AP3" s="1"/>
      <c r="AQ3" s="1"/>
    </row>
    <row r="4" spans="1:43" x14ac:dyDescent="0.2">
      <c r="A4">
        <f t="shared" ref="A4:A13" si="0">A3+1</f>
        <v>1982</v>
      </c>
      <c r="C4">
        <v>-999</v>
      </c>
      <c r="D4">
        <v>-999</v>
      </c>
      <c r="E4">
        <v>-999</v>
      </c>
      <c r="F4">
        <v>-999</v>
      </c>
      <c r="G4">
        <v>-999</v>
      </c>
      <c r="H4">
        <v>-999</v>
      </c>
      <c r="I4">
        <v>-999</v>
      </c>
      <c r="J4">
        <v>-999</v>
      </c>
      <c r="K4">
        <v>-999</v>
      </c>
      <c r="L4">
        <v>-999</v>
      </c>
      <c r="M4">
        <v>-999</v>
      </c>
      <c r="N4">
        <v>-999</v>
      </c>
      <c r="O4">
        <v>-999</v>
      </c>
      <c r="P4">
        <v>-999</v>
      </c>
      <c r="Q4">
        <v>-999</v>
      </c>
      <c r="R4">
        <v>-999</v>
      </c>
      <c r="S4">
        <v>-999</v>
      </c>
      <c r="Y4" s="1">
        <v>1982</v>
      </c>
      <c r="Z4" s="1"/>
      <c r="AA4" s="1">
        <v>-999</v>
      </c>
      <c r="AB4" s="1">
        <v>-999</v>
      </c>
      <c r="AC4" s="1">
        <v>-999</v>
      </c>
      <c r="AD4" s="1">
        <v>-999</v>
      </c>
      <c r="AE4" s="1">
        <v>-999</v>
      </c>
      <c r="AF4" s="1">
        <v>-999</v>
      </c>
      <c r="AG4" s="1">
        <v>-999</v>
      </c>
      <c r="AH4" s="1">
        <v>-999</v>
      </c>
      <c r="AI4" s="1">
        <v>-999</v>
      </c>
      <c r="AJ4" s="1">
        <v>-999</v>
      </c>
      <c r="AK4" s="1">
        <v>-999</v>
      </c>
      <c r="AL4" s="1"/>
      <c r="AM4" s="1"/>
      <c r="AN4" s="1"/>
      <c r="AO4" s="1"/>
      <c r="AP4" s="1"/>
      <c r="AQ4" s="1"/>
    </row>
    <row r="5" spans="1:43" x14ac:dyDescent="0.2">
      <c r="A5">
        <f t="shared" si="0"/>
        <v>1983</v>
      </c>
      <c r="C5">
        <v>-999</v>
      </c>
      <c r="D5">
        <v>-999</v>
      </c>
      <c r="E5">
        <v>-999</v>
      </c>
      <c r="F5">
        <v>-999</v>
      </c>
      <c r="G5">
        <v>-999</v>
      </c>
      <c r="H5">
        <v>-999</v>
      </c>
      <c r="I5">
        <v>-999</v>
      </c>
      <c r="J5">
        <v>-999</v>
      </c>
      <c r="K5">
        <v>-999</v>
      </c>
      <c r="L5">
        <v>-999</v>
      </c>
      <c r="M5">
        <v>-999</v>
      </c>
      <c r="N5">
        <v>-999</v>
      </c>
      <c r="O5">
        <v>-999</v>
      </c>
      <c r="P5">
        <v>-999</v>
      </c>
      <c r="Q5">
        <v>-999</v>
      </c>
      <c r="R5">
        <v>-999</v>
      </c>
      <c r="S5">
        <v>-999</v>
      </c>
      <c r="Y5" s="1">
        <v>1983</v>
      </c>
      <c r="Z5" s="1"/>
      <c r="AA5" s="1">
        <v>-999</v>
      </c>
      <c r="AB5" s="1">
        <v>-999</v>
      </c>
      <c r="AC5" s="1">
        <v>-999</v>
      </c>
      <c r="AD5" s="1">
        <v>-999</v>
      </c>
      <c r="AE5" s="1">
        <v>-999</v>
      </c>
      <c r="AF5" s="1">
        <v>-999</v>
      </c>
      <c r="AG5" s="1">
        <v>-999</v>
      </c>
      <c r="AH5" s="1">
        <v>-999</v>
      </c>
      <c r="AI5" s="1">
        <v>-999</v>
      </c>
      <c r="AJ5" s="1">
        <v>-999</v>
      </c>
      <c r="AK5" s="1">
        <v>-999</v>
      </c>
      <c r="AL5" s="1"/>
      <c r="AM5" s="1"/>
      <c r="AN5" s="1"/>
      <c r="AO5" s="1"/>
      <c r="AP5" s="1"/>
      <c r="AQ5" s="1"/>
    </row>
    <row r="6" spans="1:43" x14ac:dyDescent="0.2">
      <c r="A6">
        <f t="shared" si="0"/>
        <v>1984</v>
      </c>
      <c r="C6">
        <v>-999</v>
      </c>
      <c r="D6">
        <v>-999</v>
      </c>
      <c r="E6">
        <v>-999</v>
      </c>
      <c r="F6">
        <v>-999</v>
      </c>
      <c r="G6">
        <v>-999</v>
      </c>
      <c r="H6">
        <v>-999</v>
      </c>
      <c r="I6">
        <v>-999</v>
      </c>
      <c r="J6">
        <v>-999</v>
      </c>
      <c r="K6">
        <v>-999</v>
      </c>
      <c r="L6">
        <v>-999</v>
      </c>
      <c r="M6">
        <v>-999</v>
      </c>
      <c r="N6">
        <v>-999</v>
      </c>
      <c r="O6">
        <v>-999</v>
      </c>
      <c r="P6">
        <v>-999</v>
      </c>
      <c r="Q6">
        <v>-999</v>
      </c>
      <c r="R6">
        <v>-999</v>
      </c>
      <c r="S6">
        <v>-999</v>
      </c>
      <c r="Y6" s="1">
        <v>1984</v>
      </c>
      <c r="Z6" s="1"/>
      <c r="AA6" s="1">
        <v>-999</v>
      </c>
      <c r="AB6" s="1">
        <v>-999</v>
      </c>
      <c r="AC6" s="1">
        <v>-999</v>
      </c>
      <c r="AD6" s="1">
        <v>-999</v>
      </c>
      <c r="AE6" s="1">
        <v>-999</v>
      </c>
      <c r="AF6" s="1">
        <v>-999</v>
      </c>
      <c r="AG6" s="1">
        <v>-999</v>
      </c>
      <c r="AH6" s="1">
        <v>-999</v>
      </c>
      <c r="AI6" s="1">
        <v>-999</v>
      </c>
      <c r="AJ6" s="1">
        <v>-999</v>
      </c>
      <c r="AK6" s="1">
        <v>-999</v>
      </c>
      <c r="AL6" s="1"/>
      <c r="AM6" s="1"/>
      <c r="AN6" s="1"/>
      <c r="AO6" s="1"/>
      <c r="AP6" s="1"/>
      <c r="AQ6" s="1"/>
    </row>
    <row r="7" spans="1:43" x14ac:dyDescent="0.2">
      <c r="A7">
        <f t="shared" si="0"/>
        <v>1985</v>
      </c>
      <c r="C7">
        <v>-999</v>
      </c>
      <c r="D7">
        <v>-999</v>
      </c>
      <c r="E7">
        <v>-999</v>
      </c>
      <c r="F7">
        <v>-999</v>
      </c>
      <c r="G7">
        <v>-999</v>
      </c>
      <c r="H7">
        <v>-999</v>
      </c>
      <c r="I7">
        <v>-999</v>
      </c>
      <c r="J7">
        <v>-999</v>
      </c>
      <c r="K7">
        <v>-999</v>
      </c>
      <c r="L7">
        <v>-999</v>
      </c>
      <c r="M7">
        <v>-999</v>
      </c>
      <c r="N7">
        <v>-999</v>
      </c>
      <c r="O7">
        <v>-999</v>
      </c>
      <c r="P7">
        <v>-999</v>
      </c>
      <c r="Q7">
        <v>-999</v>
      </c>
      <c r="R7">
        <v>-999</v>
      </c>
      <c r="S7">
        <v>-999</v>
      </c>
      <c r="Y7" s="1">
        <v>1985</v>
      </c>
      <c r="Z7" s="1"/>
      <c r="AA7" s="1">
        <v>-999</v>
      </c>
      <c r="AB7" s="1">
        <v>-999</v>
      </c>
      <c r="AC7" s="1">
        <v>-999</v>
      </c>
      <c r="AD7" s="1">
        <v>-999</v>
      </c>
      <c r="AE7" s="1">
        <v>-999</v>
      </c>
      <c r="AF7" s="1">
        <v>-999</v>
      </c>
      <c r="AG7" s="1">
        <v>-999</v>
      </c>
      <c r="AH7" s="1">
        <v>-999</v>
      </c>
      <c r="AI7" s="1">
        <v>-999</v>
      </c>
      <c r="AJ7" s="1">
        <v>-999</v>
      </c>
      <c r="AK7" s="1">
        <v>-999</v>
      </c>
      <c r="AL7" s="1"/>
      <c r="AM7" s="1"/>
      <c r="AN7" s="1"/>
      <c r="AO7" s="1"/>
      <c r="AP7" s="1"/>
      <c r="AQ7" s="1"/>
    </row>
    <row r="8" spans="1:43" x14ac:dyDescent="0.2">
      <c r="A8">
        <f t="shared" si="0"/>
        <v>1986</v>
      </c>
      <c r="C8">
        <v>-999</v>
      </c>
      <c r="D8">
        <v>-999</v>
      </c>
      <c r="E8">
        <v>-999</v>
      </c>
      <c r="F8">
        <v>-999</v>
      </c>
      <c r="G8">
        <v>-999</v>
      </c>
      <c r="H8">
        <v>-999</v>
      </c>
      <c r="I8">
        <v>-999</v>
      </c>
      <c r="J8">
        <v>-999</v>
      </c>
      <c r="K8">
        <v>-999</v>
      </c>
      <c r="L8">
        <v>-999</v>
      </c>
      <c r="M8">
        <v>-999</v>
      </c>
      <c r="N8">
        <v>-999</v>
      </c>
      <c r="O8">
        <v>-999</v>
      </c>
      <c r="P8">
        <v>-999</v>
      </c>
      <c r="Q8">
        <v>-999</v>
      </c>
      <c r="R8">
        <v>-999</v>
      </c>
      <c r="S8">
        <v>-999</v>
      </c>
      <c r="Y8" s="1">
        <v>1986</v>
      </c>
      <c r="Z8" s="1"/>
      <c r="AA8" s="1">
        <v>-999</v>
      </c>
      <c r="AB8" s="1">
        <v>-999</v>
      </c>
      <c r="AC8" s="1">
        <v>-999</v>
      </c>
      <c r="AD8" s="1">
        <v>-999</v>
      </c>
      <c r="AE8" s="1">
        <v>-999</v>
      </c>
      <c r="AF8" s="1">
        <v>-999</v>
      </c>
      <c r="AG8" s="1">
        <v>-999</v>
      </c>
      <c r="AH8" s="1">
        <v>-999</v>
      </c>
      <c r="AI8" s="1">
        <v>-999</v>
      </c>
      <c r="AJ8" s="1">
        <v>-999</v>
      </c>
      <c r="AK8" s="1">
        <v>-999</v>
      </c>
      <c r="AL8" s="1"/>
      <c r="AM8" s="1"/>
      <c r="AN8" s="1"/>
      <c r="AO8" s="1"/>
      <c r="AP8" s="1"/>
      <c r="AQ8" s="1"/>
    </row>
    <row r="9" spans="1:43" x14ac:dyDescent="0.2">
      <c r="A9">
        <f t="shared" si="0"/>
        <v>1987</v>
      </c>
      <c r="C9">
        <v>-999</v>
      </c>
      <c r="D9">
        <v>-999</v>
      </c>
      <c r="E9">
        <v>-999</v>
      </c>
      <c r="F9">
        <v>-999</v>
      </c>
      <c r="G9">
        <v>-999</v>
      </c>
      <c r="H9">
        <v>-999</v>
      </c>
      <c r="I9">
        <v>-999</v>
      </c>
      <c r="J9">
        <v>-999</v>
      </c>
      <c r="K9">
        <v>-999</v>
      </c>
      <c r="L9">
        <v>-999</v>
      </c>
      <c r="M9">
        <v>-999</v>
      </c>
      <c r="N9">
        <v>-999</v>
      </c>
      <c r="O9">
        <v>-999</v>
      </c>
      <c r="P9">
        <v>-999</v>
      </c>
      <c r="Q9">
        <v>-999</v>
      </c>
      <c r="R9">
        <v>-999</v>
      </c>
      <c r="S9">
        <v>-999</v>
      </c>
      <c r="Y9" s="1">
        <v>1987</v>
      </c>
      <c r="Z9" s="1"/>
      <c r="AA9" s="1">
        <v>-999</v>
      </c>
      <c r="AB9" s="1">
        <v>-999</v>
      </c>
      <c r="AC9" s="1">
        <v>-999</v>
      </c>
      <c r="AD9" s="1">
        <v>-999</v>
      </c>
      <c r="AE9" s="1">
        <v>-999</v>
      </c>
      <c r="AF9" s="1">
        <v>-999</v>
      </c>
      <c r="AG9" s="1">
        <v>-999</v>
      </c>
      <c r="AH9" s="1">
        <v>-999</v>
      </c>
      <c r="AI9" s="1">
        <v>-999</v>
      </c>
      <c r="AJ9" s="1">
        <v>-999</v>
      </c>
      <c r="AK9" s="1">
        <v>-999</v>
      </c>
      <c r="AL9" s="1"/>
      <c r="AM9" s="1"/>
      <c r="AN9" s="1"/>
      <c r="AO9" s="1"/>
      <c r="AP9" s="1"/>
      <c r="AQ9" s="1"/>
    </row>
    <row r="10" spans="1:43" x14ac:dyDescent="0.2">
      <c r="A10">
        <f t="shared" si="0"/>
        <v>1988</v>
      </c>
      <c r="C10">
        <v>-999</v>
      </c>
      <c r="D10">
        <v>-999</v>
      </c>
      <c r="E10">
        <v>-999</v>
      </c>
      <c r="F10">
        <v>-999</v>
      </c>
      <c r="G10">
        <v>-999</v>
      </c>
      <c r="H10">
        <v>-999</v>
      </c>
      <c r="I10">
        <v>-999</v>
      </c>
      <c r="J10">
        <v>-999</v>
      </c>
      <c r="K10">
        <v>-999</v>
      </c>
      <c r="L10">
        <v>-999</v>
      </c>
      <c r="M10">
        <v>-999</v>
      </c>
      <c r="N10">
        <v>-999</v>
      </c>
      <c r="O10">
        <v>-999</v>
      </c>
      <c r="P10">
        <v>-999</v>
      </c>
      <c r="Q10">
        <v>-999</v>
      </c>
      <c r="R10">
        <v>-999</v>
      </c>
      <c r="S10">
        <v>-999</v>
      </c>
      <c r="Y10" s="1">
        <v>1988</v>
      </c>
      <c r="Z10" s="1"/>
      <c r="AA10" s="1">
        <v>-999</v>
      </c>
      <c r="AB10" s="1">
        <v>-999</v>
      </c>
      <c r="AC10" s="1">
        <v>-999</v>
      </c>
      <c r="AD10" s="1">
        <v>-999</v>
      </c>
      <c r="AE10" s="1">
        <v>-999</v>
      </c>
      <c r="AF10" s="1">
        <v>-999</v>
      </c>
      <c r="AG10" s="1">
        <v>-999</v>
      </c>
      <c r="AH10" s="1">
        <v>-999</v>
      </c>
      <c r="AI10" s="1">
        <v>-999</v>
      </c>
      <c r="AJ10" s="1">
        <v>-999</v>
      </c>
      <c r="AK10" s="1">
        <v>-999</v>
      </c>
      <c r="AL10" s="1"/>
      <c r="AM10" s="1"/>
      <c r="AN10" s="1"/>
      <c r="AO10" s="1"/>
      <c r="AP10" s="1"/>
      <c r="AQ10" s="1"/>
    </row>
    <row r="11" spans="1:43" x14ac:dyDescent="0.2">
      <c r="A11">
        <f t="shared" si="0"/>
        <v>1989</v>
      </c>
      <c r="C11">
        <v>-999</v>
      </c>
      <c r="D11">
        <v>-999</v>
      </c>
      <c r="E11">
        <v>-999</v>
      </c>
      <c r="F11">
        <v>-999</v>
      </c>
      <c r="G11">
        <v>-999</v>
      </c>
      <c r="H11">
        <v>-999</v>
      </c>
      <c r="I11">
        <v>-999</v>
      </c>
      <c r="J11">
        <v>-999</v>
      </c>
      <c r="K11">
        <v>-999</v>
      </c>
      <c r="L11">
        <v>-999</v>
      </c>
      <c r="M11">
        <v>-999</v>
      </c>
      <c r="N11">
        <v>-999</v>
      </c>
      <c r="O11">
        <v>-999</v>
      </c>
      <c r="P11">
        <v>-999</v>
      </c>
      <c r="Q11">
        <v>-999</v>
      </c>
      <c r="R11">
        <v>-999</v>
      </c>
      <c r="S11">
        <v>-999</v>
      </c>
      <c r="Y11" s="1">
        <v>1989</v>
      </c>
      <c r="Z11" s="1"/>
      <c r="AA11" s="1">
        <v>-999</v>
      </c>
      <c r="AB11" s="1">
        <v>-999</v>
      </c>
      <c r="AC11" s="1">
        <v>-999</v>
      </c>
      <c r="AD11" s="1">
        <v>-999</v>
      </c>
      <c r="AE11" s="1">
        <v>-999</v>
      </c>
      <c r="AF11" s="1">
        <v>-999</v>
      </c>
      <c r="AG11" s="1">
        <v>-999</v>
      </c>
      <c r="AH11" s="1">
        <v>-999</v>
      </c>
      <c r="AI11" s="1">
        <v>-999</v>
      </c>
      <c r="AJ11" s="1">
        <v>-999</v>
      </c>
      <c r="AK11" s="1">
        <v>-999</v>
      </c>
      <c r="AL11" s="1"/>
      <c r="AM11" s="1"/>
      <c r="AN11" s="1"/>
      <c r="AO11" s="1"/>
      <c r="AP11" s="1"/>
      <c r="AQ11" s="1"/>
    </row>
    <row r="12" spans="1:43" x14ac:dyDescent="0.2">
      <c r="A12">
        <f t="shared" si="0"/>
        <v>1990</v>
      </c>
      <c r="C12">
        <v>-999</v>
      </c>
      <c r="D12">
        <v>-999</v>
      </c>
      <c r="E12">
        <v>-999</v>
      </c>
      <c r="F12">
        <v>-999</v>
      </c>
      <c r="G12">
        <v>-999</v>
      </c>
      <c r="H12">
        <v>-999</v>
      </c>
      <c r="I12">
        <v>-999</v>
      </c>
      <c r="J12">
        <v>-999</v>
      </c>
      <c r="K12">
        <v>-999</v>
      </c>
      <c r="L12">
        <v>-999</v>
      </c>
      <c r="M12">
        <v>-999</v>
      </c>
      <c r="N12">
        <v>-999</v>
      </c>
      <c r="O12">
        <v>-999</v>
      </c>
      <c r="P12">
        <v>-999</v>
      </c>
      <c r="Q12">
        <v>-999</v>
      </c>
      <c r="R12">
        <v>-999</v>
      </c>
      <c r="S12">
        <v>-999</v>
      </c>
      <c r="Y12" s="1">
        <v>1990</v>
      </c>
      <c r="Z12" s="1"/>
      <c r="AA12" s="1">
        <v>-999</v>
      </c>
      <c r="AB12" s="1">
        <v>-999</v>
      </c>
      <c r="AC12" s="1">
        <v>-999</v>
      </c>
      <c r="AD12" s="1">
        <v>-999</v>
      </c>
      <c r="AE12" s="1">
        <v>-999</v>
      </c>
      <c r="AF12" s="1">
        <v>-999</v>
      </c>
      <c r="AG12" s="1">
        <v>-999</v>
      </c>
      <c r="AH12" s="1">
        <v>-999</v>
      </c>
      <c r="AI12" s="1">
        <v>-999</v>
      </c>
      <c r="AJ12" s="1">
        <v>-999</v>
      </c>
      <c r="AK12" s="1">
        <v>-999</v>
      </c>
      <c r="AL12" s="1"/>
      <c r="AM12" s="1"/>
      <c r="AN12" s="1"/>
      <c r="AO12" s="1"/>
      <c r="AP12" s="1"/>
      <c r="AQ12" s="1"/>
    </row>
    <row r="13" spans="1:43" x14ac:dyDescent="0.2">
      <c r="A13">
        <f t="shared" si="0"/>
        <v>1991</v>
      </c>
      <c r="C13">
        <v>-999</v>
      </c>
      <c r="D13">
        <v>-999</v>
      </c>
      <c r="E13">
        <v>-999</v>
      </c>
      <c r="F13">
        <v>-999</v>
      </c>
      <c r="G13">
        <v>-999</v>
      </c>
      <c r="H13">
        <v>-999</v>
      </c>
      <c r="I13">
        <v>-999</v>
      </c>
      <c r="J13">
        <v>-999</v>
      </c>
      <c r="K13">
        <v>-999</v>
      </c>
      <c r="L13">
        <v>-999</v>
      </c>
      <c r="M13">
        <v>-999</v>
      </c>
      <c r="N13">
        <v>-999</v>
      </c>
      <c r="O13">
        <v>-999</v>
      </c>
      <c r="P13">
        <v>-999</v>
      </c>
      <c r="Q13">
        <v>-999</v>
      </c>
      <c r="R13">
        <v>-999</v>
      </c>
      <c r="S13">
        <v>-999</v>
      </c>
      <c r="Y13" s="1">
        <v>1991</v>
      </c>
      <c r="Z13" s="1"/>
      <c r="AA13" s="1">
        <v>-999</v>
      </c>
      <c r="AB13" s="1">
        <v>-999</v>
      </c>
      <c r="AC13" s="1">
        <v>-999</v>
      </c>
      <c r="AD13" s="1">
        <v>-999</v>
      </c>
      <c r="AE13" s="1">
        <v>-999</v>
      </c>
      <c r="AF13" s="1">
        <v>-999</v>
      </c>
      <c r="AG13" s="1">
        <v>-999</v>
      </c>
      <c r="AH13" s="1">
        <v>-999</v>
      </c>
      <c r="AI13" s="1">
        <v>-999</v>
      </c>
      <c r="AJ13" s="1">
        <v>-999</v>
      </c>
      <c r="AK13" s="1">
        <v>-999</v>
      </c>
      <c r="AL13" s="1"/>
      <c r="AM13" s="1"/>
      <c r="AN13" s="1"/>
      <c r="AO13" s="1"/>
      <c r="AP13" s="1"/>
      <c r="AQ13" s="1"/>
    </row>
    <row r="14" spans="1:43" x14ac:dyDescent="0.2">
      <c r="A14">
        <v>1992</v>
      </c>
      <c r="B14" t="s">
        <v>40</v>
      </c>
      <c r="C14">
        <v>3.7050000000000007E-2</v>
      </c>
      <c r="D14">
        <v>8.4772727272727291E-2</v>
      </c>
      <c r="E14">
        <v>0.15039166666666662</v>
      </c>
      <c r="F14">
        <v>0.31404672897196251</v>
      </c>
      <c r="G14">
        <v>0.5586901408450704</v>
      </c>
      <c r="H14">
        <v>0.95923809523809511</v>
      </c>
      <c r="I14">
        <v>1.2966666666666666</v>
      </c>
      <c r="J14">
        <v>0.93199999999999994</v>
      </c>
      <c r="K14">
        <v>1.89</v>
      </c>
      <c r="L14">
        <v>1.7773333333333337</v>
      </c>
      <c r="N14">
        <v>1.9</v>
      </c>
      <c r="Y14" s="1">
        <v>1992</v>
      </c>
      <c r="Z14" s="1" t="s">
        <v>40</v>
      </c>
      <c r="AA14" s="1">
        <v>3.705E-2</v>
      </c>
      <c r="AB14" s="1">
        <v>8.4772730000000004E-2</v>
      </c>
      <c r="AC14" s="1">
        <v>0.15039167000000001</v>
      </c>
      <c r="AD14" s="1">
        <v>0.31404673</v>
      </c>
      <c r="AE14" s="1">
        <v>0.55869013999999995</v>
      </c>
      <c r="AF14" s="1">
        <v>0.95923809999999998</v>
      </c>
      <c r="AG14" s="1">
        <v>1.29666667</v>
      </c>
      <c r="AH14" s="1">
        <v>0.93200000000000005</v>
      </c>
      <c r="AI14" s="1">
        <v>1.89</v>
      </c>
      <c r="AJ14" s="1">
        <v>1.77733333</v>
      </c>
      <c r="AK14" s="1">
        <f>SUM(M14:S14)/1</f>
        <v>1.9</v>
      </c>
      <c r="AL14" s="1"/>
      <c r="AM14" s="1"/>
      <c r="AN14" s="1"/>
      <c r="AO14" s="1"/>
      <c r="AP14" s="1"/>
      <c r="AQ14" s="1"/>
    </row>
    <row r="15" spans="1:43" x14ac:dyDescent="0.2">
      <c r="A15">
        <v>1993</v>
      </c>
      <c r="B15" t="s">
        <v>40</v>
      </c>
      <c r="C15">
        <v>2.0891089108910889E-2</v>
      </c>
      <c r="D15">
        <v>8.402290076335879E-2</v>
      </c>
      <c r="E15">
        <v>0.2001666666666666</v>
      </c>
      <c r="F15">
        <v>0.30458139534883721</v>
      </c>
      <c r="G15">
        <v>0.47361403508771927</v>
      </c>
      <c r="H15">
        <v>0.67642000000000013</v>
      </c>
      <c r="I15">
        <v>1.468</v>
      </c>
      <c r="J15">
        <v>1.2854999999999999</v>
      </c>
      <c r="K15">
        <v>1.7080000000000002</v>
      </c>
      <c r="L15">
        <v>1.7825000000000002</v>
      </c>
      <c r="Y15" s="1">
        <v>1993</v>
      </c>
      <c r="Z15" s="1" t="s">
        <v>40</v>
      </c>
      <c r="AA15" s="1">
        <v>2.0891090000000001E-2</v>
      </c>
      <c r="AB15" s="1">
        <v>8.4022899999999998E-2</v>
      </c>
      <c r="AC15" s="1">
        <v>0.20016666999999999</v>
      </c>
      <c r="AD15" s="1">
        <v>0.3045814</v>
      </c>
      <c r="AE15" s="1">
        <v>0.47361404000000001</v>
      </c>
      <c r="AF15" s="1">
        <v>0.67642000000000002</v>
      </c>
      <c r="AG15" s="1">
        <v>1.468</v>
      </c>
      <c r="AH15" s="1">
        <v>1.2855000000000001</v>
      </c>
      <c r="AI15" s="1">
        <v>1.708</v>
      </c>
      <c r="AJ15" s="1">
        <v>1.7825</v>
      </c>
      <c r="AK15" s="1">
        <v>-999</v>
      </c>
      <c r="AL15" s="1"/>
      <c r="AM15" s="1"/>
      <c r="AN15" s="1"/>
      <c r="AO15" s="1"/>
      <c r="AP15" s="1"/>
      <c r="AQ15" s="1"/>
    </row>
    <row r="16" spans="1:43" x14ac:dyDescent="0.2">
      <c r="A16">
        <v>1994</v>
      </c>
      <c r="B16" t="s">
        <v>40</v>
      </c>
      <c r="C16">
        <v>2.1376623376623383E-2</v>
      </c>
      <c r="D16">
        <v>7.5964539007092241E-2</v>
      </c>
      <c r="E16">
        <v>0.18738461538461537</v>
      </c>
      <c r="F16">
        <v>0.26658749999999998</v>
      </c>
      <c r="G16">
        <v>0.432281690140845</v>
      </c>
      <c r="H16">
        <v>0.5915172413793105</v>
      </c>
      <c r="I16">
        <v>0.67200000000000004</v>
      </c>
      <c r="J16">
        <v>1.1084444444444446</v>
      </c>
      <c r="K16">
        <v>1.1319999999999999</v>
      </c>
      <c r="L16">
        <v>1.7639999999999998</v>
      </c>
      <c r="M16">
        <v>1.43</v>
      </c>
      <c r="Y16" s="1">
        <v>1994</v>
      </c>
      <c r="Z16" s="1" t="s">
        <v>40</v>
      </c>
      <c r="AA16" s="1">
        <v>2.1376619999999999E-2</v>
      </c>
      <c r="AB16" s="1">
        <v>7.5964539999999997E-2</v>
      </c>
      <c r="AC16" s="1">
        <v>0.18738462</v>
      </c>
      <c r="AD16" s="1">
        <v>0.26658749999999998</v>
      </c>
      <c r="AE16" s="1">
        <v>0.43228169</v>
      </c>
      <c r="AF16" s="1">
        <v>0.59151724000000006</v>
      </c>
      <c r="AG16" s="1">
        <v>0.67200000000000004</v>
      </c>
      <c r="AH16" s="1">
        <v>1.10844444</v>
      </c>
      <c r="AI16" s="1">
        <v>1.1319999999999999</v>
      </c>
      <c r="AJ16" s="1">
        <v>1.764</v>
      </c>
      <c r="AK16" s="1">
        <f>SUM(M16:S16)/1</f>
        <v>1.43</v>
      </c>
      <c r="AL16" s="1"/>
      <c r="AM16" s="1"/>
      <c r="AN16" s="1"/>
      <c r="AO16" s="1"/>
      <c r="AP16" s="1"/>
      <c r="AQ16" s="1"/>
    </row>
    <row r="17" spans="1:43" x14ac:dyDescent="0.2">
      <c r="A17">
        <v>1995</v>
      </c>
      <c r="B17" t="s">
        <v>40</v>
      </c>
      <c r="C17">
        <v>1.4619047619047622E-2</v>
      </c>
      <c r="D17">
        <v>8.0782945736434117E-2</v>
      </c>
      <c r="E17">
        <v>0.19039644970414202</v>
      </c>
      <c r="F17">
        <v>0.35085087719298236</v>
      </c>
      <c r="G17">
        <v>0.51355102040816325</v>
      </c>
      <c r="H17">
        <v>0.66793333333333338</v>
      </c>
      <c r="I17">
        <v>0.86166666666666669</v>
      </c>
      <c r="J17">
        <v>1.6589999999999998</v>
      </c>
      <c r="K17">
        <v>1.024</v>
      </c>
      <c r="N17">
        <v>1.89</v>
      </c>
      <c r="Y17" s="1">
        <v>1995</v>
      </c>
      <c r="Z17" s="1" t="s">
        <v>40</v>
      </c>
      <c r="AA17" s="1">
        <v>1.461905E-2</v>
      </c>
      <c r="AB17" s="1">
        <v>8.0782950000000006E-2</v>
      </c>
      <c r="AC17" s="1">
        <v>0.19039644999999999</v>
      </c>
      <c r="AD17" s="1">
        <v>0.35085087999999998</v>
      </c>
      <c r="AE17" s="1">
        <v>0.51355101999999997</v>
      </c>
      <c r="AF17" s="1">
        <v>0.66793332999999999</v>
      </c>
      <c r="AG17" s="1">
        <v>0.86166666999999997</v>
      </c>
      <c r="AH17" s="1">
        <v>1.659</v>
      </c>
      <c r="AI17" s="1">
        <v>1.024</v>
      </c>
      <c r="AJ17" s="1">
        <v>-999</v>
      </c>
      <c r="AK17" s="1">
        <f>SUM(M17:S17)/1</f>
        <v>1.89</v>
      </c>
      <c r="AL17" s="1"/>
      <c r="AM17" s="1"/>
      <c r="AN17" s="1"/>
      <c r="AO17" s="1"/>
      <c r="AP17" s="1"/>
      <c r="AQ17" s="1"/>
    </row>
    <row r="18" spans="1:43" x14ac:dyDescent="0.2">
      <c r="A18">
        <v>1996</v>
      </c>
      <c r="B18" t="s">
        <v>40</v>
      </c>
      <c r="C18">
        <v>2.650000000000002E-2</v>
      </c>
      <c r="D18">
        <v>5.8844827586206891E-2</v>
      </c>
      <c r="E18">
        <v>0.15587603305785128</v>
      </c>
      <c r="F18">
        <v>0.30162499999999998</v>
      </c>
      <c r="G18">
        <v>0.54012727272727279</v>
      </c>
      <c r="H18">
        <v>0.69629166666666675</v>
      </c>
      <c r="I18">
        <v>0.6966</v>
      </c>
      <c r="J18">
        <v>0.86733333333333329</v>
      </c>
      <c r="K18">
        <v>1.6493333333333331</v>
      </c>
      <c r="N18">
        <v>2.2000000000000002</v>
      </c>
      <c r="R18">
        <v>2.5499999999999998</v>
      </c>
      <c r="Y18" s="1">
        <v>1996</v>
      </c>
      <c r="Z18" s="1" t="s">
        <v>40</v>
      </c>
      <c r="AA18" s="1">
        <v>2.6499999999999999E-2</v>
      </c>
      <c r="AB18" s="1">
        <v>5.8844830000000001E-2</v>
      </c>
      <c r="AC18" s="1">
        <v>0.15587603</v>
      </c>
      <c r="AD18" s="1">
        <v>0.30162499999999998</v>
      </c>
      <c r="AE18" s="1">
        <v>0.54012727000000005</v>
      </c>
      <c r="AF18" s="1">
        <v>0.69629167000000003</v>
      </c>
      <c r="AG18" s="1">
        <v>0.6966</v>
      </c>
      <c r="AH18" s="1">
        <v>0.86733333000000001</v>
      </c>
      <c r="AI18" s="1">
        <v>1.6493333299999999</v>
      </c>
      <c r="AJ18" s="1">
        <v>-999</v>
      </c>
      <c r="AK18" s="1">
        <f>SUM(M18:S18)/2</f>
        <v>2.375</v>
      </c>
      <c r="AL18" s="1"/>
      <c r="AM18" s="1"/>
      <c r="AN18" s="1"/>
      <c r="AO18" s="1"/>
      <c r="AP18" s="1"/>
      <c r="AQ18" s="1"/>
    </row>
    <row r="19" spans="1:43" x14ac:dyDescent="0.2">
      <c r="A19">
        <v>1997</v>
      </c>
      <c r="B19" t="s">
        <v>40</v>
      </c>
      <c r="C19">
        <v>3.1925000000000016E-2</v>
      </c>
      <c r="D19">
        <v>9.2073684210526335E-2</v>
      </c>
      <c r="E19">
        <v>0.1717982456140352</v>
      </c>
      <c r="F19">
        <v>0.31375000000000008</v>
      </c>
      <c r="G19">
        <v>0.55679104477611929</v>
      </c>
      <c r="H19">
        <v>0.70195000000000007</v>
      </c>
      <c r="I19">
        <v>0.64200000000000002</v>
      </c>
      <c r="J19">
        <v>1.1160000000000001</v>
      </c>
      <c r="K19">
        <v>1.3720000000000001</v>
      </c>
      <c r="Q19">
        <v>2.3620000000000001</v>
      </c>
      <c r="Y19" s="1">
        <v>1997</v>
      </c>
      <c r="Z19" s="1" t="s">
        <v>40</v>
      </c>
      <c r="AA19" s="1">
        <v>3.1925000000000002E-2</v>
      </c>
      <c r="AB19" s="1">
        <v>9.2073680000000005E-2</v>
      </c>
      <c r="AC19" s="1">
        <v>0.17179825000000001</v>
      </c>
      <c r="AD19" s="1">
        <v>0.31374999999999997</v>
      </c>
      <c r="AE19" s="1">
        <v>0.55679104000000001</v>
      </c>
      <c r="AF19" s="1">
        <v>0.70194999999999996</v>
      </c>
      <c r="AG19" s="1">
        <v>0.64200000000000002</v>
      </c>
      <c r="AH19" s="1">
        <v>1.1160000000000001</v>
      </c>
      <c r="AI19" s="1">
        <v>1.3720000000000001</v>
      </c>
      <c r="AJ19" s="1">
        <v>-999</v>
      </c>
      <c r="AK19" s="1">
        <f>SUM(M19:S19)/1</f>
        <v>2.3620000000000001</v>
      </c>
      <c r="AL19" s="1"/>
      <c r="AM19" s="1"/>
      <c r="AN19" s="1"/>
      <c r="AO19" s="1"/>
      <c r="AP19" s="1"/>
      <c r="AQ19" s="1"/>
    </row>
    <row r="20" spans="1:43" x14ac:dyDescent="0.2">
      <c r="A20">
        <v>1998</v>
      </c>
      <c r="B20" t="s">
        <v>40</v>
      </c>
      <c r="C20">
        <v>2.5239583333333329E-2</v>
      </c>
      <c r="D20">
        <v>7.6760000000000009E-2</v>
      </c>
      <c r="E20">
        <v>0.16939999999999994</v>
      </c>
      <c r="F20">
        <v>0.26595798319327729</v>
      </c>
      <c r="G20">
        <v>0.34924369747899159</v>
      </c>
      <c r="H20">
        <v>0.5145925925925926</v>
      </c>
      <c r="I20">
        <v>0.81033333333333335</v>
      </c>
      <c r="J20">
        <v>1.11975</v>
      </c>
      <c r="K20">
        <v>1.59</v>
      </c>
      <c r="L20">
        <v>1.83</v>
      </c>
      <c r="N20">
        <v>1.99</v>
      </c>
      <c r="Y20" s="1">
        <v>1998</v>
      </c>
      <c r="Z20" s="1" t="s">
        <v>40</v>
      </c>
      <c r="AA20" s="1">
        <v>2.5239580000000001E-2</v>
      </c>
      <c r="AB20" s="1">
        <v>7.6759999999999995E-2</v>
      </c>
      <c r="AC20" s="1">
        <v>0.1694</v>
      </c>
      <c r="AD20" s="1">
        <v>0.26595797999999998</v>
      </c>
      <c r="AE20" s="1">
        <v>0.34924369999999999</v>
      </c>
      <c r="AF20" s="1">
        <v>0.51459259000000002</v>
      </c>
      <c r="AG20" s="1">
        <v>0.81033332999999996</v>
      </c>
      <c r="AH20" s="1">
        <v>1.11975</v>
      </c>
      <c r="AI20" s="1">
        <v>1.59</v>
      </c>
      <c r="AJ20" s="1">
        <v>1.83</v>
      </c>
      <c r="AK20" s="1">
        <f>SUM(M20:S20)/1</f>
        <v>1.99</v>
      </c>
      <c r="AL20" s="1"/>
      <c r="AM20" s="1"/>
      <c r="AN20" s="1"/>
      <c r="AO20" s="1"/>
      <c r="AP20" s="1"/>
      <c r="AQ20" s="1"/>
    </row>
    <row r="21" spans="1:43" x14ac:dyDescent="0.2">
      <c r="A21">
        <v>1999</v>
      </c>
      <c r="B21" t="s">
        <v>40</v>
      </c>
      <c r="C21">
        <v>2.4877862595419839E-2</v>
      </c>
      <c r="D21">
        <v>8.2418439716312089E-2</v>
      </c>
      <c r="E21">
        <v>0.17985517241379312</v>
      </c>
      <c r="F21">
        <v>0.31298734177215193</v>
      </c>
      <c r="G21">
        <v>0.45574193548387115</v>
      </c>
      <c r="H21">
        <v>0.52358208955223884</v>
      </c>
      <c r="I21">
        <v>0.8982500000000001</v>
      </c>
      <c r="J21">
        <v>1.2936666666666665</v>
      </c>
      <c r="Y21" s="1">
        <v>1999</v>
      </c>
      <c r="Z21" s="1" t="s">
        <v>40</v>
      </c>
      <c r="AA21" s="1">
        <v>2.4877860000000002E-2</v>
      </c>
      <c r="AB21" s="1">
        <v>8.2418439999999996E-2</v>
      </c>
      <c r="AC21" s="1">
        <v>0.17985517000000001</v>
      </c>
      <c r="AD21" s="1">
        <v>0.31298734</v>
      </c>
      <c r="AE21" s="1">
        <v>0.45574194000000001</v>
      </c>
      <c r="AF21" s="1">
        <v>0.52358209</v>
      </c>
      <c r="AG21" s="1">
        <v>0.89824999999999999</v>
      </c>
      <c r="AH21" s="1">
        <v>1.2936666699999999</v>
      </c>
      <c r="AI21" s="1">
        <v>-999</v>
      </c>
      <c r="AJ21" s="1">
        <v>-999</v>
      </c>
      <c r="AK21" s="1">
        <v>-999</v>
      </c>
      <c r="AL21" s="1"/>
      <c r="AM21" s="1"/>
      <c r="AN21" s="1"/>
      <c r="AO21" s="1"/>
      <c r="AP21" s="1"/>
      <c r="AQ21" s="1"/>
    </row>
    <row r="22" spans="1:43" x14ac:dyDescent="0.2">
      <c r="A22">
        <v>2000</v>
      </c>
      <c r="B22" t="s">
        <v>40</v>
      </c>
      <c r="C22">
        <v>2.0176470588235306E-2</v>
      </c>
      <c r="D22">
        <v>7.3366071428571433E-2</v>
      </c>
      <c r="E22">
        <v>0.18344881889763776</v>
      </c>
      <c r="F22">
        <v>0.30050602409638549</v>
      </c>
      <c r="G22">
        <v>0.49184507042253511</v>
      </c>
      <c r="H22">
        <v>0.48879487179487185</v>
      </c>
      <c r="I22">
        <v>0.83124137931034492</v>
      </c>
      <c r="J22">
        <v>1.0237272727272728</v>
      </c>
      <c r="K22">
        <v>0.90566666666666651</v>
      </c>
      <c r="L22">
        <v>1.3003333333333333</v>
      </c>
      <c r="Y22" s="1">
        <v>2000</v>
      </c>
      <c r="Z22" s="1" t="s">
        <v>40</v>
      </c>
      <c r="AA22" s="1">
        <v>2.0176469999999998E-2</v>
      </c>
      <c r="AB22" s="1">
        <v>7.3366070000000005E-2</v>
      </c>
      <c r="AC22" s="1">
        <v>0.18344882000000001</v>
      </c>
      <c r="AD22" s="1">
        <v>0.30050601999999998</v>
      </c>
      <c r="AE22" s="1">
        <v>0.49184507</v>
      </c>
      <c r="AF22" s="1">
        <v>0.48879486999999999</v>
      </c>
      <c r="AG22" s="1">
        <v>0.83124138000000003</v>
      </c>
      <c r="AH22" s="1">
        <v>1.02372727</v>
      </c>
      <c r="AI22" s="1">
        <v>0.90566667000000001</v>
      </c>
      <c r="AJ22" s="1">
        <v>1.30033333</v>
      </c>
      <c r="AK22" s="1">
        <v>-999</v>
      </c>
      <c r="AL22" s="1"/>
      <c r="AM22" s="1"/>
      <c r="AN22" s="1"/>
      <c r="AO22" s="1"/>
      <c r="AP22" s="1"/>
      <c r="AQ22" s="1"/>
    </row>
    <row r="23" spans="1:43" x14ac:dyDescent="0.2">
      <c r="A23">
        <v>2001</v>
      </c>
      <c r="B23" t="s">
        <v>40</v>
      </c>
      <c r="C23">
        <v>1.7349999999999997E-2</v>
      </c>
      <c r="D23">
        <v>6.6514285714285734E-2</v>
      </c>
      <c r="E23">
        <v>0.1438790322580645</v>
      </c>
      <c r="F23">
        <v>0.24979629629629632</v>
      </c>
      <c r="G23">
        <v>0.40985294117647064</v>
      </c>
      <c r="H23">
        <v>0.63322222222222224</v>
      </c>
      <c r="I23">
        <v>0.63300000000000001</v>
      </c>
      <c r="J23">
        <v>0.85124999999999984</v>
      </c>
      <c r="K23">
        <v>0.86829999999999996</v>
      </c>
      <c r="L23">
        <v>0.998</v>
      </c>
      <c r="N23">
        <v>1.2809999999999999</v>
      </c>
      <c r="Y23" s="1">
        <v>2001</v>
      </c>
      <c r="Z23" s="1" t="s">
        <v>40</v>
      </c>
      <c r="AA23" s="1">
        <v>1.7350000000000001E-2</v>
      </c>
      <c r="AB23" s="1">
        <v>6.6514290000000004E-2</v>
      </c>
      <c r="AC23" s="1">
        <v>0.14387902999999999</v>
      </c>
      <c r="AD23" s="1">
        <v>0.2497963</v>
      </c>
      <c r="AE23" s="1">
        <v>0.40985294</v>
      </c>
      <c r="AF23" s="1">
        <v>0.63322221999999995</v>
      </c>
      <c r="AG23" s="1">
        <v>0.63300000000000001</v>
      </c>
      <c r="AH23" s="1">
        <v>0.85124999999999995</v>
      </c>
      <c r="AI23" s="1">
        <v>0.86829999999999996</v>
      </c>
      <c r="AJ23" s="1">
        <v>0.998</v>
      </c>
      <c r="AK23" s="1">
        <f>SUM(M23:S23)/1</f>
        <v>1.2809999999999999</v>
      </c>
      <c r="AL23" s="1"/>
      <c r="AM23" s="1"/>
      <c r="AN23" s="1"/>
      <c r="AO23" s="1"/>
      <c r="AP23" s="1"/>
      <c r="AQ23" s="1"/>
    </row>
    <row r="24" spans="1:43" x14ac:dyDescent="0.2">
      <c r="A24">
        <v>2002</v>
      </c>
      <c r="B24" t="s">
        <v>40</v>
      </c>
      <c r="C24">
        <v>1.9903225806451624E-2</v>
      </c>
      <c r="D24">
        <v>5.6081632653061229E-2</v>
      </c>
      <c r="E24">
        <v>0.11468421052631578</v>
      </c>
      <c r="F24">
        <v>0.20514074074074076</v>
      </c>
      <c r="G24">
        <v>0.34980246913580249</v>
      </c>
      <c r="H24">
        <v>0.46179310344827584</v>
      </c>
      <c r="I24">
        <v>0.55004347826086952</v>
      </c>
      <c r="J24">
        <v>0.69150000000000011</v>
      </c>
      <c r="K24">
        <v>0.85300000000000009</v>
      </c>
      <c r="L24">
        <v>1.3091666666666666</v>
      </c>
      <c r="M24">
        <v>0.59699999999999998</v>
      </c>
      <c r="N24">
        <v>0.34300000000000003</v>
      </c>
      <c r="Y24" s="1">
        <v>2002</v>
      </c>
      <c r="Z24" s="1" t="s">
        <v>40</v>
      </c>
      <c r="AA24" s="1">
        <v>1.9903230000000001E-2</v>
      </c>
      <c r="AB24" s="1">
        <v>5.608163E-2</v>
      </c>
      <c r="AC24" s="1">
        <v>0.11468420999999999</v>
      </c>
      <c r="AD24" s="1">
        <v>0.20514073999999999</v>
      </c>
      <c r="AE24" s="1">
        <v>0.34980246999999998</v>
      </c>
      <c r="AF24" s="1">
        <v>0.46179310000000001</v>
      </c>
      <c r="AG24" s="1">
        <v>0.55004348000000003</v>
      </c>
      <c r="AH24" s="1">
        <v>0.6915</v>
      </c>
      <c r="AI24" s="1">
        <v>0.85299999999999998</v>
      </c>
      <c r="AJ24" s="1">
        <v>1.30916667</v>
      </c>
      <c r="AK24" s="1">
        <f>SUM(M24:S24)/2</f>
        <v>0.47</v>
      </c>
      <c r="AL24" s="1"/>
      <c r="AM24" s="1"/>
      <c r="AN24" s="1"/>
      <c r="AO24" s="1"/>
      <c r="AP24" s="1"/>
      <c r="AQ24" s="1"/>
    </row>
    <row r="25" spans="1:43" x14ac:dyDescent="0.2">
      <c r="A25">
        <v>2003</v>
      </c>
      <c r="B25" t="s">
        <v>40</v>
      </c>
      <c r="C25">
        <v>3.1400000000000004E-2</v>
      </c>
      <c r="D25">
        <v>6.9520000000000012E-2</v>
      </c>
      <c r="E25">
        <v>0.13251785714285716</v>
      </c>
      <c r="F25">
        <v>0.2360238095238095</v>
      </c>
      <c r="G25">
        <v>0.33692499999999997</v>
      </c>
      <c r="H25">
        <v>0.54800000000000004</v>
      </c>
      <c r="I25">
        <v>0.627</v>
      </c>
      <c r="J25">
        <v>0.70987500000000003</v>
      </c>
      <c r="K25">
        <v>0.97033333333333338</v>
      </c>
      <c r="L25">
        <v>1.1067500000000001</v>
      </c>
      <c r="M25">
        <v>0.84799999999999998</v>
      </c>
      <c r="O25">
        <v>1.764</v>
      </c>
      <c r="Y25" s="1">
        <v>2003</v>
      </c>
      <c r="Z25" s="1" t="s">
        <v>40</v>
      </c>
      <c r="AA25" s="1">
        <v>3.1399999999999997E-2</v>
      </c>
      <c r="AB25" s="1">
        <v>6.9519999999999998E-2</v>
      </c>
      <c r="AC25" s="1">
        <v>0.13251785999999999</v>
      </c>
      <c r="AD25" s="1">
        <v>0.23602381</v>
      </c>
      <c r="AE25" s="1">
        <v>0.33692499999999997</v>
      </c>
      <c r="AF25" s="1">
        <v>0.54800000000000004</v>
      </c>
      <c r="AG25" s="1">
        <v>0.627</v>
      </c>
      <c r="AH25" s="1">
        <v>0.70987500000000003</v>
      </c>
      <c r="AI25" s="1">
        <v>0.97033332999999999</v>
      </c>
      <c r="AJ25" s="1">
        <v>1.1067499999999999</v>
      </c>
      <c r="AK25" s="1">
        <f>SUM(M25:S25)/2</f>
        <v>1.306</v>
      </c>
      <c r="AL25" s="1"/>
      <c r="AM25" s="1"/>
      <c r="AN25" s="1"/>
      <c r="AO25" s="1"/>
      <c r="AP25" s="1"/>
      <c r="AQ25" s="1"/>
    </row>
    <row r="26" spans="1:43" x14ac:dyDescent="0.2">
      <c r="A26">
        <v>2004</v>
      </c>
      <c r="B26" t="s">
        <v>40</v>
      </c>
      <c r="C26">
        <v>1.5264150943396235E-2</v>
      </c>
      <c r="D26">
        <v>4.3543859649122829E-2</v>
      </c>
      <c r="E26">
        <v>9.5400000000000013E-2</v>
      </c>
      <c r="F26">
        <v>0.17192753623188406</v>
      </c>
      <c r="G26">
        <v>0.28422413793103446</v>
      </c>
      <c r="H26">
        <v>0.39893939393939393</v>
      </c>
      <c r="I26">
        <v>0.58361538461538465</v>
      </c>
      <c r="J26">
        <v>0.61483333333333323</v>
      </c>
      <c r="K26">
        <v>1.1120000000000001</v>
      </c>
      <c r="M26">
        <v>1.04</v>
      </c>
      <c r="Y26" s="1">
        <v>2004</v>
      </c>
      <c r="Z26" s="1" t="s">
        <v>40</v>
      </c>
      <c r="AA26" s="1">
        <v>1.5264150000000001E-2</v>
      </c>
      <c r="AB26" s="1">
        <v>4.3543859999999997E-2</v>
      </c>
      <c r="AC26" s="1">
        <v>9.5399999999999999E-2</v>
      </c>
      <c r="AD26" s="1">
        <v>0.17192753999999999</v>
      </c>
      <c r="AE26" s="1">
        <v>0.28422414000000001</v>
      </c>
      <c r="AF26" s="1">
        <v>0.39893939</v>
      </c>
      <c r="AG26" s="1">
        <v>0.58361538000000002</v>
      </c>
      <c r="AH26" s="1">
        <v>0.61483332999999996</v>
      </c>
      <c r="AI26" s="1">
        <v>1.1120000000000001</v>
      </c>
      <c r="AJ26" s="1">
        <v>-999</v>
      </c>
      <c r="AK26" s="1">
        <f>SUM(M26:S26)/1</f>
        <v>1.04</v>
      </c>
      <c r="AL26" s="1"/>
      <c r="AM26" s="1"/>
      <c r="AN26" s="1"/>
      <c r="AO26" s="1"/>
      <c r="AP26" s="1"/>
      <c r="AQ26" s="1"/>
    </row>
    <row r="27" spans="1:43" x14ac:dyDescent="0.2">
      <c r="A27">
        <v>2005</v>
      </c>
      <c r="B27" t="s">
        <v>40</v>
      </c>
      <c r="C27">
        <v>1.4973684210526327E-2</v>
      </c>
      <c r="D27">
        <v>5.2840909090909091E-2</v>
      </c>
      <c r="E27">
        <v>0.10881538461538465</v>
      </c>
      <c r="F27">
        <v>0.18819999999999998</v>
      </c>
      <c r="G27">
        <v>0.271561403508772</v>
      </c>
      <c r="H27">
        <v>0.38937499999999992</v>
      </c>
      <c r="I27">
        <v>0.59436363636363632</v>
      </c>
      <c r="J27">
        <v>0.69920000000000004</v>
      </c>
      <c r="K27">
        <v>0.83674999999999999</v>
      </c>
      <c r="L27">
        <v>0.86766666666666659</v>
      </c>
      <c r="N27">
        <v>1.36</v>
      </c>
      <c r="Y27" s="1">
        <v>2005</v>
      </c>
      <c r="Z27" s="1" t="s">
        <v>40</v>
      </c>
      <c r="AA27" s="1">
        <v>1.497368E-2</v>
      </c>
      <c r="AB27" s="1">
        <v>5.2840909999999998E-2</v>
      </c>
      <c r="AC27" s="1">
        <v>0.10881538</v>
      </c>
      <c r="AD27" s="1">
        <v>0.18820000000000001</v>
      </c>
      <c r="AE27" s="1">
        <v>0.27156140000000001</v>
      </c>
      <c r="AF27" s="1">
        <v>0.38937500000000003</v>
      </c>
      <c r="AG27" s="1">
        <v>0.59436363999999997</v>
      </c>
      <c r="AH27" s="1">
        <v>0.69920000000000004</v>
      </c>
      <c r="AI27" s="1">
        <v>0.83674999999999999</v>
      </c>
      <c r="AJ27" s="1">
        <v>0.86766666999999997</v>
      </c>
      <c r="AK27" s="1">
        <f>SUM(M27:S27)/1</f>
        <v>1.36</v>
      </c>
      <c r="AL27" s="1"/>
      <c r="AM27" s="1"/>
      <c r="AN27" s="1"/>
      <c r="AO27" s="1"/>
      <c r="AP27" s="1"/>
      <c r="AQ27" s="1"/>
    </row>
    <row r="28" spans="1:43" x14ac:dyDescent="0.2">
      <c r="A28">
        <v>2006</v>
      </c>
      <c r="B28" t="s">
        <v>40</v>
      </c>
      <c r="C28">
        <v>1.6750000000000008E-2</v>
      </c>
      <c r="D28">
        <v>4.8150684931506836E-2</v>
      </c>
      <c r="E28">
        <v>0.11146451612903227</v>
      </c>
      <c r="F28">
        <v>0.17765185185185192</v>
      </c>
      <c r="G28">
        <v>0.26262195121951232</v>
      </c>
      <c r="H28">
        <v>0.36815384615384616</v>
      </c>
      <c r="I28">
        <v>0.35616129032258065</v>
      </c>
      <c r="J28">
        <v>0.51569230769230778</v>
      </c>
      <c r="K28">
        <v>0.61050000000000004</v>
      </c>
      <c r="L28">
        <v>0.38533333333333331</v>
      </c>
      <c r="O28">
        <v>1.1359999999999999</v>
      </c>
      <c r="Y28" s="1">
        <v>2006</v>
      </c>
      <c r="Z28" s="1" t="s">
        <v>40</v>
      </c>
      <c r="AA28" s="1">
        <v>1.6750000000000001E-2</v>
      </c>
      <c r="AB28" s="1">
        <v>4.8150680000000001E-2</v>
      </c>
      <c r="AC28" s="1">
        <v>0.11146452</v>
      </c>
      <c r="AD28" s="1">
        <v>0.17765185</v>
      </c>
      <c r="AE28" s="1">
        <v>0.26262194999999999</v>
      </c>
      <c r="AF28" s="1">
        <v>0.36815385</v>
      </c>
      <c r="AG28" s="1">
        <v>0.35616129000000002</v>
      </c>
      <c r="AH28" s="1">
        <v>0.51569231000000004</v>
      </c>
      <c r="AI28" s="1">
        <v>0.61050000000000004</v>
      </c>
      <c r="AJ28" s="1">
        <v>0.38533332999999997</v>
      </c>
      <c r="AK28" s="1">
        <f>SUM(M28:S28)/1</f>
        <v>1.1359999999999999</v>
      </c>
      <c r="AL28" s="1"/>
      <c r="AM28" s="1"/>
      <c r="AN28" s="1"/>
      <c r="AO28" s="1"/>
      <c r="AP28" s="1"/>
      <c r="AQ28" s="1"/>
    </row>
    <row r="29" spans="1:43" x14ac:dyDescent="0.2">
      <c r="A29">
        <v>2007</v>
      </c>
      <c r="B29" t="s">
        <v>40</v>
      </c>
      <c r="C29">
        <v>2.0840000000000015E-2</v>
      </c>
      <c r="D29">
        <v>5.1013986013986004E-2</v>
      </c>
      <c r="E29">
        <v>0.11547222222222225</v>
      </c>
      <c r="F29">
        <v>0.21304379562043799</v>
      </c>
      <c r="G29">
        <v>0.33435820895522389</v>
      </c>
      <c r="H29">
        <v>0.37061111111111106</v>
      </c>
      <c r="I29">
        <v>0.38483333333333331</v>
      </c>
      <c r="J29">
        <v>0.74524999999999997</v>
      </c>
      <c r="K29">
        <v>0.93100000000000005</v>
      </c>
      <c r="Y29" s="1">
        <v>2007</v>
      </c>
      <c r="Z29" s="1" t="s">
        <v>40</v>
      </c>
      <c r="AA29" s="1">
        <v>2.0840000000000001E-2</v>
      </c>
      <c r="AB29" s="1">
        <v>5.1013990000000002E-2</v>
      </c>
      <c r="AC29" s="1">
        <v>0.11547222</v>
      </c>
      <c r="AD29" s="1">
        <v>0.21304380000000001</v>
      </c>
      <c r="AE29" s="1">
        <v>0.33435820999999999</v>
      </c>
      <c r="AF29" s="1">
        <v>0.37061111000000002</v>
      </c>
      <c r="AG29" s="1">
        <v>0.38483332999999997</v>
      </c>
      <c r="AH29" s="1">
        <v>0.74524999999999997</v>
      </c>
      <c r="AI29" s="1">
        <v>0.93100000000000005</v>
      </c>
      <c r="AJ29" s="1">
        <v>-999</v>
      </c>
      <c r="AK29" s="1">
        <v>-999</v>
      </c>
      <c r="AL29" s="1"/>
      <c r="AM29" s="1"/>
      <c r="AN29" s="1"/>
      <c r="AO29" s="1"/>
      <c r="AP29" s="1"/>
      <c r="AQ29" s="1"/>
    </row>
    <row r="30" spans="1:43" x14ac:dyDescent="0.2">
      <c r="A30">
        <v>2008</v>
      </c>
      <c r="B30" t="s">
        <v>40</v>
      </c>
      <c r="C30">
        <v>1.7087500000000012E-2</v>
      </c>
      <c r="D30">
        <v>6.5941176470588239E-2</v>
      </c>
      <c r="E30">
        <v>0.12931901840490798</v>
      </c>
      <c r="F30">
        <v>0.21266935483870963</v>
      </c>
      <c r="G30">
        <v>0.29235135135135143</v>
      </c>
      <c r="H30">
        <v>0.36029411764705882</v>
      </c>
      <c r="I30">
        <v>0.41651851851851845</v>
      </c>
      <c r="J30">
        <v>0.60233333333333328</v>
      </c>
      <c r="K30">
        <v>0.29349999999999998</v>
      </c>
      <c r="L30">
        <v>0.51400000000000001</v>
      </c>
      <c r="M30">
        <v>0.64066666666666672</v>
      </c>
      <c r="Y30" s="1">
        <v>2008</v>
      </c>
      <c r="Z30" s="1" t="s">
        <v>40</v>
      </c>
      <c r="AA30" s="1">
        <v>1.7087499999999999E-2</v>
      </c>
      <c r="AB30" s="1">
        <v>6.5941180000000002E-2</v>
      </c>
      <c r="AC30" s="1">
        <v>0.12931902000000001</v>
      </c>
      <c r="AD30" s="1">
        <v>0.21266935000000001</v>
      </c>
      <c r="AE30" s="1">
        <v>0.29235135000000001</v>
      </c>
      <c r="AF30" s="1">
        <v>0.36029412</v>
      </c>
      <c r="AG30" s="1">
        <v>0.41651852</v>
      </c>
      <c r="AH30" s="1">
        <v>0.60233333</v>
      </c>
      <c r="AI30" s="1">
        <v>0.29349999999999998</v>
      </c>
      <c r="AJ30" s="1">
        <v>0.51400000000000001</v>
      </c>
      <c r="AK30" s="1">
        <f>SUM(M30:S30)/1</f>
        <v>0.64066666666666672</v>
      </c>
      <c r="AL30" s="1"/>
      <c r="AM30" s="1"/>
      <c r="AN30" s="1"/>
      <c r="AO30" s="1"/>
      <c r="AP30" s="1"/>
      <c r="AQ30" s="1"/>
    </row>
    <row r="31" spans="1:43" x14ac:dyDescent="0.2">
      <c r="A31">
        <v>2009</v>
      </c>
      <c r="B31" t="s">
        <v>40</v>
      </c>
      <c r="C31">
        <v>1.6617021276595756E-2</v>
      </c>
      <c r="D31">
        <v>7.1990566037735848E-2</v>
      </c>
      <c r="E31">
        <v>0.14934821428571429</v>
      </c>
      <c r="F31">
        <v>0.20677857142857145</v>
      </c>
      <c r="G31">
        <v>0.3193481481481481</v>
      </c>
      <c r="H31">
        <v>0.45409090909090899</v>
      </c>
      <c r="I31">
        <v>0.52500000000000002</v>
      </c>
      <c r="J31">
        <v>0.53666666666666663</v>
      </c>
      <c r="K31">
        <v>0.54749999999999999</v>
      </c>
      <c r="L31">
        <v>0.63900000000000001</v>
      </c>
      <c r="Y31" s="1">
        <v>2009</v>
      </c>
      <c r="Z31" s="1" t="s">
        <v>40</v>
      </c>
      <c r="AA31" s="1">
        <v>1.661702E-2</v>
      </c>
      <c r="AB31" s="1">
        <v>7.1990570000000004E-2</v>
      </c>
      <c r="AC31" s="1">
        <v>0.14934821000000001</v>
      </c>
      <c r="AD31" s="1">
        <v>0.20677856999999999</v>
      </c>
      <c r="AE31" s="1">
        <v>0.31934815</v>
      </c>
      <c r="AF31" s="1">
        <v>0.45409091000000001</v>
      </c>
      <c r="AG31" s="1">
        <v>0.52500000000000002</v>
      </c>
      <c r="AH31" s="1">
        <v>0.53666667000000001</v>
      </c>
      <c r="AI31" s="1">
        <v>0.54749999999999999</v>
      </c>
      <c r="AJ31" s="1">
        <v>0.63900000000000001</v>
      </c>
      <c r="AK31" s="1">
        <v>-999</v>
      </c>
      <c r="AL31" s="1"/>
      <c r="AM31" s="1"/>
      <c r="AN31" s="1"/>
      <c r="AO31" s="1"/>
      <c r="AP31" s="1"/>
      <c r="AQ31" s="1"/>
    </row>
    <row r="32" spans="1:43" x14ac:dyDescent="0.2">
      <c r="A32">
        <v>2010</v>
      </c>
      <c r="B32" t="s">
        <v>40</v>
      </c>
      <c r="C32">
        <v>3.450000000000001E-2</v>
      </c>
      <c r="D32">
        <v>7.2633928571428572E-2</v>
      </c>
      <c r="E32">
        <v>0.12093684210526316</v>
      </c>
      <c r="F32">
        <v>0.19894117647058815</v>
      </c>
      <c r="G32">
        <v>0.27364957264957268</v>
      </c>
      <c r="H32">
        <v>0.35479746835443043</v>
      </c>
      <c r="I32">
        <v>0.42149999999999999</v>
      </c>
      <c r="J32">
        <v>0.59381818181818169</v>
      </c>
      <c r="K32">
        <v>0.47683333333333328</v>
      </c>
      <c r="L32">
        <v>0.35824999999999996</v>
      </c>
      <c r="N32">
        <v>0.54849999999999999</v>
      </c>
      <c r="Y32" s="1">
        <v>2010</v>
      </c>
      <c r="Z32" s="1" t="s">
        <v>40</v>
      </c>
      <c r="AA32" s="1">
        <v>3.4500000000000003E-2</v>
      </c>
      <c r="AB32" s="1">
        <v>7.2633929999999999E-2</v>
      </c>
      <c r="AC32" s="1">
        <v>0.12093684</v>
      </c>
      <c r="AD32" s="1">
        <v>0.19894118</v>
      </c>
      <c r="AE32" s="1">
        <v>0.27364957000000001</v>
      </c>
      <c r="AF32" s="1">
        <v>0.35479747</v>
      </c>
      <c r="AG32" s="1">
        <v>0.42149999999999999</v>
      </c>
      <c r="AH32" s="1">
        <v>0.59381817999999997</v>
      </c>
      <c r="AI32" s="1">
        <v>0.47683333</v>
      </c>
      <c r="AJ32" s="1">
        <v>0.35825000000000001</v>
      </c>
      <c r="AK32" s="1">
        <f>SUM(M32:S32)/1</f>
        <v>0.54849999999999999</v>
      </c>
      <c r="AL32" s="1"/>
      <c r="AM32" s="1"/>
      <c r="AN32" s="1"/>
      <c r="AO32" s="1"/>
      <c r="AP32" s="1"/>
      <c r="AQ32" s="1"/>
    </row>
    <row r="33" spans="1:43" x14ac:dyDescent="0.2">
      <c r="A33">
        <v>2011</v>
      </c>
      <c r="B33" t="s">
        <v>40</v>
      </c>
      <c r="C33">
        <v>1.8647058823529416E-2</v>
      </c>
      <c r="D33">
        <v>5.8750000000000011E-2</v>
      </c>
      <c r="E33">
        <v>0.13330588235294125</v>
      </c>
      <c r="F33">
        <v>0.17724786324786321</v>
      </c>
      <c r="G33">
        <v>0.33313235294117644</v>
      </c>
      <c r="H33">
        <v>0.34720000000000018</v>
      </c>
      <c r="I33">
        <v>0.40896153846153854</v>
      </c>
      <c r="J33">
        <v>0.44262162162162161</v>
      </c>
      <c r="K33">
        <v>0.6027058823529412</v>
      </c>
      <c r="L33">
        <v>0.46300000000000002</v>
      </c>
      <c r="M33">
        <v>0.2</v>
      </c>
      <c r="N33">
        <v>0.50771428571428567</v>
      </c>
      <c r="O33">
        <v>1.1200000000000001</v>
      </c>
      <c r="Y33" s="1">
        <v>2011</v>
      </c>
      <c r="Z33" s="1" t="s">
        <v>40</v>
      </c>
      <c r="AA33" s="1">
        <v>1.864706E-2</v>
      </c>
      <c r="AB33" s="1">
        <v>5.8749999999999997E-2</v>
      </c>
      <c r="AC33" s="1">
        <v>0.13330587999999999</v>
      </c>
      <c r="AD33" s="1">
        <v>0.17724786000000001</v>
      </c>
      <c r="AE33" s="1">
        <v>0.33313235000000002</v>
      </c>
      <c r="AF33" s="1">
        <v>0.34720000000000001</v>
      </c>
      <c r="AG33" s="1">
        <v>0.40896154000000001</v>
      </c>
      <c r="AH33" s="1">
        <v>0.44262161999999999</v>
      </c>
      <c r="AI33" s="1">
        <v>0.60270588000000003</v>
      </c>
      <c r="AJ33" s="1">
        <v>0.46300000000000002</v>
      </c>
      <c r="AK33" s="1">
        <f>SUM(M33:S33)/3</f>
        <v>0.60923809523809525</v>
      </c>
      <c r="AL33" s="1"/>
      <c r="AM33" s="1"/>
      <c r="AN33" s="1"/>
      <c r="AO33" s="1"/>
      <c r="AP33" s="1"/>
      <c r="AQ33" s="1"/>
    </row>
    <row r="34" spans="1:43" x14ac:dyDescent="0.2">
      <c r="A34">
        <v>2012</v>
      </c>
      <c r="B34" t="s">
        <v>40</v>
      </c>
      <c r="C34">
        <v>2.0962686567164181E-2</v>
      </c>
      <c r="D34">
        <v>8.3435582822085894E-2</v>
      </c>
      <c r="E34">
        <v>0.14659782608695651</v>
      </c>
      <c r="F34">
        <v>0.21970588235294111</v>
      </c>
      <c r="G34">
        <v>0.27630952380952378</v>
      </c>
      <c r="H34">
        <v>0.36165306122448987</v>
      </c>
      <c r="I34">
        <v>0.52059999999999984</v>
      </c>
      <c r="J34">
        <v>0.53620588235294109</v>
      </c>
      <c r="K34">
        <v>0.5964705882352942</v>
      </c>
      <c r="L34">
        <v>0.69599999999999995</v>
      </c>
      <c r="M34">
        <v>1.56</v>
      </c>
      <c r="N34">
        <v>0.96750000000000003</v>
      </c>
      <c r="Y34" s="1">
        <v>2012</v>
      </c>
      <c r="Z34" s="1" t="s">
        <v>40</v>
      </c>
      <c r="AA34" s="1">
        <v>2.0962689999999999E-2</v>
      </c>
      <c r="AB34" s="1">
        <v>8.3435579999999995E-2</v>
      </c>
      <c r="AC34" s="1">
        <v>0.14659783000000001</v>
      </c>
      <c r="AD34" s="1">
        <v>0.21970587999999999</v>
      </c>
      <c r="AE34" s="1">
        <v>0.27630951999999998</v>
      </c>
      <c r="AF34" s="1">
        <v>0.36165306000000003</v>
      </c>
      <c r="AG34" s="1">
        <v>0.52059999999999995</v>
      </c>
      <c r="AH34" s="1">
        <v>0.53620588000000002</v>
      </c>
      <c r="AI34" s="1">
        <v>0.59647059000000002</v>
      </c>
      <c r="AJ34" s="1">
        <v>0.69599999999999995</v>
      </c>
      <c r="AK34" s="1">
        <f>SUM(M34:S34)/2</f>
        <v>1.2637499999999999</v>
      </c>
      <c r="AL34" s="1"/>
      <c r="AM34" s="1"/>
      <c r="AN34" s="1"/>
      <c r="AO34" s="1"/>
      <c r="AP34" s="1"/>
      <c r="AQ34" s="1"/>
    </row>
    <row r="35" spans="1:43" x14ac:dyDescent="0.2">
      <c r="A35">
        <v>2013</v>
      </c>
      <c r="B35" t="s">
        <v>40</v>
      </c>
      <c r="C35">
        <v>3.736923076923078E-2</v>
      </c>
      <c r="D35">
        <v>9.4182432432432475E-2</v>
      </c>
      <c r="E35">
        <v>0.17313761467889904</v>
      </c>
      <c r="F35">
        <v>0.30444776119402978</v>
      </c>
      <c r="G35">
        <v>0.41802439024390242</v>
      </c>
      <c r="H35">
        <v>0.4005652173913043</v>
      </c>
      <c r="I35">
        <v>0.53813636363636352</v>
      </c>
      <c r="J35">
        <v>0.9245000000000001</v>
      </c>
      <c r="K35">
        <v>0.6086538461538461</v>
      </c>
      <c r="L35">
        <v>0.94020000000000015</v>
      </c>
      <c r="N35">
        <v>1.4750000000000001</v>
      </c>
      <c r="Y35" s="1">
        <v>2013</v>
      </c>
      <c r="Z35" s="1" t="s">
        <v>40</v>
      </c>
      <c r="AA35" s="1">
        <v>3.7369230000000003E-2</v>
      </c>
      <c r="AB35" s="1">
        <v>9.4182429999999998E-2</v>
      </c>
      <c r="AC35" s="1">
        <v>0.17313761</v>
      </c>
      <c r="AD35" s="1">
        <v>0.30444776000000001</v>
      </c>
      <c r="AE35" s="1">
        <v>0.41802439000000002</v>
      </c>
      <c r="AF35" s="1">
        <v>0.40056522</v>
      </c>
      <c r="AG35" s="1">
        <v>0.53813635999999998</v>
      </c>
      <c r="AH35" s="1">
        <v>0.92449999999999999</v>
      </c>
      <c r="AI35" s="1">
        <v>0.60865385000000005</v>
      </c>
      <c r="AJ35" s="1">
        <v>0.94020000000000004</v>
      </c>
      <c r="AK35" s="1">
        <f>SUM(M35:S35)/1</f>
        <v>1.4750000000000001</v>
      </c>
      <c r="AL35" s="1"/>
      <c r="AM35" s="1"/>
      <c r="AN35" s="1"/>
      <c r="AO35" s="1"/>
      <c r="AP35" s="1"/>
      <c r="AQ35" s="1"/>
    </row>
    <row r="36" spans="1:43" x14ac:dyDescent="0.2">
      <c r="A36">
        <v>2014</v>
      </c>
      <c r="B36" t="s">
        <v>40</v>
      </c>
      <c r="C36">
        <v>2.6996226415094325E-2</v>
      </c>
      <c r="D36">
        <v>9.5721518987341811E-2</v>
      </c>
      <c r="E36">
        <v>0.19553896103896107</v>
      </c>
      <c r="F36">
        <v>0.29096808510638311</v>
      </c>
      <c r="G36">
        <v>0.50258823529411767</v>
      </c>
      <c r="H36">
        <v>0.42104166666666659</v>
      </c>
      <c r="I36">
        <v>0.47861403508771927</v>
      </c>
      <c r="J36">
        <v>0.78486666666666649</v>
      </c>
      <c r="K36">
        <v>0.52895238095238095</v>
      </c>
      <c r="L36">
        <v>0.83126666666666649</v>
      </c>
      <c r="M36">
        <v>0.47824999999999995</v>
      </c>
      <c r="N36">
        <v>0.99333333333333318</v>
      </c>
      <c r="R36">
        <v>0.35499999999999998</v>
      </c>
      <c r="Y36" s="1">
        <v>2014</v>
      </c>
      <c r="Z36" s="1" t="s">
        <v>40</v>
      </c>
      <c r="AA36" s="1">
        <v>2.699623E-2</v>
      </c>
      <c r="AB36" s="1">
        <v>9.5721520000000004E-2</v>
      </c>
      <c r="AC36" s="1">
        <v>0.19553896000000001</v>
      </c>
      <c r="AD36" s="1">
        <v>0.29096809000000001</v>
      </c>
      <c r="AE36" s="1">
        <v>0.50258824000000002</v>
      </c>
      <c r="AF36" s="1">
        <v>0.42104166999999998</v>
      </c>
      <c r="AG36" s="1">
        <v>0.47861404000000002</v>
      </c>
      <c r="AH36" s="1">
        <v>0.78486666999999999</v>
      </c>
      <c r="AI36" s="1">
        <v>0.52895238</v>
      </c>
      <c r="AJ36" s="1">
        <v>0.83126666999999999</v>
      </c>
      <c r="AK36" s="1">
        <f>SUM(M36:S36)/3</f>
        <v>0.60886111111111108</v>
      </c>
      <c r="AL36" s="1"/>
      <c r="AM36" s="1"/>
      <c r="AN36" s="1"/>
      <c r="AO36" s="1"/>
      <c r="AP36" s="1"/>
      <c r="AQ36" s="1"/>
    </row>
    <row r="37" spans="1:43" x14ac:dyDescent="0.2">
      <c r="A37">
        <v>2015</v>
      </c>
      <c r="B37" t="s">
        <v>40</v>
      </c>
      <c r="C37">
        <v>2.7453333333333337E-2</v>
      </c>
      <c r="D37">
        <v>0.10241801385681289</v>
      </c>
      <c r="E37">
        <v>0.24657142857142852</v>
      </c>
      <c r="F37">
        <v>0.36345890410958909</v>
      </c>
      <c r="G37">
        <v>0.45157657657657696</v>
      </c>
      <c r="H37">
        <v>0.49053658536585371</v>
      </c>
      <c r="I37">
        <v>0.5940833333333333</v>
      </c>
      <c r="J37">
        <v>0.64347058823529402</v>
      </c>
      <c r="K37">
        <v>0.6280769230769232</v>
      </c>
      <c r="L37">
        <v>0.87545454545454549</v>
      </c>
      <c r="M37">
        <v>0.64769230769230768</v>
      </c>
      <c r="N37">
        <v>1.018</v>
      </c>
      <c r="O37">
        <v>0.63375000000000004</v>
      </c>
      <c r="Y37" s="1">
        <v>2015</v>
      </c>
      <c r="Z37" s="1" t="s">
        <v>40</v>
      </c>
      <c r="AA37" s="1">
        <v>2.7453330000000001E-2</v>
      </c>
      <c r="AB37" s="1">
        <v>0.10241801</v>
      </c>
      <c r="AC37" s="1">
        <v>0.24657143000000001</v>
      </c>
      <c r="AD37" s="1">
        <v>0.36345889999999997</v>
      </c>
      <c r="AE37" s="1">
        <v>0.45157658000000001</v>
      </c>
      <c r="AF37" s="1">
        <v>0.49053658999999999</v>
      </c>
      <c r="AG37" s="1">
        <v>0.59408333000000002</v>
      </c>
      <c r="AH37" s="1">
        <v>0.64347058999999995</v>
      </c>
      <c r="AI37" s="1">
        <v>0.62807692000000004</v>
      </c>
      <c r="AJ37" s="1">
        <v>0.87545455000000005</v>
      </c>
      <c r="AK37" s="1">
        <f>SUM(M37:S37)/3</f>
        <v>0.76648076923076924</v>
      </c>
      <c r="AL37" s="1"/>
      <c r="AM37" s="1"/>
      <c r="AN37" s="1"/>
      <c r="AO37" s="1"/>
      <c r="AP37" s="1"/>
      <c r="AQ37" s="1"/>
    </row>
    <row r="38" spans="1:43" x14ac:dyDescent="0.2">
      <c r="A38">
        <v>2016</v>
      </c>
      <c r="B38" t="s">
        <v>40</v>
      </c>
      <c r="C38">
        <v>2.4276785714285702E-2</v>
      </c>
      <c r="D38">
        <v>9.8774647887323971E-2</v>
      </c>
      <c r="E38">
        <v>0.23899712643678156</v>
      </c>
      <c r="F38">
        <v>0.38801492537313459</v>
      </c>
      <c r="G38">
        <v>0.50366666666666671</v>
      </c>
      <c r="H38">
        <v>0.55314285714285727</v>
      </c>
      <c r="I38">
        <v>0.64976190476190476</v>
      </c>
      <c r="J38">
        <v>0.88176470588235301</v>
      </c>
      <c r="K38">
        <v>0.78022580645161288</v>
      </c>
      <c r="L38">
        <v>0.80940000000000001</v>
      </c>
      <c r="M38">
        <v>0.6511111111111112</v>
      </c>
      <c r="N38">
        <v>1.1681249999999999</v>
      </c>
      <c r="O38">
        <v>0.65566666666666673</v>
      </c>
      <c r="P38">
        <v>0.89</v>
      </c>
      <c r="Q38">
        <v>0.94499999999999995</v>
      </c>
      <c r="R38">
        <v>0.35</v>
      </c>
      <c r="S38">
        <v>0.28000000000000003</v>
      </c>
      <c r="Y38" s="1">
        <v>2016</v>
      </c>
      <c r="Z38" s="1" t="s">
        <v>40</v>
      </c>
      <c r="AA38" s="1">
        <v>2.4276789999999999E-2</v>
      </c>
      <c r="AB38" s="1">
        <v>9.8774650000000006E-2</v>
      </c>
      <c r="AC38" s="1">
        <v>0.23899713</v>
      </c>
      <c r="AD38" s="1">
        <v>0.38801492999999998</v>
      </c>
      <c r="AE38" s="1">
        <v>0.50366666999999998</v>
      </c>
      <c r="AF38" s="1">
        <v>0.55314286000000001</v>
      </c>
      <c r="AG38" s="1">
        <v>0.6497619</v>
      </c>
      <c r="AH38" s="1">
        <v>0.88176471000000001</v>
      </c>
      <c r="AI38" s="1">
        <v>0.78022581000000002</v>
      </c>
      <c r="AJ38" s="1">
        <v>0.80940000000000001</v>
      </c>
      <c r="AK38" s="1">
        <f>SUM(M38:S38)/7</f>
        <v>0.70570039682539687</v>
      </c>
      <c r="AL38" s="1"/>
      <c r="AM38" s="1"/>
      <c r="AN38" s="1"/>
      <c r="AO38" s="1"/>
      <c r="AP38" s="1"/>
      <c r="AQ38" s="1"/>
    </row>
    <row r="39" spans="1:43" x14ac:dyDescent="0.2">
      <c r="A39">
        <v>2017</v>
      </c>
      <c r="B39" t="s">
        <v>40</v>
      </c>
      <c r="C39">
        <v>2.1416666666666667E-2</v>
      </c>
      <c r="D39">
        <v>8.8961538461538481E-2</v>
      </c>
      <c r="E39">
        <v>0.1896206896551724</v>
      </c>
      <c r="F39">
        <v>0.34431304347826086</v>
      </c>
      <c r="G39">
        <v>0.44281081081081092</v>
      </c>
      <c r="H39">
        <v>0.45466666666666655</v>
      </c>
      <c r="I39">
        <v>0.61333333333333329</v>
      </c>
      <c r="J39">
        <v>0.52583333333333337</v>
      </c>
      <c r="K39">
        <v>0.7486666666666667</v>
      </c>
      <c r="L39">
        <v>0.8570000000000001</v>
      </c>
      <c r="M39">
        <v>0.90550000000000008</v>
      </c>
      <c r="N39">
        <v>0.8833333333333333</v>
      </c>
      <c r="O39">
        <v>0.88000000000000012</v>
      </c>
      <c r="P39">
        <v>0.71750000000000003</v>
      </c>
      <c r="Y39" s="1">
        <v>2017</v>
      </c>
      <c r="Z39" s="1" t="s">
        <v>40</v>
      </c>
      <c r="AA39" s="1">
        <v>2.1416669999999999E-2</v>
      </c>
      <c r="AB39" s="1">
        <v>8.8961540000000006E-2</v>
      </c>
      <c r="AC39" s="1">
        <v>0.18962069000000001</v>
      </c>
      <c r="AD39" s="1">
        <v>0.34431304000000001</v>
      </c>
      <c r="AE39" s="1">
        <v>0.44281081</v>
      </c>
      <c r="AF39" s="1">
        <v>0.45466666999999999</v>
      </c>
      <c r="AG39" s="1">
        <v>0.61333333000000001</v>
      </c>
      <c r="AH39" s="1">
        <v>0.52583332999999999</v>
      </c>
      <c r="AI39" s="1">
        <v>0.74866666999999998</v>
      </c>
      <c r="AJ39" s="1">
        <v>0.85699999999999998</v>
      </c>
      <c r="AK39" s="1">
        <f>SUM(M39:S39)/4</f>
        <v>0.84658333333333347</v>
      </c>
      <c r="AL39" s="1"/>
      <c r="AM39" s="1"/>
      <c r="AN39" s="1"/>
      <c r="AO39" s="1"/>
      <c r="AP39" s="1"/>
      <c r="AQ39" s="1"/>
    </row>
    <row r="40" spans="1:43" x14ac:dyDescent="0.2">
      <c r="A40">
        <v>2018</v>
      </c>
      <c r="B40" t="s">
        <v>40</v>
      </c>
      <c r="C40">
        <v>2.383E-2</v>
      </c>
      <c r="D40">
        <v>7.099999999999998E-2</v>
      </c>
      <c r="E40">
        <v>0.17229787234042554</v>
      </c>
      <c r="F40">
        <v>0.24505263157894741</v>
      </c>
      <c r="G40">
        <v>0.35499999999999998</v>
      </c>
      <c r="H40">
        <v>0.43808108108108107</v>
      </c>
      <c r="I40">
        <v>0.51846666666666663</v>
      </c>
      <c r="J40">
        <v>0.57692307692307687</v>
      </c>
      <c r="K40">
        <v>0.65874999999999995</v>
      </c>
      <c r="L40">
        <v>0.38500000000000001</v>
      </c>
      <c r="M40">
        <v>0.85</v>
      </c>
      <c r="N40">
        <v>0.83299999999999996</v>
      </c>
      <c r="O40">
        <v>0.89</v>
      </c>
      <c r="P40">
        <v>0.59650000000000003</v>
      </c>
      <c r="Y40" s="1">
        <v>2018</v>
      </c>
      <c r="Z40" s="1" t="s">
        <v>40</v>
      </c>
      <c r="AA40" s="1">
        <v>2.383E-2</v>
      </c>
      <c r="AB40" s="1">
        <v>7.0999999999999994E-2</v>
      </c>
      <c r="AC40" s="1">
        <v>0.17229786999999999</v>
      </c>
      <c r="AD40" s="1">
        <v>0.24505262999999999</v>
      </c>
      <c r="AE40" s="1">
        <v>0.35499999999999998</v>
      </c>
      <c r="AF40" s="1">
        <v>0.43808108000000001</v>
      </c>
      <c r="AG40" s="1">
        <v>0.51846667000000002</v>
      </c>
      <c r="AH40" s="1">
        <v>0.57692308000000003</v>
      </c>
      <c r="AI40" s="1">
        <v>0.65874999999999995</v>
      </c>
      <c r="AJ40" s="1">
        <v>0.38500000000000001</v>
      </c>
      <c r="AK40" s="1">
        <f>SUM(M40:S40)/4</f>
        <v>0.79237500000000005</v>
      </c>
      <c r="AL40" s="1"/>
      <c r="AM40" s="1"/>
      <c r="AN40" s="1"/>
      <c r="AO40" s="1"/>
      <c r="AP40" s="1"/>
      <c r="AQ40" s="1"/>
    </row>
    <row r="41" spans="1:43" x14ac:dyDescent="0.2">
      <c r="A41">
        <v>2019</v>
      </c>
      <c r="B41" t="s">
        <v>40</v>
      </c>
      <c r="C41">
        <v>2.1397727272727277E-2</v>
      </c>
      <c r="D41">
        <v>8.7816993464052293E-2</v>
      </c>
      <c r="E41">
        <v>0.15775</v>
      </c>
      <c r="F41">
        <v>0.23990990990990987</v>
      </c>
      <c r="G41">
        <v>0.29491836734693883</v>
      </c>
      <c r="H41">
        <v>0.39523684210526294</v>
      </c>
      <c r="I41">
        <v>0.52626315789473688</v>
      </c>
      <c r="J41">
        <v>0.57105555555555554</v>
      </c>
      <c r="K41">
        <v>0.58687500000000004</v>
      </c>
      <c r="L41">
        <v>0.82</v>
      </c>
      <c r="M41">
        <v>0.79714285714285704</v>
      </c>
      <c r="N41">
        <v>0.68100000000000005</v>
      </c>
      <c r="O41">
        <v>1.1599999999999999</v>
      </c>
      <c r="P41">
        <v>0.76666666666666661</v>
      </c>
      <c r="Q41">
        <v>1.1850000000000001</v>
      </c>
      <c r="Y41" s="1">
        <v>2019</v>
      </c>
      <c r="Z41" s="1" t="s">
        <v>40</v>
      </c>
      <c r="AA41" s="1">
        <v>2.139773E-2</v>
      </c>
      <c r="AB41" s="1">
        <v>8.7816989999999998E-2</v>
      </c>
      <c r="AC41" s="1">
        <v>0.15775</v>
      </c>
      <c r="AD41" s="1">
        <v>0.23990991</v>
      </c>
      <c r="AE41" s="1">
        <v>0.29491836999999999</v>
      </c>
      <c r="AF41" s="1">
        <v>0.39523683999999998</v>
      </c>
      <c r="AG41" s="1">
        <v>0.52626315999999995</v>
      </c>
      <c r="AH41" s="1">
        <v>0.57105556000000002</v>
      </c>
      <c r="AI41" s="1">
        <v>0.58687500000000004</v>
      </c>
      <c r="AJ41" s="1">
        <v>0.82</v>
      </c>
      <c r="AK41" s="1">
        <f>SUM(M41:S41)/15</f>
        <v>0.30598730158730164</v>
      </c>
      <c r="AL41" s="1"/>
      <c r="AM41" s="1"/>
      <c r="AN41" s="1"/>
      <c r="AO41" s="1"/>
      <c r="AP41" s="1"/>
      <c r="AQ41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3F46D-4E6E-A94C-B44C-45A40BB4CE8A}">
  <dimension ref="A1:M43"/>
  <sheetViews>
    <sheetView topLeftCell="A6" workbookViewId="0">
      <selection activeCell="M51" sqref="B49:M51"/>
    </sheetView>
  </sheetViews>
  <sheetFormatPr baseColWidth="10" defaultRowHeight="16" x14ac:dyDescent="0.2"/>
  <sheetData>
    <row r="1" spans="1:13" x14ac:dyDescent="0.2">
      <c r="A1" t="s">
        <v>74</v>
      </c>
      <c r="K1" t="s">
        <v>82</v>
      </c>
    </row>
    <row r="3" spans="1:13" x14ac:dyDescent="0.2">
      <c r="A3" t="s">
        <v>0</v>
      </c>
      <c r="B3" t="s">
        <v>75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 t="s">
        <v>76</v>
      </c>
    </row>
    <row r="4" spans="1:13" x14ac:dyDescent="0.2">
      <c r="A4">
        <v>1980</v>
      </c>
      <c r="B4" t="s">
        <v>77</v>
      </c>
      <c r="C4" s="26">
        <v>3.4550960883667742E-2</v>
      </c>
      <c r="D4" s="26">
        <v>9.1863090436821337E-2</v>
      </c>
      <c r="E4" s="26">
        <v>0.16319491319108048</v>
      </c>
      <c r="F4" s="26">
        <v>0.26949141500077378</v>
      </c>
      <c r="G4" s="26">
        <v>0.43731753669752715</v>
      </c>
      <c r="H4" s="26">
        <v>0.60646528131513133</v>
      </c>
      <c r="I4" s="26">
        <v>0.78749681863814447</v>
      </c>
      <c r="J4" s="26">
        <v>1.0126329662280036</v>
      </c>
      <c r="K4" s="26">
        <v>1.1914611892157583</v>
      </c>
      <c r="L4" s="26">
        <v>1.307317565543431</v>
      </c>
      <c r="M4" s="26">
        <v>1.6085423092386826</v>
      </c>
    </row>
    <row r="5" spans="1:13" x14ac:dyDescent="0.2">
      <c r="A5">
        <v>1981</v>
      </c>
      <c r="B5" t="s">
        <v>77</v>
      </c>
      <c r="C5" s="26">
        <v>2.7697230319001436E-2</v>
      </c>
      <c r="D5" s="26">
        <v>9.2555196342713017E-2</v>
      </c>
      <c r="E5" s="26">
        <v>0.18881585239349888</v>
      </c>
      <c r="F5" s="26">
        <v>0.30209031708729106</v>
      </c>
      <c r="G5" s="26">
        <v>0.47426055634290243</v>
      </c>
      <c r="H5" s="26">
        <v>0.79166638396927447</v>
      </c>
      <c r="I5" s="26">
        <v>0.89502872378654452</v>
      </c>
      <c r="J5" s="26">
        <v>1.2093778594577351</v>
      </c>
      <c r="K5" s="26">
        <v>1.1345230392912329</v>
      </c>
      <c r="L5" s="26">
        <v>1.4204851683212871</v>
      </c>
      <c r="M5" s="26">
        <v>1.492470142081914</v>
      </c>
    </row>
    <row r="6" spans="1:13" x14ac:dyDescent="0.2">
      <c r="A6">
        <v>1982</v>
      </c>
      <c r="B6" t="s">
        <v>77</v>
      </c>
      <c r="C6" s="26">
        <v>2.5779392713016394E-2</v>
      </c>
      <c r="D6" s="26">
        <v>0.10565492036020724</v>
      </c>
      <c r="E6" s="26">
        <v>0.20615704362255555</v>
      </c>
      <c r="F6" s="26">
        <v>0.29009990421510901</v>
      </c>
      <c r="G6" s="26">
        <v>0.42793665742923492</v>
      </c>
      <c r="H6" s="26">
        <v>0.62433705618706092</v>
      </c>
      <c r="I6" s="26">
        <v>0.89413119223069504</v>
      </c>
      <c r="J6" s="26">
        <v>1.0986840588949556</v>
      </c>
      <c r="K6" s="26">
        <v>1.3308857725696419</v>
      </c>
      <c r="L6" s="26">
        <v>1.6771488697635226</v>
      </c>
      <c r="M6" s="26">
        <v>1.3383651946790072</v>
      </c>
    </row>
    <row r="7" spans="1:13" x14ac:dyDescent="0.2">
      <c r="A7">
        <v>1983</v>
      </c>
      <c r="B7" t="s">
        <v>77</v>
      </c>
      <c r="C7" s="26">
        <v>1.9643049704301377E-2</v>
      </c>
      <c r="D7" s="26">
        <v>7.8206062313682656E-2</v>
      </c>
      <c r="E7" s="26">
        <v>0.18239306956046764</v>
      </c>
      <c r="F7" s="26">
        <v>0.32842908783679098</v>
      </c>
      <c r="G7" s="26">
        <v>0.48610449866924427</v>
      </c>
      <c r="H7" s="26">
        <v>0.66544991002651144</v>
      </c>
      <c r="I7" s="26">
        <v>0.77520833143128487</v>
      </c>
      <c r="J7" s="26">
        <v>0.85465841469768689</v>
      </c>
      <c r="K7" s="26">
        <v>1.1446712769514564</v>
      </c>
      <c r="L7" s="26">
        <v>1.5603802600155607</v>
      </c>
      <c r="M7" s="26">
        <v>1.8378873706282324</v>
      </c>
    </row>
    <row r="8" spans="1:13" x14ac:dyDescent="0.2">
      <c r="A8">
        <v>1984</v>
      </c>
      <c r="B8" t="s">
        <v>77</v>
      </c>
      <c r="C8" s="26">
        <v>2.1143839893239941E-2</v>
      </c>
      <c r="D8" s="26">
        <v>8.7997289010550539E-2</v>
      </c>
      <c r="E8" s="26">
        <v>0.17690975381596527</v>
      </c>
      <c r="F8" s="26">
        <v>0.29946206598820535</v>
      </c>
      <c r="G8" s="26">
        <v>0.46455021344837577</v>
      </c>
      <c r="H8" s="26">
        <v>0.60285580927876392</v>
      </c>
      <c r="I8" s="26">
        <v>0.63092721748837499</v>
      </c>
      <c r="J8" s="26">
        <v>1.184495242907778</v>
      </c>
      <c r="K8" s="26">
        <v>0.97117409260195187</v>
      </c>
      <c r="L8" s="26">
        <v>1.3803163580936317</v>
      </c>
      <c r="M8" s="26">
        <v>1.8779721829506728</v>
      </c>
    </row>
    <row r="9" spans="1:13" x14ac:dyDescent="0.2">
      <c r="A9">
        <v>1985</v>
      </c>
      <c r="B9" t="s">
        <v>77</v>
      </c>
      <c r="C9" s="26">
        <v>2.7963924864143154E-2</v>
      </c>
      <c r="D9" s="26">
        <v>8.7294738211140394E-2</v>
      </c>
      <c r="E9" s="26">
        <v>0.16141638584002654</v>
      </c>
      <c r="F9" s="26">
        <v>0.29151442160891444</v>
      </c>
      <c r="G9" s="26">
        <v>0.54345754873331087</v>
      </c>
      <c r="H9" s="26">
        <v>0.79050857754475468</v>
      </c>
      <c r="I9" s="26">
        <v>1.0216392288501928</v>
      </c>
      <c r="J9" s="26">
        <v>1.0025404957733</v>
      </c>
      <c r="K9" s="26">
        <v>1.5426472717155972</v>
      </c>
      <c r="L9" s="26">
        <v>1.1035553826552835</v>
      </c>
      <c r="M9" s="26">
        <v>2.2393086943422729</v>
      </c>
    </row>
    <row r="10" spans="1:13" x14ac:dyDescent="0.2">
      <c r="A10">
        <v>1986</v>
      </c>
      <c r="B10" t="s">
        <v>77</v>
      </c>
      <c r="C10" s="26">
        <v>2.0937402518119284E-2</v>
      </c>
      <c r="D10" s="26">
        <v>8.4728160728736679E-2</v>
      </c>
      <c r="E10" s="26">
        <v>0.16402183847734333</v>
      </c>
      <c r="F10" s="26">
        <v>0.25556486772648312</v>
      </c>
      <c r="G10" s="26">
        <v>0.42763519626339425</v>
      </c>
      <c r="H10" s="26">
        <v>0.60643541266591494</v>
      </c>
      <c r="I10" s="26">
        <v>0.83080407374117438</v>
      </c>
      <c r="J10" s="26">
        <v>1.1257372901538902</v>
      </c>
      <c r="K10" s="26">
        <v>1.0105687661705245</v>
      </c>
      <c r="L10" s="26">
        <v>1.1666471262532605</v>
      </c>
      <c r="M10" s="26">
        <v>2.1474017638263891</v>
      </c>
    </row>
    <row r="11" spans="1:13" x14ac:dyDescent="0.2">
      <c r="A11">
        <v>1987</v>
      </c>
      <c r="B11" t="s">
        <v>77</v>
      </c>
      <c r="C11" s="26">
        <v>1.8077720734603037E-2</v>
      </c>
      <c r="D11" s="26">
        <v>7.5371267680176768E-2</v>
      </c>
      <c r="E11" s="26">
        <v>0.19126860367522203</v>
      </c>
      <c r="F11" s="26">
        <v>0.27830311652618522</v>
      </c>
      <c r="G11" s="26">
        <v>0.43175961695133147</v>
      </c>
      <c r="H11" s="26">
        <v>0.54809990393687624</v>
      </c>
      <c r="I11" s="26">
        <v>0.78998171124981187</v>
      </c>
      <c r="J11" s="26">
        <v>0.8785743642968179</v>
      </c>
      <c r="K11" s="26">
        <v>1.370467415025669</v>
      </c>
      <c r="L11" s="26">
        <v>1.7859601861212167</v>
      </c>
      <c r="M11" s="26">
        <v>1.1630844941012621</v>
      </c>
    </row>
    <row r="12" spans="1:13" x14ac:dyDescent="0.2">
      <c r="A12">
        <v>1988</v>
      </c>
      <c r="B12" t="s">
        <v>77</v>
      </c>
      <c r="C12" s="26">
        <v>1.8321669945087923E-2</v>
      </c>
      <c r="D12" s="26">
        <v>7.2736495976014282E-2</v>
      </c>
      <c r="E12" s="26">
        <v>0.19127670045513886</v>
      </c>
      <c r="F12" s="26">
        <v>0.34659531994787307</v>
      </c>
      <c r="G12" s="26">
        <v>0.50876736749931273</v>
      </c>
      <c r="H12" s="26">
        <v>0.72624409897976483</v>
      </c>
      <c r="I12" s="26">
        <v>1.010361928934516</v>
      </c>
      <c r="J12" s="26">
        <v>0.6230437793933612</v>
      </c>
      <c r="K12" s="26">
        <v>1.2366139209886458</v>
      </c>
      <c r="L12" s="26">
        <v>1.1035553826552835</v>
      </c>
      <c r="M12" s="26">
        <v>2.0381985741975841</v>
      </c>
    </row>
    <row r="13" spans="1:13" x14ac:dyDescent="0.2">
      <c r="A13">
        <v>1989</v>
      </c>
      <c r="B13" t="s">
        <v>77</v>
      </c>
      <c r="C13" s="26">
        <v>1.5843435292796595E-2</v>
      </c>
      <c r="D13" s="26">
        <v>6.3603078717810541E-2</v>
      </c>
      <c r="E13" s="26">
        <v>0.1718754638104944</v>
      </c>
      <c r="F13" s="26">
        <v>0.3351058005427312</v>
      </c>
      <c r="G13" s="26">
        <v>0.4864614846592854</v>
      </c>
      <c r="H13" s="26">
        <v>0.69218511549830053</v>
      </c>
      <c r="I13" s="26">
        <v>0.88246624266278051</v>
      </c>
      <c r="J13" s="26">
        <v>1.3167251811548646</v>
      </c>
      <c r="K13" s="26">
        <v>1.3083881259198762</v>
      </c>
      <c r="L13" s="26">
        <v>1.8390403610639199</v>
      </c>
      <c r="M13" s="26">
        <v>1.6351393071371381</v>
      </c>
    </row>
    <row r="14" spans="1:13" x14ac:dyDescent="0.2">
      <c r="A14">
        <v>1990</v>
      </c>
      <c r="B14" t="s">
        <v>77</v>
      </c>
      <c r="C14" s="26">
        <v>1.4079862985131817E-2</v>
      </c>
      <c r="D14" s="26">
        <v>6.8967114930668469E-2</v>
      </c>
      <c r="E14" s="26">
        <v>0.20264473366756103</v>
      </c>
      <c r="F14" s="26">
        <v>0.32217547275451808</v>
      </c>
      <c r="G14" s="26">
        <v>0.55909473570220225</v>
      </c>
      <c r="H14" s="26">
        <v>0.78469224061096254</v>
      </c>
      <c r="I14" s="26">
        <v>1.162413373320502</v>
      </c>
      <c r="J14" s="26">
        <v>1.1381992679566395</v>
      </c>
      <c r="K14" s="26">
        <v>1.1298168101874495</v>
      </c>
      <c r="L14" s="26">
        <v>1.3917509842595537</v>
      </c>
      <c r="M14" s="26">
        <v>1.6960295188532364</v>
      </c>
    </row>
    <row r="15" spans="1:13" x14ac:dyDescent="0.2">
      <c r="A15">
        <v>1991</v>
      </c>
      <c r="B15" t="s">
        <v>77</v>
      </c>
      <c r="C15" s="26">
        <v>1.9853958297003836E-2</v>
      </c>
      <c r="D15" s="26">
        <v>7.9932330302827301E-2</v>
      </c>
      <c r="E15" s="26">
        <v>0.18029085433187142</v>
      </c>
      <c r="F15" s="26">
        <v>0.3317167801460072</v>
      </c>
      <c r="G15" s="26">
        <v>0.55084289008044363</v>
      </c>
      <c r="H15" s="26">
        <v>0.74657291268798176</v>
      </c>
      <c r="I15" s="26">
        <v>0.77219976165149029</v>
      </c>
      <c r="J15" s="26">
        <v>1.2839964385303595</v>
      </c>
      <c r="K15" s="26">
        <v>0.97117409260195187</v>
      </c>
      <c r="L15" s="26">
        <v>1.6840341053305463</v>
      </c>
      <c r="M15" s="26">
        <v>1.5862445089437298</v>
      </c>
    </row>
    <row r="16" spans="1:13" x14ac:dyDescent="0.2">
      <c r="A16">
        <v>1992</v>
      </c>
      <c r="B16" t="s">
        <v>77</v>
      </c>
      <c r="C16" s="26">
        <v>2.0061599395162784E-2</v>
      </c>
      <c r="D16" s="26">
        <v>7.7525308899175582E-2</v>
      </c>
      <c r="E16" s="26">
        <v>0.14554586388751298</v>
      </c>
      <c r="F16" s="26">
        <v>0.30131870399378613</v>
      </c>
      <c r="G16" s="26">
        <v>0.5181998383340326</v>
      </c>
      <c r="H16" s="26">
        <v>0.8878204555602639</v>
      </c>
      <c r="I16" s="26">
        <v>1.1524460217032069</v>
      </c>
      <c r="J16" s="26">
        <v>0.83844265427624975</v>
      </c>
      <c r="K16" s="26">
        <v>1.8921205360066229</v>
      </c>
      <c r="L16" s="26">
        <v>1.7997772789750259</v>
      </c>
      <c r="M16" s="26">
        <v>1.6840341053305463</v>
      </c>
    </row>
    <row r="17" spans="1:13" x14ac:dyDescent="0.2">
      <c r="A17">
        <v>1993</v>
      </c>
      <c r="B17" t="s">
        <v>77</v>
      </c>
      <c r="C17" s="26">
        <v>1.8055760280322533E-2</v>
      </c>
      <c r="D17" s="26">
        <v>7.7416001495083278E-2</v>
      </c>
      <c r="E17" s="26">
        <v>0.18199724993212871</v>
      </c>
      <c r="F17" s="26">
        <v>0.27953417359948773</v>
      </c>
      <c r="G17" s="26">
        <v>0.44583683889406589</v>
      </c>
      <c r="H17" s="26">
        <v>0.6227475376739523</v>
      </c>
      <c r="I17" s="26">
        <v>1.2897250676041383</v>
      </c>
      <c r="J17" s="26">
        <v>1.0384344925143576</v>
      </c>
      <c r="K17" s="26">
        <v>1.5307901201137351</v>
      </c>
      <c r="L17" s="26">
        <v>1.5075388388092277</v>
      </c>
      <c r="M17" s="26">
        <v>1.3410631953156673</v>
      </c>
    </row>
    <row r="18" spans="1:13" x14ac:dyDescent="0.2">
      <c r="A18">
        <v>1994</v>
      </c>
      <c r="B18" t="s">
        <v>77</v>
      </c>
      <c r="C18" s="26">
        <v>1.8526089634795451E-2</v>
      </c>
      <c r="D18" s="26">
        <v>7.2920757981274398E-2</v>
      </c>
      <c r="E18" s="26">
        <v>0.17856024111612012</v>
      </c>
      <c r="F18" s="26">
        <v>0.25598288098147143</v>
      </c>
      <c r="G18" s="26">
        <v>0.40379194119208955</v>
      </c>
      <c r="H18" s="26">
        <v>0.55447653547178211</v>
      </c>
      <c r="I18" s="26">
        <v>0.64707025665455475</v>
      </c>
      <c r="J18" s="26">
        <v>1.0582631635155224</v>
      </c>
      <c r="K18" s="26">
        <v>1.2345149270576423</v>
      </c>
      <c r="L18" s="26">
        <v>1.4944654666191637</v>
      </c>
      <c r="M18" s="26">
        <v>1.3167251811548646</v>
      </c>
    </row>
    <row r="19" spans="1:13" x14ac:dyDescent="0.2">
      <c r="A19">
        <v>1995</v>
      </c>
      <c r="B19" t="s">
        <v>77</v>
      </c>
      <c r="C19" s="26">
        <v>1.5269804803671086E-2</v>
      </c>
      <c r="D19" s="26">
        <v>7.794053953835442E-2</v>
      </c>
      <c r="E19" s="26">
        <v>0.18509820951168954</v>
      </c>
      <c r="F19" s="26">
        <v>0.33412213870626073</v>
      </c>
      <c r="G19" s="26">
        <v>0.4929736988807043</v>
      </c>
      <c r="H19" s="26">
        <v>0.65613305467563821</v>
      </c>
      <c r="I19" s="26">
        <v>0.77694042242795103</v>
      </c>
      <c r="J19" s="26">
        <v>1.5862445089437298</v>
      </c>
      <c r="K19" s="26">
        <v>1.0094438070476599</v>
      </c>
      <c r="L19" s="26">
        <v>1.1035553826552835</v>
      </c>
      <c r="M19" s="26">
        <v>1.7859601861212167</v>
      </c>
    </row>
    <row r="20" spans="1:13" x14ac:dyDescent="0.2">
      <c r="A20">
        <v>1996</v>
      </c>
      <c r="B20" t="s">
        <v>77</v>
      </c>
      <c r="C20" s="26">
        <v>2.4859255196841436E-2</v>
      </c>
      <c r="D20" s="26">
        <v>5.6926533619731413E-2</v>
      </c>
      <c r="E20" s="26">
        <v>0.15427056636897526</v>
      </c>
      <c r="F20" s="26">
        <v>0.286592304105733</v>
      </c>
      <c r="G20" s="26">
        <v>0.49282166727971971</v>
      </c>
      <c r="H20" s="26">
        <v>0.63756673934986929</v>
      </c>
      <c r="I20" s="26">
        <v>0.67713035593369508</v>
      </c>
      <c r="J20" s="26">
        <v>0.86051628022359372</v>
      </c>
      <c r="K20" s="26">
        <v>1.5017905971902261</v>
      </c>
      <c r="L20" s="26">
        <v>1.1035553826552835</v>
      </c>
      <c r="M20" s="26">
        <v>2.0645569024360686</v>
      </c>
    </row>
    <row r="21" spans="1:13" x14ac:dyDescent="0.2">
      <c r="A21">
        <v>1997</v>
      </c>
      <c r="B21" t="s">
        <v>77</v>
      </c>
      <c r="C21" s="26">
        <v>2.7815575848505282E-2</v>
      </c>
      <c r="D21" s="26">
        <v>8.7272268551285198E-2</v>
      </c>
      <c r="E21" s="26">
        <v>0.16687884798685532</v>
      </c>
      <c r="F21" s="26">
        <v>0.29257395908926148</v>
      </c>
      <c r="G21" s="26">
        <v>0.50520286776282763</v>
      </c>
      <c r="H21" s="26">
        <v>0.63917945591284275</v>
      </c>
      <c r="I21" s="26">
        <v>0.67565781138811765</v>
      </c>
      <c r="J21" s="26">
        <v>1.0809682720178873</v>
      </c>
      <c r="K21" s="26">
        <v>1.2345149270576423</v>
      </c>
      <c r="L21" s="26">
        <v>1.1035553826552835</v>
      </c>
      <c r="M21" s="26">
        <v>2.2369932688655139</v>
      </c>
    </row>
    <row r="22" spans="1:13" x14ac:dyDescent="0.2">
      <c r="A22">
        <v>1998</v>
      </c>
      <c r="B22" t="s">
        <v>77</v>
      </c>
      <c r="C22" s="26">
        <v>2.2846418523995275E-2</v>
      </c>
      <c r="D22" s="26">
        <v>7.2118131952567749E-2</v>
      </c>
      <c r="E22" s="26">
        <v>0.15505308426261602</v>
      </c>
      <c r="F22" s="26">
        <v>0.24986471353637368</v>
      </c>
      <c r="G22" s="26">
        <v>0.32475363028899168</v>
      </c>
      <c r="H22" s="26">
        <v>0.48664624611810553</v>
      </c>
      <c r="I22" s="26">
        <v>0.7129670471037185</v>
      </c>
      <c r="J22" s="26">
        <v>0.97987469514450543</v>
      </c>
      <c r="K22" s="26">
        <v>1.3167251811548646</v>
      </c>
      <c r="L22" s="26">
        <v>1.4924941696308687</v>
      </c>
      <c r="M22" s="26">
        <v>1.5862445089437298</v>
      </c>
    </row>
    <row r="23" spans="1:13" x14ac:dyDescent="0.2">
      <c r="A23">
        <v>1999</v>
      </c>
      <c r="B23" t="s">
        <v>77</v>
      </c>
      <c r="C23" s="26">
        <v>2.3791775438624145E-2</v>
      </c>
      <c r="D23" s="26">
        <v>8.002293091729451E-2</v>
      </c>
      <c r="E23" s="26">
        <v>0.17140990278792984</v>
      </c>
      <c r="F23" s="26">
        <v>0.29643520540111251</v>
      </c>
      <c r="G23" s="26">
        <v>0.42592025581446419</v>
      </c>
      <c r="H23" s="26">
        <v>0.49197617369163549</v>
      </c>
      <c r="I23" s="26">
        <v>0.83068637373435561</v>
      </c>
      <c r="J23" s="26">
        <v>1.2011453680672664</v>
      </c>
      <c r="K23" s="26">
        <v>0.97117409260195187</v>
      </c>
      <c r="L23" s="26">
        <v>1.1035553826552835</v>
      </c>
      <c r="M23" s="26">
        <v>1.3410631953156673</v>
      </c>
    </row>
    <row r="24" spans="1:13" x14ac:dyDescent="0.2">
      <c r="A24">
        <v>2000</v>
      </c>
      <c r="B24" t="s">
        <v>77</v>
      </c>
      <c r="C24" s="26">
        <v>1.9939066978744546E-2</v>
      </c>
      <c r="D24" s="26">
        <v>7.2127074174890907E-2</v>
      </c>
      <c r="E24" s="26">
        <v>0.17533885389868423</v>
      </c>
      <c r="F24" s="26">
        <v>0.29176665881128394</v>
      </c>
      <c r="G24" s="26">
        <v>0.46170737852917726</v>
      </c>
      <c r="H24" s="26">
        <v>0.47242360377840115</v>
      </c>
      <c r="I24" s="26">
        <v>0.77025543911099614</v>
      </c>
      <c r="J24" s="26">
        <v>0.91598796282639083</v>
      </c>
      <c r="K24" s="26">
        <v>0.81823277380920334</v>
      </c>
      <c r="L24" s="26">
        <v>1.331803681072542</v>
      </c>
      <c r="M24" s="26">
        <v>1.3410631953156673</v>
      </c>
    </row>
    <row r="25" spans="1:13" x14ac:dyDescent="0.2">
      <c r="A25">
        <v>2001</v>
      </c>
      <c r="B25" t="s">
        <v>77</v>
      </c>
      <c r="C25" s="26">
        <v>1.8760997996701414E-2</v>
      </c>
      <c r="D25" s="26">
        <v>6.6026831138455228E-2</v>
      </c>
      <c r="E25" s="26">
        <v>0.14521997920150848</v>
      </c>
      <c r="F25" s="26">
        <v>0.24927659636938154</v>
      </c>
      <c r="G25" s="26">
        <v>0.39714750241127889</v>
      </c>
      <c r="H25" s="26">
        <v>0.58772913293436901</v>
      </c>
      <c r="I25" s="26">
        <v>0.61585930233422526</v>
      </c>
      <c r="J25" s="26">
        <v>0.81865055842555645</v>
      </c>
      <c r="K25" s="26">
        <v>0.85085916078327206</v>
      </c>
      <c r="L25" s="26">
        <v>0.91209705224315618</v>
      </c>
      <c r="M25" s="26">
        <v>1.4026864242945973</v>
      </c>
    </row>
    <row r="26" spans="1:13" x14ac:dyDescent="0.2">
      <c r="A26">
        <v>2002</v>
      </c>
      <c r="B26" t="s">
        <v>77</v>
      </c>
      <c r="C26" s="26">
        <v>1.9633163565917742E-2</v>
      </c>
      <c r="D26" s="26">
        <v>5.7273775655946879E-2</v>
      </c>
      <c r="E26" s="26">
        <v>0.11608681030690271</v>
      </c>
      <c r="F26" s="26">
        <v>0.20955009235541269</v>
      </c>
      <c r="G26" s="26">
        <v>0.35254035139535145</v>
      </c>
      <c r="H26" s="26">
        <v>0.45820180794755949</v>
      </c>
      <c r="I26" s="26">
        <v>0.56189246759526268</v>
      </c>
      <c r="J26" s="26">
        <v>0.7101287408899799</v>
      </c>
      <c r="K26" s="26">
        <v>0.82634288127261479</v>
      </c>
      <c r="L26" s="26">
        <v>1.3483598971173427</v>
      </c>
      <c r="M26" s="26">
        <v>0.47592531843928088</v>
      </c>
    </row>
    <row r="27" spans="1:13" x14ac:dyDescent="0.2">
      <c r="A27">
        <v>2003</v>
      </c>
      <c r="B27" t="s">
        <v>77</v>
      </c>
      <c r="C27" s="26">
        <v>2.8831516983694419E-2</v>
      </c>
      <c r="D27" s="26">
        <v>7.081253677307274E-2</v>
      </c>
      <c r="E27" s="26">
        <v>0.13798345220267841</v>
      </c>
      <c r="F27" s="26">
        <v>0.24165789437432014</v>
      </c>
      <c r="G27" s="26">
        <v>0.33837748012983221</v>
      </c>
      <c r="H27" s="26">
        <v>0.56480482575066138</v>
      </c>
      <c r="I27" s="26">
        <v>0.64673978329596338</v>
      </c>
      <c r="J27" s="26">
        <v>0.79203860147284122</v>
      </c>
      <c r="K27" s="26">
        <v>0.88247695197856035</v>
      </c>
      <c r="L27" s="26">
        <v>1.1183563909288894</v>
      </c>
      <c r="M27" s="26">
        <v>1.3467389561891032</v>
      </c>
    </row>
    <row r="28" spans="1:13" x14ac:dyDescent="0.2">
      <c r="A28">
        <v>2004</v>
      </c>
      <c r="B28" t="s">
        <v>77</v>
      </c>
      <c r="C28" s="26">
        <v>1.6017575394578456E-2</v>
      </c>
      <c r="D28" s="26">
        <v>4.6279963506659798E-2</v>
      </c>
      <c r="E28" s="26">
        <v>0.10020801247525057</v>
      </c>
      <c r="F28" s="26">
        <v>0.18120332101495529</v>
      </c>
      <c r="G28" s="26">
        <v>0.29384040585012577</v>
      </c>
      <c r="H28" s="26">
        <v>0.42004621466335812</v>
      </c>
      <c r="I28" s="26">
        <v>0.57003583110459588</v>
      </c>
      <c r="J28" s="26">
        <v>0.6771534021635115</v>
      </c>
      <c r="K28" s="26">
        <v>1.1357124200734707</v>
      </c>
      <c r="L28" s="26">
        <v>1.1035553826552835</v>
      </c>
      <c r="M28" s="26">
        <v>1.0364490168531391</v>
      </c>
    </row>
    <row r="29" spans="1:13" x14ac:dyDescent="0.2">
      <c r="A29">
        <v>2005</v>
      </c>
      <c r="B29" t="s">
        <v>77</v>
      </c>
      <c r="C29" s="26">
        <v>1.5573565302892431E-2</v>
      </c>
      <c r="D29" s="26">
        <v>5.4090193416034882E-2</v>
      </c>
      <c r="E29" s="26">
        <v>0.11531939875374074</v>
      </c>
      <c r="F29" s="26">
        <v>0.19174521121913929</v>
      </c>
      <c r="G29" s="26">
        <v>0.28411506917969015</v>
      </c>
      <c r="H29" s="26">
        <v>0.41614280099822615</v>
      </c>
      <c r="I29" s="26">
        <v>0.57810706605486106</v>
      </c>
      <c r="J29" s="26">
        <v>0.68795061051781881</v>
      </c>
      <c r="K29" s="26">
        <v>0.92741211386403388</v>
      </c>
      <c r="L29" s="26">
        <v>0.86443799237357144</v>
      </c>
      <c r="M29" s="26">
        <v>1.5862445089437298</v>
      </c>
    </row>
    <row r="30" spans="1:13" x14ac:dyDescent="0.2">
      <c r="A30">
        <v>2006</v>
      </c>
      <c r="B30" t="s">
        <v>77</v>
      </c>
      <c r="C30" s="26">
        <v>1.7428115836683612E-2</v>
      </c>
      <c r="D30" s="26">
        <v>5.0654028769927743E-2</v>
      </c>
      <c r="E30" s="26">
        <v>0.11464767652980878</v>
      </c>
      <c r="F30" s="26">
        <v>0.18319103743779816</v>
      </c>
      <c r="G30" s="26">
        <v>0.27487922376949675</v>
      </c>
      <c r="H30" s="26">
        <v>0.37226925185755039</v>
      </c>
      <c r="I30" s="26">
        <v>0.38280885607420356</v>
      </c>
      <c r="J30" s="26">
        <v>0.53175378638874338</v>
      </c>
      <c r="K30" s="26">
        <v>0.58268517936722175</v>
      </c>
      <c r="L30" s="26">
        <v>0.49352879691877671</v>
      </c>
      <c r="M30" s="26">
        <v>1.4026864242945973</v>
      </c>
    </row>
    <row r="31" spans="1:13" x14ac:dyDescent="0.2">
      <c r="A31">
        <v>2007</v>
      </c>
      <c r="B31" t="s">
        <v>77</v>
      </c>
      <c r="C31" s="26">
        <v>2.1564763610528063E-2</v>
      </c>
      <c r="D31" s="26">
        <v>5.3831587607492494E-2</v>
      </c>
      <c r="E31" s="26">
        <v>0.12082388522530568</v>
      </c>
      <c r="F31" s="26">
        <v>0.21565123537568839</v>
      </c>
      <c r="G31" s="26">
        <v>0.34320911825060174</v>
      </c>
      <c r="H31" s="26">
        <v>0.36936091804993082</v>
      </c>
      <c r="I31" s="26">
        <v>0.40266023054684119</v>
      </c>
      <c r="J31" s="26">
        <v>0.71677800201802955</v>
      </c>
      <c r="K31" s="26">
        <v>0.90687801868201257</v>
      </c>
      <c r="L31" s="26">
        <v>1.1035553826552835</v>
      </c>
      <c r="M31" s="26">
        <v>1.3410631953156673</v>
      </c>
    </row>
    <row r="32" spans="1:13" x14ac:dyDescent="0.2">
      <c r="A32">
        <v>2008</v>
      </c>
      <c r="B32" t="s">
        <v>77</v>
      </c>
      <c r="C32" s="26">
        <v>1.7276591159575534E-2</v>
      </c>
      <c r="D32" s="26">
        <v>6.694273072204486E-2</v>
      </c>
      <c r="E32" s="26">
        <v>0.13368043209019806</v>
      </c>
      <c r="F32" s="26">
        <v>0.21875295288548277</v>
      </c>
      <c r="G32" s="26">
        <v>0.29339295835603318</v>
      </c>
      <c r="H32" s="26">
        <v>0.36231838717519044</v>
      </c>
      <c r="I32" s="26">
        <v>0.43671445791390195</v>
      </c>
      <c r="J32" s="26">
        <v>0.59323034945518038</v>
      </c>
      <c r="K32" s="26">
        <v>0.36082264106104323</v>
      </c>
      <c r="L32" s="26">
        <v>0.55105383912025452</v>
      </c>
      <c r="M32" s="26">
        <v>0.59373266000668579</v>
      </c>
    </row>
    <row r="33" spans="1:13" x14ac:dyDescent="0.2">
      <c r="A33">
        <v>2009</v>
      </c>
      <c r="B33" t="s">
        <v>77</v>
      </c>
      <c r="C33" s="26">
        <v>1.7094014306840166E-2</v>
      </c>
      <c r="D33" s="26">
        <v>7.277380500338812E-2</v>
      </c>
      <c r="E33" s="26">
        <v>0.15133008062222406</v>
      </c>
      <c r="F33" s="26">
        <v>0.21046372873518501</v>
      </c>
      <c r="G33" s="26">
        <v>0.31068496169655302</v>
      </c>
      <c r="H33" s="26">
        <v>0.43553962706674476</v>
      </c>
      <c r="I33" s="26">
        <v>0.50531255448928081</v>
      </c>
      <c r="J33" s="26">
        <v>0.51787354261971585</v>
      </c>
      <c r="K33" s="26">
        <v>0.50283584968811601</v>
      </c>
      <c r="L33" s="26">
        <v>0.65687835350818879</v>
      </c>
      <c r="M33" s="26">
        <v>1.3410631953156673</v>
      </c>
    </row>
    <row r="34" spans="1:13" x14ac:dyDescent="0.2">
      <c r="A34">
        <v>2010</v>
      </c>
      <c r="B34" t="s">
        <v>77</v>
      </c>
      <c r="C34" s="26">
        <v>3.3298331438986015E-2</v>
      </c>
      <c r="D34" s="26">
        <v>7.359579999920253E-2</v>
      </c>
      <c r="E34" s="26">
        <v>0.12173216218165213</v>
      </c>
      <c r="F34" s="26">
        <v>0.19544891702210515</v>
      </c>
      <c r="G34" s="26">
        <v>0.27242979772330378</v>
      </c>
      <c r="H34" s="26">
        <v>0.33607025264632473</v>
      </c>
      <c r="I34" s="26">
        <v>0.41636971748808682</v>
      </c>
      <c r="J34" s="26">
        <v>0.55252813503330556</v>
      </c>
      <c r="K34" s="26">
        <v>0.47753644848035481</v>
      </c>
      <c r="L34" s="26">
        <v>0.36757539883674062</v>
      </c>
      <c r="M34" s="26">
        <v>0.52356010307462775</v>
      </c>
    </row>
    <row r="35" spans="1:13" x14ac:dyDescent="0.2">
      <c r="A35">
        <v>2011</v>
      </c>
      <c r="B35" t="s">
        <v>77</v>
      </c>
      <c r="C35" s="26">
        <v>1.867691903654696E-2</v>
      </c>
      <c r="D35" s="26">
        <v>5.8387221225738938E-2</v>
      </c>
      <c r="E35" s="26">
        <v>0.13187569993660636</v>
      </c>
      <c r="F35" s="26">
        <v>0.17710953141315181</v>
      </c>
      <c r="G35" s="26">
        <v>0.32378524792164132</v>
      </c>
      <c r="H35" s="26">
        <v>0.34264124328238665</v>
      </c>
      <c r="I35" s="26">
        <v>0.40247096231533969</v>
      </c>
      <c r="J35" s="26">
        <v>0.43339008890731689</v>
      </c>
      <c r="K35" s="26">
        <v>0.55306899734064285</v>
      </c>
      <c r="L35" s="26">
        <v>0.44173528088267311</v>
      </c>
      <c r="M35" s="26">
        <v>0.60994547839497526</v>
      </c>
    </row>
    <row r="36" spans="1:13" x14ac:dyDescent="0.2">
      <c r="A36">
        <v>2012</v>
      </c>
      <c r="B36" t="s">
        <v>77</v>
      </c>
      <c r="C36" s="26">
        <v>1.9957367581876221E-2</v>
      </c>
      <c r="D36" s="26">
        <v>8.087086168381144E-2</v>
      </c>
      <c r="E36" s="26">
        <v>0.13976193053430749</v>
      </c>
      <c r="F36" s="26">
        <v>0.2053007881425723</v>
      </c>
      <c r="G36" s="26">
        <v>0.26211094280566216</v>
      </c>
      <c r="H36" s="26">
        <v>0.34414690785012658</v>
      </c>
      <c r="I36" s="26">
        <v>0.47037829730057817</v>
      </c>
      <c r="J36" s="26">
        <v>0.48699715021135725</v>
      </c>
      <c r="K36" s="26">
        <v>0.5751839428945088</v>
      </c>
      <c r="L36" s="26">
        <v>0.60922301386067057</v>
      </c>
      <c r="M36" s="26">
        <v>1.1378323060656697</v>
      </c>
    </row>
    <row r="37" spans="1:13" x14ac:dyDescent="0.2">
      <c r="A37">
        <v>2013</v>
      </c>
      <c r="B37" t="s">
        <v>77</v>
      </c>
      <c r="C37" s="26">
        <v>2.4613168491878092E-2</v>
      </c>
      <c r="D37" s="26">
        <v>8.8407975129274882E-2</v>
      </c>
      <c r="E37" s="26">
        <v>0.16330426962104178</v>
      </c>
      <c r="F37" s="26">
        <v>0.27897931458396208</v>
      </c>
      <c r="G37" s="26">
        <v>0.37492021289808447</v>
      </c>
      <c r="H37" s="26">
        <v>0.35424623704703845</v>
      </c>
      <c r="I37" s="26">
        <v>0.50103078339289997</v>
      </c>
      <c r="J37" s="26">
        <v>0.80310521786159905</v>
      </c>
      <c r="K37" s="26">
        <v>0.53767760325732494</v>
      </c>
      <c r="L37" s="26">
        <v>0.77977826684989693</v>
      </c>
      <c r="M37" s="26">
        <v>1.0094438070476599</v>
      </c>
    </row>
    <row r="38" spans="1:13" x14ac:dyDescent="0.2">
      <c r="A38">
        <v>2014</v>
      </c>
      <c r="B38" t="s">
        <v>77</v>
      </c>
      <c r="C38" s="26">
        <v>2.6230990401083693E-2</v>
      </c>
      <c r="D38" s="26">
        <v>9.1278783674591829E-2</v>
      </c>
      <c r="E38" s="26">
        <v>0.17882830459684906</v>
      </c>
      <c r="F38" s="26">
        <v>0.26693713886659931</v>
      </c>
      <c r="G38" s="26">
        <v>0.43905397590698231</v>
      </c>
      <c r="H38" s="26">
        <v>0.36195322787727052</v>
      </c>
      <c r="I38" s="26">
        <v>0.43272913625745896</v>
      </c>
      <c r="J38" s="26">
        <v>0.72271676487122993</v>
      </c>
      <c r="K38" s="26">
        <v>0.49176051498648105</v>
      </c>
      <c r="L38" s="26">
        <v>0.71399373433582924</v>
      </c>
      <c r="M38" s="26">
        <v>0.51459930732487169</v>
      </c>
    </row>
    <row r="39" spans="1:13" x14ac:dyDescent="0.2">
      <c r="A39">
        <v>2015</v>
      </c>
      <c r="B39" t="s">
        <v>77</v>
      </c>
      <c r="C39" s="26">
        <v>2.654616798901311E-2</v>
      </c>
      <c r="D39" s="26">
        <v>9.8329236702820275E-2</v>
      </c>
      <c r="E39" s="26">
        <v>0.22705042735890132</v>
      </c>
      <c r="F39" s="26">
        <v>0.32642829413866992</v>
      </c>
      <c r="G39" s="26">
        <v>0.41266378148341598</v>
      </c>
      <c r="H39" s="26">
        <v>0.45207938636337691</v>
      </c>
      <c r="I39" s="26">
        <v>0.53778852460548221</v>
      </c>
      <c r="J39" s="26">
        <v>0.58685097866801383</v>
      </c>
      <c r="K39" s="26">
        <v>0.58320512348486997</v>
      </c>
      <c r="L39" s="26">
        <v>0.76601931151239733</v>
      </c>
      <c r="M39" s="26">
        <v>0.71010790173820348</v>
      </c>
    </row>
    <row r="40" spans="1:13" x14ac:dyDescent="0.2">
      <c r="A40">
        <v>2016</v>
      </c>
      <c r="B40" t="s">
        <v>77</v>
      </c>
      <c r="C40" s="26">
        <v>2.2897592467899689E-2</v>
      </c>
      <c r="D40" s="26">
        <v>9.5823565567812963E-2</v>
      </c>
      <c r="E40" s="26">
        <v>0.21904830114327442</v>
      </c>
      <c r="F40" s="26">
        <v>0.35332483826567435</v>
      </c>
      <c r="G40" s="26">
        <v>0.4636074468771787</v>
      </c>
      <c r="H40" s="26">
        <v>0.51650962086832275</v>
      </c>
      <c r="I40" s="26">
        <v>0.58906718484756582</v>
      </c>
      <c r="J40" s="26">
        <v>0.82645441696859245</v>
      </c>
      <c r="K40" s="26">
        <v>0.70648346585449007</v>
      </c>
      <c r="L40" s="26">
        <v>0.75910902533017299</v>
      </c>
      <c r="M40" s="26">
        <v>0.66637530750830087</v>
      </c>
    </row>
    <row r="41" spans="1:13" x14ac:dyDescent="0.2">
      <c r="A41">
        <v>2017</v>
      </c>
      <c r="B41" t="s">
        <v>77</v>
      </c>
      <c r="C41" s="26">
        <v>1.8346155184591557E-2</v>
      </c>
      <c r="D41" s="26">
        <v>8.7766259700769914E-2</v>
      </c>
      <c r="E41" s="26">
        <v>0.19293112761359271</v>
      </c>
      <c r="F41" s="26">
        <v>0.32592551919434348</v>
      </c>
      <c r="G41" s="26">
        <v>0.4238986996941248</v>
      </c>
      <c r="H41" s="26">
        <v>0.46934439712307496</v>
      </c>
      <c r="I41" s="26">
        <v>0.63004812726266357</v>
      </c>
      <c r="J41" s="26">
        <v>0.54498871589809916</v>
      </c>
      <c r="K41" s="26">
        <v>0.79935705163794857</v>
      </c>
      <c r="L41" s="26">
        <v>0.81421190804905652</v>
      </c>
      <c r="M41" s="26">
        <v>0.84626567787582918</v>
      </c>
    </row>
    <row r="42" spans="1:13" x14ac:dyDescent="0.2">
      <c r="A42">
        <v>2018</v>
      </c>
      <c r="B42" t="s">
        <v>77</v>
      </c>
      <c r="C42" s="26">
        <v>2.178404489907651E-2</v>
      </c>
      <c r="D42" s="26">
        <v>7.2586091018602666E-2</v>
      </c>
      <c r="E42" s="26">
        <v>0.16813010167269771</v>
      </c>
      <c r="F42" s="26">
        <v>0.22813301762050878</v>
      </c>
      <c r="G42" s="26">
        <v>0.3378684281565299</v>
      </c>
      <c r="H42" s="26">
        <v>0.41788254185252094</v>
      </c>
      <c r="I42" s="26">
        <v>0.52822391223897081</v>
      </c>
      <c r="J42" s="26">
        <v>0.56975731451842404</v>
      </c>
      <c r="K42" s="26">
        <v>0.66232942721900046</v>
      </c>
      <c r="L42" s="26">
        <v>0.39447286009199595</v>
      </c>
      <c r="M42" s="26">
        <v>0.79817773660637514</v>
      </c>
    </row>
    <row r="43" spans="1:13" x14ac:dyDescent="0.2">
      <c r="A43">
        <v>2019</v>
      </c>
      <c r="B43" t="s">
        <v>77</v>
      </c>
      <c r="C43" s="26">
        <v>2.0870281056983096E-2</v>
      </c>
      <c r="D43" s="26">
        <v>8.5760049912811553E-2</v>
      </c>
      <c r="E43" s="26">
        <v>0.1609135121052</v>
      </c>
      <c r="F43" s="26">
        <v>0.23789366506003054</v>
      </c>
      <c r="G43" s="26">
        <v>0.30316160288613875</v>
      </c>
      <c r="H43" s="26">
        <v>0.41399083024649164</v>
      </c>
      <c r="I43" s="26">
        <v>0.53526593883833373</v>
      </c>
      <c r="J43" s="26">
        <v>0.61838437299811877</v>
      </c>
      <c r="K43" s="26">
        <v>0.63263717687280285</v>
      </c>
      <c r="L43" s="26">
        <v>0.88378070313669743</v>
      </c>
      <c r="M43" s="26">
        <v>0.9412826875586584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449CE-BDF6-1241-A0E6-CD49C83FBB18}">
  <dimension ref="A1:E41"/>
  <sheetViews>
    <sheetView workbookViewId="0">
      <selection activeCell="N20" sqref="N20"/>
    </sheetView>
  </sheetViews>
  <sheetFormatPr baseColWidth="10" defaultRowHeight="16" x14ac:dyDescent="0.2"/>
  <cols>
    <col min="1" max="1" width="20" customWidth="1"/>
  </cols>
  <sheetData>
    <row r="1" spans="1:5" x14ac:dyDescent="0.2">
      <c r="A1" t="s">
        <v>79</v>
      </c>
      <c r="B1" t="s">
        <v>80</v>
      </c>
      <c r="C1" t="s">
        <v>81</v>
      </c>
      <c r="E1" t="s">
        <v>53</v>
      </c>
    </row>
    <row r="2" spans="1:5" x14ac:dyDescent="0.2">
      <c r="A2">
        <v>1980</v>
      </c>
      <c r="B2">
        <v>1</v>
      </c>
      <c r="C2">
        <v>1</v>
      </c>
      <c r="E2">
        <v>30</v>
      </c>
    </row>
    <row r="3" spans="1:5" x14ac:dyDescent="0.2">
      <c r="A3">
        <f>A2+1</f>
        <v>1981</v>
      </c>
      <c r="B3">
        <v>1</v>
      </c>
      <c r="C3">
        <v>1</v>
      </c>
      <c r="E3">
        <v>30</v>
      </c>
    </row>
    <row r="4" spans="1:5" x14ac:dyDescent="0.2">
      <c r="A4">
        <f t="shared" ref="A4:A41" si="0">A3+1</f>
        <v>1982</v>
      </c>
      <c r="B4">
        <v>1</v>
      </c>
      <c r="C4">
        <v>1</v>
      </c>
      <c r="E4">
        <v>30</v>
      </c>
    </row>
    <row r="5" spans="1:5" x14ac:dyDescent="0.2">
      <c r="A5">
        <f t="shared" si="0"/>
        <v>1983</v>
      </c>
      <c r="B5">
        <v>1</v>
      </c>
      <c r="C5">
        <v>1</v>
      </c>
      <c r="E5">
        <v>30</v>
      </c>
    </row>
    <row r="6" spans="1:5" x14ac:dyDescent="0.2">
      <c r="A6">
        <f t="shared" si="0"/>
        <v>1984</v>
      </c>
      <c r="B6">
        <v>1</v>
      </c>
      <c r="C6">
        <v>1</v>
      </c>
      <c r="E6">
        <v>30</v>
      </c>
    </row>
    <row r="7" spans="1:5" x14ac:dyDescent="0.2">
      <c r="A7">
        <f t="shared" si="0"/>
        <v>1985</v>
      </c>
      <c r="B7">
        <v>1</v>
      </c>
      <c r="C7">
        <v>1</v>
      </c>
      <c r="E7">
        <v>30</v>
      </c>
    </row>
    <row r="8" spans="1:5" x14ac:dyDescent="0.2">
      <c r="A8">
        <f t="shared" si="0"/>
        <v>1986</v>
      </c>
      <c r="B8">
        <v>1</v>
      </c>
      <c r="C8">
        <v>1</v>
      </c>
      <c r="E8">
        <v>30</v>
      </c>
    </row>
    <row r="9" spans="1:5" x14ac:dyDescent="0.2">
      <c r="A9">
        <f t="shared" si="0"/>
        <v>1987</v>
      </c>
      <c r="B9">
        <v>1</v>
      </c>
      <c r="C9">
        <v>1</v>
      </c>
      <c r="E9">
        <v>30</v>
      </c>
    </row>
    <row r="10" spans="1:5" x14ac:dyDescent="0.2">
      <c r="A10">
        <f t="shared" si="0"/>
        <v>1988</v>
      </c>
      <c r="B10">
        <v>1</v>
      </c>
      <c r="C10">
        <v>1</v>
      </c>
      <c r="E10">
        <v>30</v>
      </c>
    </row>
    <row r="11" spans="1:5" x14ac:dyDescent="0.2">
      <c r="A11">
        <f t="shared" si="0"/>
        <v>1989</v>
      </c>
      <c r="B11">
        <v>1</v>
      </c>
      <c r="C11">
        <v>1</v>
      </c>
      <c r="E11">
        <v>30</v>
      </c>
    </row>
    <row r="12" spans="1:5" x14ac:dyDescent="0.2">
      <c r="A12">
        <f t="shared" si="0"/>
        <v>1990</v>
      </c>
      <c r="B12">
        <v>1</v>
      </c>
      <c r="C12">
        <v>1</v>
      </c>
      <c r="E12">
        <v>30</v>
      </c>
    </row>
    <row r="13" spans="1:5" x14ac:dyDescent="0.2">
      <c r="A13">
        <f t="shared" si="0"/>
        <v>1991</v>
      </c>
      <c r="B13">
        <v>1</v>
      </c>
      <c r="C13">
        <v>1</v>
      </c>
      <c r="E13">
        <v>30</v>
      </c>
    </row>
    <row r="14" spans="1:5" x14ac:dyDescent="0.2">
      <c r="A14">
        <f t="shared" si="0"/>
        <v>1992</v>
      </c>
      <c r="B14">
        <v>1</v>
      </c>
      <c r="C14">
        <v>1</v>
      </c>
      <c r="E14">
        <v>30</v>
      </c>
    </row>
    <row r="15" spans="1:5" x14ac:dyDescent="0.2">
      <c r="A15">
        <f t="shared" si="0"/>
        <v>1993</v>
      </c>
      <c r="B15">
        <v>1</v>
      </c>
      <c r="C15">
        <v>1</v>
      </c>
      <c r="E15">
        <v>30</v>
      </c>
    </row>
    <row r="16" spans="1:5" x14ac:dyDescent="0.2">
      <c r="A16">
        <f t="shared" si="0"/>
        <v>1994</v>
      </c>
      <c r="B16">
        <v>1</v>
      </c>
      <c r="C16">
        <v>1</v>
      </c>
      <c r="E16">
        <v>30</v>
      </c>
    </row>
    <row r="17" spans="1:5" x14ac:dyDescent="0.2">
      <c r="A17">
        <f t="shared" si="0"/>
        <v>1995</v>
      </c>
      <c r="B17">
        <v>1</v>
      </c>
      <c r="C17">
        <v>1</v>
      </c>
      <c r="E17">
        <v>30</v>
      </c>
    </row>
    <row r="18" spans="1:5" x14ac:dyDescent="0.2">
      <c r="A18">
        <f t="shared" si="0"/>
        <v>1996</v>
      </c>
      <c r="B18">
        <v>1</v>
      </c>
      <c r="C18">
        <v>1</v>
      </c>
      <c r="E18">
        <v>30</v>
      </c>
    </row>
    <row r="19" spans="1:5" x14ac:dyDescent="0.2">
      <c r="A19">
        <f t="shared" si="0"/>
        <v>1997</v>
      </c>
      <c r="B19">
        <v>1</v>
      </c>
      <c r="C19">
        <v>1</v>
      </c>
      <c r="E19">
        <v>30</v>
      </c>
    </row>
    <row r="20" spans="1:5" x14ac:dyDescent="0.2">
      <c r="A20">
        <f t="shared" si="0"/>
        <v>1998</v>
      </c>
      <c r="B20">
        <v>1</v>
      </c>
      <c r="C20">
        <v>1</v>
      </c>
      <c r="E20">
        <v>30</v>
      </c>
    </row>
    <row r="21" spans="1:5" x14ac:dyDescent="0.2">
      <c r="A21">
        <f t="shared" si="0"/>
        <v>1999</v>
      </c>
      <c r="B21">
        <v>1</v>
      </c>
      <c r="C21">
        <v>1</v>
      </c>
      <c r="E21">
        <v>30</v>
      </c>
    </row>
    <row r="22" spans="1:5" x14ac:dyDescent="0.2">
      <c r="A22">
        <f t="shared" si="0"/>
        <v>2000</v>
      </c>
      <c r="B22">
        <v>1</v>
      </c>
      <c r="C22">
        <v>2</v>
      </c>
      <c r="E22">
        <v>30</v>
      </c>
    </row>
    <row r="23" spans="1:5" x14ac:dyDescent="0.2">
      <c r="A23">
        <f t="shared" si="0"/>
        <v>2001</v>
      </c>
      <c r="B23">
        <v>1</v>
      </c>
      <c r="C23">
        <v>2</v>
      </c>
      <c r="E23">
        <v>30</v>
      </c>
    </row>
    <row r="24" spans="1:5" x14ac:dyDescent="0.2">
      <c r="A24">
        <f t="shared" si="0"/>
        <v>2002</v>
      </c>
      <c r="B24">
        <v>1</v>
      </c>
      <c r="C24">
        <v>2</v>
      </c>
      <c r="E24">
        <v>30</v>
      </c>
    </row>
    <row r="25" spans="1:5" x14ac:dyDescent="0.2">
      <c r="A25">
        <f t="shared" si="0"/>
        <v>2003</v>
      </c>
      <c r="B25">
        <v>1</v>
      </c>
      <c r="C25">
        <v>2</v>
      </c>
      <c r="E25">
        <v>30</v>
      </c>
    </row>
    <row r="26" spans="1:5" x14ac:dyDescent="0.2">
      <c r="A26">
        <f t="shared" si="0"/>
        <v>2004</v>
      </c>
      <c r="B26">
        <v>1</v>
      </c>
      <c r="C26">
        <v>2</v>
      </c>
      <c r="E26">
        <v>30</v>
      </c>
    </row>
    <row r="27" spans="1:5" x14ac:dyDescent="0.2">
      <c r="A27">
        <f t="shared" si="0"/>
        <v>2005</v>
      </c>
      <c r="B27">
        <v>1</v>
      </c>
      <c r="C27">
        <v>2</v>
      </c>
      <c r="E27">
        <v>30</v>
      </c>
    </row>
    <row r="28" spans="1:5" x14ac:dyDescent="0.2">
      <c r="A28">
        <f t="shared" si="0"/>
        <v>2006</v>
      </c>
      <c r="B28">
        <v>1</v>
      </c>
      <c r="C28">
        <v>2</v>
      </c>
      <c r="E28">
        <v>30</v>
      </c>
    </row>
    <row r="29" spans="1:5" x14ac:dyDescent="0.2">
      <c r="A29">
        <f t="shared" si="0"/>
        <v>2007</v>
      </c>
      <c r="B29">
        <v>1</v>
      </c>
      <c r="C29">
        <v>2</v>
      </c>
      <c r="E29">
        <v>30</v>
      </c>
    </row>
    <row r="30" spans="1:5" x14ac:dyDescent="0.2">
      <c r="A30">
        <f t="shared" si="0"/>
        <v>2008</v>
      </c>
      <c r="B30">
        <v>1</v>
      </c>
      <c r="C30">
        <v>2</v>
      </c>
      <c r="E30">
        <v>30</v>
      </c>
    </row>
    <row r="31" spans="1:5" x14ac:dyDescent="0.2">
      <c r="A31">
        <f t="shared" si="0"/>
        <v>2009</v>
      </c>
      <c r="B31">
        <v>1</v>
      </c>
      <c r="C31">
        <v>2</v>
      </c>
      <c r="E31">
        <v>30</v>
      </c>
    </row>
    <row r="32" spans="1:5" x14ac:dyDescent="0.2">
      <c r="A32">
        <f t="shared" si="0"/>
        <v>2010</v>
      </c>
      <c r="B32">
        <v>1</v>
      </c>
      <c r="C32">
        <v>2</v>
      </c>
      <c r="E32">
        <v>30</v>
      </c>
    </row>
    <row r="33" spans="1:5" x14ac:dyDescent="0.2">
      <c r="A33">
        <f t="shared" si="0"/>
        <v>2011</v>
      </c>
      <c r="B33">
        <v>1</v>
      </c>
      <c r="C33">
        <v>2</v>
      </c>
      <c r="E33">
        <v>30</v>
      </c>
    </row>
    <row r="34" spans="1:5" x14ac:dyDescent="0.2">
      <c r="A34">
        <f t="shared" si="0"/>
        <v>2012</v>
      </c>
      <c r="B34">
        <v>1</v>
      </c>
      <c r="C34">
        <v>2</v>
      </c>
      <c r="E34">
        <v>30</v>
      </c>
    </row>
    <row r="35" spans="1:5" x14ac:dyDescent="0.2">
      <c r="A35">
        <f t="shared" si="0"/>
        <v>2013</v>
      </c>
      <c r="B35">
        <v>1</v>
      </c>
      <c r="C35">
        <v>2</v>
      </c>
      <c r="E35">
        <v>30</v>
      </c>
    </row>
    <row r="36" spans="1:5" x14ac:dyDescent="0.2">
      <c r="A36">
        <f t="shared" si="0"/>
        <v>2014</v>
      </c>
      <c r="B36">
        <v>1</v>
      </c>
      <c r="C36">
        <v>2</v>
      </c>
      <c r="E36">
        <v>30</v>
      </c>
    </row>
    <row r="37" spans="1:5" x14ac:dyDescent="0.2">
      <c r="A37">
        <f t="shared" si="0"/>
        <v>2015</v>
      </c>
      <c r="B37">
        <v>1</v>
      </c>
      <c r="C37">
        <v>2</v>
      </c>
      <c r="E37">
        <v>30</v>
      </c>
    </row>
    <row r="38" spans="1:5" x14ac:dyDescent="0.2">
      <c r="A38">
        <f t="shared" si="0"/>
        <v>2016</v>
      </c>
      <c r="B38">
        <v>1</v>
      </c>
      <c r="C38">
        <v>2</v>
      </c>
      <c r="E38">
        <v>30</v>
      </c>
    </row>
    <row r="39" spans="1:5" x14ac:dyDescent="0.2">
      <c r="A39">
        <f t="shared" si="0"/>
        <v>2017</v>
      </c>
      <c r="B39">
        <v>1</v>
      </c>
      <c r="C39">
        <v>2</v>
      </c>
      <c r="E39">
        <v>30</v>
      </c>
    </row>
    <row r="40" spans="1:5" x14ac:dyDescent="0.2">
      <c r="A40">
        <f t="shared" si="0"/>
        <v>2018</v>
      </c>
      <c r="B40">
        <v>1</v>
      </c>
      <c r="C40">
        <v>2</v>
      </c>
      <c r="E40">
        <v>30</v>
      </c>
    </row>
    <row r="41" spans="1:5" x14ac:dyDescent="0.2">
      <c r="A41">
        <f t="shared" si="0"/>
        <v>2019</v>
      </c>
      <c r="B41">
        <v>1</v>
      </c>
      <c r="C41">
        <v>2</v>
      </c>
      <c r="E41">
        <v>30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BFD9F-BE6B-CC47-9176-327E3F1D2079}">
  <dimension ref="A1:M43"/>
  <sheetViews>
    <sheetView topLeftCell="A2" workbookViewId="0">
      <selection activeCell="M43" sqref="C4:M43"/>
    </sheetView>
  </sheetViews>
  <sheetFormatPr baseColWidth="10" defaultRowHeight="16" x14ac:dyDescent="0.2"/>
  <cols>
    <col min="1" max="1" width="15.6640625" bestFit="1" customWidth="1"/>
    <col min="3" max="13" width="12.6640625" bestFit="1" customWidth="1"/>
  </cols>
  <sheetData>
    <row r="1" spans="1:13" x14ac:dyDescent="0.2">
      <c r="A1" t="s">
        <v>74</v>
      </c>
    </row>
    <row r="2" spans="1:13" x14ac:dyDescent="0.2">
      <c r="M2" t="s">
        <v>82</v>
      </c>
    </row>
    <row r="3" spans="1:13" x14ac:dyDescent="0.2">
      <c r="A3" t="s">
        <v>0</v>
      </c>
      <c r="B3" t="s">
        <v>75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 t="s">
        <v>76</v>
      </c>
    </row>
    <row r="4" spans="1:13" x14ac:dyDescent="0.2">
      <c r="A4" s="26">
        <v>1980</v>
      </c>
      <c r="B4" s="26" t="s">
        <v>78</v>
      </c>
      <c r="C4" s="26">
        <v>5.2036390677141619E-3</v>
      </c>
      <c r="D4" s="26">
        <v>3.635093074916295E-2</v>
      </c>
      <c r="E4" s="26">
        <v>0.15083260841966004</v>
      </c>
      <c r="F4" s="26">
        <v>0.23547045159308541</v>
      </c>
      <c r="G4" s="26">
        <v>0.37430327075924719</v>
      </c>
      <c r="H4" s="26">
        <v>0.58281440283772024</v>
      </c>
      <c r="I4" s="26">
        <v>0.80703806136651901</v>
      </c>
      <c r="J4" s="26">
        <v>1.1241067815867545</v>
      </c>
      <c r="K4" s="26">
        <v>1.3542925968919921</v>
      </c>
      <c r="L4" s="26">
        <v>1.3819064977454638</v>
      </c>
      <c r="M4" s="26">
        <v>1.4829052157284519</v>
      </c>
    </row>
    <row r="5" spans="1:13" x14ac:dyDescent="0.2">
      <c r="A5" s="26">
        <v>1981</v>
      </c>
      <c r="B5" s="26" t="s">
        <v>78</v>
      </c>
      <c r="C5" s="26">
        <v>5.2695887444394957E-3</v>
      </c>
      <c r="D5" s="26">
        <v>5.2912604174665548E-2</v>
      </c>
      <c r="E5" s="26">
        <v>0.12596988499043296</v>
      </c>
      <c r="F5" s="26">
        <v>0.24606915651734076</v>
      </c>
      <c r="G5" s="26">
        <v>0.36554392909054267</v>
      </c>
      <c r="H5" s="26">
        <v>0.6209303527312372</v>
      </c>
      <c r="I5" s="26">
        <v>0.73215214425109432</v>
      </c>
      <c r="J5" s="26">
        <v>0.87167337480347651</v>
      </c>
      <c r="K5" s="26">
        <v>1.1010242825993883</v>
      </c>
      <c r="L5" s="26">
        <v>1.0729293233337402</v>
      </c>
      <c r="M5" s="26">
        <v>1.6232069605201347</v>
      </c>
    </row>
    <row r="6" spans="1:13" x14ac:dyDescent="0.2">
      <c r="A6" s="26">
        <v>1982</v>
      </c>
      <c r="B6" s="26" t="s">
        <v>78</v>
      </c>
      <c r="C6" s="26">
        <v>1.1204099278448777E-2</v>
      </c>
      <c r="D6" s="26">
        <v>4.2813313779552623E-2</v>
      </c>
      <c r="E6" s="26">
        <v>0.14157063085171281</v>
      </c>
      <c r="F6" s="26">
        <v>0.22132316158911322</v>
      </c>
      <c r="G6" s="26">
        <v>0.3491011844731422</v>
      </c>
      <c r="H6" s="26">
        <v>0.53766191535677477</v>
      </c>
      <c r="I6" s="26">
        <v>0.84205722293967877</v>
      </c>
      <c r="J6" s="26">
        <v>1.0640747746578885</v>
      </c>
      <c r="K6" s="26">
        <v>1.0194086091852783</v>
      </c>
      <c r="L6" s="26">
        <v>1.4191390063028879</v>
      </c>
      <c r="M6" s="26">
        <v>1.6448406161607307</v>
      </c>
    </row>
    <row r="7" spans="1:13" x14ac:dyDescent="0.2">
      <c r="A7" s="26">
        <v>1983</v>
      </c>
      <c r="B7" s="26" t="s">
        <v>78</v>
      </c>
      <c r="C7" s="26">
        <v>5.2036390677141619E-3</v>
      </c>
      <c r="D7" s="26">
        <v>4.6239548835192247E-2</v>
      </c>
      <c r="E7" s="26">
        <v>0.14677908968717154</v>
      </c>
      <c r="F7" s="26">
        <v>0.25821379581510612</v>
      </c>
      <c r="G7" s="26">
        <v>0.34716787385884312</v>
      </c>
      <c r="H7" s="26">
        <v>0.55435634955378665</v>
      </c>
      <c r="I7" s="26">
        <v>0.69997916755320921</v>
      </c>
      <c r="J7" s="26">
        <v>1.0202015751743241</v>
      </c>
      <c r="K7" s="26">
        <v>1.1922657937137198</v>
      </c>
      <c r="L7" s="26">
        <v>1.2446557603425199</v>
      </c>
      <c r="M7" s="26">
        <v>1.5887945490068285</v>
      </c>
    </row>
    <row r="8" spans="1:13" x14ac:dyDescent="0.2">
      <c r="A8" s="26">
        <v>1984</v>
      </c>
      <c r="B8" s="26" t="s">
        <v>78</v>
      </c>
      <c r="C8" s="26">
        <v>7.5811206737420997E-3</v>
      </c>
      <c r="D8" s="26">
        <v>3.4749223721054996E-2</v>
      </c>
      <c r="E8" s="26">
        <v>0.10914760347438514</v>
      </c>
      <c r="F8" s="26">
        <v>0.18438121348642594</v>
      </c>
      <c r="G8" s="26">
        <v>0.30766022580174585</v>
      </c>
      <c r="H8" s="26">
        <v>0.43095155655287415</v>
      </c>
      <c r="I8" s="26">
        <v>0.69219030991000952</v>
      </c>
      <c r="J8" s="26">
        <v>0.79694047401319257</v>
      </c>
      <c r="K8" s="26">
        <v>1.1886368982093503</v>
      </c>
      <c r="L8" s="26">
        <v>1.3549371937016952</v>
      </c>
      <c r="M8" s="26">
        <v>1.6113123760917945</v>
      </c>
    </row>
    <row r="9" spans="1:13" x14ac:dyDescent="0.2">
      <c r="A9" s="26">
        <v>1985</v>
      </c>
      <c r="B9" s="26" t="s">
        <v>78</v>
      </c>
      <c r="C9" s="26">
        <v>3.1594567830917041E-3</v>
      </c>
      <c r="D9" s="26">
        <v>2.9440376398871749E-2</v>
      </c>
      <c r="E9" s="26">
        <v>8.3084151231786932E-2</v>
      </c>
      <c r="F9" s="26">
        <v>0.1730435993962128</v>
      </c>
      <c r="G9" s="26">
        <v>0.25386201951107956</v>
      </c>
      <c r="H9" s="26">
        <v>0.38945434264626655</v>
      </c>
      <c r="I9" s="26">
        <v>0.59916355027729695</v>
      </c>
      <c r="J9" s="26">
        <v>0.82084518366881309</v>
      </c>
      <c r="K9" s="26">
        <v>1.0587514586881308</v>
      </c>
      <c r="L9" s="26">
        <v>1.4178088770209294</v>
      </c>
      <c r="M9" s="26">
        <v>1.7073300456196834</v>
      </c>
    </row>
    <row r="10" spans="1:13" x14ac:dyDescent="0.2">
      <c r="A10" s="26">
        <v>1986</v>
      </c>
      <c r="B10" s="26" t="s">
        <v>78</v>
      </c>
      <c r="C10" s="26">
        <v>3.2637862314316536E-3</v>
      </c>
      <c r="D10" s="26">
        <v>3.7586591283092531E-2</v>
      </c>
      <c r="E10" s="26">
        <v>0.11800556041863103</v>
      </c>
      <c r="F10" s="26">
        <v>0.20475489534549937</v>
      </c>
      <c r="G10" s="26">
        <v>0.29328202962097044</v>
      </c>
      <c r="H10" s="26">
        <v>0.40213689699649113</v>
      </c>
      <c r="I10" s="26">
        <v>0.67410449794048544</v>
      </c>
      <c r="J10" s="26">
        <v>0.8928116772764072</v>
      </c>
      <c r="K10" s="26">
        <v>1.1662417366249385</v>
      </c>
      <c r="L10" s="26">
        <v>1.3534354167226377</v>
      </c>
      <c r="M10" s="26">
        <v>1.4046096753928667</v>
      </c>
    </row>
    <row r="11" spans="1:13" x14ac:dyDescent="0.2">
      <c r="A11" s="26">
        <v>1987</v>
      </c>
      <c r="B11" s="26" t="s">
        <v>78</v>
      </c>
      <c r="C11" s="26">
        <v>7.3477933850228062E-3</v>
      </c>
      <c r="D11" s="26">
        <v>4.8504400415066581E-2</v>
      </c>
      <c r="E11" s="26">
        <v>0.10971497050007677</v>
      </c>
      <c r="F11" s="26">
        <v>0.21613500911963227</v>
      </c>
      <c r="G11" s="26">
        <v>0.30888532343932856</v>
      </c>
      <c r="H11" s="26">
        <v>0.43097443989439677</v>
      </c>
      <c r="I11" s="26">
        <v>0.63498941779462692</v>
      </c>
      <c r="J11" s="26">
        <v>0.9320158127077629</v>
      </c>
      <c r="K11" s="26">
        <v>1.2301417219386082</v>
      </c>
      <c r="L11" s="26">
        <v>1.3170224773357246</v>
      </c>
      <c r="M11" s="26">
        <v>1.4345569461920564</v>
      </c>
    </row>
    <row r="12" spans="1:13" x14ac:dyDescent="0.2">
      <c r="A12" s="26">
        <v>1988</v>
      </c>
      <c r="B12" s="26" t="s">
        <v>78</v>
      </c>
      <c r="C12" s="26">
        <v>4.0180264444408175E-3</v>
      </c>
      <c r="D12" s="26">
        <v>3.4346569568991549E-2</v>
      </c>
      <c r="E12" s="26">
        <v>0.11792760457536985</v>
      </c>
      <c r="F12" s="26">
        <v>0.22220773811659536</v>
      </c>
      <c r="G12" s="26">
        <v>0.3593971636574631</v>
      </c>
      <c r="H12" s="26">
        <v>0.52111400223012316</v>
      </c>
      <c r="I12" s="26">
        <v>0.75532436812759796</v>
      </c>
      <c r="J12" s="26">
        <v>0.68599485079559408</v>
      </c>
      <c r="K12" s="26">
        <v>1.2476633699259261</v>
      </c>
      <c r="L12" s="26">
        <v>1.1466217673665255</v>
      </c>
      <c r="M12" s="26">
        <v>1.2756200541062535</v>
      </c>
    </row>
    <row r="13" spans="1:13" x14ac:dyDescent="0.2">
      <c r="A13" s="26">
        <v>1989</v>
      </c>
      <c r="B13" s="26" t="s">
        <v>78</v>
      </c>
      <c r="C13" s="26">
        <v>3.8644541463779734E-3</v>
      </c>
      <c r="D13" s="26">
        <v>3.3924709472208971E-2</v>
      </c>
      <c r="E13" s="26">
        <v>0.11346533899223116</v>
      </c>
      <c r="F13" s="26">
        <v>0.21510706872560437</v>
      </c>
      <c r="G13" s="26">
        <v>0.33338644432633707</v>
      </c>
      <c r="H13" s="26">
        <v>0.47579653671583344</v>
      </c>
      <c r="I13" s="26">
        <v>0.75347656061524593</v>
      </c>
      <c r="J13" s="26">
        <v>0.63685143412927903</v>
      </c>
      <c r="K13" s="26">
        <v>0.91911037721903954</v>
      </c>
      <c r="L13" s="26">
        <v>0.94129421944602643</v>
      </c>
      <c r="M13" s="26">
        <v>1.3711026219814437</v>
      </c>
    </row>
    <row r="14" spans="1:13" x14ac:dyDescent="0.2">
      <c r="A14" s="26">
        <v>1990</v>
      </c>
      <c r="B14" s="26" t="s">
        <v>78</v>
      </c>
      <c r="C14" s="26">
        <v>3.8939270011801282E-3</v>
      </c>
      <c r="D14" s="26">
        <v>3.4815118816954205E-2</v>
      </c>
      <c r="E14" s="26">
        <v>0.10476487037914221</v>
      </c>
      <c r="F14" s="26">
        <v>0.19832252938502787</v>
      </c>
      <c r="G14" s="26">
        <v>0.35459305937636132</v>
      </c>
      <c r="H14" s="26">
        <v>0.46522651432435502</v>
      </c>
      <c r="I14" s="26">
        <v>0.78101605748615166</v>
      </c>
      <c r="J14" s="26">
        <v>0.72829574372850248</v>
      </c>
      <c r="K14" s="26">
        <v>1.249075152790583</v>
      </c>
      <c r="L14" s="26">
        <v>1.4924941696308687</v>
      </c>
      <c r="M14" s="26">
        <v>1.3167251811548646</v>
      </c>
    </row>
    <row r="15" spans="1:13" x14ac:dyDescent="0.2">
      <c r="A15" s="26">
        <v>1991</v>
      </c>
      <c r="B15" s="26" t="s">
        <v>78</v>
      </c>
      <c r="C15" s="26">
        <v>2.8155562495726016E-3</v>
      </c>
      <c r="D15" s="26">
        <v>2.8784930990614872E-2</v>
      </c>
      <c r="E15" s="26">
        <v>0.10347733306557123</v>
      </c>
      <c r="F15" s="26">
        <v>0.23062238464288362</v>
      </c>
      <c r="G15" s="26">
        <v>0.37592049067662653</v>
      </c>
      <c r="H15" s="26">
        <v>0.60367496469834614</v>
      </c>
      <c r="I15" s="26">
        <v>0.83792526199164608</v>
      </c>
      <c r="J15" s="26">
        <v>0.82189176075132997</v>
      </c>
      <c r="K15" s="26">
        <v>1.2313357582285089</v>
      </c>
      <c r="L15" s="26">
        <v>1.0587516882683086</v>
      </c>
      <c r="M15" s="26">
        <v>1.735754097961578</v>
      </c>
    </row>
    <row r="16" spans="1:13" x14ac:dyDescent="0.2">
      <c r="A16" s="26">
        <v>1992</v>
      </c>
      <c r="B16" s="26" t="s">
        <v>78</v>
      </c>
      <c r="C16" s="26">
        <v>3.8465787732880081E-3</v>
      </c>
      <c r="D16" s="26">
        <v>3.1739909009753479E-2</v>
      </c>
      <c r="E16" s="26">
        <v>9.3281467799112144E-2</v>
      </c>
      <c r="F16" s="26">
        <v>0.22753294393081142</v>
      </c>
      <c r="G16" s="26">
        <v>0.42291809605277658</v>
      </c>
      <c r="H16" s="26">
        <v>0.70691817702103321</v>
      </c>
      <c r="I16" s="26">
        <v>0.91751941097156242</v>
      </c>
      <c r="J16" s="26">
        <v>1.3401148647495602</v>
      </c>
      <c r="K16" s="26">
        <v>1.719388293728721</v>
      </c>
      <c r="L16" s="26">
        <v>1.6840341053305463</v>
      </c>
      <c r="M16" s="26">
        <v>1.4924941696308687</v>
      </c>
    </row>
    <row r="17" spans="1:13" x14ac:dyDescent="0.2">
      <c r="A17" s="26">
        <v>1993</v>
      </c>
      <c r="B17" s="26" t="s">
        <v>78</v>
      </c>
      <c r="C17" s="26">
        <v>3.2352198033123716E-3</v>
      </c>
      <c r="D17" s="26">
        <v>3.9780359966724195E-2</v>
      </c>
      <c r="E17" s="26">
        <v>0.13113312422910137</v>
      </c>
      <c r="F17" s="26">
        <v>0.22482657761594521</v>
      </c>
      <c r="G17" s="26">
        <v>0.34768831023136115</v>
      </c>
      <c r="H17" s="26">
        <v>0.5783172074027092</v>
      </c>
      <c r="I17" s="26">
        <v>0.87666677871123155</v>
      </c>
      <c r="J17" s="26">
        <v>1.1749233241820443</v>
      </c>
      <c r="K17" s="26">
        <v>1.4944654666191637</v>
      </c>
      <c r="L17" s="26">
        <v>1.5862445089437298</v>
      </c>
      <c r="M17" s="26">
        <v>1.3879998486744793</v>
      </c>
    </row>
    <row r="18" spans="1:13" x14ac:dyDescent="0.2">
      <c r="A18" s="26">
        <v>1994</v>
      </c>
      <c r="B18" s="26" t="s">
        <v>78</v>
      </c>
      <c r="C18" s="26">
        <v>3.2890824045992677E-3</v>
      </c>
      <c r="D18" s="26">
        <v>3.8080841210917732E-2</v>
      </c>
      <c r="E18" s="26">
        <v>0.12068724232450789</v>
      </c>
      <c r="F18" s="26">
        <v>0.22034310034908064</v>
      </c>
      <c r="G18" s="26">
        <v>0.3384374307685622</v>
      </c>
      <c r="H18" s="26">
        <v>0.47773278560922733</v>
      </c>
      <c r="I18" s="26">
        <v>0.75058967822185585</v>
      </c>
      <c r="J18" s="26">
        <v>1.0163535049204522</v>
      </c>
      <c r="K18" s="26">
        <v>0.64795405529467576</v>
      </c>
      <c r="L18" s="26">
        <v>1.0587516882683086</v>
      </c>
      <c r="M18" s="26">
        <v>1.8567337527114873</v>
      </c>
    </row>
    <row r="19" spans="1:13" x14ac:dyDescent="0.2">
      <c r="A19" s="26">
        <v>1995</v>
      </c>
      <c r="B19" s="26" t="s">
        <v>78</v>
      </c>
      <c r="C19" s="26">
        <v>3.7211303243972621E-3</v>
      </c>
      <c r="D19" s="26">
        <v>3.4921910898474476E-2</v>
      </c>
      <c r="E19" s="26">
        <v>0.11084453485121425</v>
      </c>
      <c r="F19" s="26">
        <v>0.23692420605329714</v>
      </c>
      <c r="G19" s="26">
        <v>0.37990941432760289</v>
      </c>
      <c r="H19" s="26">
        <v>0.53628736337851346</v>
      </c>
      <c r="I19" s="26">
        <v>0.77861033053925877</v>
      </c>
      <c r="J19" s="26">
        <v>0.66699841452063569</v>
      </c>
      <c r="K19" s="26">
        <v>1.3529768083725839</v>
      </c>
      <c r="L19" s="26">
        <v>1.542489643647438</v>
      </c>
      <c r="M19" s="26">
        <v>1.8975364276588325</v>
      </c>
    </row>
    <row r="20" spans="1:13" x14ac:dyDescent="0.2">
      <c r="A20" s="26">
        <v>1996</v>
      </c>
      <c r="B20" s="26" t="s">
        <v>78</v>
      </c>
      <c r="C20" s="26">
        <v>4.1855846495721469E-3</v>
      </c>
      <c r="D20" s="26">
        <v>3.0727427759920559E-2</v>
      </c>
      <c r="E20" s="26">
        <v>9.8964855513056199E-2</v>
      </c>
      <c r="F20" s="26">
        <v>0.19719856908551708</v>
      </c>
      <c r="G20" s="26">
        <v>0.35605197413642398</v>
      </c>
      <c r="H20" s="26">
        <v>0.51039558213752778</v>
      </c>
      <c r="I20" s="26">
        <v>0.52124864085927891</v>
      </c>
      <c r="J20" s="26">
        <v>1.0571826082646751</v>
      </c>
      <c r="K20" s="26">
        <v>1.0809682720178873</v>
      </c>
      <c r="L20" s="26">
        <v>1.0587516882683086</v>
      </c>
      <c r="M20" s="26">
        <v>1.2364219925997837</v>
      </c>
    </row>
    <row r="21" spans="1:13" x14ac:dyDescent="0.2">
      <c r="A21" s="26">
        <v>1997</v>
      </c>
      <c r="B21" s="26" t="s">
        <v>78</v>
      </c>
      <c r="C21" s="26">
        <v>4.0094075497657681E-3</v>
      </c>
      <c r="D21" s="26">
        <v>3.535140094097116E-2</v>
      </c>
      <c r="E21" s="26">
        <v>0.10518108091206513</v>
      </c>
      <c r="F21" s="26">
        <v>0.19567027753938107</v>
      </c>
      <c r="G21" s="26">
        <v>0.34169051616308649</v>
      </c>
      <c r="H21" s="26">
        <v>0.52036716840866648</v>
      </c>
      <c r="I21" s="26">
        <v>0.62324072969065625</v>
      </c>
      <c r="J21" s="26">
        <v>0.55105383912025452</v>
      </c>
      <c r="K21" s="26">
        <v>0.90136617604940761</v>
      </c>
      <c r="L21" s="26">
        <v>2.2369932688655139</v>
      </c>
      <c r="M21" s="26">
        <v>1.9267868147510332</v>
      </c>
    </row>
    <row r="22" spans="1:13" x14ac:dyDescent="0.2">
      <c r="A22" s="26">
        <v>1998</v>
      </c>
      <c r="B22" s="26" t="s">
        <v>78</v>
      </c>
      <c r="C22" s="26">
        <v>4.0104340280043916E-3</v>
      </c>
      <c r="D22" s="26">
        <v>3.1647182750393577E-2</v>
      </c>
      <c r="E22" s="26">
        <v>8.9580470641770257E-2</v>
      </c>
      <c r="F22" s="26">
        <v>0.16542019880958597</v>
      </c>
      <c r="G22" s="26">
        <v>0.26366808477066561</v>
      </c>
      <c r="H22" s="26">
        <v>0.43168030258476775</v>
      </c>
      <c r="I22" s="26">
        <v>0.57173103156909921</v>
      </c>
      <c r="J22" s="26">
        <v>0.94004644706189622</v>
      </c>
      <c r="K22" s="26">
        <v>0.70060408291640563</v>
      </c>
      <c r="L22" s="26">
        <v>1.2345149270576423</v>
      </c>
      <c r="M22" s="26">
        <v>1.5882641374807074</v>
      </c>
    </row>
    <row r="23" spans="1:13" x14ac:dyDescent="0.2">
      <c r="A23" s="26">
        <v>1999</v>
      </c>
      <c r="B23" s="26" t="s">
        <v>78</v>
      </c>
      <c r="C23" s="26">
        <v>3.0791411219245764E-3</v>
      </c>
      <c r="D23" s="26">
        <v>3.2377362608048806E-2</v>
      </c>
      <c r="E23" s="26">
        <v>6.8231994696020315E-2</v>
      </c>
      <c r="F23" s="26">
        <v>0.17910825918826798</v>
      </c>
      <c r="G23" s="26">
        <v>0.30219163138046806</v>
      </c>
      <c r="H23" s="26">
        <v>0.41198197799941794</v>
      </c>
      <c r="I23" s="26">
        <v>0.51846694282279415</v>
      </c>
      <c r="J23" s="26">
        <v>0.85882319618293401</v>
      </c>
      <c r="K23" s="26">
        <v>0.97687013170742598</v>
      </c>
      <c r="L23" s="26">
        <v>1.0809682720178873</v>
      </c>
      <c r="M23" s="26">
        <v>1.2364219925997837</v>
      </c>
    </row>
    <row r="24" spans="1:13" x14ac:dyDescent="0.2">
      <c r="A24" s="26">
        <v>2000</v>
      </c>
      <c r="B24" s="26" t="s">
        <v>78</v>
      </c>
      <c r="C24" s="26">
        <v>8.1249313980956955E-3</v>
      </c>
      <c r="D24" s="26">
        <v>4.17813387521032E-2</v>
      </c>
      <c r="E24" s="26">
        <v>0.11260076459658788</v>
      </c>
      <c r="F24" s="26">
        <v>0.20603732831747881</v>
      </c>
      <c r="G24" s="26">
        <v>0.37036308364783371</v>
      </c>
      <c r="H24" s="26">
        <v>0.48170613732008954</v>
      </c>
      <c r="I24" s="26">
        <v>0.58713522777682703</v>
      </c>
      <c r="J24" s="26">
        <v>0.87045005719805357</v>
      </c>
      <c r="K24" s="26">
        <v>1.0659696420309672</v>
      </c>
      <c r="L24" s="26">
        <v>1.447590296962733</v>
      </c>
      <c r="M24" s="26">
        <v>1.419997420174852</v>
      </c>
    </row>
    <row r="25" spans="1:13" x14ac:dyDescent="0.2">
      <c r="A25" s="26">
        <v>2001</v>
      </c>
      <c r="B25" s="26" t="s">
        <v>78</v>
      </c>
      <c r="C25" s="26">
        <v>4.7092986188132339E-3</v>
      </c>
      <c r="D25" s="26">
        <v>3.341584475035779E-2</v>
      </c>
      <c r="E25" s="26">
        <v>9.2811932631337829E-2</v>
      </c>
      <c r="F25" s="26">
        <v>0.19851648142018907</v>
      </c>
      <c r="G25" s="26">
        <v>0.33171788777787808</v>
      </c>
      <c r="H25" s="26">
        <v>0.47125026251391949</v>
      </c>
      <c r="I25" s="26">
        <v>0.58240839893169349</v>
      </c>
      <c r="J25" s="26">
        <v>0.65973963421998583</v>
      </c>
      <c r="K25" s="26">
        <v>0.82215318263340664</v>
      </c>
      <c r="L25" s="26">
        <v>0.92065247525863347</v>
      </c>
      <c r="M25" s="26">
        <v>0.32126186773315651</v>
      </c>
    </row>
    <row r="26" spans="1:13" x14ac:dyDescent="0.2">
      <c r="A26" s="26">
        <v>2002</v>
      </c>
      <c r="B26" s="26" t="s">
        <v>78</v>
      </c>
      <c r="C26" s="26">
        <v>4.6326379570170804E-3</v>
      </c>
      <c r="D26" s="26">
        <v>3.881835660675876E-2</v>
      </c>
      <c r="E26" s="26">
        <v>9.9763970956379053E-2</v>
      </c>
      <c r="F26" s="26">
        <v>0.19105442443906015</v>
      </c>
      <c r="G26" s="26">
        <v>0.32751634538080004</v>
      </c>
      <c r="H26" s="26">
        <v>0.41732800890859445</v>
      </c>
      <c r="I26" s="26">
        <v>0.58024937558580936</v>
      </c>
      <c r="J26" s="26">
        <v>0.6268399594588393</v>
      </c>
      <c r="K26" s="26">
        <v>0.71849851120932184</v>
      </c>
      <c r="L26" s="26">
        <v>0.98423445107148244</v>
      </c>
      <c r="M26" s="26">
        <v>0.87642700751328784</v>
      </c>
    </row>
    <row r="27" spans="1:13" x14ac:dyDescent="0.2">
      <c r="A27" s="26">
        <v>2003</v>
      </c>
      <c r="B27" s="26" t="s">
        <v>78</v>
      </c>
      <c r="C27" s="26">
        <v>1.1976697693514421E-2</v>
      </c>
      <c r="D27" s="26">
        <v>3.3529491369699994E-2</v>
      </c>
      <c r="E27" s="26">
        <v>9.5783114950459977E-2</v>
      </c>
      <c r="F27" s="26">
        <v>0.15443442446093672</v>
      </c>
      <c r="G27" s="26">
        <v>0.27473842008771526</v>
      </c>
      <c r="H27" s="26">
        <v>0.38690746805638804</v>
      </c>
      <c r="I27" s="26">
        <v>0.55458143442904884</v>
      </c>
      <c r="J27" s="26">
        <v>0.38545682680636478</v>
      </c>
      <c r="K27" s="26">
        <v>0.79445572892317651</v>
      </c>
      <c r="L27" s="26">
        <v>0.99896442576655187</v>
      </c>
      <c r="M27" s="26">
        <v>1.3359400365649012</v>
      </c>
    </row>
    <row r="28" spans="1:13" x14ac:dyDescent="0.2">
      <c r="A28" s="26">
        <v>2004</v>
      </c>
      <c r="B28" s="26" t="s">
        <v>78</v>
      </c>
      <c r="C28" s="26">
        <v>3.7910011321759143E-3</v>
      </c>
      <c r="D28" s="26">
        <v>2.4898957863137745E-2</v>
      </c>
      <c r="E28" s="26">
        <v>6.4203934291478026E-2</v>
      </c>
      <c r="F28" s="26">
        <v>0.14403787504219773</v>
      </c>
      <c r="G28" s="26">
        <v>0.25273147908867882</v>
      </c>
      <c r="H28" s="26">
        <v>0.34846758246693355</v>
      </c>
      <c r="I28" s="26">
        <v>0.45627942355243728</v>
      </c>
      <c r="J28" s="26">
        <v>0.52628053383101525</v>
      </c>
      <c r="K28" s="26">
        <v>0.79887795683528062</v>
      </c>
      <c r="L28" s="26">
        <v>0.42538469232208093</v>
      </c>
      <c r="M28" s="26">
        <v>1.447590296962733</v>
      </c>
    </row>
    <row r="29" spans="1:13" x14ac:dyDescent="0.2">
      <c r="A29" s="26">
        <v>2005</v>
      </c>
      <c r="B29" s="26" t="s">
        <v>78</v>
      </c>
      <c r="C29" s="26">
        <v>3.2150623356834262E-3</v>
      </c>
      <c r="D29" s="26">
        <v>2.033947578120086E-2</v>
      </c>
      <c r="E29" s="26">
        <v>6.0702043161771309E-2</v>
      </c>
      <c r="F29" s="26">
        <v>0.15883749043997683</v>
      </c>
      <c r="G29" s="26">
        <v>0.24616472606576037</v>
      </c>
      <c r="H29" s="26">
        <v>0.37496035777520997</v>
      </c>
      <c r="I29" s="26">
        <v>0.4344463461904699</v>
      </c>
      <c r="J29" s="26">
        <v>0.74081670815002343</v>
      </c>
      <c r="K29" s="26">
        <v>0.90136617604940761</v>
      </c>
      <c r="L29" s="26">
        <v>1.2643873621237991</v>
      </c>
      <c r="M29" s="26">
        <v>1.2364219925997837</v>
      </c>
    </row>
    <row r="30" spans="1:13" x14ac:dyDescent="0.2">
      <c r="A30" s="26">
        <v>2006</v>
      </c>
      <c r="B30" s="26" t="s">
        <v>78</v>
      </c>
      <c r="C30" s="26">
        <v>8.3453047291981598E-3</v>
      </c>
      <c r="D30" s="26">
        <v>3.4620582678088187E-2</v>
      </c>
      <c r="E30" s="26">
        <v>9.0487776779685877E-2</v>
      </c>
      <c r="F30" s="26">
        <v>0.15975870888962157</v>
      </c>
      <c r="G30" s="26">
        <v>0.26029585612058498</v>
      </c>
      <c r="H30" s="26">
        <v>0.31982406237361571</v>
      </c>
      <c r="I30" s="26">
        <v>0.43531937791219771</v>
      </c>
      <c r="J30" s="26">
        <v>0.56090679703326973</v>
      </c>
      <c r="K30" s="26">
        <v>0.75143804013696602</v>
      </c>
      <c r="L30" s="26">
        <v>0.72364454957933122</v>
      </c>
      <c r="M30" s="26">
        <v>1.3753148439801992</v>
      </c>
    </row>
    <row r="31" spans="1:13" x14ac:dyDescent="0.2">
      <c r="A31" s="26">
        <v>2007</v>
      </c>
      <c r="B31" s="26" t="s">
        <v>78</v>
      </c>
      <c r="C31" s="26">
        <v>1.0221026909072801E-2</v>
      </c>
      <c r="D31" s="26">
        <v>4.2860553318158301E-2</v>
      </c>
      <c r="E31" s="26">
        <v>0.11218968698434875</v>
      </c>
      <c r="F31" s="26">
        <v>0.20307511126526157</v>
      </c>
      <c r="G31" s="26">
        <v>0.31107301178083108</v>
      </c>
      <c r="H31" s="26">
        <v>0.38484719261400191</v>
      </c>
      <c r="I31" s="26">
        <v>0.55628846407865917</v>
      </c>
      <c r="J31" s="26">
        <v>0.59446583838048472</v>
      </c>
      <c r="K31" s="26">
        <v>0.42538469232208093</v>
      </c>
      <c r="L31" s="26">
        <v>1.0242601787236467</v>
      </c>
      <c r="M31" s="26">
        <v>1.0809682720178873</v>
      </c>
    </row>
    <row r="32" spans="1:13" x14ac:dyDescent="0.2">
      <c r="A32" s="26">
        <v>2008</v>
      </c>
      <c r="B32" s="26" t="s">
        <v>78</v>
      </c>
      <c r="C32" s="26">
        <v>2.7931164006895341E-3</v>
      </c>
      <c r="D32" s="26">
        <v>4.0795458444068282E-2</v>
      </c>
      <c r="E32" s="26">
        <v>8.272119731656663E-2</v>
      </c>
      <c r="F32" s="26">
        <v>0.17057950849175771</v>
      </c>
      <c r="G32" s="26">
        <v>0.27370125916907961</v>
      </c>
      <c r="H32" s="26">
        <v>0.37207421547512015</v>
      </c>
      <c r="I32" s="26">
        <v>0.42189390860141052</v>
      </c>
      <c r="J32" s="26">
        <v>0.4889833082642846</v>
      </c>
      <c r="K32" s="26">
        <v>0.73953701320049314</v>
      </c>
      <c r="L32" s="26">
        <v>0.84213787287702457</v>
      </c>
      <c r="M32" s="26">
        <v>1.0668818909711855</v>
      </c>
    </row>
    <row r="33" spans="1:13" x14ac:dyDescent="0.2">
      <c r="A33" s="26">
        <v>2009</v>
      </c>
      <c r="B33" s="26" t="s">
        <v>78</v>
      </c>
      <c r="C33" s="26">
        <v>6.3302674173716282E-3</v>
      </c>
      <c r="D33" s="26">
        <v>3.7370459623227464E-2</v>
      </c>
      <c r="E33" s="26">
        <v>9.6147216356380877E-2</v>
      </c>
      <c r="F33" s="26">
        <v>0.15889350895467527</v>
      </c>
      <c r="G33" s="26">
        <v>0.24714467634932002</v>
      </c>
      <c r="H33" s="26">
        <v>0.36045527299246483</v>
      </c>
      <c r="I33" s="26">
        <v>0.4318026816716537</v>
      </c>
      <c r="J33" s="26">
        <v>0.41071288669868317</v>
      </c>
      <c r="K33" s="26">
        <v>0.53508220737528611</v>
      </c>
      <c r="L33" s="26">
        <v>0.79304165191231091</v>
      </c>
      <c r="M33" s="26">
        <v>0.70334767238683693</v>
      </c>
    </row>
    <row r="34" spans="1:13" x14ac:dyDescent="0.2">
      <c r="A34" s="26">
        <v>2010</v>
      </c>
      <c r="B34" s="26" t="s">
        <v>78</v>
      </c>
      <c r="C34" s="26">
        <v>3.1977741790518936E-3</v>
      </c>
      <c r="D34" s="26">
        <v>4.7730927890768438E-2</v>
      </c>
      <c r="E34" s="26">
        <v>9.9078589783797313E-2</v>
      </c>
      <c r="F34" s="26">
        <v>0.20884603955234265</v>
      </c>
      <c r="G34" s="26">
        <v>0.25713747010885668</v>
      </c>
      <c r="H34" s="26">
        <v>0.3384003247913982</v>
      </c>
      <c r="I34" s="26">
        <v>0.39961556379486601</v>
      </c>
      <c r="J34" s="26">
        <v>0.61786121341344358</v>
      </c>
      <c r="K34" s="26">
        <v>0.64405450105405448</v>
      </c>
      <c r="L34" s="26">
        <v>0.66410062289200678</v>
      </c>
      <c r="M34" s="26">
        <v>0.7665645488988222</v>
      </c>
    </row>
    <row r="35" spans="1:13" x14ac:dyDescent="0.2">
      <c r="A35" s="26">
        <v>2011</v>
      </c>
      <c r="B35" s="26" t="s">
        <v>78</v>
      </c>
      <c r="C35" s="26">
        <v>7.0206379137528344E-3</v>
      </c>
      <c r="D35" s="26">
        <v>3.3751608030730192E-2</v>
      </c>
      <c r="E35" s="26">
        <v>5.4019648621754839E-2</v>
      </c>
      <c r="F35" s="26">
        <v>0.12215087752747979</v>
      </c>
      <c r="G35" s="26">
        <v>0.17948583831603696</v>
      </c>
      <c r="H35" s="26">
        <v>0.30112306640527325</v>
      </c>
      <c r="I35" s="26">
        <v>0.32705983258587301</v>
      </c>
      <c r="J35" s="26">
        <v>0.39904340482150152</v>
      </c>
      <c r="K35" s="26">
        <v>0.50661817557196753</v>
      </c>
      <c r="L35" s="26">
        <v>0.53193557420816739</v>
      </c>
      <c r="M35" s="26">
        <v>0.59608514611259111</v>
      </c>
    </row>
    <row r="36" spans="1:13" x14ac:dyDescent="0.2">
      <c r="A36" s="26">
        <v>2012</v>
      </c>
      <c r="B36" s="26" t="s">
        <v>78</v>
      </c>
      <c r="C36" s="26">
        <v>3.5633682660110269E-3</v>
      </c>
      <c r="D36" s="26">
        <v>2.5710525052671639E-2</v>
      </c>
      <c r="E36" s="26">
        <v>6.253082171121524E-2</v>
      </c>
      <c r="F36" s="26">
        <v>0.13682080962339821</v>
      </c>
      <c r="G36" s="26">
        <v>0.2055990755126115</v>
      </c>
      <c r="H36" s="26">
        <v>0.31453421195743247</v>
      </c>
      <c r="I36" s="26">
        <v>0.37613812328949336</v>
      </c>
      <c r="J36" s="26">
        <v>0.43427148772947449</v>
      </c>
      <c r="K36" s="26">
        <v>0.49651644322737387</v>
      </c>
      <c r="L36" s="26">
        <v>0.50219690290268826</v>
      </c>
      <c r="M36" s="26">
        <v>0.85210609509709845</v>
      </c>
    </row>
    <row r="37" spans="1:13" x14ac:dyDescent="0.2">
      <c r="A37" s="26">
        <v>2013</v>
      </c>
      <c r="B37" s="26" t="s">
        <v>78</v>
      </c>
      <c r="C37" s="26">
        <v>4.0094521834487806E-3</v>
      </c>
      <c r="D37" s="26">
        <v>3.1736237400701459E-2</v>
      </c>
      <c r="E37" s="26">
        <v>8.203496972877225E-2</v>
      </c>
      <c r="F37" s="26">
        <v>0.1717739603880967</v>
      </c>
      <c r="G37" s="26">
        <v>0.27988150949187557</v>
      </c>
      <c r="H37" s="26">
        <v>0.29837776010318945</v>
      </c>
      <c r="I37" s="26">
        <v>0.38274625212345259</v>
      </c>
      <c r="J37" s="26">
        <v>0.50422167441338617</v>
      </c>
      <c r="K37" s="26">
        <v>0.5058003882960973</v>
      </c>
      <c r="L37" s="26">
        <v>0.59417124416479716</v>
      </c>
      <c r="M37" s="26">
        <v>0.61445383533966602</v>
      </c>
    </row>
    <row r="38" spans="1:13" x14ac:dyDescent="0.2">
      <c r="A38" s="26">
        <v>2014</v>
      </c>
      <c r="B38" s="26" t="s">
        <v>78</v>
      </c>
      <c r="C38" s="26">
        <v>4.4892444496912702E-3</v>
      </c>
      <c r="D38" s="26">
        <v>2.2857932112259952E-2</v>
      </c>
      <c r="E38" s="26">
        <v>6.8785853476952749E-2</v>
      </c>
      <c r="F38" s="26">
        <v>0.16884708860161723</v>
      </c>
      <c r="G38" s="26">
        <v>0.23486426694926482</v>
      </c>
      <c r="H38" s="26">
        <v>0.39259777402015517</v>
      </c>
      <c r="I38" s="26">
        <v>0.38453572068943542</v>
      </c>
      <c r="J38" s="26">
        <v>0.50330900909273757</v>
      </c>
      <c r="K38" s="26">
        <v>0.49991925703986584</v>
      </c>
      <c r="L38" s="26">
        <v>0.47541693356002945</v>
      </c>
      <c r="M38" s="26">
        <v>0.78178393793839607</v>
      </c>
    </row>
    <row r="39" spans="1:13" x14ac:dyDescent="0.2">
      <c r="A39" s="26">
        <v>2015</v>
      </c>
      <c r="B39" s="26" t="s">
        <v>78</v>
      </c>
      <c r="C39" s="26">
        <v>3.4970915111145881E-3</v>
      </c>
      <c r="D39" s="26">
        <v>4.4811679193796049E-2</v>
      </c>
      <c r="E39" s="26">
        <v>0.12809251330587904</v>
      </c>
      <c r="F39" s="26">
        <v>0.24942290985268412</v>
      </c>
      <c r="G39" s="26">
        <v>0.33700393219275865</v>
      </c>
      <c r="H39" s="26">
        <v>0.45351183826776947</v>
      </c>
      <c r="I39" s="26">
        <v>0.49108996589200909</v>
      </c>
      <c r="J39" s="26">
        <v>0.5777859332246188</v>
      </c>
      <c r="K39" s="26">
        <v>0.53144759730296021</v>
      </c>
      <c r="L39" s="26">
        <v>0.70722914878090026</v>
      </c>
      <c r="M39" s="26">
        <v>0.81523266206134792</v>
      </c>
    </row>
    <row r="40" spans="1:13" x14ac:dyDescent="0.2">
      <c r="A40" s="26">
        <v>2016</v>
      </c>
      <c r="B40" s="26" t="s">
        <v>78</v>
      </c>
      <c r="C40" s="26">
        <v>9.3037479563398938E-3</v>
      </c>
      <c r="D40" s="26">
        <v>4.9616665674379876E-2</v>
      </c>
      <c r="E40" s="26">
        <v>0.164775047653026</v>
      </c>
      <c r="F40" s="26">
        <v>0.28247344552724263</v>
      </c>
      <c r="G40" s="26">
        <v>0.36408090682710925</v>
      </c>
      <c r="H40" s="26">
        <v>0.47827264150439763</v>
      </c>
      <c r="I40" s="26">
        <v>0.62505409533831258</v>
      </c>
      <c r="J40" s="26">
        <v>0.6635598116841781</v>
      </c>
      <c r="K40" s="26">
        <v>0.64782121835004625</v>
      </c>
      <c r="L40" s="26">
        <v>0.68609007357885277</v>
      </c>
      <c r="M40" s="26">
        <v>0.81599001591044773</v>
      </c>
    </row>
    <row r="41" spans="1:13" x14ac:dyDescent="0.2">
      <c r="A41" s="26">
        <v>2017</v>
      </c>
      <c r="B41" s="26" t="s">
        <v>78</v>
      </c>
      <c r="C41" s="26">
        <v>3.4102034414590274E-3</v>
      </c>
      <c r="D41" s="26">
        <v>3.2649668584000889E-2</v>
      </c>
      <c r="E41" s="26">
        <v>8.9095256333219658E-2</v>
      </c>
      <c r="F41" s="26">
        <v>0.25392838472991414</v>
      </c>
      <c r="G41" s="26">
        <v>0.35268547438608566</v>
      </c>
      <c r="H41" s="26">
        <v>0.47524634302843505</v>
      </c>
      <c r="I41" s="26">
        <v>0.49208615221748592</v>
      </c>
      <c r="J41" s="26">
        <v>0.55035245175861502</v>
      </c>
      <c r="K41" s="26">
        <v>0.67482165797944549</v>
      </c>
      <c r="L41" s="26">
        <v>0.80477370964026829</v>
      </c>
      <c r="M41" s="26">
        <v>0.80966382776047929</v>
      </c>
    </row>
    <row r="42" spans="1:13" x14ac:dyDescent="0.2">
      <c r="A42" s="26">
        <v>2018</v>
      </c>
      <c r="B42" s="26" t="s">
        <v>78</v>
      </c>
      <c r="C42" s="26">
        <v>7.215694322376039E-3</v>
      </c>
      <c r="D42" s="26">
        <v>3.4699794505914087E-2</v>
      </c>
      <c r="E42" s="26">
        <v>0.10250028722735596</v>
      </c>
      <c r="F42" s="26">
        <v>0.17525921506660946</v>
      </c>
      <c r="G42" s="26">
        <v>0.32310709028124884</v>
      </c>
      <c r="H42" s="26">
        <v>0.40252278786647372</v>
      </c>
      <c r="I42" s="26">
        <v>0.49430610748356796</v>
      </c>
      <c r="J42" s="26">
        <v>0.54580649585064411</v>
      </c>
      <c r="K42" s="26">
        <v>0.57427792154832646</v>
      </c>
      <c r="L42" s="26">
        <v>0.63854685825038338</v>
      </c>
      <c r="M42" s="26">
        <v>0.74899176171078519</v>
      </c>
    </row>
    <row r="43" spans="1:13" x14ac:dyDescent="0.2">
      <c r="A43" s="26">
        <v>2019</v>
      </c>
      <c r="B43" s="26" t="s">
        <v>78</v>
      </c>
      <c r="C43" s="26">
        <v>6.097338165649017E-3</v>
      </c>
      <c r="D43" s="26">
        <v>4.6946958983861899E-2</v>
      </c>
      <c r="E43" s="26">
        <v>8.831673851778421E-2</v>
      </c>
      <c r="F43" s="26">
        <v>0.21614501590029941</v>
      </c>
      <c r="G43" s="26">
        <v>0.26777386964303357</v>
      </c>
      <c r="H43" s="26">
        <v>0.39958394300042893</v>
      </c>
      <c r="I43" s="26">
        <v>0.44647054853564339</v>
      </c>
      <c r="J43" s="26">
        <v>0.54002081106671251</v>
      </c>
      <c r="K43" s="26">
        <v>0.58806568816804516</v>
      </c>
      <c r="L43" s="26">
        <v>0.63756400653994683</v>
      </c>
      <c r="M43" s="26">
        <v>0.97243909623322888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25B15-0AB3-F04F-83E8-FD59063AE1E7}">
  <dimension ref="A1:AK41"/>
  <sheetViews>
    <sheetView topLeftCell="J1" workbookViewId="0">
      <selection activeCell="AA2" sqref="AA2:AK41"/>
    </sheetView>
  </sheetViews>
  <sheetFormatPr baseColWidth="10" defaultRowHeight="16" x14ac:dyDescent="0.2"/>
  <cols>
    <col min="13" max="13" width="10.83203125" style="2"/>
  </cols>
  <sheetData>
    <row r="1" spans="1:37" x14ac:dyDescent="0.2"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41</v>
      </c>
      <c r="M1" s="2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U1" t="s">
        <v>50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41</v>
      </c>
      <c r="AK1" t="s">
        <v>51</v>
      </c>
    </row>
    <row r="2" spans="1:37" x14ac:dyDescent="0.2">
      <c r="A2">
        <v>1980</v>
      </c>
      <c r="C2">
        <v>-999</v>
      </c>
      <c r="D2">
        <v>-999</v>
      </c>
      <c r="E2">
        <v>-999</v>
      </c>
      <c r="F2">
        <v>-999</v>
      </c>
      <c r="G2">
        <v>-999</v>
      </c>
      <c r="H2">
        <v>-999</v>
      </c>
      <c r="I2">
        <v>-999</v>
      </c>
      <c r="J2">
        <v>-999</v>
      </c>
      <c r="K2">
        <v>-999</v>
      </c>
      <c r="L2">
        <v>-999</v>
      </c>
      <c r="M2" s="2">
        <v>-999</v>
      </c>
      <c r="N2">
        <v>-999</v>
      </c>
      <c r="O2">
        <v>-999</v>
      </c>
      <c r="P2">
        <v>-999</v>
      </c>
      <c r="Q2">
        <v>-999</v>
      </c>
      <c r="R2">
        <v>-999</v>
      </c>
      <c r="S2">
        <v>-999</v>
      </c>
      <c r="Y2">
        <v>1980</v>
      </c>
      <c r="AA2">
        <v>-999</v>
      </c>
      <c r="AB2">
        <v>-999</v>
      </c>
      <c r="AC2">
        <v>-999</v>
      </c>
      <c r="AD2">
        <v>-999</v>
      </c>
      <c r="AE2">
        <v>-999</v>
      </c>
      <c r="AF2">
        <v>-999</v>
      </c>
      <c r="AG2">
        <v>-999</v>
      </c>
      <c r="AH2">
        <v>-999</v>
      </c>
      <c r="AI2">
        <v>-999</v>
      </c>
      <c r="AJ2">
        <v>-999</v>
      </c>
      <c r="AK2">
        <v>-999</v>
      </c>
    </row>
    <row r="3" spans="1:37" x14ac:dyDescent="0.2">
      <c r="A3">
        <f>A2+1</f>
        <v>1981</v>
      </c>
      <c r="C3">
        <v>-999</v>
      </c>
      <c r="D3">
        <v>-999</v>
      </c>
      <c r="E3">
        <v>-999</v>
      </c>
      <c r="F3">
        <v>-999</v>
      </c>
      <c r="G3">
        <v>-999</v>
      </c>
      <c r="H3">
        <v>-999</v>
      </c>
      <c r="I3">
        <v>-999</v>
      </c>
      <c r="J3">
        <v>-999</v>
      </c>
      <c r="K3">
        <v>-999</v>
      </c>
      <c r="L3">
        <v>-999</v>
      </c>
      <c r="M3" s="2">
        <v>-999</v>
      </c>
      <c r="N3">
        <v>-999</v>
      </c>
      <c r="O3">
        <v>-999</v>
      </c>
      <c r="P3">
        <v>-999</v>
      </c>
      <c r="Q3">
        <v>-999</v>
      </c>
      <c r="R3">
        <v>-999</v>
      </c>
      <c r="S3">
        <v>-999</v>
      </c>
      <c r="Y3">
        <f>Y2+1</f>
        <v>1981</v>
      </c>
      <c r="AA3">
        <v>-999</v>
      </c>
      <c r="AB3">
        <v>-999</v>
      </c>
      <c r="AC3">
        <v>-999</v>
      </c>
      <c r="AD3">
        <v>-999</v>
      </c>
      <c r="AE3">
        <v>-999</v>
      </c>
      <c r="AF3">
        <v>-999</v>
      </c>
      <c r="AG3">
        <v>-999</v>
      </c>
      <c r="AH3">
        <v>-999</v>
      </c>
      <c r="AI3">
        <v>-999</v>
      </c>
      <c r="AJ3">
        <v>-999</v>
      </c>
      <c r="AK3">
        <v>-999</v>
      </c>
    </row>
    <row r="4" spans="1:37" x14ac:dyDescent="0.2">
      <c r="A4">
        <f t="shared" ref="A4:A13" si="0">A3+1</f>
        <v>1982</v>
      </c>
      <c r="C4">
        <v>-999</v>
      </c>
      <c r="D4">
        <v>-999</v>
      </c>
      <c r="E4">
        <v>-999</v>
      </c>
      <c r="F4">
        <v>-999</v>
      </c>
      <c r="G4">
        <v>-999</v>
      </c>
      <c r="H4">
        <v>-999</v>
      </c>
      <c r="I4">
        <v>-999</v>
      </c>
      <c r="J4">
        <v>-999</v>
      </c>
      <c r="K4">
        <v>-999</v>
      </c>
      <c r="L4">
        <v>-999</v>
      </c>
      <c r="M4" s="2">
        <v>-999</v>
      </c>
      <c r="N4">
        <v>-999</v>
      </c>
      <c r="O4">
        <v>-999</v>
      </c>
      <c r="P4">
        <v>-999</v>
      </c>
      <c r="Q4">
        <v>-999</v>
      </c>
      <c r="R4">
        <v>-999</v>
      </c>
      <c r="S4">
        <v>-999</v>
      </c>
      <c r="Y4">
        <f t="shared" ref="Y4:Y13" si="1">Y3+1</f>
        <v>1982</v>
      </c>
      <c r="AA4">
        <v>-999</v>
      </c>
      <c r="AB4">
        <v>-999</v>
      </c>
      <c r="AC4">
        <v>-999</v>
      </c>
      <c r="AD4">
        <v>-999</v>
      </c>
      <c r="AE4">
        <v>-999</v>
      </c>
      <c r="AF4">
        <v>-999</v>
      </c>
      <c r="AG4">
        <v>-999</v>
      </c>
      <c r="AH4">
        <v>-999</v>
      </c>
      <c r="AI4">
        <v>-999</v>
      </c>
      <c r="AJ4">
        <v>-999</v>
      </c>
      <c r="AK4">
        <v>-999</v>
      </c>
    </row>
    <row r="5" spans="1:37" x14ac:dyDescent="0.2">
      <c r="A5">
        <f t="shared" si="0"/>
        <v>1983</v>
      </c>
      <c r="C5">
        <v>-999</v>
      </c>
      <c r="D5">
        <v>-999</v>
      </c>
      <c r="E5">
        <v>-999</v>
      </c>
      <c r="F5">
        <v>-999</v>
      </c>
      <c r="G5">
        <v>-999</v>
      </c>
      <c r="H5">
        <v>-999</v>
      </c>
      <c r="I5">
        <v>-999</v>
      </c>
      <c r="J5">
        <v>-999</v>
      </c>
      <c r="K5">
        <v>-999</v>
      </c>
      <c r="L5">
        <v>-999</v>
      </c>
      <c r="M5" s="2">
        <v>-999</v>
      </c>
      <c r="N5">
        <v>-999</v>
      </c>
      <c r="O5">
        <v>-999</v>
      </c>
      <c r="P5">
        <v>-999</v>
      </c>
      <c r="Q5">
        <v>-999</v>
      </c>
      <c r="R5">
        <v>-999</v>
      </c>
      <c r="S5">
        <v>-999</v>
      </c>
      <c r="Y5">
        <f t="shared" si="1"/>
        <v>1983</v>
      </c>
      <c r="AA5">
        <v>-999</v>
      </c>
      <c r="AB5">
        <v>-999</v>
      </c>
      <c r="AC5">
        <v>-999</v>
      </c>
      <c r="AD5">
        <v>-999</v>
      </c>
      <c r="AE5">
        <v>-999</v>
      </c>
      <c r="AF5">
        <v>-999</v>
      </c>
      <c r="AG5">
        <v>-999</v>
      </c>
      <c r="AH5">
        <v>-999</v>
      </c>
      <c r="AI5">
        <v>-999</v>
      </c>
      <c r="AJ5">
        <v>-999</v>
      </c>
      <c r="AK5">
        <v>-999</v>
      </c>
    </row>
    <row r="6" spans="1:37" x14ac:dyDescent="0.2">
      <c r="A6">
        <f t="shared" si="0"/>
        <v>1984</v>
      </c>
      <c r="C6">
        <v>-999</v>
      </c>
      <c r="D6">
        <v>-999</v>
      </c>
      <c r="E6">
        <v>-999</v>
      </c>
      <c r="F6">
        <v>-999</v>
      </c>
      <c r="G6">
        <v>-999</v>
      </c>
      <c r="H6">
        <v>-999</v>
      </c>
      <c r="I6">
        <v>-999</v>
      </c>
      <c r="J6">
        <v>-999</v>
      </c>
      <c r="K6">
        <v>-999</v>
      </c>
      <c r="L6">
        <v>-999</v>
      </c>
      <c r="M6" s="2">
        <v>-999</v>
      </c>
      <c r="N6">
        <v>-999</v>
      </c>
      <c r="O6">
        <v>-999</v>
      </c>
      <c r="P6">
        <v>-999</v>
      </c>
      <c r="Q6">
        <v>-999</v>
      </c>
      <c r="R6">
        <v>-999</v>
      </c>
      <c r="S6">
        <v>-999</v>
      </c>
      <c r="Y6">
        <f t="shared" si="1"/>
        <v>1984</v>
      </c>
      <c r="AA6">
        <v>-999</v>
      </c>
      <c r="AB6">
        <v>-999</v>
      </c>
      <c r="AC6">
        <v>-999</v>
      </c>
      <c r="AD6">
        <v>-999</v>
      </c>
      <c r="AE6">
        <v>-999</v>
      </c>
      <c r="AF6">
        <v>-999</v>
      </c>
      <c r="AG6">
        <v>-999</v>
      </c>
      <c r="AH6">
        <v>-999</v>
      </c>
      <c r="AI6">
        <v>-999</v>
      </c>
      <c r="AJ6">
        <v>-999</v>
      </c>
      <c r="AK6">
        <v>-999</v>
      </c>
    </row>
    <row r="7" spans="1:37" x14ac:dyDescent="0.2">
      <c r="A7">
        <f t="shared" si="0"/>
        <v>1985</v>
      </c>
      <c r="C7">
        <v>-999</v>
      </c>
      <c r="D7">
        <v>-999</v>
      </c>
      <c r="E7">
        <v>-999</v>
      </c>
      <c r="F7">
        <v>-999</v>
      </c>
      <c r="G7">
        <v>-999</v>
      </c>
      <c r="H7">
        <v>-999</v>
      </c>
      <c r="I7">
        <v>-999</v>
      </c>
      <c r="J7">
        <v>-999</v>
      </c>
      <c r="K7">
        <v>-999</v>
      </c>
      <c r="L7">
        <v>-999</v>
      </c>
      <c r="M7" s="2">
        <v>-999</v>
      </c>
      <c r="N7">
        <v>-999</v>
      </c>
      <c r="O7">
        <v>-999</v>
      </c>
      <c r="P7">
        <v>-999</v>
      </c>
      <c r="Q7">
        <v>-999</v>
      </c>
      <c r="R7">
        <v>-999</v>
      </c>
      <c r="S7">
        <v>-999</v>
      </c>
      <c r="Y7">
        <f t="shared" si="1"/>
        <v>1985</v>
      </c>
      <c r="AA7">
        <v>-999</v>
      </c>
      <c r="AB7">
        <v>-999</v>
      </c>
      <c r="AC7">
        <v>-999</v>
      </c>
      <c r="AD7">
        <v>-999</v>
      </c>
      <c r="AE7">
        <v>-999</v>
      </c>
      <c r="AF7">
        <v>-999</v>
      </c>
      <c r="AG7">
        <v>-999</v>
      </c>
      <c r="AH7">
        <v>-999</v>
      </c>
      <c r="AI7">
        <v>-999</v>
      </c>
      <c r="AJ7">
        <v>-999</v>
      </c>
      <c r="AK7">
        <v>-999</v>
      </c>
    </row>
    <row r="8" spans="1:37" x14ac:dyDescent="0.2">
      <c r="A8">
        <f t="shared" si="0"/>
        <v>1986</v>
      </c>
      <c r="C8">
        <v>-999</v>
      </c>
      <c r="D8">
        <v>-999</v>
      </c>
      <c r="E8">
        <v>-999</v>
      </c>
      <c r="F8">
        <v>-999</v>
      </c>
      <c r="G8">
        <v>-999</v>
      </c>
      <c r="H8">
        <v>-999</v>
      </c>
      <c r="I8">
        <v>-999</v>
      </c>
      <c r="J8">
        <v>-999</v>
      </c>
      <c r="K8">
        <v>-999</v>
      </c>
      <c r="L8">
        <v>-999</v>
      </c>
      <c r="M8" s="2">
        <v>-999</v>
      </c>
      <c r="N8">
        <v>-999</v>
      </c>
      <c r="O8">
        <v>-999</v>
      </c>
      <c r="P8">
        <v>-999</v>
      </c>
      <c r="Q8">
        <v>-999</v>
      </c>
      <c r="R8">
        <v>-999</v>
      </c>
      <c r="S8">
        <v>-999</v>
      </c>
      <c r="Y8">
        <f t="shared" si="1"/>
        <v>1986</v>
      </c>
      <c r="AA8">
        <v>-999</v>
      </c>
      <c r="AB8">
        <v>-999</v>
      </c>
      <c r="AC8">
        <v>-999</v>
      </c>
      <c r="AD8">
        <v>-999</v>
      </c>
      <c r="AE8">
        <v>-999</v>
      </c>
      <c r="AF8">
        <v>-999</v>
      </c>
      <c r="AG8">
        <v>-999</v>
      </c>
      <c r="AH8">
        <v>-999</v>
      </c>
      <c r="AI8">
        <v>-999</v>
      </c>
      <c r="AJ8">
        <v>-999</v>
      </c>
      <c r="AK8">
        <v>-999</v>
      </c>
    </row>
    <row r="9" spans="1:37" x14ac:dyDescent="0.2">
      <c r="A9">
        <f t="shared" si="0"/>
        <v>1987</v>
      </c>
      <c r="C9">
        <v>-999</v>
      </c>
      <c r="D9">
        <v>-999</v>
      </c>
      <c r="E9">
        <v>-999</v>
      </c>
      <c r="F9">
        <v>-999</v>
      </c>
      <c r="G9">
        <v>-999</v>
      </c>
      <c r="H9">
        <v>-999</v>
      </c>
      <c r="I9">
        <v>-999</v>
      </c>
      <c r="J9">
        <v>-999</v>
      </c>
      <c r="K9">
        <v>-999</v>
      </c>
      <c r="L9">
        <v>-999</v>
      </c>
      <c r="M9" s="2">
        <v>-999</v>
      </c>
      <c r="N9">
        <v>-999</v>
      </c>
      <c r="O9">
        <v>-999</v>
      </c>
      <c r="P9">
        <v>-999</v>
      </c>
      <c r="Q9">
        <v>-999</v>
      </c>
      <c r="R9">
        <v>-999</v>
      </c>
      <c r="S9">
        <v>-999</v>
      </c>
      <c r="Y9">
        <f t="shared" si="1"/>
        <v>1987</v>
      </c>
      <c r="AA9">
        <v>-999</v>
      </c>
      <c r="AB9">
        <v>-999</v>
      </c>
      <c r="AC9">
        <v>-999</v>
      </c>
      <c r="AD9">
        <v>-999</v>
      </c>
      <c r="AE9">
        <v>-999</v>
      </c>
      <c r="AF9">
        <v>-999</v>
      </c>
      <c r="AG9">
        <v>-999</v>
      </c>
      <c r="AH9">
        <v>-999</v>
      </c>
      <c r="AI9">
        <v>-999</v>
      </c>
      <c r="AJ9">
        <v>-999</v>
      </c>
      <c r="AK9">
        <v>-999</v>
      </c>
    </row>
    <row r="10" spans="1:37" x14ac:dyDescent="0.2">
      <c r="A10">
        <f t="shared" si="0"/>
        <v>1988</v>
      </c>
      <c r="C10">
        <v>-999</v>
      </c>
      <c r="D10">
        <v>-999</v>
      </c>
      <c r="E10">
        <v>-999</v>
      </c>
      <c r="F10">
        <v>-999</v>
      </c>
      <c r="G10">
        <v>-999</v>
      </c>
      <c r="H10">
        <v>-999</v>
      </c>
      <c r="I10">
        <v>-999</v>
      </c>
      <c r="J10">
        <v>-999</v>
      </c>
      <c r="K10">
        <v>-999</v>
      </c>
      <c r="L10">
        <v>-999</v>
      </c>
      <c r="M10" s="2">
        <v>-999</v>
      </c>
      <c r="N10">
        <v>-999</v>
      </c>
      <c r="O10">
        <v>-999</v>
      </c>
      <c r="P10">
        <v>-999</v>
      </c>
      <c r="Q10">
        <v>-999</v>
      </c>
      <c r="R10">
        <v>-999</v>
      </c>
      <c r="S10">
        <v>-999</v>
      </c>
      <c r="Y10">
        <f t="shared" si="1"/>
        <v>1988</v>
      </c>
      <c r="AA10">
        <v>-999</v>
      </c>
      <c r="AB10">
        <v>-999</v>
      </c>
      <c r="AC10">
        <v>-999</v>
      </c>
      <c r="AD10">
        <v>-999</v>
      </c>
      <c r="AE10">
        <v>-999</v>
      </c>
      <c r="AF10">
        <v>-999</v>
      </c>
      <c r="AG10">
        <v>-999</v>
      </c>
      <c r="AH10">
        <v>-999</v>
      </c>
      <c r="AI10">
        <v>-999</v>
      </c>
      <c r="AJ10">
        <v>-999</v>
      </c>
      <c r="AK10">
        <v>-999</v>
      </c>
    </row>
    <row r="11" spans="1:37" x14ac:dyDescent="0.2">
      <c r="A11">
        <f t="shared" si="0"/>
        <v>1989</v>
      </c>
      <c r="C11">
        <v>-999</v>
      </c>
      <c r="D11">
        <v>-999</v>
      </c>
      <c r="E11">
        <v>-999</v>
      </c>
      <c r="F11">
        <v>-999</v>
      </c>
      <c r="G11">
        <v>-999</v>
      </c>
      <c r="H11">
        <v>-999</v>
      </c>
      <c r="I11">
        <v>-999</v>
      </c>
      <c r="J11">
        <v>-999</v>
      </c>
      <c r="K11">
        <v>-999</v>
      </c>
      <c r="L11">
        <v>-999</v>
      </c>
      <c r="M11" s="2">
        <v>-999</v>
      </c>
      <c r="N11">
        <v>-999</v>
      </c>
      <c r="O11">
        <v>-999</v>
      </c>
      <c r="P11">
        <v>-999</v>
      </c>
      <c r="Q11">
        <v>-999</v>
      </c>
      <c r="R11">
        <v>-999</v>
      </c>
      <c r="S11">
        <v>-999</v>
      </c>
      <c r="Y11">
        <f t="shared" si="1"/>
        <v>1989</v>
      </c>
      <c r="AA11">
        <v>-999</v>
      </c>
      <c r="AB11">
        <v>-999</v>
      </c>
      <c r="AC11">
        <v>-999</v>
      </c>
      <c r="AD11">
        <v>-999</v>
      </c>
      <c r="AE11">
        <v>-999</v>
      </c>
      <c r="AF11">
        <v>-999</v>
      </c>
      <c r="AG11">
        <v>-999</v>
      </c>
      <c r="AH11">
        <v>-999</v>
      </c>
      <c r="AI11">
        <v>-999</v>
      </c>
      <c r="AJ11">
        <v>-999</v>
      </c>
      <c r="AK11">
        <v>-999</v>
      </c>
    </row>
    <row r="12" spans="1:37" x14ac:dyDescent="0.2">
      <c r="A12">
        <f t="shared" si="0"/>
        <v>1990</v>
      </c>
      <c r="C12">
        <v>-999</v>
      </c>
      <c r="D12">
        <v>-999</v>
      </c>
      <c r="E12">
        <v>-999</v>
      </c>
      <c r="F12">
        <v>-999</v>
      </c>
      <c r="G12">
        <v>-999</v>
      </c>
      <c r="H12">
        <v>-999</v>
      </c>
      <c r="I12">
        <v>-999</v>
      </c>
      <c r="J12">
        <v>-999</v>
      </c>
      <c r="K12">
        <v>-999</v>
      </c>
      <c r="L12">
        <v>-999</v>
      </c>
      <c r="M12" s="2">
        <v>-999</v>
      </c>
      <c r="N12">
        <v>-999</v>
      </c>
      <c r="O12">
        <v>-999</v>
      </c>
      <c r="P12">
        <v>-999</v>
      </c>
      <c r="Q12">
        <v>-999</v>
      </c>
      <c r="R12">
        <v>-999</v>
      </c>
      <c r="S12">
        <v>-999</v>
      </c>
      <c r="Y12">
        <f t="shared" si="1"/>
        <v>1990</v>
      </c>
      <c r="AA12">
        <v>-999</v>
      </c>
      <c r="AB12">
        <v>-999</v>
      </c>
      <c r="AC12">
        <v>-999</v>
      </c>
      <c r="AD12">
        <v>-999</v>
      </c>
      <c r="AE12">
        <v>-999</v>
      </c>
      <c r="AF12">
        <v>-999</v>
      </c>
      <c r="AG12">
        <v>-999</v>
      </c>
      <c r="AH12">
        <v>-999</v>
      </c>
      <c r="AI12">
        <v>-999</v>
      </c>
      <c r="AJ12">
        <v>-999</v>
      </c>
      <c r="AK12">
        <v>-999</v>
      </c>
    </row>
    <row r="13" spans="1:37" x14ac:dyDescent="0.2">
      <c r="A13">
        <f t="shared" si="0"/>
        <v>1991</v>
      </c>
      <c r="C13">
        <v>-999</v>
      </c>
      <c r="D13">
        <v>-999</v>
      </c>
      <c r="E13">
        <v>-999</v>
      </c>
      <c r="F13">
        <v>-999</v>
      </c>
      <c r="G13">
        <v>-999</v>
      </c>
      <c r="H13">
        <v>-999</v>
      </c>
      <c r="I13">
        <v>-999</v>
      </c>
      <c r="J13">
        <v>-999</v>
      </c>
      <c r="K13">
        <v>-999</v>
      </c>
      <c r="L13">
        <v>-999</v>
      </c>
      <c r="M13" s="2">
        <v>-999</v>
      </c>
      <c r="N13">
        <v>-999</v>
      </c>
      <c r="O13">
        <v>-999</v>
      </c>
      <c r="P13">
        <v>-999</v>
      </c>
      <c r="Q13">
        <v>-999</v>
      </c>
      <c r="R13">
        <v>-999</v>
      </c>
      <c r="S13">
        <v>-999</v>
      </c>
      <c r="Y13">
        <f t="shared" si="1"/>
        <v>1991</v>
      </c>
      <c r="AA13">
        <v>-999</v>
      </c>
      <c r="AB13">
        <v>-999</v>
      </c>
      <c r="AC13">
        <v>-999</v>
      </c>
      <c r="AD13">
        <v>-999</v>
      </c>
      <c r="AE13">
        <v>-999</v>
      </c>
      <c r="AF13">
        <v>-999</v>
      </c>
      <c r="AG13">
        <v>-999</v>
      </c>
      <c r="AH13">
        <v>-999</v>
      </c>
      <c r="AI13">
        <v>-999</v>
      </c>
      <c r="AJ13">
        <v>-999</v>
      </c>
      <c r="AK13">
        <v>-999</v>
      </c>
    </row>
    <row r="14" spans="1:37" x14ac:dyDescent="0.2">
      <c r="A14">
        <v>1992</v>
      </c>
      <c r="B14" t="s">
        <v>49</v>
      </c>
      <c r="D14">
        <v>4.142857142857144E-2</v>
      </c>
      <c r="E14">
        <v>9.0554455445544524E-2</v>
      </c>
      <c r="F14">
        <v>0.2285731707317073</v>
      </c>
      <c r="G14">
        <v>0.43831067961165049</v>
      </c>
      <c r="H14">
        <v>0.75656818181818186</v>
      </c>
      <c r="I14">
        <v>1.1429090909090911</v>
      </c>
      <c r="J14">
        <v>1.4910000000000001</v>
      </c>
      <c r="K14">
        <v>2.1866666666666665</v>
      </c>
      <c r="L14">
        <v>1.772</v>
      </c>
      <c r="N14">
        <v>1.3979999999999999</v>
      </c>
      <c r="Y14">
        <v>1992</v>
      </c>
      <c r="Z14" t="s">
        <v>49</v>
      </c>
      <c r="AA14" s="1">
        <v>-999</v>
      </c>
      <c r="AB14">
        <v>4.142857142857144E-2</v>
      </c>
      <c r="AC14">
        <v>9.0554455445544524E-2</v>
      </c>
      <c r="AD14">
        <v>0.2285731707317073</v>
      </c>
      <c r="AE14">
        <v>0.43831067961165049</v>
      </c>
      <c r="AF14">
        <v>0.75656818181818186</v>
      </c>
      <c r="AG14">
        <v>1.1429090909090911</v>
      </c>
      <c r="AH14">
        <v>1.4910000000000001</v>
      </c>
      <c r="AI14">
        <v>2.1866666666666665</v>
      </c>
      <c r="AJ14">
        <v>1.772</v>
      </c>
      <c r="AK14">
        <f>SUM(M14:S14)/1</f>
        <v>1.3979999999999999</v>
      </c>
    </row>
    <row r="15" spans="1:37" x14ac:dyDescent="0.2">
      <c r="A15">
        <v>1993</v>
      </c>
      <c r="B15" t="s">
        <v>49</v>
      </c>
      <c r="C15">
        <v>3.8888888888888883E-3</v>
      </c>
      <c r="D15">
        <v>4.0342465753424671E-2</v>
      </c>
      <c r="E15">
        <v>0.13037777777777781</v>
      </c>
      <c r="F15">
        <v>0.22138461538461543</v>
      </c>
      <c r="G15">
        <v>0.34054687500000008</v>
      </c>
      <c r="H15">
        <v>0.59758181818181821</v>
      </c>
      <c r="I15">
        <v>0.93561111111111095</v>
      </c>
      <c r="J15">
        <v>1.2081249999999999</v>
      </c>
      <c r="K15">
        <v>1.56</v>
      </c>
      <c r="L15">
        <v>1.49</v>
      </c>
      <c r="M15" s="2">
        <v>1.6</v>
      </c>
      <c r="N15">
        <v>1.538</v>
      </c>
      <c r="Y15">
        <v>1993</v>
      </c>
      <c r="Z15" t="s">
        <v>49</v>
      </c>
      <c r="AA15">
        <v>3.8888888888888883E-3</v>
      </c>
      <c r="AB15">
        <v>4.0342465753424671E-2</v>
      </c>
      <c r="AC15">
        <v>0.13037777777777781</v>
      </c>
      <c r="AD15">
        <v>0.22138461538461543</v>
      </c>
      <c r="AE15">
        <v>0.34054687500000008</v>
      </c>
      <c r="AF15">
        <v>0.59758181818181821</v>
      </c>
      <c r="AG15">
        <v>0.93561111111111095</v>
      </c>
      <c r="AH15">
        <v>1.2081249999999999</v>
      </c>
      <c r="AI15">
        <v>1.56</v>
      </c>
      <c r="AJ15">
        <v>1.49</v>
      </c>
      <c r="AK15">
        <f>SUM(M15:S15)/2</f>
        <v>1.569</v>
      </c>
    </row>
    <row r="16" spans="1:37" x14ac:dyDescent="0.2">
      <c r="A16">
        <v>1994</v>
      </c>
      <c r="B16" t="s">
        <v>49</v>
      </c>
      <c r="C16">
        <v>3.666666666666667E-3</v>
      </c>
      <c r="D16">
        <v>3.9666666666666676E-2</v>
      </c>
      <c r="E16">
        <v>0.12009900990099009</v>
      </c>
      <c r="F16">
        <v>0.22381818181818189</v>
      </c>
      <c r="G16">
        <v>0.35717105263157911</v>
      </c>
      <c r="H16">
        <v>0.50242307692307697</v>
      </c>
      <c r="I16">
        <v>0.77546153846153854</v>
      </c>
      <c r="J16">
        <v>1.0508</v>
      </c>
      <c r="K16">
        <v>0.68500000000000005</v>
      </c>
      <c r="M16" s="2">
        <v>1.94</v>
      </c>
      <c r="N16">
        <v>1.94</v>
      </c>
      <c r="O16">
        <v>2.17</v>
      </c>
      <c r="Y16">
        <v>1994</v>
      </c>
      <c r="Z16" t="s">
        <v>49</v>
      </c>
      <c r="AA16">
        <v>3.666666666666667E-3</v>
      </c>
      <c r="AB16">
        <v>3.9666666666666676E-2</v>
      </c>
      <c r="AC16">
        <v>0.12009900990099009</v>
      </c>
      <c r="AD16">
        <v>0.22381818181818189</v>
      </c>
      <c r="AE16">
        <v>0.35717105263157911</v>
      </c>
      <c r="AF16">
        <v>0.50242307692307697</v>
      </c>
      <c r="AG16">
        <v>0.77546153846153854</v>
      </c>
      <c r="AH16">
        <v>1.0508</v>
      </c>
      <c r="AI16">
        <v>0.68500000000000005</v>
      </c>
      <c r="AJ16" s="1">
        <v>-999</v>
      </c>
      <c r="AK16">
        <f>SUM(M16:S16)/3</f>
        <v>2.0166666666666666</v>
      </c>
    </row>
    <row r="17" spans="1:37" x14ac:dyDescent="0.2">
      <c r="A17">
        <v>1995</v>
      </c>
      <c r="B17" t="s">
        <v>49</v>
      </c>
      <c r="C17">
        <v>4.6666666666666671E-3</v>
      </c>
      <c r="D17">
        <v>3.5455357142857143E-2</v>
      </c>
      <c r="E17">
        <v>0.10793750000000001</v>
      </c>
      <c r="F17">
        <v>0.23464864864864876</v>
      </c>
      <c r="G17">
        <v>0.37842045454545464</v>
      </c>
      <c r="H17">
        <v>0.55107499999999987</v>
      </c>
      <c r="I17">
        <v>0.7366315789473683</v>
      </c>
      <c r="J17">
        <v>0.63800000000000001</v>
      </c>
      <c r="K17">
        <v>1.3826666666666665</v>
      </c>
      <c r="L17">
        <v>1.61</v>
      </c>
      <c r="M17" s="2">
        <v>1.823</v>
      </c>
      <c r="N17">
        <v>1.91</v>
      </c>
      <c r="O17">
        <v>2.68</v>
      </c>
      <c r="Q17">
        <v>2</v>
      </c>
      <c r="Y17">
        <v>1995</v>
      </c>
      <c r="Z17" t="s">
        <v>49</v>
      </c>
      <c r="AA17">
        <v>4.6666666666666671E-3</v>
      </c>
      <c r="AB17">
        <v>3.5455357142857143E-2</v>
      </c>
      <c r="AC17">
        <v>0.10793750000000001</v>
      </c>
      <c r="AD17">
        <v>0.23464864864864876</v>
      </c>
      <c r="AE17">
        <v>0.37842045454545464</v>
      </c>
      <c r="AF17">
        <v>0.55107499999999987</v>
      </c>
      <c r="AG17">
        <v>0.7366315789473683</v>
      </c>
      <c r="AH17">
        <v>0.63800000000000001</v>
      </c>
      <c r="AI17">
        <v>1.3826666666666665</v>
      </c>
      <c r="AJ17">
        <v>1.61</v>
      </c>
      <c r="AK17">
        <f>SUM(M17:S17)/4</f>
        <v>2.1032500000000001</v>
      </c>
    </row>
    <row r="18" spans="1:37" x14ac:dyDescent="0.2">
      <c r="A18">
        <v>1996</v>
      </c>
      <c r="B18" t="s">
        <v>49</v>
      </c>
      <c r="C18">
        <v>4.5000000000000005E-3</v>
      </c>
      <c r="D18">
        <v>3.0961538461538478E-2</v>
      </c>
      <c r="E18">
        <v>9.9640000000000006E-2</v>
      </c>
      <c r="F18">
        <v>0.19775428571428572</v>
      </c>
      <c r="G18">
        <v>0.35827160493827159</v>
      </c>
      <c r="H18">
        <v>0.53486842105263144</v>
      </c>
      <c r="I18">
        <v>0.52383333333333326</v>
      </c>
      <c r="J18">
        <v>1.044</v>
      </c>
      <c r="K18">
        <v>1.18</v>
      </c>
      <c r="Y18">
        <v>1996</v>
      </c>
      <c r="Z18" t="s">
        <v>49</v>
      </c>
      <c r="AA18">
        <v>4.5000000000000005E-3</v>
      </c>
      <c r="AB18">
        <v>3.0961538461538478E-2</v>
      </c>
      <c r="AC18">
        <v>9.9640000000000006E-2</v>
      </c>
      <c r="AD18">
        <v>0.19775428571428572</v>
      </c>
      <c r="AE18">
        <v>0.35827160493827159</v>
      </c>
      <c r="AF18">
        <v>0.53486842105263144</v>
      </c>
      <c r="AG18">
        <v>0.52383333333333326</v>
      </c>
      <c r="AH18">
        <v>1.044</v>
      </c>
      <c r="AI18">
        <v>1.18</v>
      </c>
      <c r="AJ18" s="1">
        <v>-999</v>
      </c>
      <c r="AK18" s="1">
        <v>-999</v>
      </c>
    </row>
    <row r="19" spans="1:37" x14ac:dyDescent="0.2">
      <c r="A19">
        <v>1997</v>
      </c>
      <c r="B19" t="s">
        <v>49</v>
      </c>
      <c r="C19">
        <v>3.5000000000000001E-3</v>
      </c>
      <c r="D19">
        <v>3.7245283018867939E-2</v>
      </c>
      <c r="E19">
        <v>0.10242168674698794</v>
      </c>
      <c r="F19">
        <v>0.19710236220472441</v>
      </c>
      <c r="G19">
        <v>0.35053947368421062</v>
      </c>
      <c r="H19">
        <v>0.53834210526315796</v>
      </c>
      <c r="I19">
        <v>0.66725000000000012</v>
      </c>
      <c r="J19">
        <v>0.59499999999999997</v>
      </c>
      <c r="L19">
        <v>1.73</v>
      </c>
      <c r="N19">
        <v>1.8</v>
      </c>
      <c r="O19">
        <v>1.94</v>
      </c>
      <c r="Y19">
        <v>1997</v>
      </c>
      <c r="Z19" t="s">
        <v>49</v>
      </c>
      <c r="AA19">
        <v>3.5000000000000001E-3</v>
      </c>
      <c r="AB19">
        <v>3.7245283018867939E-2</v>
      </c>
      <c r="AC19">
        <v>0.10242168674698794</v>
      </c>
      <c r="AD19">
        <v>0.19710236220472441</v>
      </c>
      <c r="AE19">
        <v>0.35053947368421062</v>
      </c>
      <c r="AF19">
        <v>0.53834210526315796</v>
      </c>
      <c r="AG19">
        <v>0.66725000000000012</v>
      </c>
      <c r="AH19">
        <v>0.59499999999999997</v>
      </c>
      <c r="AI19" s="1">
        <v>-999</v>
      </c>
      <c r="AJ19">
        <v>1.73</v>
      </c>
      <c r="AK19">
        <f>SUM(M19:S19)/2</f>
        <v>1.87</v>
      </c>
    </row>
    <row r="20" spans="1:37" x14ac:dyDescent="0.2">
      <c r="A20">
        <v>1998</v>
      </c>
      <c r="B20" t="s">
        <v>49</v>
      </c>
      <c r="C20">
        <v>5.2000000000000006E-3</v>
      </c>
      <c r="D20">
        <v>3.197058823529414E-2</v>
      </c>
      <c r="E20">
        <v>8.7634408602150576E-2</v>
      </c>
      <c r="F20">
        <v>0.16615306122448972</v>
      </c>
      <c r="G20">
        <v>0.27356296296296301</v>
      </c>
      <c r="H20">
        <v>0.46165384615384625</v>
      </c>
      <c r="I20">
        <v>0.61961538461538468</v>
      </c>
      <c r="J20">
        <v>0.94088888888888889</v>
      </c>
      <c r="K20">
        <v>0.59699999999999998</v>
      </c>
      <c r="L20">
        <v>1.1120000000000001</v>
      </c>
      <c r="M20" s="2">
        <v>1.72</v>
      </c>
      <c r="N20">
        <v>1.42</v>
      </c>
      <c r="Y20">
        <v>1998</v>
      </c>
      <c r="Z20" t="s">
        <v>49</v>
      </c>
      <c r="AA20">
        <v>5.2000000000000006E-3</v>
      </c>
      <c r="AB20">
        <v>3.197058823529414E-2</v>
      </c>
      <c r="AC20">
        <v>8.7634408602150576E-2</v>
      </c>
      <c r="AD20">
        <v>0.16615306122448972</v>
      </c>
      <c r="AE20">
        <v>0.27356296296296301</v>
      </c>
      <c r="AF20">
        <v>0.46165384615384625</v>
      </c>
      <c r="AG20">
        <v>0.61961538461538468</v>
      </c>
      <c r="AH20">
        <v>0.94088888888888889</v>
      </c>
      <c r="AI20">
        <v>0.59699999999999998</v>
      </c>
      <c r="AJ20">
        <v>1.1120000000000001</v>
      </c>
      <c r="AK20">
        <f>SUM(M20:S20)/2</f>
        <v>1.5699999999999998</v>
      </c>
    </row>
    <row r="21" spans="1:37" x14ac:dyDescent="0.2">
      <c r="A21">
        <v>1999</v>
      </c>
      <c r="B21" t="s">
        <v>49</v>
      </c>
      <c r="C21">
        <v>3.6428571428571426E-3</v>
      </c>
      <c r="D21">
        <v>3.4152173913043489E-2</v>
      </c>
      <c r="E21">
        <v>7.1187500000000015E-2</v>
      </c>
      <c r="F21">
        <v>0.18107070707070708</v>
      </c>
      <c r="G21">
        <v>0.30909589041095892</v>
      </c>
      <c r="H21">
        <v>0.43399999999999989</v>
      </c>
      <c r="I21">
        <v>0.53273809523809512</v>
      </c>
      <c r="J21">
        <v>0.91553333333333342</v>
      </c>
      <c r="K21">
        <v>1.0095000000000001</v>
      </c>
      <c r="L21">
        <v>1.1299999999999999</v>
      </c>
      <c r="Y21">
        <v>1999</v>
      </c>
      <c r="Z21" t="s">
        <v>49</v>
      </c>
      <c r="AA21">
        <v>3.6428571428571426E-3</v>
      </c>
      <c r="AB21">
        <v>3.4152173913043489E-2</v>
      </c>
      <c r="AC21">
        <v>7.1187500000000015E-2</v>
      </c>
      <c r="AD21">
        <v>0.18107070707070708</v>
      </c>
      <c r="AE21">
        <v>0.30909589041095892</v>
      </c>
      <c r="AF21">
        <v>0.43399999999999989</v>
      </c>
      <c r="AG21">
        <v>0.53273809523809512</v>
      </c>
      <c r="AH21">
        <v>0.91553333333333342</v>
      </c>
      <c r="AI21">
        <v>1.0095000000000001</v>
      </c>
      <c r="AJ21">
        <v>1.1299999999999999</v>
      </c>
      <c r="AK21" s="1">
        <v>-999</v>
      </c>
    </row>
    <row r="22" spans="1:37" x14ac:dyDescent="0.2">
      <c r="A22">
        <v>2000</v>
      </c>
      <c r="B22" t="s">
        <v>49</v>
      </c>
      <c r="C22">
        <v>8.9999999999999993E-3</v>
      </c>
      <c r="D22">
        <v>4.2068181818181824E-2</v>
      </c>
      <c r="E22">
        <v>0.11471698113207547</v>
      </c>
      <c r="F22">
        <v>0.20749999999999996</v>
      </c>
      <c r="G22">
        <v>0.38222105263157896</v>
      </c>
      <c r="H22">
        <v>0.4905000000000001</v>
      </c>
      <c r="I22">
        <v>0.63839130434782621</v>
      </c>
      <c r="J22">
        <v>0.89799999999999991</v>
      </c>
      <c r="K22">
        <v>1.1739999999999999</v>
      </c>
      <c r="L22">
        <v>1.4670000000000001</v>
      </c>
      <c r="M22" s="2">
        <v>1.633</v>
      </c>
      <c r="N22">
        <v>1.3720000000000001</v>
      </c>
      <c r="Y22">
        <v>2000</v>
      </c>
      <c r="Z22" t="s">
        <v>49</v>
      </c>
      <c r="AA22">
        <v>8.9999999999999993E-3</v>
      </c>
      <c r="AB22">
        <v>4.2068181818181824E-2</v>
      </c>
      <c r="AC22">
        <v>0.11471698113207547</v>
      </c>
      <c r="AD22">
        <v>0.20749999999999996</v>
      </c>
      <c r="AE22">
        <v>0.38222105263157896</v>
      </c>
      <c r="AF22">
        <v>0.4905000000000001</v>
      </c>
      <c r="AG22">
        <v>0.63839130434782621</v>
      </c>
      <c r="AH22">
        <v>0.89799999999999991</v>
      </c>
      <c r="AI22">
        <v>1.1739999999999999</v>
      </c>
      <c r="AJ22">
        <v>1.4670000000000001</v>
      </c>
      <c r="AK22">
        <f>SUM(M22:S22)/2</f>
        <v>1.5024999999999999</v>
      </c>
    </row>
    <row r="23" spans="1:37" x14ac:dyDescent="0.2">
      <c r="A23">
        <v>2001</v>
      </c>
      <c r="B23" t="s">
        <v>49</v>
      </c>
      <c r="C23">
        <v>5.0000000000000001E-3</v>
      </c>
      <c r="D23">
        <v>3.2000000000000015E-2</v>
      </c>
      <c r="E23">
        <v>8.9620000000000005E-2</v>
      </c>
      <c r="F23">
        <v>0.19325153374233131</v>
      </c>
      <c r="G23">
        <v>0.32454347826086966</v>
      </c>
      <c r="H23">
        <v>0.48135937500000014</v>
      </c>
      <c r="I23">
        <v>0.60486111111111107</v>
      </c>
      <c r="J23">
        <v>0.69618750000000007</v>
      </c>
      <c r="K23">
        <v>0.80412499999999998</v>
      </c>
      <c r="L23">
        <v>0.9415</v>
      </c>
      <c r="M23" s="2">
        <v>0.311</v>
      </c>
      <c r="Y23">
        <v>2001</v>
      </c>
      <c r="Z23" t="s">
        <v>49</v>
      </c>
      <c r="AA23">
        <v>5.0000000000000001E-3</v>
      </c>
      <c r="AB23">
        <v>3.2000000000000015E-2</v>
      </c>
      <c r="AC23">
        <v>8.9620000000000005E-2</v>
      </c>
      <c r="AD23">
        <v>0.19325153374233131</v>
      </c>
      <c r="AE23">
        <v>0.32454347826086966</v>
      </c>
      <c r="AF23">
        <v>0.48135937500000014</v>
      </c>
      <c r="AG23">
        <v>0.60486111111111107</v>
      </c>
      <c r="AH23">
        <v>0.69618750000000007</v>
      </c>
      <c r="AI23">
        <v>0.80412499999999998</v>
      </c>
      <c r="AJ23">
        <v>0.9415</v>
      </c>
      <c r="AK23">
        <f t="shared" ref="AK23:AK31" si="2">SUM(M23:S23)/1</f>
        <v>0.311</v>
      </c>
    </row>
    <row r="24" spans="1:37" x14ac:dyDescent="0.2">
      <c r="A24">
        <v>2002</v>
      </c>
      <c r="B24" t="s">
        <v>49</v>
      </c>
      <c r="C24">
        <v>4.6666666666666662E-3</v>
      </c>
      <c r="D24">
        <v>3.947619047619047E-2</v>
      </c>
      <c r="E24">
        <v>9.4961038961038982E-2</v>
      </c>
      <c r="F24">
        <v>0.18473821989528813</v>
      </c>
      <c r="G24">
        <v>0.32418840579710162</v>
      </c>
      <c r="H24">
        <v>0.42333999999999994</v>
      </c>
      <c r="I24">
        <v>0.58170270270270275</v>
      </c>
      <c r="J24">
        <v>0.62220833333333336</v>
      </c>
      <c r="K24">
        <v>0.7453333333333334</v>
      </c>
      <c r="L24">
        <v>1.007857142857143</v>
      </c>
      <c r="M24" s="2">
        <v>0.89900000000000002</v>
      </c>
      <c r="Y24">
        <v>2002</v>
      </c>
      <c r="Z24" t="s">
        <v>49</v>
      </c>
      <c r="AA24">
        <v>4.6666666666666662E-3</v>
      </c>
      <c r="AB24">
        <v>3.947619047619047E-2</v>
      </c>
      <c r="AC24">
        <v>9.4961038961038982E-2</v>
      </c>
      <c r="AD24">
        <v>0.18473821989528813</v>
      </c>
      <c r="AE24">
        <v>0.32418840579710162</v>
      </c>
      <c r="AF24">
        <v>0.42333999999999994</v>
      </c>
      <c r="AG24">
        <v>0.58170270270270275</v>
      </c>
      <c r="AH24">
        <v>0.62220833333333336</v>
      </c>
      <c r="AI24">
        <v>0.7453333333333334</v>
      </c>
      <c r="AJ24">
        <v>1.007857142857143</v>
      </c>
      <c r="AK24">
        <f t="shared" si="2"/>
        <v>0.89900000000000002</v>
      </c>
    </row>
    <row r="25" spans="1:37" x14ac:dyDescent="0.2">
      <c r="A25">
        <v>2003</v>
      </c>
      <c r="B25" t="s">
        <v>49</v>
      </c>
      <c r="C25">
        <v>1.125E-2</v>
      </c>
      <c r="D25">
        <v>3.1783783783783791E-2</v>
      </c>
      <c r="E25">
        <v>9.0433333333333352E-2</v>
      </c>
      <c r="F25">
        <v>0.14717105263157895</v>
      </c>
      <c r="G25">
        <v>0.2652539682539683</v>
      </c>
      <c r="H25">
        <v>0.38880952380952383</v>
      </c>
      <c r="I25">
        <v>0.53914814814814815</v>
      </c>
      <c r="J25">
        <v>0.37115384615384617</v>
      </c>
      <c r="K25">
        <v>0.80324999999999991</v>
      </c>
      <c r="L25">
        <v>0.98083333333333333</v>
      </c>
      <c r="M25" s="2">
        <v>1.0605</v>
      </c>
      <c r="N25">
        <v>1.1659999999999999</v>
      </c>
      <c r="O25">
        <v>1.2016666666666669</v>
      </c>
      <c r="S25">
        <v>1.754</v>
      </c>
      <c r="Y25">
        <v>2003</v>
      </c>
      <c r="Z25" t="s">
        <v>49</v>
      </c>
      <c r="AA25">
        <v>1.125E-2</v>
      </c>
      <c r="AB25">
        <v>3.1783783783783791E-2</v>
      </c>
      <c r="AC25">
        <v>9.0433333333333352E-2</v>
      </c>
      <c r="AD25">
        <v>0.14717105263157895</v>
      </c>
      <c r="AE25">
        <v>0.2652539682539683</v>
      </c>
      <c r="AF25">
        <v>0.38880952380952383</v>
      </c>
      <c r="AG25">
        <v>0.53914814814814815</v>
      </c>
      <c r="AH25">
        <v>0.37115384615384617</v>
      </c>
      <c r="AI25">
        <v>0.80324999999999991</v>
      </c>
      <c r="AJ25">
        <v>0.98083333333333333</v>
      </c>
      <c r="AK25">
        <f>SUM(M25:S25)/4</f>
        <v>1.2955416666666668</v>
      </c>
    </row>
    <row r="26" spans="1:37" x14ac:dyDescent="0.2">
      <c r="A26">
        <v>2004</v>
      </c>
      <c r="B26" t="s">
        <v>49</v>
      </c>
      <c r="C26">
        <v>4.0312500000000018E-3</v>
      </c>
      <c r="D26">
        <v>2.2425000000000011E-2</v>
      </c>
      <c r="E26">
        <v>5.8034782608695643E-2</v>
      </c>
      <c r="F26">
        <v>0.13453333333333331</v>
      </c>
      <c r="G26">
        <v>0.23912676056338036</v>
      </c>
      <c r="H26">
        <v>0.33175641025641039</v>
      </c>
      <c r="I26">
        <v>0.43699999999999989</v>
      </c>
      <c r="J26">
        <v>0.48577777777777775</v>
      </c>
      <c r="K26">
        <v>0.74536842105263157</v>
      </c>
      <c r="L26">
        <v>0.434</v>
      </c>
      <c r="M26" s="2">
        <v>1.681</v>
      </c>
      <c r="N26">
        <v>1.226</v>
      </c>
      <c r="Y26">
        <v>2004</v>
      </c>
      <c r="Z26" t="s">
        <v>49</v>
      </c>
      <c r="AA26">
        <v>4.0312500000000018E-3</v>
      </c>
      <c r="AB26">
        <v>2.2425000000000011E-2</v>
      </c>
      <c r="AC26">
        <v>5.8034782608695643E-2</v>
      </c>
      <c r="AD26">
        <v>0.13453333333333331</v>
      </c>
      <c r="AE26">
        <v>0.23912676056338036</v>
      </c>
      <c r="AF26">
        <v>0.33175641025641039</v>
      </c>
      <c r="AG26">
        <v>0.43699999999999989</v>
      </c>
      <c r="AH26">
        <v>0.48577777777777775</v>
      </c>
      <c r="AI26">
        <v>0.74536842105263157</v>
      </c>
      <c r="AJ26">
        <v>0.434</v>
      </c>
      <c r="AK26">
        <f>SUM(M26:S26)/2</f>
        <v>1.4535</v>
      </c>
    </row>
    <row r="27" spans="1:37" x14ac:dyDescent="0.2">
      <c r="A27">
        <v>2005</v>
      </c>
      <c r="B27" t="s">
        <v>49</v>
      </c>
      <c r="C27">
        <v>3.2352941176470589E-3</v>
      </c>
      <c r="D27">
        <v>1.8740000000000014E-2</v>
      </c>
      <c r="E27">
        <v>5.7217948717948733E-2</v>
      </c>
      <c r="F27">
        <v>0.14802702702702702</v>
      </c>
      <c r="G27">
        <v>0.23176666666666668</v>
      </c>
      <c r="H27">
        <v>0.36635000000000001</v>
      </c>
      <c r="I27">
        <v>0.40955555555555551</v>
      </c>
      <c r="J27">
        <v>0.66899999999999993</v>
      </c>
      <c r="L27">
        <v>1.1889999999999998</v>
      </c>
      <c r="Y27">
        <v>2005</v>
      </c>
      <c r="Z27" t="s">
        <v>49</v>
      </c>
      <c r="AA27">
        <v>3.2352941176470589E-3</v>
      </c>
      <c r="AB27">
        <v>1.8740000000000014E-2</v>
      </c>
      <c r="AC27">
        <v>5.7217948717948733E-2</v>
      </c>
      <c r="AD27">
        <v>0.14802702702702702</v>
      </c>
      <c r="AE27">
        <v>0.23176666666666668</v>
      </c>
      <c r="AF27">
        <v>0.36635000000000001</v>
      </c>
      <c r="AG27">
        <v>0.40955555555555551</v>
      </c>
      <c r="AH27">
        <v>0.66899999999999993</v>
      </c>
      <c r="AI27" s="1">
        <v>-999</v>
      </c>
      <c r="AJ27">
        <v>1.1889999999999998</v>
      </c>
      <c r="AK27" s="1">
        <v>-999</v>
      </c>
    </row>
    <row r="28" spans="1:37" x14ac:dyDescent="0.2">
      <c r="A28">
        <v>2006</v>
      </c>
      <c r="B28" t="s">
        <v>49</v>
      </c>
      <c r="C28">
        <v>7.4406779661016992E-3</v>
      </c>
      <c r="D28">
        <v>3.1772727272727258E-2</v>
      </c>
      <c r="E28">
        <v>8.2764331210191083E-2</v>
      </c>
      <c r="F28">
        <v>0.1475985915492958</v>
      </c>
      <c r="G28">
        <v>0.24570512820512819</v>
      </c>
      <c r="H28">
        <v>0.29534210526315791</v>
      </c>
      <c r="I28">
        <v>0.43738235294117656</v>
      </c>
      <c r="J28">
        <v>0.5107647058823529</v>
      </c>
      <c r="K28">
        <v>0.70799999999999996</v>
      </c>
      <c r="L28">
        <v>0.69050000000000011</v>
      </c>
      <c r="M28" s="2">
        <v>1.387</v>
      </c>
      <c r="O28">
        <v>1.304</v>
      </c>
      <c r="P28">
        <v>1.3740000000000001</v>
      </c>
      <c r="Y28">
        <v>2006</v>
      </c>
      <c r="Z28" t="s">
        <v>49</v>
      </c>
      <c r="AA28">
        <v>7.4406779661016992E-3</v>
      </c>
      <c r="AB28">
        <v>3.1772727272727258E-2</v>
      </c>
      <c r="AC28">
        <v>8.2764331210191083E-2</v>
      </c>
      <c r="AD28">
        <v>0.1475985915492958</v>
      </c>
      <c r="AE28">
        <v>0.24570512820512819</v>
      </c>
      <c r="AF28">
        <v>0.29534210526315791</v>
      </c>
      <c r="AG28">
        <v>0.43738235294117656</v>
      </c>
      <c r="AH28">
        <v>0.5107647058823529</v>
      </c>
      <c r="AI28">
        <v>0.70799999999999996</v>
      </c>
      <c r="AJ28">
        <v>0.69050000000000011</v>
      </c>
      <c r="AK28">
        <f>SUM(M28:S28)/3</f>
        <v>1.3549999999999998</v>
      </c>
    </row>
    <row r="29" spans="1:37" x14ac:dyDescent="0.2">
      <c r="A29">
        <v>2007</v>
      </c>
      <c r="B29" t="s">
        <v>49</v>
      </c>
      <c r="C29">
        <v>9.6000000000000009E-3</v>
      </c>
      <c r="D29">
        <v>3.8965909090909086E-2</v>
      </c>
      <c r="E29">
        <v>0.10457803468208092</v>
      </c>
      <c r="F29">
        <v>0.1924471544715447</v>
      </c>
      <c r="G29">
        <v>0.29982222222222238</v>
      </c>
      <c r="H29">
        <v>0.36331034482758612</v>
      </c>
      <c r="I29">
        <v>0.56528571428571439</v>
      </c>
      <c r="J29">
        <v>0.55557142857142849</v>
      </c>
      <c r="K29">
        <v>0.38200000000000001</v>
      </c>
      <c r="L29">
        <v>1.1352</v>
      </c>
      <c r="M29" s="2">
        <v>1.1020000000000001</v>
      </c>
      <c r="Y29">
        <v>2007</v>
      </c>
      <c r="Z29" t="s">
        <v>49</v>
      </c>
      <c r="AA29">
        <v>9.6000000000000009E-3</v>
      </c>
      <c r="AB29">
        <v>3.8965909090909086E-2</v>
      </c>
      <c r="AC29">
        <v>0.10457803468208092</v>
      </c>
      <c r="AD29">
        <v>0.1924471544715447</v>
      </c>
      <c r="AE29">
        <v>0.29982222222222238</v>
      </c>
      <c r="AF29">
        <v>0.36331034482758612</v>
      </c>
      <c r="AG29">
        <v>0.56528571428571439</v>
      </c>
      <c r="AH29">
        <v>0.55557142857142849</v>
      </c>
      <c r="AI29">
        <v>0.38200000000000001</v>
      </c>
      <c r="AJ29">
        <v>1.1352</v>
      </c>
      <c r="AK29">
        <f t="shared" si="2"/>
        <v>1.1020000000000001</v>
      </c>
    </row>
    <row r="30" spans="1:37" x14ac:dyDescent="0.2">
      <c r="A30">
        <v>2008</v>
      </c>
      <c r="B30" t="s">
        <v>49</v>
      </c>
      <c r="C30">
        <v>3.2307692307692311E-3</v>
      </c>
      <c r="D30">
        <v>3.9500000000000021E-2</v>
      </c>
      <c r="E30">
        <v>7.886666666666664E-2</v>
      </c>
      <c r="F30">
        <v>0.16461081081081083</v>
      </c>
      <c r="G30">
        <v>0.27299999999999996</v>
      </c>
      <c r="H30">
        <v>0.37338333333333334</v>
      </c>
      <c r="I30">
        <v>0.44444</v>
      </c>
      <c r="J30">
        <v>0.49544444444444441</v>
      </c>
      <c r="K30">
        <v>0.75771428571428578</v>
      </c>
      <c r="L30">
        <v>0.88850000000000007</v>
      </c>
      <c r="M30" s="2">
        <v>1.5339999999999998</v>
      </c>
      <c r="N30">
        <v>0.77700000000000002</v>
      </c>
      <c r="P30">
        <v>1.1200000000000001</v>
      </c>
      <c r="Y30">
        <v>2008</v>
      </c>
      <c r="Z30" t="s">
        <v>49</v>
      </c>
      <c r="AA30">
        <v>3.2307692307692311E-3</v>
      </c>
      <c r="AB30">
        <v>3.9500000000000021E-2</v>
      </c>
      <c r="AC30">
        <v>7.886666666666664E-2</v>
      </c>
      <c r="AD30">
        <v>0.16461081081081083</v>
      </c>
      <c r="AE30">
        <v>0.27299999999999996</v>
      </c>
      <c r="AF30">
        <v>0.37338333333333334</v>
      </c>
      <c r="AG30">
        <v>0.44444</v>
      </c>
      <c r="AH30">
        <v>0.49544444444444441</v>
      </c>
      <c r="AI30">
        <v>0.75771428571428578</v>
      </c>
      <c r="AJ30">
        <v>0.88850000000000007</v>
      </c>
      <c r="AK30">
        <f>SUM(M30:S30)/3</f>
        <v>1.1436666666666666</v>
      </c>
    </row>
    <row r="31" spans="1:37" x14ac:dyDescent="0.2">
      <c r="A31">
        <v>2009</v>
      </c>
      <c r="B31" t="s">
        <v>49</v>
      </c>
      <c r="C31">
        <v>6.3142857142857176E-3</v>
      </c>
      <c r="D31">
        <v>3.5842105263157904E-2</v>
      </c>
      <c r="E31">
        <v>9.1174418604651197E-2</v>
      </c>
      <c r="F31">
        <v>0.15113793103448281</v>
      </c>
      <c r="G31">
        <v>0.23886222222222217</v>
      </c>
      <c r="H31">
        <v>0.34835036496350363</v>
      </c>
      <c r="I31">
        <v>0.42028571428571415</v>
      </c>
      <c r="J31">
        <v>0.41562962962962957</v>
      </c>
      <c r="K31">
        <v>0.51300000000000012</v>
      </c>
      <c r="L31">
        <v>0.76333333333333331</v>
      </c>
      <c r="M31" s="2">
        <v>0.7857142857142857</v>
      </c>
      <c r="Y31">
        <v>2009</v>
      </c>
      <c r="Z31" t="s">
        <v>49</v>
      </c>
      <c r="AA31">
        <v>6.3142857142857176E-3</v>
      </c>
      <c r="AB31">
        <v>3.5842105263157904E-2</v>
      </c>
      <c r="AC31">
        <v>9.1174418604651197E-2</v>
      </c>
      <c r="AD31">
        <v>0.15113793103448281</v>
      </c>
      <c r="AE31">
        <v>0.23886222222222217</v>
      </c>
      <c r="AF31">
        <v>0.34835036496350363</v>
      </c>
      <c r="AG31">
        <v>0.42028571428571415</v>
      </c>
      <c r="AH31">
        <v>0.41562962962962957</v>
      </c>
      <c r="AI31">
        <v>0.51300000000000012</v>
      </c>
      <c r="AJ31">
        <v>0.76333333333333331</v>
      </c>
      <c r="AK31">
        <f t="shared" si="2"/>
        <v>0.7857142857142857</v>
      </c>
    </row>
    <row r="32" spans="1:37" x14ac:dyDescent="0.2">
      <c r="A32">
        <v>2010</v>
      </c>
      <c r="B32" t="s">
        <v>49</v>
      </c>
      <c r="C32">
        <v>3.444444444444444E-3</v>
      </c>
      <c r="D32">
        <v>4.606172839506173E-2</v>
      </c>
      <c r="E32">
        <v>9.3592592592592574E-2</v>
      </c>
      <c r="F32">
        <v>0.20022522522522529</v>
      </c>
      <c r="G32">
        <v>0.25231843575419</v>
      </c>
      <c r="H32">
        <v>0.33274999999999993</v>
      </c>
      <c r="I32">
        <v>0.3921525423728815</v>
      </c>
      <c r="J32">
        <v>0.61316000000000004</v>
      </c>
      <c r="K32">
        <v>0.63388235294117645</v>
      </c>
      <c r="L32">
        <v>0.68814285714285717</v>
      </c>
      <c r="M32" s="2">
        <v>0.45900000000000002</v>
      </c>
      <c r="N32">
        <v>0.871</v>
      </c>
      <c r="O32">
        <v>0.67700000000000005</v>
      </c>
      <c r="Y32">
        <v>2010</v>
      </c>
      <c r="Z32" t="s">
        <v>49</v>
      </c>
      <c r="AA32">
        <v>3.444444444444444E-3</v>
      </c>
      <c r="AB32">
        <v>4.606172839506173E-2</v>
      </c>
      <c r="AC32">
        <v>9.3592592592592574E-2</v>
      </c>
      <c r="AD32">
        <v>0.20022522522522529</v>
      </c>
      <c r="AE32">
        <v>0.25231843575419</v>
      </c>
      <c r="AF32">
        <v>0.33274999999999993</v>
      </c>
      <c r="AG32">
        <v>0.3921525423728815</v>
      </c>
      <c r="AH32">
        <v>0.61316000000000004</v>
      </c>
      <c r="AI32">
        <v>0.63388235294117645</v>
      </c>
      <c r="AJ32">
        <v>0.68814285714285717</v>
      </c>
      <c r="AK32">
        <f>SUM(M32:S32)/3</f>
        <v>0.66900000000000004</v>
      </c>
    </row>
    <row r="33" spans="1:37" x14ac:dyDescent="0.2">
      <c r="A33">
        <v>2011</v>
      </c>
      <c r="B33" t="s">
        <v>49</v>
      </c>
      <c r="C33">
        <v>7.2037037037037087E-3</v>
      </c>
      <c r="D33">
        <v>3.1852459016393449E-2</v>
      </c>
      <c r="E33">
        <v>5.1095744680851082E-2</v>
      </c>
      <c r="F33">
        <v>0.11497115384615389</v>
      </c>
      <c r="G33">
        <v>0.16884536082474222</v>
      </c>
      <c r="H33">
        <v>0.30342391304347827</v>
      </c>
      <c r="I33">
        <v>0.32909278350515453</v>
      </c>
      <c r="J33">
        <v>0.38361016949152549</v>
      </c>
      <c r="K33">
        <v>0.51385185185185178</v>
      </c>
      <c r="L33">
        <v>0.50456250000000002</v>
      </c>
      <c r="M33" s="2">
        <v>0.57050000000000001</v>
      </c>
      <c r="S33">
        <v>0.61</v>
      </c>
      <c r="Y33">
        <v>2011</v>
      </c>
      <c r="Z33" t="s">
        <v>49</v>
      </c>
      <c r="AA33">
        <v>7.2037037037037087E-3</v>
      </c>
      <c r="AB33">
        <v>3.1852459016393449E-2</v>
      </c>
      <c r="AC33">
        <v>5.1095744680851082E-2</v>
      </c>
      <c r="AD33">
        <v>0.11497115384615389</v>
      </c>
      <c r="AE33">
        <v>0.16884536082474222</v>
      </c>
      <c r="AF33">
        <v>0.30342391304347827</v>
      </c>
      <c r="AG33">
        <v>0.32909278350515453</v>
      </c>
      <c r="AH33">
        <v>0.38361016949152549</v>
      </c>
      <c r="AI33">
        <v>0.51385185185185178</v>
      </c>
      <c r="AJ33">
        <v>0.50456250000000002</v>
      </c>
      <c r="AK33">
        <f>SUM(M33:S33)/2</f>
        <v>0.59024999999999994</v>
      </c>
    </row>
    <row r="34" spans="1:37" x14ac:dyDescent="0.2">
      <c r="A34">
        <v>2012</v>
      </c>
      <c r="B34" t="s">
        <v>49</v>
      </c>
      <c r="C34">
        <v>3.9166666666666699E-3</v>
      </c>
      <c r="D34">
        <v>2.4714285714285713E-2</v>
      </c>
      <c r="E34">
        <v>6.0942675159235689E-2</v>
      </c>
      <c r="F34">
        <v>0.13389403973509933</v>
      </c>
      <c r="G34">
        <v>0.20969480519480516</v>
      </c>
      <c r="H34">
        <v>0.3148041237113402</v>
      </c>
      <c r="I34">
        <v>0.39815454545454559</v>
      </c>
      <c r="J34">
        <v>0.45605494505494504</v>
      </c>
      <c r="K34">
        <v>0.49947727272727266</v>
      </c>
      <c r="L34">
        <v>0.51583333333333325</v>
      </c>
      <c r="M34" s="2">
        <v>0.7466666666666667</v>
      </c>
      <c r="N34">
        <v>0.68125000000000002</v>
      </c>
      <c r="O34">
        <v>0.65749999999999997</v>
      </c>
      <c r="P34">
        <v>1.2075</v>
      </c>
      <c r="Q34">
        <v>1.415</v>
      </c>
      <c r="Y34">
        <v>2012</v>
      </c>
      <c r="Z34" t="s">
        <v>49</v>
      </c>
      <c r="AA34">
        <v>3.9166666666666699E-3</v>
      </c>
      <c r="AB34">
        <v>2.4714285714285713E-2</v>
      </c>
      <c r="AC34">
        <v>6.0942675159235689E-2</v>
      </c>
      <c r="AD34">
        <v>0.13389403973509933</v>
      </c>
      <c r="AE34">
        <v>0.20969480519480516</v>
      </c>
      <c r="AF34">
        <v>0.3148041237113402</v>
      </c>
      <c r="AG34">
        <v>0.39815454545454559</v>
      </c>
      <c r="AH34">
        <v>0.45605494505494504</v>
      </c>
      <c r="AI34">
        <v>0.49947727272727266</v>
      </c>
      <c r="AJ34">
        <v>0.51583333333333325</v>
      </c>
      <c r="AK34">
        <f>SUM(M34:S34)/5</f>
        <v>0.94158333333333333</v>
      </c>
    </row>
    <row r="35" spans="1:37" x14ac:dyDescent="0.2">
      <c r="A35">
        <v>2013</v>
      </c>
      <c r="B35" t="s">
        <v>49</v>
      </c>
      <c r="C35">
        <v>4.5918367346938814E-3</v>
      </c>
      <c r="D35">
        <v>3.2364705882352948E-2</v>
      </c>
      <c r="E35">
        <v>8.1364161849711E-2</v>
      </c>
      <c r="F35">
        <v>0.175236559139785</v>
      </c>
      <c r="G35">
        <v>0.292375</v>
      </c>
      <c r="H35">
        <v>0.31244545454545458</v>
      </c>
      <c r="I35">
        <v>0.39588888888888885</v>
      </c>
      <c r="J35">
        <v>0.54681999999999997</v>
      </c>
      <c r="K35">
        <v>0.55144117647058832</v>
      </c>
      <c r="L35">
        <v>0.59247619047619038</v>
      </c>
      <c r="M35" s="2">
        <v>0.72416666666666663</v>
      </c>
      <c r="N35">
        <v>0.72720000000000007</v>
      </c>
      <c r="P35">
        <v>0.435</v>
      </c>
      <c r="Y35">
        <v>2013</v>
      </c>
      <c r="Z35" t="s">
        <v>49</v>
      </c>
      <c r="AA35">
        <v>4.5918367346938814E-3</v>
      </c>
      <c r="AB35">
        <v>3.2364705882352948E-2</v>
      </c>
      <c r="AC35">
        <v>8.1364161849711E-2</v>
      </c>
      <c r="AD35">
        <v>0.175236559139785</v>
      </c>
      <c r="AE35">
        <v>0.292375</v>
      </c>
      <c r="AF35">
        <v>0.31244545454545458</v>
      </c>
      <c r="AG35">
        <v>0.39588888888888885</v>
      </c>
      <c r="AH35">
        <v>0.54681999999999997</v>
      </c>
      <c r="AI35">
        <v>0.55144117647058832</v>
      </c>
      <c r="AJ35">
        <v>0.59247619047619038</v>
      </c>
      <c r="AK35">
        <f>SUM(M35:S35)/3</f>
        <v>0.62878888888888895</v>
      </c>
    </row>
    <row r="36" spans="1:37" x14ac:dyDescent="0.2">
      <c r="A36">
        <v>2014</v>
      </c>
      <c r="B36" t="s">
        <v>49</v>
      </c>
      <c r="C36">
        <v>4.6470588235294147E-3</v>
      </c>
      <c r="D36">
        <v>2.3071428571428573E-2</v>
      </c>
      <c r="E36">
        <v>6.9426666666666678E-2</v>
      </c>
      <c r="F36">
        <v>0.16699999999999998</v>
      </c>
      <c r="G36">
        <v>0.24065306122448971</v>
      </c>
      <c r="H36">
        <v>0.41959649122807008</v>
      </c>
      <c r="I36">
        <v>0.41783333333333339</v>
      </c>
      <c r="J36">
        <v>0.53688888888888886</v>
      </c>
      <c r="K36">
        <v>0.52139999999999997</v>
      </c>
      <c r="L36">
        <v>0.50149999999999995</v>
      </c>
      <c r="M36" s="2">
        <v>0.58388235294117663</v>
      </c>
      <c r="N36">
        <v>0.73999999999999988</v>
      </c>
      <c r="O36">
        <v>1.22</v>
      </c>
      <c r="Y36">
        <v>2014</v>
      </c>
      <c r="Z36" t="s">
        <v>49</v>
      </c>
      <c r="AA36">
        <v>4.6470588235294147E-3</v>
      </c>
      <c r="AB36">
        <v>2.3071428571428573E-2</v>
      </c>
      <c r="AC36">
        <v>6.9426666666666678E-2</v>
      </c>
      <c r="AD36">
        <v>0.16699999999999998</v>
      </c>
      <c r="AE36">
        <v>0.24065306122448971</v>
      </c>
      <c r="AF36">
        <v>0.41959649122807008</v>
      </c>
      <c r="AG36">
        <v>0.41783333333333339</v>
      </c>
      <c r="AH36">
        <v>0.53688888888888886</v>
      </c>
      <c r="AI36">
        <v>0.52139999999999997</v>
      </c>
      <c r="AJ36">
        <v>0.50149999999999995</v>
      </c>
      <c r="AK36">
        <f>SUM(M36:S36)/3</f>
        <v>0.84796078431372557</v>
      </c>
    </row>
    <row r="37" spans="1:37" x14ac:dyDescent="0.2">
      <c r="A37">
        <v>2015</v>
      </c>
      <c r="B37" t="s">
        <v>49</v>
      </c>
      <c r="C37">
        <v>4.6000000000000008E-3</v>
      </c>
      <c r="D37">
        <v>4.5580246913580258E-2</v>
      </c>
      <c r="E37">
        <v>0.12920325203252031</v>
      </c>
      <c r="F37">
        <v>0.25783050847457628</v>
      </c>
      <c r="G37">
        <v>0.35041525423728803</v>
      </c>
      <c r="H37">
        <v>0.46527272727272728</v>
      </c>
      <c r="I37">
        <v>0.53697142857142854</v>
      </c>
      <c r="J37">
        <v>0.63025000000000009</v>
      </c>
      <c r="K37">
        <v>0.58740000000000003</v>
      </c>
      <c r="L37">
        <v>0.7649999999999999</v>
      </c>
      <c r="M37" s="2">
        <v>0.92641666666666644</v>
      </c>
      <c r="N37">
        <v>0.53700000000000003</v>
      </c>
      <c r="O37">
        <v>1.1100000000000001</v>
      </c>
      <c r="Y37">
        <v>2015</v>
      </c>
      <c r="Z37" t="s">
        <v>49</v>
      </c>
      <c r="AA37">
        <v>4.6000000000000008E-3</v>
      </c>
      <c r="AB37">
        <v>4.5580246913580258E-2</v>
      </c>
      <c r="AC37">
        <v>0.12920325203252031</v>
      </c>
      <c r="AD37">
        <v>0.25783050847457628</v>
      </c>
      <c r="AE37">
        <v>0.35041525423728803</v>
      </c>
      <c r="AF37">
        <v>0.46527272727272728</v>
      </c>
      <c r="AG37">
        <v>0.53697142857142854</v>
      </c>
      <c r="AH37">
        <v>0.63025000000000009</v>
      </c>
      <c r="AI37">
        <v>0.58740000000000003</v>
      </c>
      <c r="AJ37">
        <v>0.7649999999999999</v>
      </c>
      <c r="AK37">
        <f>SUM(M37:S37)/3</f>
        <v>0.8578055555555556</v>
      </c>
    </row>
    <row r="38" spans="1:37" x14ac:dyDescent="0.2">
      <c r="A38">
        <v>2016</v>
      </c>
      <c r="B38" t="s">
        <v>49</v>
      </c>
      <c r="C38">
        <v>1.0333333333333342E-2</v>
      </c>
      <c r="D38">
        <v>5.2292929292929315E-2</v>
      </c>
      <c r="E38">
        <v>0.16289523809523812</v>
      </c>
      <c r="F38">
        <v>0.29022222222222205</v>
      </c>
      <c r="G38">
        <v>0.37117692307692302</v>
      </c>
      <c r="H38">
        <v>0.48385897435897446</v>
      </c>
      <c r="I38">
        <v>0.66129032258064524</v>
      </c>
      <c r="J38">
        <v>0.68590476190476202</v>
      </c>
      <c r="K38">
        <v>0.68356249999999996</v>
      </c>
      <c r="L38">
        <v>0.69729166666666664</v>
      </c>
      <c r="M38" s="2">
        <v>0.82</v>
      </c>
      <c r="N38">
        <v>0.74818181818181817</v>
      </c>
      <c r="O38">
        <v>1.0666666666666667</v>
      </c>
      <c r="P38">
        <v>0.73499999999999999</v>
      </c>
      <c r="R38">
        <v>1.1599999999999999</v>
      </c>
      <c r="Y38">
        <v>2016</v>
      </c>
      <c r="Z38" t="s">
        <v>49</v>
      </c>
      <c r="AA38">
        <v>1.0333333333333342E-2</v>
      </c>
      <c r="AB38">
        <v>5.2292929292929315E-2</v>
      </c>
      <c r="AC38">
        <v>0.16289523809523812</v>
      </c>
      <c r="AD38">
        <v>0.29022222222222205</v>
      </c>
      <c r="AE38">
        <v>0.37117692307692302</v>
      </c>
      <c r="AF38">
        <v>0.48385897435897446</v>
      </c>
      <c r="AG38">
        <v>0.66129032258064524</v>
      </c>
      <c r="AH38">
        <v>0.68590476190476202</v>
      </c>
      <c r="AI38">
        <v>0.68356249999999996</v>
      </c>
      <c r="AJ38">
        <v>0.69729166666666664</v>
      </c>
      <c r="AK38">
        <f>SUM(M38:S38)/5</f>
        <v>0.90596969696969687</v>
      </c>
    </row>
    <row r="39" spans="1:37" x14ac:dyDescent="0.2">
      <c r="A39">
        <v>2017</v>
      </c>
      <c r="B39" t="s">
        <v>49</v>
      </c>
      <c r="C39">
        <v>3.8888888888888892E-3</v>
      </c>
      <c r="D39">
        <v>3.245945945945946E-2</v>
      </c>
      <c r="E39">
        <v>8.715151515151516E-2</v>
      </c>
      <c r="F39">
        <v>0.25496315789473684</v>
      </c>
      <c r="G39">
        <v>0.35939655172413804</v>
      </c>
      <c r="H39">
        <v>0.472101265822785</v>
      </c>
      <c r="I39">
        <v>0.48578431372549019</v>
      </c>
      <c r="J39">
        <v>0.53718749999999993</v>
      </c>
      <c r="K39">
        <v>0.67999999999999983</v>
      </c>
      <c r="L39">
        <v>0.81847826086956532</v>
      </c>
      <c r="M39" s="2">
        <v>0.77250000000000019</v>
      </c>
      <c r="N39">
        <v>0.92625000000000002</v>
      </c>
      <c r="O39">
        <v>0.86750000000000005</v>
      </c>
      <c r="P39">
        <v>0.84499999999999997</v>
      </c>
      <c r="Q39">
        <v>1.3583333333333332</v>
      </c>
      <c r="R39">
        <v>0.41</v>
      </c>
      <c r="Y39">
        <v>2017</v>
      </c>
      <c r="Z39" t="s">
        <v>49</v>
      </c>
      <c r="AA39">
        <v>3.8888888888888892E-3</v>
      </c>
      <c r="AB39">
        <v>3.245945945945946E-2</v>
      </c>
      <c r="AC39">
        <v>8.715151515151516E-2</v>
      </c>
      <c r="AD39">
        <v>0.25496315789473684</v>
      </c>
      <c r="AE39">
        <v>0.35939655172413804</v>
      </c>
      <c r="AF39">
        <v>0.472101265822785</v>
      </c>
      <c r="AG39">
        <v>0.48578431372549019</v>
      </c>
      <c r="AH39">
        <v>0.53718749999999993</v>
      </c>
      <c r="AI39">
        <v>0.67999999999999983</v>
      </c>
      <c r="AJ39">
        <v>0.81847826086956532</v>
      </c>
      <c r="AK39">
        <f>SUM(M39:S39)/6</f>
        <v>0.86326388888888894</v>
      </c>
    </row>
    <row r="40" spans="1:37" x14ac:dyDescent="0.2">
      <c r="A40">
        <v>2018</v>
      </c>
      <c r="B40" t="s">
        <v>49</v>
      </c>
      <c r="C40">
        <v>8.1935483870967767E-3</v>
      </c>
      <c r="D40">
        <v>3.7125000000000012E-2</v>
      </c>
      <c r="E40">
        <v>9.8714285714285671E-2</v>
      </c>
      <c r="F40">
        <v>0.17065384615384616</v>
      </c>
      <c r="G40">
        <v>0.31407482993197289</v>
      </c>
      <c r="H40">
        <v>0.41180555555555565</v>
      </c>
      <c r="I40">
        <v>0.49424999999999997</v>
      </c>
      <c r="J40">
        <v>0.57143478260869573</v>
      </c>
      <c r="K40">
        <v>0.56987499999999991</v>
      </c>
      <c r="L40">
        <v>0.60236363636363643</v>
      </c>
      <c r="M40" s="2">
        <v>0.74846666666666661</v>
      </c>
      <c r="N40">
        <v>0.60166666666666668</v>
      </c>
      <c r="O40">
        <v>0.72399999999999998</v>
      </c>
      <c r="P40">
        <v>0.61066666666666669</v>
      </c>
      <c r="Q40">
        <v>0.95750000000000002</v>
      </c>
      <c r="R40">
        <v>0.83499999999999996</v>
      </c>
      <c r="Y40">
        <v>2018</v>
      </c>
      <c r="Z40" t="s">
        <v>49</v>
      </c>
      <c r="AA40">
        <v>8.1935483870967767E-3</v>
      </c>
      <c r="AB40">
        <v>3.7125000000000012E-2</v>
      </c>
      <c r="AC40">
        <v>9.8714285714285671E-2</v>
      </c>
      <c r="AD40">
        <v>0.17065384615384616</v>
      </c>
      <c r="AE40">
        <v>0.31407482993197289</v>
      </c>
      <c r="AF40">
        <v>0.41180555555555565</v>
      </c>
      <c r="AG40">
        <v>0.49424999999999997</v>
      </c>
      <c r="AH40">
        <v>0.57143478260869573</v>
      </c>
      <c r="AI40">
        <v>0.56987499999999991</v>
      </c>
      <c r="AJ40">
        <v>0.60236363636363643</v>
      </c>
      <c r="AK40">
        <f>SUM(M40:S40)/6</f>
        <v>0.74621666666666664</v>
      </c>
    </row>
    <row r="41" spans="1:37" x14ac:dyDescent="0.2">
      <c r="A41">
        <v>2019</v>
      </c>
      <c r="B41" t="s">
        <v>49</v>
      </c>
      <c r="C41">
        <v>7.1250000000000037E-3</v>
      </c>
      <c r="D41">
        <v>4.9990909090909086E-2</v>
      </c>
      <c r="E41">
        <v>8.819047619047618E-2</v>
      </c>
      <c r="F41">
        <v>0.21220491803278693</v>
      </c>
      <c r="G41">
        <v>0.2666721311475409</v>
      </c>
      <c r="H41">
        <v>0.39503816793893159</v>
      </c>
      <c r="I41">
        <v>0.43522641509433962</v>
      </c>
      <c r="J41">
        <v>0.53057692307692306</v>
      </c>
      <c r="K41">
        <v>0.57820000000000005</v>
      </c>
      <c r="L41">
        <v>0.58057142857142863</v>
      </c>
      <c r="M41" s="2">
        <v>0.76909090909090905</v>
      </c>
      <c r="N41">
        <v>0.81814285714285717</v>
      </c>
      <c r="O41">
        <v>1.08</v>
      </c>
      <c r="P41">
        <v>0.78833333333333344</v>
      </c>
      <c r="Q41">
        <v>1.31</v>
      </c>
      <c r="R41">
        <v>1.0249999999999999</v>
      </c>
      <c r="Y41">
        <v>2019</v>
      </c>
      <c r="Z41" t="s">
        <v>49</v>
      </c>
      <c r="AA41">
        <v>7.1250000000000037E-3</v>
      </c>
      <c r="AB41">
        <v>4.9990909090909086E-2</v>
      </c>
      <c r="AC41">
        <v>8.819047619047618E-2</v>
      </c>
      <c r="AD41">
        <v>0.21220491803278693</v>
      </c>
      <c r="AE41">
        <v>0.2666721311475409</v>
      </c>
      <c r="AF41">
        <v>0.39503816793893159</v>
      </c>
      <c r="AG41">
        <v>0.43522641509433962</v>
      </c>
      <c r="AH41">
        <v>0.53057692307692306</v>
      </c>
      <c r="AI41">
        <v>0.57820000000000005</v>
      </c>
      <c r="AJ41">
        <v>0.58057142857142863</v>
      </c>
      <c r="AK41">
        <f>SUM(M41:S41)/6</f>
        <v>0.96509451659451673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CDF10-46DB-1C4E-A1E3-7BB33D23179C}">
  <dimension ref="B1:O41"/>
  <sheetViews>
    <sheetView workbookViewId="0">
      <selection activeCell="M41" sqref="C2:M41"/>
    </sheetView>
  </sheetViews>
  <sheetFormatPr baseColWidth="10" defaultRowHeight="16" x14ac:dyDescent="0.2"/>
  <cols>
    <col min="15" max="15" width="43.1640625" customWidth="1"/>
  </cols>
  <sheetData>
    <row r="1" spans="2:15" ht="17" thickBot="1" x14ac:dyDescent="0.25">
      <c r="B1" s="7" t="s">
        <v>0</v>
      </c>
      <c r="C1" s="13" t="s">
        <v>54</v>
      </c>
      <c r="D1" s="13" t="s">
        <v>55</v>
      </c>
      <c r="E1" s="13" t="s">
        <v>56</v>
      </c>
      <c r="F1" s="13" t="s">
        <v>57</v>
      </c>
      <c r="G1" s="13" t="s">
        <v>58</v>
      </c>
      <c r="H1" s="13" t="s">
        <v>59</v>
      </c>
      <c r="I1" s="13" t="s">
        <v>60</v>
      </c>
      <c r="J1" s="13" t="s">
        <v>61</v>
      </c>
      <c r="K1" s="13" t="s">
        <v>62</v>
      </c>
      <c r="L1" s="13" t="s">
        <v>63</v>
      </c>
      <c r="M1" s="13" t="s">
        <v>65</v>
      </c>
      <c r="O1" s="34" t="s">
        <v>67</v>
      </c>
    </row>
    <row r="2" spans="2:15" x14ac:dyDescent="0.2">
      <c r="B2" s="10">
        <v>1980</v>
      </c>
      <c r="C2" s="15">
        <v>3.0000000000000006E-2</v>
      </c>
      <c r="D2" s="16">
        <v>7.6000910286234444E-2</v>
      </c>
      <c r="E2" s="16">
        <v>0.15423146858608622</v>
      </c>
      <c r="F2" s="16">
        <v>0.26739213205403717</v>
      </c>
      <c r="G2" s="16">
        <v>0.40887354655960162</v>
      </c>
      <c r="H2" s="16">
        <v>0.65335400093229268</v>
      </c>
      <c r="I2" s="16">
        <v>0.82864779751268569</v>
      </c>
      <c r="J2" s="16">
        <v>1.0389999999999999</v>
      </c>
      <c r="K2" s="16">
        <v>1.1830000000000001</v>
      </c>
      <c r="L2" s="16">
        <v>1.3740000000000003</v>
      </c>
      <c r="M2" s="17">
        <v>1.8952851347435524</v>
      </c>
      <c r="O2" t="s">
        <v>68</v>
      </c>
    </row>
    <row r="3" spans="2:15" x14ac:dyDescent="0.2">
      <c r="B3" s="10">
        <v>1981</v>
      </c>
      <c r="C3" s="18">
        <v>3.1519796158369258E-2</v>
      </c>
      <c r="D3" s="14">
        <v>0.10783865449798619</v>
      </c>
      <c r="E3" s="14">
        <v>0.16846382315460809</v>
      </c>
      <c r="F3" s="14">
        <v>0.31632142028714955</v>
      </c>
      <c r="G3" s="14">
        <v>0.44168279563823731</v>
      </c>
      <c r="H3" s="14">
        <v>0.77809352605943549</v>
      </c>
      <c r="I3" s="14">
        <v>0.88503922094822829</v>
      </c>
      <c r="J3" s="14">
        <v>0.97800591402566495</v>
      </c>
      <c r="K3" s="14">
        <v>1.1299999999999999</v>
      </c>
      <c r="L3" s="14">
        <v>1.254</v>
      </c>
      <c r="M3" s="19">
        <v>1.5508651956836852</v>
      </c>
    </row>
    <row r="4" spans="2:15" x14ac:dyDescent="0.2">
      <c r="B4" s="10">
        <v>1982</v>
      </c>
      <c r="C4" s="18">
        <v>1.7980173275574805E-2</v>
      </c>
      <c r="D4" s="14">
        <v>0.1150684922929015</v>
      </c>
      <c r="E4" s="14">
        <v>0.22971705271527135</v>
      </c>
      <c r="F4" s="14">
        <v>0.28954642120642266</v>
      </c>
      <c r="G4" s="14">
        <v>0.41796629038881289</v>
      </c>
      <c r="H4" s="14">
        <v>0.5639888946300996</v>
      </c>
      <c r="I4" s="14">
        <v>0.9600788998795553</v>
      </c>
      <c r="J4" s="14">
        <v>1.1379999999999999</v>
      </c>
      <c r="K4" s="14">
        <v>1.196</v>
      </c>
      <c r="L4" s="14">
        <v>1.552</v>
      </c>
      <c r="M4" s="19">
        <v>1.9014216615556174</v>
      </c>
    </row>
    <row r="5" spans="2:15" x14ac:dyDescent="0.2">
      <c r="B5" s="10">
        <v>1983</v>
      </c>
      <c r="C5" s="18">
        <v>1.34309604162514E-2</v>
      </c>
      <c r="D5" s="14">
        <v>3.3337919827894323E-2</v>
      </c>
      <c r="E5" s="14">
        <v>0.1848519529234916</v>
      </c>
      <c r="F5" s="14">
        <v>0.37776720251143536</v>
      </c>
      <c r="G5" s="14">
        <v>0.53034222956674015</v>
      </c>
      <c r="H5" s="14">
        <v>0.66950863823794471</v>
      </c>
      <c r="I5" s="14">
        <v>0.82311536537060903</v>
      </c>
      <c r="J5" s="14">
        <v>1.0421756561926685</v>
      </c>
      <c r="K5" s="14">
        <v>1.2380790336997785</v>
      </c>
      <c r="L5" s="14">
        <v>1.446</v>
      </c>
      <c r="M5" s="19">
        <v>1.6796927803379416</v>
      </c>
    </row>
    <row r="6" spans="2:15" x14ac:dyDescent="0.2">
      <c r="B6" s="10">
        <v>1984</v>
      </c>
      <c r="C6" s="18">
        <v>4.1084812623274165E-3</v>
      </c>
      <c r="D6" s="14">
        <v>4.5355973598713829E-2</v>
      </c>
      <c r="E6" s="14">
        <v>0.16093065560130454</v>
      </c>
      <c r="F6" s="20">
        <v>0.30322342502715038</v>
      </c>
      <c r="G6" s="14">
        <v>0.52414361286975497</v>
      </c>
      <c r="H6" s="14">
        <v>0.63043318326873021</v>
      </c>
      <c r="I6" s="14">
        <v>0.88799448821419769</v>
      </c>
      <c r="J6" s="14">
        <v>1.187042979621731</v>
      </c>
      <c r="K6" s="14">
        <v>1.133</v>
      </c>
      <c r="L6" s="14">
        <v>1.369</v>
      </c>
      <c r="M6" s="19">
        <v>1.9578741058655222</v>
      </c>
    </row>
    <row r="7" spans="2:15" x14ac:dyDescent="0.2">
      <c r="B7" s="10">
        <v>1985</v>
      </c>
      <c r="C7" s="18">
        <v>1.7519580008244214E-2</v>
      </c>
      <c r="D7" s="14">
        <v>5.829568108838297E-2</v>
      </c>
      <c r="E7" s="14">
        <v>8.3637087270702445E-2</v>
      </c>
      <c r="F7" s="14">
        <v>0.20922866254755829</v>
      </c>
      <c r="G7" s="14">
        <v>0.33117444050190648</v>
      </c>
      <c r="H7" s="14">
        <v>0.53367166441848957</v>
      </c>
      <c r="I7" s="14">
        <v>0.84731409657323153</v>
      </c>
      <c r="J7" s="14">
        <v>1.1674370412196502</v>
      </c>
      <c r="K7" s="14">
        <v>1.3770211382113819</v>
      </c>
      <c r="L7" s="14">
        <v>1.6652102857142859</v>
      </c>
      <c r="M7" s="19">
        <v>2.1278970917225952</v>
      </c>
    </row>
    <row r="8" spans="2:15" x14ac:dyDescent="0.2">
      <c r="B8" s="10">
        <v>1986</v>
      </c>
      <c r="C8" s="18">
        <v>1.5923747533851576E-2</v>
      </c>
      <c r="D8" s="14">
        <v>4.2085779888191427E-2</v>
      </c>
      <c r="E8" s="14">
        <v>0.13837711150389362</v>
      </c>
      <c r="F8" s="14">
        <v>0.22903466936124231</v>
      </c>
      <c r="G8" s="14">
        <v>0.38397727600258463</v>
      </c>
      <c r="H8" s="14">
        <v>0.5869152967850132</v>
      </c>
      <c r="I8" s="14">
        <v>0.84207544446228377</v>
      </c>
      <c r="J8" s="14">
        <v>1.1737048848321772</v>
      </c>
      <c r="K8" s="14">
        <v>1.4914030509835408</v>
      </c>
      <c r="L8" s="14">
        <v>1.7467744140625001</v>
      </c>
      <c r="M8" s="19">
        <v>2.194431352459016</v>
      </c>
    </row>
    <row r="9" spans="2:15" x14ac:dyDescent="0.2">
      <c r="B9" s="10">
        <v>1987</v>
      </c>
      <c r="C9" s="18">
        <v>1.2774813644255461E-2</v>
      </c>
      <c r="D9" s="14">
        <v>4.5769644375989432E-2</v>
      </c>
      <c r="E9" s="14">
        <v>0.13068343923736708</v>
      </c>
      <c r="F9" s="14">
        <v>0.23436528926619415</v>
      </c>
      <c r="G9" s="14">
        <v>0.40933333628740781</v>
      </c>
      <c r="H9" s="14">
        <v>0.60949347744156002</v>
      </c>
      <c r="I9" s="14">
        <v>0.89238359579423854</v>
      </c>
      <c r="J9" s="14">
        <v>1.1729281096887838</v>
      </c>
      <c r="K9" s="14">
        <v>1.4833790593505038</v>
      </c>
      <c r="L9" s="14">
        <v>1.7319574829931974</v>
      </c>
      <c r="M9" s="19">
        <v>2.2838251748251754</v>
      </c>
    </row>
    <row r="10" spans="2:15" x14ac:dyDescent="0.2">
      <c r="B10" s="10">
        <v>1988</v>
      </c>
      <c r="C10" s="18">
        <v>1.5899270221536362E-2</v>
      </c>
      <c r="D10" s="14">
        <v>4.5859842025766651E-2</v>
      </c>
      <c r="E10" s="14">
        <v>0.15901832265039034</v>
      </c>
      <c r="F10" s="14">
        <v>0.28423959306608826</v>
      </c>
      <c r="G10" s="14">
        <v>0.44858593504657818</v>
      </c>
      <c r="H10" s="14">
        <v>0.6414228683830423</v>
      </c>
      <c r="I10" s="21">
        <v>0.8800141320993653</v>
      </c>
      <c r="J10" s="14">
        <v>1.2313905990016638</v>
      </c>
      <c r="K10" s="14">
        <v>1.3964692063492063</v>
      </c>
      <c r="L10" s="14">
        <v>1.7166913265306118</v>
      </c>
      <c r="M10" s="19">
        <v>2.2383577235772356</v>
      </c>
    </row>
    <row r="11" spans="2:15" x14ac:dyDescent="0.2">
      <c r="B11" s="11">
        <v>1989</v>
      </c>
      <c r="C11" s="23">
        <v>1.2E-2</v>
      </c>
      <c r="D11" s="22">
        <v>4.7E-2</v>
      </c>
      <c r="E11" s="22">
        <v>0.15346703013755217</v>
      </c>
      <c r="F11" s="22">
        <v>0.28171569143153491</v>
      </c>
      <c r="G11" s="22">
        <v>0.41588669260500644</v>
      </c>
      <c r="H11" s="22">
        <v>0.534440189004313</v>
      </c>
      <c r="I11" s="22">
        <v>0.73183093103803343</v>
      </c>
      <c r="J11" s="24">
        <v>0.85566350068494057</v>
      </c>
      <c r="K11" s="24">
        <v>1.3133197947411615</v>
      </c>
      <c r="L11" s="22">
        <v>1.4630608324439702</v>
      </c>
      <c r="M11" s="25">
        <v>1.9401299810246677</v>
      </c>
    </row>
    <row r="12" spans="2:15" x14ac:dyDescent="0.2">
      <c r="B12" s="11">
        <v>1990</v>
      </c>
      <c r="C12" s="23">
        <v>1.7000000000000001E-2</v>
      </c>
      <c r="D12" s="22">
        <v>4.8000000000000001E-2</v>
      </c>
      <c r="E12" s="22">
        <v>0.14112713314319333</v>
      </c>
      <c r="F12" s="22">
        <v>0.27670277004561628</v>
      </c>
      <c r="G12" s="22">
        <v>0.43886647507130061</v>
      </c>
      <c r="H12" s="22">
        <v>0.61303431769339178</v>
      </c>
      <c r="I12" s="22">
        <v>0.80680546106750406</v>
      </c>
      <c r="J12" s="22">
        <v>0.96739177318714575</v>
      </c>
      <c r="K12" s="22">
        <v>1.0885564808170483</v>
      </c>
      <c r="L12" s="24">
        <v>1.3048086374953942</v>
      </c>
      <c r="M12" s="25">
        <v>1.6959056087277955</v>
      </c>
    </row>
    <row r="13" spans="2:15" x14ac:dyDescent="0.2">
      <c r="B13" s="11">
        <v>1991</v>
      </c>
      <c r="C13" s="23">
        <v>2.1999999999999999E-2</v>
      </c>
      <c r="D13" s="22">
        <v>4.9000000000000009E-2</v>
      </c>
      <c r="E13" s="22">
        <v>0.15736948646010657</v>
      </c>
      <c r="F13" s="22">
        <v>0.32822597686472904</v>
      </c>
      <c r="G13" s="22">
        <v>0.49369418681869887</v>
      </c>
      <c r="H13" s="22">
        <v>0.70125701735726376</v>
      </c>
      <c r="I13" s="22">
        <v>0.95974637924418615</v>
      </c>
      <c r="J13" s="22">
        <v>1.1600262642942938</v>
      </c>
      <c r="K13" s="22">
        <v>1.2772761251903961</v>
      </c>
      <c r="L13" s="22">
        <v>1.5427580554896947</v>
      </c>
      <c r="M13" s="25">
        <v>1.8111932588123107</v>
      </c>
      <c r="O13" t="s">
        <v>69</v>
      </c>
    </row>
    <row r="14" spans="2:15" x14ac:dyDescent="0.2">
      <c r="B14" s="11">
        <v>1992</v>
      </c>
      <c r="C14" s="23">
        <v>1.9E-2</v>
      </c>
      <c r="D14" s="22">
        <v>4.4999999999999998E-2</v>
      </c>
      <c r="E14" s="22">
        <v>0.13042473885308989</v>
      </c>
      <c r="F14" s="22">
        <v>0.31370816691553505</v>
      </c>
      <c r="G14" s="22">
        <v>0.50521414412970433</v>
      </c>
      <c r="H14" s="22">
        <v>0.7265981338314953</v>
      </c>
      <c r="I14" s="22">
        <v>0.9389768403247053</v>
      </c>
      <c r="J14" s="22">
        <v>1.1918309519827637</v>
      </c>
      <c r="K14" s="22">
        <v>1.3182812150715586</v>
      </c>
      <c r="L14" s="22">
        <v>1.6400598290598292</v>
      </c>
      <c r="M14" s="25">
        <v>2.0049417044749056</v>
      </c>
    </row>
    <row r="15" spans="2:15" x14ac:dyDescent="0.2">
      <c r="B15" s="11">
        <v>1993</v>
      </c>
      <c r="C15" s="23">
        <v>1.7000000000000001E-2</v>
      </c>
      <c r="D15" s="22">
        <v>3.7999999999999999E-2</v>
      </c>
      <c r="E15" s="22">
        <v>0.24334151263482653</v>
      </c>
      <c r="F15" s="22">
        <v>0.36340086634466201</v>
      </c>
      <c r="G15" s="22">
        <v>0.484165749497731</v>
      </c>
      <c r="H15" s="22">
        <v>0.63399412752297146</v>
      </c>
      <c r="I15" s="22">
        <v>0.95522919580090915</v>
      </c>
      <c r="J15" s="22">
        <v>1.2289487639624019</v>
      </c>
      <c r="K15" s="24">
        <v>1.4081309176955259</v>
      </c>
      <c r="L15" s="22">
        <v>1.5758588479061393</v>
      </c>
      <c r="M15" s="25">
        <v>2.3122617170354531</v>
      </c>
    </row>
    <row r="16" spans="2:15" x14ac:dyDescent="0.2">
      <c r="B16" s="12">
        <v>1994</v>
      </c>
      <c r="C16" s="27">
        <v>1.4999999999999999E-2</v>
      </c>
      <c r="D16" s="26">
        <v>2.7E-2</v>
      </c>
      <c r="E16" s="26">
        <v>0.24267520434873763</v>
      </c>
      <c r="F16" s="26">
        <v>0.3914401149885503</v>
      </c>
      <c r="G16" s="26">
        <v>0.49608640587338121</v>
      </c>
      <c r="H16" s="26">
        <v>0.59104411601840878</v>
      </c>
      <c r="I16" s="26">
        <v>0.76752026940158979</v>
      </c>
      <c r="J16" s="26">
        <v>1.0870379651556552</v>
      </c>
      <c r="K16" s="26">
        <v>1.274096549152103</v>
      </c>
      <c r="L16" s="28">
        <v>1.3936500167861796</v>
      </c>
      <c r="M16" s="25">
        <v>1.8656896211703471</v>
      </c>
      <c r="O16" t="s">
        <v>69</v>
      </c>
    </row>
    <row r="17" spans="2:15" x14ac:dyDescent="0.2">
      <c r="B17" s="12">
        <v>1995</v>
      </c>
      <c r="C17" s="27">
        <v>1.5000000000000001E-2</v>
      </c>
      <c r="D17" s="26">
        <v>3.5999999999999997E-2</v>
      </c>
      <c r="E17" s="26">
        <v>0.17779228030996419</v>
      </c>
      <c r="F17" s="26">
        <v>0.31654658204768688</v>
      </c>
      <c r="G17" s="26">
        <v>0.49357023825561935</v>
      </c>
      <c r="H17" s="26">
        <v>0.63982608574566668</v>
      </c>
      <c r="I17" s="26">
        <v>0.71960334444627916</v>
      </c>
      <c r="J17" s="26">
        <v>1.0246053695211801</v>
      </c>
      <c r="K17" s="26">
        <v>1.2796573062040646</v>
      </c>
      <c r="L17" s="26">
        <v>1.6429070444136804</v>
      </c>
      <c r="M17" s="25">
        <v>1.7438351587402114</v>
      </c>
      <c r="O17" t="s">
        <v>69</v>
      </c>
    </row>
    <row r="18" spans="2:15" x14ac:dyDescent="0.2">
      <c r="B18" s="12">
        <v>1996</v>
      </c>
      <c r="C18" s="27">
        <v>1.9E-2</v>
      </c>
      <c r="D18" s="26">
        <v>3.1E-2</v>
      </c>
      <c r="E18" s="26">
        <v>0.12102878242723761</v>
      </c>
      <c r="F18" s="26">
        <v>0.32547590506490437</v>
      </c>
      <c r="G18" s="26">
        <v>0.47237559961717962</v>
      </c>
      <c r="H18" s="26">
        <v>0.62464809771686591</v>
      </c>
      <c r="I18" s="26">
        <v>0.83150925615514015</v>
      </c>
      <c r="J18" s="26">
        <v>1.1116594788303553</v>
      </c>
      <c r="K18" s="26">
        <v>1.3144575166672925</v>
      </c>
      <c r="L18" s="26">
        <v>1.5607178181120767</v>
      </c>
      <c r="M18" s="25">
        <v>1.932579757137264</v>
      </c>
    </row>
    <row r="19" spans="2:15" x14ac:dyDescent="0.2">
      <c r="B19" s="12">
        <v>1997</v>
      </c>
      <c r="C19" s="27">
        <v>1.4E-2</v>
      </c>
      <c r="D19" s="26">
        <v>2.9000000000000005E-2</v>
      </c>
      <c r="E19" s="26">
        <v>0.15780789612948251</v>
      </c>
      <c r="F19" s="26">
        <v>0.35373302834326459</v>
      </c>
      <c r="G19" s="26">
        <v>0.43487238299924941</v>
      </c>
      <c r="H19" s="26">
        <v>0.61484274844623787</v>
      </c>
      <c r="I19" s="26">
        <v>0.7899923634235172</v>
      </c>
      <c r="J19" s="26">
        <v>1.0841539966301603</v>
      </c>
      <c r="K19" s="26">
        <v>1.2686415030452898</v>
      </c>
      <c r="L19" s="26">
        <v>1.3892375730688609</v>
      </c>
      <c r="M19" s="25">
        <v>1.7852121434549522</v>
      </c>
      <c r="O19" t="s">
        <v>69</v>
      </c>
    </row>
    <row r="20" spans="2:15" x14ac:dyDescent="0.2">
      <c r="B20" s="12">
        <v>1998</v>
      </c>
      <c r="C20" s="27">
        <v>0.04</v>
      </c>
      <c r="D20" s="26">
        <v>6.8000000000000005E-2</v>
      </c>
      <c r="E20" s="26">
        <v>0.16694024958400874</v>
      </c>
      <c r="F20" s="26">
        <v>0.27727276667326722</v>
      </c>
      <c r="G20" s="26">
        <v>0.36753619217993233</v>
      </c>
      <c r="H20" s="26">
        <v>0.50884195491172213</v>
      </c>
      <c r="I20" s="26">
        <v>0.76919621927025472</v>
      </c>
      <c r="J20" s="26">
        <v>1.0276807406153248</v>
      </c>
      <c r="K20" s="26">
        <v>1.3276681083075241</v>
      </c>
      <c r="L20" s="26">
        <v>1.4184226972484639</v>
      </c>
      <c r="M20" s="25">
        <v>2.0648955110649321</v>
      </c>
      <c r="O20" t="s">
        <v>69</v>
      </c>
    </row>
    <row r="21" spans="2:15" x14ac:dyDescent="0.2">
      <c r="B21" s="12">
        <v>1999</v>
      </c>
      <c r="C21" s="27">
        <v>3.5000000000000003E-2</v>
      </c>
      <c r="D21" s="26">
        <v>0.1</v>
      </c>
      <c r="E21" s="26">
        <v>0.20043135373435364</v>
      </c>
      <c r="F21" s="26">
        <v>0.32112327650370709</v>
      </c>
      <c r="G21" s="26">
        <v>0.44068255558234415</v>
      </c>
      <c r="H21" s="26">
        <v>0.54666699687108056</v>
      </c>
      <c r="I21" s="26">
        <v>0.70388793081207235</v>
      </c>
      <c r="J21" s="26">
        <v>0.90622280615199158</v>
      </c>
      <c r="K21" s="26">
        <v>1.1525902140919704</v>
      </c>
      <c r="L21" s="26">
        <v>1.3967981617765199</v>
      </c>
      <c r="M21" s="25">
        <v>1.5069667370306403</v>
      </c>
    </row>
    <row r="22" spans="2:15" x14ac:dyDescent="0.2">
      <c r="B22" s="12">
        <v>2000</v>
      </c>
      <c r="C22" s="27">
        <v>4.0000000000000001E-3</v>
      </c>
      <c r="D22" s="26">
        <v>0.10900000000000001</v>
      </c>
      <c r="E22" s="26">
        <v>0.27896313268047046</v>
      </c>
      <c r="F22" s="26">
        <v>0.34335428422548037</v>
      </c>
      <c r="G22" s="26">
        <v>0.46377571386749455</v>
      </c>
      <c r="H22" s="26">
        <v>0.55082551812527525</v>
      </c>
      <c r="I22" s="26">
        <v>0.72092724960740762</v>
      </c>
      <c r="J22" s="26">
        <v>0.94357701545101136</v>
      </c>
      <c r="K22" s="26">
        <v>1.0910137397369124</v>
      </c>
      <c r="L22" s="26">
        <v>1.30762120044932</v>
      </c>
      <c r="M22" s="25">
        <v>1.8085678412109667</v>
      </c>
    </row>
    <row r="23" spans="2:15" x14ac:dyDescent="0.2">
      <c r="B23" s="12">
        <v>2001</v>
      </c>
      <c r="C23" s="27">
        <v>1.0999999999999999E-2</v>
      </c>
      <c r="D23" s="26">
        <v>2.6000000000000002E-2</v>
      </c>
      <c r="E23" s="26">
        <v>0.16250150649681164</v>
      </c>
      <c r="F23" s="26">
        <v>0.3091956653775631</v>
      </c>
      <c r="G23" s="26">
        <v>0.42586717516237566</v>
      </c>
      <c r="H23" s="26">
        <v>0.52334008389451736</v>
      </c>
      <c r="I23" s="26">
        <v>0.68389769680296575</v>
      </c>
      <c r="J23" s="26">
        <v>0.814909315609602</v>
      </c>
      <c r="K23" s="26">
        <v>1.0329040957066191</v>
      </c>
      <c r="L23" s="26">
        <v>1.3862414804583127</v>
      </c>
      <c r="M23" s="25">
        <v>1.5564809111087792</v>
      </c>
    </row>
    <row r="24" spans="2:15" x14ac:dyDescent="0.2">
      <c r="B24" s="12">
        <v>2002</v>
      </c>
      <c r="C24" s="27">
        <v>2.1000000000000001E-2</v>
      </c>
      <c r="D24" s="26">
        <v>7.3999999999999996E-2</v>
      </c>
      <c r="E24" s="26">
        <v>0.14597699725345709</v>
      </c>
      <c r="F24" s="26">
        <v>0.30708198611116461</v>
      </c>
      <c r="G24" s="26">
        <v>0.42217628587841971</v>
      </c>
      <c r="H24" s="26">
        <v>0.51080595414137653</v>
      </c>
      <c r="I24" s="26">
        <v>0.66213017445938371</v>
      </c>
      <c r="J24" s="26">
        <v>0.86853583211239838</v>
      </c>
      <c r="K24" s="26">
        <v>1.0307303248650552</v>
      </c>
      <c r="L24" s="26">
        <v>1.2232831819036909</v>
      </c>
      <c r="M24" s="25">
        <v>1.4126226133362143</v>
      </c>
    </row>
    <row r="25" spans="2:15" x14ac:dyDescent="0.2">
      <c r="B25" s="12">
        <v>2003</v>
      </c>
      <c r="C25" s="27">
        <v>1.9E-2</v>
      </c>
      <c r="D25" s="26">
        <v>2.8000000000000004E-2</v>
      </c>
      <c r="E25" s="26">
        <v>0.16</v>
      </c>
      <c r="F25" s="26">
        <v>0.29321334485077338</v>
      </c>
      <c r="G25" s="26">
        <v>0.38647882321400395</v>
      </c>
      <c r="H25" s="26">
        <v>0.52368239022675878</v>
      </c>
      <c r="I25" s="26">
        <v>0.66555033822244647</v>
      </c>
      <c r="J25" s="26">
        <v>0.82826429096337439</v>
      </c>
      <c r="K25" s="26">
        <v>0.96472299460275146</v>
      </c>
      <c r="L25" s="26">
        <v>1.056674303196435</v>
      </c>
      <c r="M25" s="25">
        <v>1.238033831522787</v>
      </c>
    </row>
    <row r="26" spans="2:15" x14ac:dyDescent="0.2">
      <c r="B26" s="12">
        <v>2004</v>
      </c>
      <c r="C26" s="27">
        <v>1.2E-2</v>
      </c>
      <c r="D26" s="26">
        <v>2.5000000000000001E-2</v>
      </c>
      <c r="E26" s="26">
        <v>9.9892193194997286E-2</v>
      </c>
      <c r="F26" s="26">
        <v>0.30434208341191349</v>
      </c>
      <c r="G26" s="26">
        <v>0.39842685748691248</v>
      </c>
      <c r="H26" s="26">
        <v>0.51019304277454358</v>
      </c>
      <c r="I26" s="26">
        <v>0.66023282168979669</v>
      </c>
      <c r="J26" s="26">
        <v>0.77340497391794794</v>
      </c>
      <c r="K26" s="26">
        <v>0.94381684753031969</v>
      </c>
      <c r="L26" s="26">
        <v>1.0351205150939367</v>
      </c>
      <c r="M26" s="25">
        <v>1.1915360522253011</v>
      </c>
    </row>
    <row r="27" spans="2:15" x14ac:dyDescent="0.2">
      <c r="B27" s="12">
        <v>2005</v>
      </c>
      <c r="C27" s="27">
        <v>8.9999999999999993E-3</v>
      </c>
      <c r="D27" s="26">
        <v>2.3E-2</v>
      </c>
      <c r="E27" s="26">
        <v>0.11363835657291312</v>
      </c>
      <c r="F27" s="26">
        <v>0.30901733616116783</v>
      </c>
      <c r="G27" s="26">
        <v>0.41049463232821531</v>
      </c>
      <c r="H27" s="26">
        <v>0.52287012755846762</v>
      </c>
      <c r="I27" s="26">
        <v>0.66407569785064768</v>
      </c>
      <c r="J27" s="26">
        <v>0.83432853300465193</v>
      </c>
      <c r="K27" s="26">
        <v>0.93417944304627754</v>
      </c>
      <c r="L27" s="26">
        <v>1.078558734104335</v>
      </c>
      <c r="M27" s="25">
        <v>1.3040942801048179</v>
      </c>
    </row>
    <row r="28" spans="2:15" x14ac:dyDescent="0.2">
      <c r="B28" s="12">
        <v>2006</v>
      </c>
      <c r="C28" s="27">
        <v>1.4999999999999999E-2</v>
      </c>
      <c r="D28" s="26">
        <v>0.04</v>
      </c>
      <c r="E28" s="26">
        <v>0.12553208004454416</v>
      </c>
      <c r="F28" s="26">
        <v>0.2821765397704516</v>
      </c>
      <c r="G28" s="26">
        <v>0.39465541440865876</v>
      </c>
      <c r="H28" s="26">
        <v>0.50884304652129686</v>
      </c>
      <c r="I28" s="26">
        <v>0.59781074463354089</v>
      </c>
      <c r="J28" s="26">
        <v>0.78209355099150868</v>
      </c>
      <c r="K28" s="26">
        <v>0.90732419760758631</v>
      </c>
      <c r="L28" s="26">
        <v>0.95760629411729992</v>
      </c>
      <c r="M28" s="25">
        <v>1.2912538555467845</v>
      </c>
    </row>
    <row r="29" spans="2:15" x14ac:dyDescent="0.2">
      <c r="B29" s="12">
        <v>2007</v>
      </c>
      <c r="C29" s="27">
        <v>6.0000000000000001E-3</v>
      </c>
      <c r="D29" s="26">
        <v>3.4000000000000002E-2</v>
      </c>
      <c r="E29" s="26">
        <v>0.18340545840985947</v>
      </c>
      <c r="F29" s="26">
        <v>0.32572820839004568</v>
      </c>
      <c r="G29" s="26">
        <v>0.42170993802851919</v>
      </c>
      <c r="H29" s="26">
        <v>0.51677529448649961</v>
      </c>
      <c r="I29" s="28">
        <v>0.63898935704376203</v>
      </c>
      <c r="J29" s="28">
        <v>0.81598041946563948</v>
      </c>
      <c r="K29" s="28">
        <v>0.94460131514623369</v>
      </c>
      <c r="L29" s="28">
        <v>1.1044835936837452</v>
      </c>
      <c r="M29" s="25">
        <v>1.3891860596121057</v>
      </c>
    </row>
    <row r="30" spans="2:15" x14ac:dyDescent="0.2">
      <c r="B30" s="12">
        <v>2008</v>
      </c>
      <c r="C30" s="27">
        <v>8.9999999999999993E-3</v>
      </c>
      <c r="D30" s="26">
        <v>4.3999999999999997E-2</v>
      </c>
      <c r="E30" s="26">
        <v>0.19857275271038891</v>
      </c>
      <c r="F30" s="26">
        <v>0.31198849846836368</v>
      </c>
      <c r="G30" s="26">
        <v>0.42205342993091471</v>
      </c>
      <c r="H30" s="26">
        <v>0.47423697854800745</v>
      </c>
      <c r="I30" s="28">
        <v>0.57967631232331152</v>
      </c>
      <c r="J30" s="28">
        <v>0.61825788241326673</v>
      </c>
      <c r="K30" s="28">
        <v>0.71686567529032053</v>
      </c>
      <c r="L30" s="28">
        <v>0.80742301796604865</v>
      </c>
      <c r="M30" s="29">
        <v>1.0461645289133454</v>
      </c>
    </row>
    <row r="31" spans="2:15" x14ac:dyDescent="0.2">
      <c r="B31" s="12">
        <v>2009</v>
      </c>
      <c r="C31" s="27">
        <v>1.2E-2</v>
      </c>
      <c r="D31" s="26">
        <v>6.3E-2</v>
      </c>
      <c r="E31" s="26">
        <v>0.20699999999999999</v>
      </c>
      <c r="F31" s="26">
        <v>0.28948155695429012</v>
      </c>
      <c r="G31" s="26">
        <v>0.39006991402282182</v>
      </c>
      <c r="H31" s="26">
        <v>0.48967543468029973</v>
      </c>
      <c r="I31" s="26">
        <v>0.53282416023568679</v>
      </c>
      <c r="J31" s="28">
        <v>0.57437329781417268</v>
      </c>
      <c r="K31" s="28">
        <v>0.67580301678110333</v>
      </c>
      <c r="L31" s="26">
        <v>0.79708519291247237</v>
      </c>
      <c r="M31" s="25">
        <v>0.93973416199991955</v>
      </c>
    </row>
    <row r="32" spans="2:15" x14ac:dyDescent="0.2">
      <c r="B32" s="12">
        <v>2010</v>
      </c>
      <c r="C32" s="30">
        <v>2.9000000000000001E-2</v>
      </c>
      <c r="D32" s="26">
        <v>4.4999999999999998E-2</v>
      </c>
      <c r="E32" s="26">
        <v>0.13400000000000001</v>
      </c>
      <c r="F32" s="26">
        <v>0.29851211507256853</v>
      </c>
      <c r="G32" s="26">
        <v>0.37485947561609423</v>
      </c>
      <c r="H32" s="26">
        <v>0.46578089019391722</v>
      </c>
      <c r="I32" s="26">
        <v>0.54313159840212344</v>
      </c>
      <c r="J32" s="26">
        <v>0.60424155183851447</v>
      </c>
      <c r="K32" s="26">
        <v>0.59665244641117976</v>
      </c>
      <c r="L32" s="28">
        <v>0.56709464150248468</v>
      </c>
      <c r="M32" s="25">
        <v>0.83668378450992242</v>
      </c>
    </row>
    <row r="33" spans="2:15" x14ac:dyDescent="0.2">
      <c r="B33" s="12">
        <v>2011</v>
      </c>
      <c r="C33" s="27">
        <v>1.4999999999999998E-2</v>
      </c>
      <c r="D33" s="28">
        <v>2.5999999999999999E-2</v>
      </c>
      <c r="E33" s="26">
        <v>8.3000000000000004E-2</v>
      </c>
      <c r="F33" s="26">
        <v>0.29014424432049701</v>
      </c>
      <c r="G33" s="26">
        <v>0.42583226390825252</v>
      </c>
      <c r="H33" s="26">
        <v>0.49625530829581288</v>
      </c>
      <c r="I33" s="26">
        <v>0.53126096786982102</v>
      </c>
      <c r="J33" s="26">
        <v>0.573561804371157</v>
      </c>
      <c r="K33" s="26">
        <v>0.61077577475269806</v>
      </c>
      <c r="L33" s="26">
        <v>0.7005163619597029</v>
      </c>
      <c r="M33" s="25">
        <v>0.77798026403751075</v>
      </c>
      <c r="O33" t="s">
        <v>69</v>
      </c>
    </row>
    <row r="34" spans="2:15" x14ac:dyDescent="0.2">
      <c r="B34" s="12">
        <v>2012</v>
      </c>
      <c r="C34" s="27">
        <v>1.7000000000000001E-2</v>
      </c>
      <c r="D34" s="26">
        <v>3.3000000000000002E-2</v>
      </c>
      <c r="E34" s="26">
        <v>8.3681390859379604E-2</v>
      </c>
      <c r="F34" s="26">
        <v>0.25394361511080543</v>
      </c>
      <c r="G34" s="26">
        <v>0.35111748234180795</v>
      </c>
      <c r="H34" s="26">
        <v>0.45871775202801596</v>
      </c>
      <c r="I34" s="26">
        <v>0.52305626856495535</v>
      </c>
      <c r="J34" s="26">
        <v>0.55111847036572081</v>
      </c>
      <c r="K34" s="26">
        <v>0.61006274478978051</v>
      </c>
      <c r="L34" s="26">
        <v>0.64516710504596375</v>
      </c>
      <c r="M34" s="25">
        <v>0.78594547046673024</v>
      </c>
    </row>
    <row r="35" spans="2:15" x14ac:dyDescent="0.2">
      <c r="B35" s="12">
        <v>2013</v>
      </c>
      <c r="C35" s="27">
        <v>4.3999999999999997E-2</v>
      </c>
      <c r="D35" s="26">
        <v>9.8000000000000004E-2</v>
      </c>
      <c r="E35" s="26">
        <v>0.19978475664244549</v>
      </c>
      <c r="F35" s="26">
        <v>0.34636089541265297</v>
      </c>
      <c r="G35" s="26">
        <v>0.44558470181769305</v>
      </c>
      <c r="H35" s="26">
        <v>0.46934536378237396</v>
      </c>
      <c r="I35" s="26">
        <v>0.56028081818908115</v>
      </c>
      <c r="J35" s="26">
        <v>0.58530648891226555</v>
      </c>
      <c r="K35" s="26">
        <v>0.60273271193320299</v>
      </c>
      <c r="L35" s="26">
        <v>0.61119288970933838</v>
      </c>
      <c r="M35" s="25">
        <v>0.77536733680427983</v>
      </c>
    </row>
    <row r="36" spans="2:15" x14ac:dyDescent="0.2">
      <c r="B36" s="12">
        <v>2014</v>
      </c>
      <c r="C36" s="27">
        <v>3.9E-2</v>
      </c>
      <c r="D36" s="26">
        <v>0.128</v>
      </c>
      <c r="E36" s="26">
        <v>0.26819917825047845</v>
      </c>
      <c r="F36" s="26">
        <v>0.38760334939303204</v>
      </c>
      <c r="G36" s="26">
        <v>0.47630009053255168</v>
      </c>
      <c r="H36" s="26">
        <v>0.53666196364200525</v>
      </c>
      <c r="I36" s="26">
        <v>0.56033944272402758</v>
      </c>
      <c r="J36" s="26">
        <v>0.65052820524720689</v>
      </c>
      <c r="K36" s="26">
        <v>0.67331601584477663</v>
      </c>
      <c r="L36" s="26">
        <v>0.7567089322514664</v>
      </c>
      <c r="M36" s="25">
        <v>0.79270926000667596</v>
      </c>
    </row>
    <row r="37" spans="2:15" x14ac:dyDescent="0.2">
      <c r="B37" s="12">
        <v>2015</v>
      </c>
      <c r="C37" s="27">
        <v>2.7E-2</v>
      </c>
      <c r="D37" s="26">
        <v>0.13300000000000001</v>
      </c>
      <c r="E37" s="26">
        <v>0.29007037785832762</v>
      </c>
      <c r="F37" s="26">
        <v>0.42740454218949131</v>
      </c>
      <c r="G37" s="26">
        <v>0.50204019301030534</v>
      </c>
      <c r="H37" s="26">
        <v>0.56941172675458096</v>
      </c>
      <c r="I37" s="26">
        <v>0.6196370214382525</v>
      </c>
      <c r="J37" s="26">
        <v>0.63734411542937941</v>
      </c>
      <c r="K37" s="26">
        <v>0.78866589108648144</v>
      </c>
      <c r="L37" s="26">
        <v>0.72540778688818819</v>
      </c>
      <c r="M37" s="25">
        <v>0.8181280601246218</v>
      </c>
    </row>
    <row r="38" spans="2:15" x14ac:dyDescent="0.2">
      <c r="B38" s="12">
        <v>2016</v>
      </c>
      <c r="C38" s="27">
        <v>3.5999999999999997E-2</v>
      </c>
      <c r="D38" s="26">
        <v>0.13100000000000001</v>
      </c>
      <c r="E38" s="26">
        <v>0.25244938316666798</v>
      </c>
      <c r="F38" s="26">
        <v>0.41665601728390045</v>
      </c>
      <c r="G38" s="26">
        <v>0.52234798999793386</v>
      </c>
      <c r="H38" s="26">
        <v>0.62140016897533101</v>
      </c>
      <c r="I38" s="26">
        <v>0.68753560258324053</v>
      </c>
      <c r="J38" s="26">
        <v>0.72498288412034717</v>
      </c>
      <c r="K38" s="26">
        <v>0.75222544451962958</v>
      </c>
      <c r="L38" s="26">
        <v>0.86214801163874133</v>
      </c>
      <c r="M38" s="25">
        <v>0.88566117462522687</v>
      </c>
    </row>
    <row r="39" spans="2:15" x14ac:dyDescent="0.2">
      <c r="B39" s="12">
        <v>2017</v>
      </c>
      <c r="C39" s="27">
        <v>1.9000000000000003E-2</v>
      </c>
      <c r="D39" s="26">
        <v>9.7000000000000003E-2</v>
      </c>
      <c r="E39" s="26">
        <v>0.22386173938634205</v>
      </c>
      <c r="F39" s="26">
        <v>0.37929991340030678</v>
      </c>
      <c r="G39" s="26">
        <v>0.50996038355453333</v>
      </c>
      <c r="H39" s="26">
        <v>0.61529664581157673</v>
      </c>
      <c r="I39" s="26">
        <v>0.6880189189999345</v>
      </c>
      <c r="J39" s="28">
        <v>0.77198698367365304</v>
      </c>
      <c r="K39" s="28">
        <v>0.84012350831108706</v>
      </c>
      <c r="L39" s="26">
        <v>0.85197270103031864</v>
      </c>
      <c r="M39" s="25">
        <v>1.0272033377483483</v>
      </c>
    </row>
    <row r="40" spans="2:15" x14ac:dyDescent="0.2">
      <c r="B40" s="12">
        <v>2018</v>
      </c>
      <c r="C40" s="27">
        <v>4.3123397035670356E-2</v>
      </c>
      <c r="D40" s="26">
        <v>0.10441222512219979</v>
      </c>
      <c r="E40" s="26">
        <v>0.20521921746096075</v>
      </c>
      <c r="F40" s="26">
        <v>0.4143896731627556</v>
      </c>
      <c r="G40" s="26">
        <v>0.54288254571048178</v>
      </c>
      <c r="H40" s="26">
        <v>0.64416195589728698</v>
      </c>
      <c r="I40" s="26">
        <v>0.62740478178360737</v>
      </c>
      <c r="J40" s="26">
        <v>0.76168310697542663</v>
      </c>
      <c r="K40" s="28">
        <v>0.72049039210765276</v>
      </c>
      <c r="L40" s="28">
        <v>0.75286410019953021</v>
      </c>
      <c r="M40" s="25">
        <v>0.90705383140799378</v>
      </c>
    </row>
    <row r="41" spans="2:15" ht="17" thickBot="1" x14ac:dyDescent="0.25">
      <c r="B41" s="12">
        <v>2019</v>
      </c>
      <c r="C41" s="31">
        <v>4.4134280959025399E-2</v>
      </c>
      <c r="D41" s="32">
        <v>0.11473551874848385</v>
      </c>
      <c r="E41" s="32">
        <v>0.21443503944371789</v>
      </c>
      <c r="F41" s="32">
        <v>0.3413343733448379</v>
      </c>
      <c r="G41" s="32">
        <v>0.50187483395029653</v>
      </c>
      <c r="H41" s="32">
        <v>0.55898985187079242</v>
      </c>
      <c r="I41" s="32">
        <v>0.64757633124783065</v>
      </c>
      <c r="J41" s="32">
        <v>0.73247903396095815</v>
      </c>
      <c r="K41" s="32">
        <v>0.7655696745387377</v>
      </c>
      <c r="L41" s="32">
        <v>0.73779968342436986</v>
      </c>
      <c r="M41" s="33">
        <v>0.94371886839337327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90A3A-36C6-9C42-A644-2B709153300E}">
  <dimension ref="B1:BN43"/>
  <sheetViews>
    <sheetView workbookViewId="0">
      <selection activeCell="P2" sqref="P2"/>
    </sheetView>
  </sheetViews>
  <sheetFormatPr baseColWidth="10" defaultRowHeight="16" x14ac:dyDescent="0.2"/>
  <cols>
    <col min="3" max="3" width="18.83203125" bestFit="1" customWidth="1"/>
    <col min="4" max="5" width="19.83203125" bestFit="1" customWidth="1"/>
    <col min="6" max="11" width="22" bestFit="1" customWidth="1"/>
    <col min="12" max="12" width="20.83203125" bestFit="1" customWidth="1"/>
    <col min="13" max="13" width="22" bestFit="1" customWidth="1"/>
    <col min="14" max="14" width="23" bestFit="1" customWidth="1"/>
  </cols>
  <sheetData>
    <row r="1" spans="2:66" x14ac:dyDescent="0.2">
      <c r="B1" s="7" t="s">
        <v>0</v>
      </c>
      <c r="C1" s="8" t="s">
        <v>54</v>
      </c>
      <c r="D1" s="8" t="s">
        <v>55</v>
      </c>
      <c r="E1" s="8" t="s">
        <v>56</v>
      </c>
      <c r="F1" s="8" t="s">
        <v>57</v>
      </c>
      <c r="G1" s="8" t="s">
        <v>58</v>
      </c>
      <c r="H1" s="8" t="s">
        <v>59</v>
      </c>
      <c r="I1" s="8" t="s">
        <v>60</v>
      </c>
      <c r="J1" s="8" t="s">
        <v>61</v>
      </c>
      <c r="K1" s="8" t="s">
        <v>62</v>
      </c>
      <c r="L1" s="8" t="s">
        <v>63</v>
      </c>
      <c r="M1" s="8" t="s">
        <v>65</v>
      </c>
      <c r="N1" s="8" t="s">
        <v>64</v>
      </c>
      <c r="O1" s="8"/>
      <c r="P1" s="8"/>
      <c r="Q1" s="8"/>
      <c r="R1" s="8"/>
      <c r="S1" s="8"/>
      <c r="T1" s="8"/>
      <c r="U1" s="8"/>
      <c r="V1" s="8"/>
      <c r="W1" s="8"/>
      <c r="X1" s="9"/>
      <c r="AA1" s="7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Q1" s="7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9"/>
    </row>
    <row r="2" spans="2:66" x14ac:dyDescent="0.2">
      <c r="B2">
        <v>1980</v>
      </c>
      <c r="C2" s="39">
        <v>5.2</v>
      </c>
      <c r="D2" s="39">
        <v>98.87</v>
      </c>
      <c r="E2" s="39">
        <v>1071.6573000000001</v>
      </c>
      <c r="F2" s="39">
        <v>2671.5003000000006</v>
      </c>
      <c r="G2" s="39">
        <v>3938.6892000000012</v>
      </c>
      <c r="H2" s="39">
        <v>3933.3145000000009</v>
      </c>
      <c r="I2" s="39">
        <v>3632.0300000000007</v>
      </c>
      <c r="J2" s="39">
        <v>1185.4000000000003</v>
      </c>
      <c r="K2" s="39">
        <v>1138.6000000000001</v>
      </c>
      <c r="L2" s="39">
        <v>849.9000000000002</v>
      </c>
      <c r="M2" s="39">
        <v>1380.4000000000003</v>
      </c>
      <c r="N2" s="3">
        <v>19097</v>
      </c>
      <c r="O2" s="4"/>
      <c r="P2" s="4" t="s">
        <v>107</v>
      </c>
      <c r="Q2" s="4"/>
      <c r="R2" s="4"/>
      <c r="S2" s="4"/>
      <c r="T2" s="4"/>
      <c r="U2" s="4"/>
      <c r="V2" s="4"/>
      <c r="W2" s="4"/>
      <c r="X2" s="4"/>
      <c r="Y2" s="6"/>
    </row>
    <row r="3" spans="2:66" x14ac:dyDescent="0.2">
      <c r="B3">
        <v>1981</v>
      </c>
      <c r="C3" s="39">
        <v>5.1020000000000003</v>
      </c>
      <c r="D3" s="39">
        <v>981.93909375881913</v>
      </c>
      <c r="E3" s="39">
        <v>2192.0968480842294</v>
      </c>
      <c r="F3" s="39">
        <v>5056.2346366221655</v>
      </c>
      <c r="G3" s="39">
        <v>5338.2646312276147</v>
      </c>
      <c r="H3" s="39">
        <v>3648.9225902094877</v>
      </c>
      <c r="I3" s="39">
        <v>2401.2968566156528</v>
      </c>
      <c r="J3" s="39">
        <v>1581.9269391294913</v>
      </c>
      <c r="K3" s="39">
        <v>645.24004124606552</v>
      </c>
      <c r="L3" s="39">
        <v>439.8954737870402</v>
      </c>
      <c r="M3" s="39">
        <v>621.03478779984823</v>
      </c>
      <c r="N3" s="3">
        <v>15232</v>
      </c>
      <c r="O3" s="4"/>
      <c r="P3" s="4" t="s">
        <v>106</v>
      </c>
      <c r="Q3" s="4"/>
      <c r="R3" s="4"/>
      <c r="S3" s="4"/>
      <c r="T3" s="4"/>
      <c r="U3" s="4"/>
      <c r="V3" s="4"/>
      <c r="W3" s="4"/>
      <c r="X3" s="4"/>
      <c r="Y3" s="6"/>
    </row>
    <row r="4" spans="2:66" x14ac:dyDescent="0.2">
      <c r="B4">
        <v>1982</v>
      </c>
      <c r="C4" s="39">
        <v>9.6031999999999993</v>
      </c>
      <c r="D4" s="39">
        <v>603.23806421392317</v>
      </c>
      <c r="E4" s="39">
        <v>3348.5017283288562</v>
      </c>
      <c r="F4" s="39">
        <v>4574.7053964838869</v>
      </c>
      <c r="G4" s="39">
        <v>4503.8882344351978</v>
      </c>
      <c r="H4" s="39">
        <v>3599.2257128541346</v>
      </c>
      <c r="I4" s="39">
        <v>3297.6371760035895</v>
      </c>
      <c r="J4" s="39">
        <v>2037.9899558506177</v>
      </c>
      <c r="K4" s="39">
        <v>1256.3403923949552</v>
      </c>
      <c r="L4" s="39">
        <v>736.84098963248437</v>
      </c>
      <c r="M4" s="39">
        <v>717.53729599883843</v>
      </c>
      <c r="N4" s="3">
        <v>17608</v>
      </c>
      <c r="O4" s="4"/>
      <c r="P4" s="4"/>
      <c r="Q4" s="4"/>
      <c r="R4" s="4"/>
      <c r="S4" s="4"/>
      <c r="T4" s="4"/>
      <c r="U4" s="4"/>
      <c r="V4" s="4"/>
      <c r="W4" s="4"/>
      <c r="X4" s="4"/>
      <c r="Y4" s="6"/>
    </row>
    <row r="5" spans="2:66" x14ac:dyDescent="0.2">
      <c r="B5">
        <v>1983</v>
      </c>
      <c r="C5" s="39">
        <v>14.5489</v>
      </c>
      <c r="D5" s="39">
        <v>662.79053286619956</v>
      </c>
      <c r="E5" s="39">
        <v>1477.9175079079077</v>
      </c>
      <c r="F5" s="39">
        <v>5174.3104077077078</v>
      </c>
      <c r="G5" s="39">
        <v>4915.0973836169505</v>
      </c>
      <c r="H5" s="39">
        <v>3910.458757857858</v>
      </c>
      <c r="I5" s="39">
        <v>2268.684997097097</v>
      </c>
      <c r="J5" s="39">
        <v>1271.2812186853521</v>
      </c>
      <c r="K5" s="39">
        <v>700.76700146813482</v>
      </c>
      <c r="L5" s="39">
        <v>449.29996663330002</v>
      </c>
      <c r="M5" s="39">
        <v>910.79179179179175</v>
      </c>
      <c r="N5" s="3">
        <v>16658</v>
      </c>
      <c r="O5" s="4"/>
      <c r="P5" s="4"/>
      <c r="Q5" s="4"/>
      <c r="R5" s="4"/>
      <c r="S5" s="4"/>
      <c r="T5" s="4"/>
      <c r="U5" s="4"/>
      <c r="V5" s="4"/>
      <c r="W5" s="4"/>
      <c r="X5" s="4"/>
      <c r="Y5" s="6"/>
    </row>
    <row r="6" spans="2:66" x14ac:dyDescent="0.2">
      <c r="B6">
        <v>1984</v>
      </c>
      <c r="C6" s="39">
        <v>2.5350000000000001</v>
      </c>
      <c r="D6" s="39">
        <v>370.46680000000003</v>
      </c>
      <c r="E6" s="39">
        <v>990.57459999999992</v>
      </c>
      <c r="F6" s="40">
        <v>2422.0608000000002</v>
      </c>
      <c r="G6" s="39">
        <v>6031.2415000000001</v>
      </c>
      <c r="H6" s="39">
        <v>3244.4471000000003</v>
      </c>
      <c r="I6" s="39">
        <v>1935.634</v>
      </c>
      <c r="J6" s="39">
        <v>580.27500000000009</v>
      </c>
      <c r="K6" s="39">
        <v>273.8</v>
      </c>
      <c r="L6" s="39">
        <v>307.2</v>
      </c>
      <c r="M6" s="39">
        <v>768.9</v>
      </c>
      <c r="N6" s="3">
        <v>13108</v>
      </c>
      <c r="O6" s="4"/>
      <c r="P6" s="4"/>
      <c r="Q6" s="4"/>
      <c r="R6" s="4"/>
      <c r="S6" s="4"/>
      <c r="T6" s="4"/>
      <c r="U6" s="4"/>
      <c r="V6" s="4"/>
      <c r="W6" s="4"/>
      <c r="X6" s="4"/>
      <c r="Y6" s="6"/>
    </row>
    <row r="7" spans="2:66" x14ac:dyDescent="0.2">
      <c r="B7">
        <v>1985</v>
      </c>
      <c r="C7" s="39">
        <v>64.7727</v>
      </c>
      <c r="D7" s="39">
        <v>157.82679999999999</v>
      </c>
      <c r="E7" s="39">
        <v>1217.4245156279685</v>
      </c>
      <c r="F7" s="39">
        <v>1336.4091862891851</v>
      </c>
      <c r="G7" s="39">
        <v>2404.5717281959755</v>
      </c>
      <c r="H7" s="39">
        <v>2872.0480338409284</v>
      </c>
      <c r="I7" s="39">
        <v>2228.1623142289645</v>
      </c>
      <c r="J7" s="39">
        <v>1081.289328996229</v>
      </c>
      <c r="K7" s="39">
        <v>438.0717637237687</v>
      </c>
      <c r="L7" s="39">
        <v>267.11692909985896</v>
      </c>
      <c r="M7" s="39">
        <v>181.94478827830392</v>
      </c>
      <c r="N7" s="3">
        <v>8323</v>
      </c>
      <c r="O7" s="4"/>
      <c r="P7" s="4"/>
      <c r="Q7" s="4"/>
      <c r="R7" s="4"/>
      <c r="S7" s="4"/>
      <c r="T7" s="4"/>
      <c r="U7" s="4"/>
      <c r="V7" s="4"/>
      <c r="W7" s="4"/>
      <c r="X7" s="4"/>
      <c r="Y7" s="6"/>
    </row>
    <row r="8" spans="2:66" x14ac:dyDescent="0.2">
      <c r="B8">
        <v>1986</v>
      </c>
      <c r="C8" s="39">
        <v>59.302999999999997</v>
      </c>
      <c r="D8" s="39">
        <v>638.7078959187844</v>
      </c>
      <c r="E8" s="39">
        <v>737.97712331539151</v>
      </c>
      <c r="F8" s="39">
        <v>2283.9707676432517</v>
      </c>
      <c r="G8" s="39">
        <v>1700.0419479593925</v>
      </c>
      <c r="H8" s="39">
        <v>1476.4634109491042</v>
      </c>
      <c r="I8" s="39">
        <v>1307.0656973495945</v>
      </c>
      <c r="J8" s="39">
        <v>631.49972736254017</v>
      </c>
      <c r="K8" s="39">
        <v>254.92144171152145</v>
      </c>
      <c r="L8" s="39">
        <v>104.79307760441509</v>
      </c>
      <c r="M8" s="39">
        <v>99.880902091708137</v>
      </c>
      <c r="N8" s="3">
        <v>5879</v>
      </c>
      <c r="O8" s="4"/>
      <c r="P8" s="4"/>
      <c r="Q8" s="4"/>
      <c r="R8" s="4"/>
      <c r="S8" s="4"/>
      <c r="T8" s="4"/>
      <c r="U8" s="4"/>
      <c r="V8" s="4"/>
      <c r="W8" s="4"/>
      <c r="X8" s="4"/>
      <c r="Y8" s="6"/>
    </row>
    <row r="9" spans="2:66" x14ac:dyDescent="0.2">
      <c r="B9">
        <v>1987</v>
      </c>
      <c r="C9" s="39">
        <v>38.474800000000002</v>
      </c>
      <c r="D9" s="39">
        <v>589.61494955077592</v>
      </c>
      <c r="E9" s="39">
        <v>1840.4946437517015</v>
      </c>
      <c r="F9" s="39">
        <v>1439.2392130683368</v>
      </c>
      <c r="G9" s="39">
        <v>2282.2961133133686</v>
      </c>
      <c r="H9" s="39">
        <v>1336.912521236047</v>
      </c>
      <c r="I9" s="39">
        <v>895.03646534168263</v>
      </c>
      <c r="J9" s="39">
        <v>542.85487612306031</v>
      </c>
      <c r="K9" s="39">
        <v>187.15801796896272</v>
      </c>
      <c r="L9" s="39">
        <v>61.617533351483807</v>
      </c>
      <c r="M9" s="39">
        <v>59.94086577729378</v>
      </c>
      <c r="N9" s="3">
        <v>6297</v>
      </c>
      <c r="O9" s="4"/>
      <c r="P9" s="4"/>
      <c r="Q9" s="4"/>
      <c r="R9" s="4"/>
      <c r="S9" s="4"/>
      <c r="T9" s="4"/>
      <c r="U9" s="4"/>
      <c r="V9" s="4"/>
      <c r="W9" s="4"/>
      <c r="X9" s="4"/>
      <c r="Y9" s="6"/>
    </row>
    <row r="10" spans="2:66" x14ac:dyDescent="0.2">
      <c r="B10">
        <v>1988</v>
      </c>
      <c r="C10" s="39">
        <v>313.50609999999995</v>
      </c>
      <c r="D10" s="39">
        <v>785.53748530833184</v>
      </c>
      <c r="E10" s="39">
        <v>1839.5305209742894</v>
      </c>
      <c r="F10" s="39">
        <v>1833.4105821444678</v>
      </c>
      <c r="G10" s="39">
        <v>1597.3727015013851</v>
      </c>
      <c r="H10" s="39">
        <v>1444.4165847477282</v>
      </c>
      <c r="I10" s="39">
        <v>552.78456807784005</v>
      </c>
      <c r="J10" s="39">
        <v>270.31252013660668</v>
      </c>
      <c r="K10" s="39">
        <v>177.09742895805138</v>
      </c>
      <c r="L10" s="39">
        <v>88.1551646368967</v>
      </c>
      <c r="M10" s="39">
        <v>55.321863522134151</v>
      </c>
      <c r="N10" s="3">
        <v>5247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6"/>
    </row>
    <row r="11" spans="2:66" x14ac:dyDescent="0.2">
      <c r="B11">
        <v>1989</v>
      </c>
      <c r="C11" s="41">
        <v>27.024795793522511</v>
      </c>
      <c r="D11" s="41">
        <v>2618.0019120309803</v>
      </c>
      <c r="E11" s="41">
        <v>3216.2012891428822</v>
      </c>
      <c r="F11" s="41">
        <v>1990.5413581222037</v>
      </c>
      <c r="G11" s="41">
        <v>990.58125245955603</v>
      </c>
      <c r="H11" s="41">
        <v>598.39420053838012</v>
      </c>
      <c r="I11" s="41">
        <v>764.61003149494911</v>
      </c>
      <c r="J11" s="41">
        <v>475.60552409871883</v>
      </c>
      <c r="K11" s="41">
        <v>200.02118817577554</v>
      </c>
      <c r="L11" s="41">
        <v>102.83213961922029</v>
      </c>
      <c r="M11" s="41">
        <v>115.6724388032638</v>
      </c>
      <c r="N11" s="3">
        <v>3338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6"/>
    </row>
    <row r="12" spans="2:66" x14ac:dyDescent="0.2">
      <c r="B12">
        <v>1990</v>
      </c>
      <c r="C12" s="41">
        <v>94.388888004817019</v>
      </c>
      <c r="D12" s="41">
        <v>1097.5082595350459</v>
      </c>
      <c r="E12" s="41">
        <v>5577.1726774297586</v>
      </c>
      <c r="F12" s="41">
        <v>3062.0688115950679</v>
      </c>
      <c r="G12" s="41">
        <v>1544.3107956726208</v>
      </c>
      <c r="H12" s="41">
        <v>578.25251283988337</v>
      </c>
      <c r="I12" s="41">
        <v>302.53240057394743</v>
      </c>
      <c r="J12" s="41">
        <v>349.44689326746271</v>
      </c>
      <c r="K12" s="41">
        <v>192.87723671206979</v>
      </c>
      <c r="L12" s="41">
        <v>96.093675503802686</v>
      </c>
      <c r="M12" s="41">
        <v>161.08884845099473</v>
      </c>
      <c r="N12" s="3">
        <v>3762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6"/>
    </row>
    <row r="13" spans="2:66" x14ac:dyDescent="0.2">
      <c r="B13">
        <v>1991</v>
      </c>
      <c r="C13" s="41">
        <v>2.9522236080897444</v>
      </c>
      <c r="D13" s="41">
        <v>429.69782833615642</v>
      </c>
      <c r="E13" s="41">
        <v>1735.0557472477212</v>
      </c>
      <c r="F13" s="41">
        <v>5367.0927155060044</v>
      </c>
      <c r="G13" s="41">
        <v>3643.8390122809228</v>
      </c>
      <c r="H13" s="41">
        <v>1164.339672745841</v>
      </c>
      <c r="I13" s="41">
        <v>325.73106143862367</v>
      </c>
      <c r="J13" s="41">
        <v>167.02681937921389</v>
      </c>
      <c r="K13" s="41">
        <v>202.52066752445921</v>
      </c>
      <c r="L13" s="41">
        <v>97.96296376462422</v>
      </c>
      <c r="M13" s="41">
        <v>105.49593424675957</v>
      </c>
      <c r="N13" s="3">
        <v>5731</v>
      </c>
      <c r="O13" s="5"/>
      <c r="P13" s="5" t="s">
        <v>66</v>
      </c>
      <c r="Q13" s="5"/>
      <c r="R13" s="5"/>
      <c r="S13" s="5"/>
      <c r="T13" s="5"/>
      <c r="U13" s="5"/>
      <c r="V13" s="5"/>
      <c r="W13" s="5"/>
      <c r="X13" s="5"/>
      <c r="Y13" s="6"/>
    </row>
    <row r="14" spans="2:66" x14ac:dyDescent="0.2">
      <c r="B14">
        <v>1992</v>
      </c>
      <c r="C14" s="41">
        <v>25.125755334992004</v>
      </c>
      <c r="D14" s="41">
        <v>346.99688981646693</v>
      </c>
      <c r="E14" s="41">
        <v>1068.3696536043246</v>
      </c>
      <c r="F14" s="41">
        <v>2233.28441308728</v>
      </c>
      <c r="G14" s="41">
        <v>5694.3424774660116</v>
      </c>
      <c r="H14" s="41">
        <v>2648.9165894960947</v>
      </c>
      <c r="I14" s="41">
        <v>833.12701309441513</v>
      </c>
      <c r="J14" s="41">
        <v>201.44667125106548</v>
      </c>
      <c r="K14" s="41">
        <v>131.3485360613831</v>
      </c>
      <c r="L14" s="41">
        <v>117.5917140307201</v>
      </c>
      <c r="M14" s="41">
        <v>93.94430937563196</v>
      </c>
      <c r="N14" s="3">
        <v>7202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6"/>
    </row>
    <row r="15" spans="2:66" x14ac:dyDescent="0.2">
      <c r="B15">
        <v>1993</v>
      </c>
      <c r="C15" s="41">
        <v>405.42654749809549</v>
      </c>
      <c r="D15" s="41">
        <v>243.40717256000653</v>
      </c>
      <c r="E15" s="41">
        <v>599.86935985930654</v>
      </c>
      <c r="F15" s="41">
        <v>1905.3359134200969</v>
      </c>
      <c r="G15" s="41">
        <v>2473.8032122915029</v>
      </c>
      <c r="H15" s="41">
        <v>2620.3675400772945</v>
      </c>
      <c r="I15" s="41">
        <v>1407.4070324397037</v>
      </c>
      <c r="J15" s="41">
        <v>270.68732542273898</v>
      </c>
      <c r="K15" s="41">
        <v>294.35429014463654</v>
      </c>
      <c r="L15" s="41">
        <v>151.54531892594321</v>
      </c>
      <c r="M15" s="41">
        <v>124.96240041302727</v>
      </c>
      <c r="N15" s="3">
        <v>6276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6"/>
    </row>
    <row r="16" spans="2:66" x14ac:dyDescent="0.2">
      <c r="B16">
        <v>1994</v>
      </c>
      <c r="C16" s="42">
        <v>123.94465394746258</v>
      </c>
      <c r="D16" s="42">
        <v>880.73442922970719</v>
      </c>
      <c r="E16" s="42">
        <v>352.91484188305219</v>
      </c>
      <c r="F16" s="42">
        <v>1369.0551385454758</v>
      </c>
      <c r="G16" s="42">
        <v>2564.5139721874557</v>
      </c>
      <c r="H16" s="42">
        <v>1488.1620013779698</v>
      </c>
      <c r="I16" s="42">
        <v>1176.0086132269946</v>
      </c>
      <c r="J16" s="42">
        <v>682.33004322738611</v>
      </c>
      <c r="K16" s="42">
        <v>286.56337267621416</v>
      </c>
      <c r="L16" s="42">
        <v>163.20530185252125</v>
      </c>
      <c r="M16" s="42">
        <v>132.09973565018558</v>
      </c>
      <c r="N16" s="3">
        <v>5264</v>
      </c>
      <c r="O16" s="6"/>
      <c r="P16" s="6" t="s">
        <v>66</v>
      </c>
      <c r="Q16" s="6"/>
      <c r="R16" s="6"/>
      <c r="S16" s="6"/>
      <c r="T16" s="6"/>
      <c r="U16" s="6"/>
      <c r="V16" s="6"/>
      <c r="W16" s="6"/>
      <c r="X16" s="6"/>
      <c r="Y16" s="6"/>
    </row>
    <row r="17" spans="2:25" x14ac:dyDescent="0.2">
      <c r="B17">
        <v>1995</v>
      </c>
      <c r="C17" s="42">
        <v>148.99596535344645</v>
      </c>
      <c r="D17" s="42">
        <v>2307.1872834285555</v>
      </c>
      <c r="E17" s="42">
        <v>1513.5823717845574</v>
      </c>
      <c r="F17" s="42">
        <v>2236.291393762539</v>
      </c>
      <c r="G17" s="42">
        <v>3338.8684273223907</v>
      </c>
      <c r="H17" s="42">
        <v>1757.0263736280813</v>
      </c>
      <c r="I17" s="42">
        <v>777.26090717962416</v>
      </c>
      <c r="J17" s="42">
        <v>696.72503684738683</v>
      </c>
      <c r="K17" s="42">
        <v>139.08157825771193</v>
      </c>
      <c r="L17" s="42">
        <v>53.279471229861336</v>
      </c>
      <c r="M17" s="42">
        <v>51.115408054181117</v>
      </c>
      <c r="N17" s="3">
        <v>5418</v>
      </c>
      <c r="O17" s="6"/>
      <c r="P17" s="6" t="s">
        <v>66</v>
      </c>
      <c r="Q17" s="6"/>
      <c r="R17" s="6"/>
      <c r="S17" s="6"/>
      <c r="T17" s="6"/>
      <c r="U17" s="6"/>
      <c r="V17" s="6"/>
      <c r="W17" s="6"/>
      <c r="X17" s="6"/>
      <c r="Y17" s="6"/>
    </row>
    <row r="18" spans="2:25" x14ac:dyDescent="0.2">
      <c r="B18">
        <v>1996</v>
      </c>
      <c r="C18" s="42">
        <v>264.74596780224681</v>
      </c>
      <c r="D18" s="42">
        <v>1003.0516691893342</v>
      </c>
      <c r="E18" s="42">
        <v>1653.1154201832774</v>
      </c>
      <c r="F18" s="42">
        <v>4137.1812708419593</v>
      </c>
      <c r="G18" s="42">
        <v>3105.3234832388698</v>
      </c>
      <c r="H18" s="42">
        <v>1722.7203191614806</v>
      </c>
      <c r="I18" s="42">
        <v>535.85073864129174</v>
      </c>
      <c r="J18" s="42">
        <v>272.01279241068079</v>
      </c>
      <c r="K18" s="42">
        <v>139.82357133091909</v>
      </c>
      <c r="L18" s="42">
        <v>41.522795458644509</v>
      </c>
      <c r="M18" s="42">
        <v>45.719565801144661</v>
      </c>
      <c r="N18" s="3">
        <v>5166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2:25" x14ac:dyDescent="0.2">
      <c r="B19">
        <v>1997</v>
      </c>
      <c r="C19" s="42">
        <v>61.804427619052042</v>
      </c>
      <c r="D19" s="42">
        <v>710.1032392152365</v>
      </c>
      <c r="E19" s="42">
        <v>492.38241930265042</v>
      </c>
      <c r="F19" s="42">
        <v>2289.8185695893676</v>
      </c>
      <c r="G19" s="42">
        <v>3440.6868700700479</v>
      </c>
      <c r="H19" s="42">
        <v>1677.0675752417212</v>
      </c>
      <c r="I19" s="42">
        <v>636.21217881110783</v>
      </c>
      <c r="J19" s="42">
        <v>192.27076019722836</v>
      </c>
      <c r="K19" s="42">
        <v>90.680301033744385</v>
      </c>
      <c r="L19" s="42">
        <v>64.428053561854526</v>
      </c>
      <c r="M19" s="42">
        <v>65.407265828448459</v>
      </c>
      <c r="N19" s="3">
        <v>4409</v>
      </c>
      <c r="O19" s="6"/>
      <c r="P19" s="6" t="s">
        <v>66</v>
      </c>
      <c r="Q19" s="6"/>
      <c r="R19" s="6"/>
      <c r="S19" s="6"/>
      <c r="T19" s="6"/>
      <c r="U19" s="6"/>
      <c r="V19" s="6"/>
      <c r="W19" s="6"/>
      <c r="X19" s="6"/>
      <c r="Y19" s="6"/>
    </row>
    <row r="20" spans="2:25" x14ac:dyDescent="0.2">
      <c r="B20">
        <v>1998</v>
      </c>
      <c r="C20" s="42">
        <v>6.1198935750335011</v>
      </c>
      <c r="D20" s="42">
        <v>33.228345624072773</v>
      </c>
      <c r="E20" s="42">
        <v>298.12621571999284</v>
      </c>
      <c r="F20" s="42">
        <v>981.33872559157089</v>
      </c>
      <c r="G20" s="42">
        <v>2823.987920100004</v>
      </c>
      <c r="H20" s="42">
        <v>2970.4362244206486</v>
      </c>
      <c r="I20" s="42">
        <v>1193.0519347033808</v>
      </c>
      <c r="J20" s="42">
        <v>344.83416492461703</v>
      </c>
      <c r="K20" s="42">
        <v>59.314411169363375</v>
      </c>
      <c r="L20" s="42">
        <v>50.123383609965941</v>
      </c>
      <c r="M20" s="42">
        <v>30.612377259197842</v>
      </c>
      <c r="N20" s="3">
        <v>4126</v>
      </c>
      <c r="O20" s="6"/>
      <c r="P20" s="6" t="s">
        <v>66</v>
      </c>
      <c r="Q20" s="6"/>
      <c r="R20" s="6"/>
      <c r="S20" s="6"/>
      <c r="T20" s="6"/>
      <c r="U20" s="6"/>
      <c r="V20" s="6"/>
      <c r="W20" s="6"/>
      <c r="X20" s="6"/>
      <c r="Y20" s="6"/>
    </row>
    <row r="21" spans="2:25" x14ac:dyDescent="0.2">
      <c r="B21">
        <v>1999</v>
      </c>
      <c r="C21" s="42">
        <v>3.8986044351874223</v>
      </c>
      <c r="D21" s="42">
        <v>57.00274880166041</v>
      </c>
      <c r="E21" s="42">
        <v>197.32637005055474</v>
      </c>
      <c r="F21" s="42">
        <v>680.46187897095251</v>
      </c>
      <c r="G21" s="42">
        <v>1455.0018063057244</v>
      </c>
      <c r="H21" s="42">
        <v>1992.9863458025618</v>
      </c>
      <c r="I21" s="42">
        <v>1129.1212409950199</v>
      </c>
      <c r="J21" s="42">
        <v>396.80862732043011</v>
      </c>
      <c r="K21" s="42">
        <v>135.15736504222056</v>
      </c>
      <c r="L21" s="42">
        <v>37.960641672214614</v>
      </c>
      <c r="M21" s="42">
        <v>31.542997640842245</v>
      </c>
      <c r="N21" s="3">
        <v>3397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2:25" x14ac:dyDescent="0.2">
      <c r="B22">
        <v>2000</v>
      </c>
      <c r="C22" s="42">
        <v>0.6979889359050172</v>
      </c>
      <c r="D22" s="42">
        <v>38.528311602795874</v>
      </c>
      <c r="E22" s="42">
        <v>376.25861721237908</v>
      </c>
      <c r="F22" s="42">
        <v>830.07538301975899</v>
      </c>
      <c r="G22" s="42">
        <v>1778.7261882366906</v>
      </c>
      <c r="H22" s="42">
        <v>2363.185282376267</v>
      </c>
      <c r="I22" s="42">
        <v>1731.7194870186443</v>
      </c>
      <c r="J22" s="42">
        <v>554.6434311240514</v>
      </c>
      <c r="K22" s="42">
        <v>149.43567896594939</v>
      </c>
      <c r="L22" s="42">
        <v>56.155833886618773</v>
      </c>
      <c r="M22" s="42">
        <v>20.099559307166832</v>
      </c>
      <c r="N22" s="3">
        <v>4547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2:25" x14ac:dyDescent="0.2">
      <c r="B23">
        <v>2001</v>
      </c>
      <c r="C23" s="42">
        <v>14.35773702496153</v>
      </c>
      <c r="D23" s="42">
        <v>177.97397817468192</v>
      </c>
      <c r="E23" s="42">
        <v>348.83434030524364</v>
      </c>
      <c r="F23" s="42">
        <v>1083.9990225203005</v>
      </c>
      <c r="G23" s="42">
        <v>2290.7038588213163</v>
      </c>
      <c r="H23" s="42">
        <v>2240.7218781345823</v>
      </c>
      <c r="I23" s="42">
        <v>1596.6745671899018</v>
      </c>
      <c r="J23" s="42">
        <v>881.23246074622762</v>
      </c>
      <c r="K23" s="42">
        <v>318.53105659564426</v>
      </c>
      <c r="L23" s="42">
        <v>62.174945577286095</v>
      </c>
      <c r="M23" s="42">
        <v>36.866257007217769</v>
      </c>
      <c r="N23" s="3">
        <v>4814</v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2:25" x14ac:dyDescent="0.2">
      <c r="B24">
        <v>2002</v>
      </c>
      <c r="C24" s="42">
        <v>1.8959255838619884</v>
      </c>
      <c r="D24" s="42">
        <v>16.931103685067949</v>
      </c>
      <c r="E24" s="42">
        <v>89.207982561988445</v>
      </c>
      <c r="F24" s="42">
        <v>742.38008999977512</v>
      </c>
      <c r="G24" s="42">
        <v>1345.1400263128189</v>
      </c>
      <c r="H24" s="42">
        <v>1677.3550679353577</v>
      </c>
      <c r="I24" s="42">
        <v>1168.0972651586119</v>
      </c>
      <c r="J24" s="42">
        <v>523.88825728496352</v>
      </c>
      <c r="K24" s="42">
        <v>274.4085088256403</v>
      </c>
      <c r="L24" s="42">
        <v>156.56330941138214</v>
      </c>
      <c r="M24" s="42">
        <v>181.39295486043889</v>
      </c>
      <c r="N24" s="3">
        <v>3622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2:25" x14ac:dyDescent="0.2">
      <c r="B25">
        <v>2003</v>
      </c>
      <c r="C25" s="42">
        <v>39.608488048968013</v>
      </c>
      <c r="D25" s="42">
        <v>683.79057147871038</v>
      </c>
      <c r="E25" s="42">
        <v>119.58566591558615</v>
      </c>
      <c r="F25" s="42">
        <v>470.68914544702466</v>
      </c>
      <c r="G25" s="42">
        <v>1223.3656831524675</v>
      </c>
      <c r="H25" s="42">
        <v>1194.2576571924228</v>
      </c>
      <c r="I25" s="42">
        <v>705.47078205674347</v>
      </c>
      <c r="J25" s="42">
        <v>509.97792378557284</v>
      </c>
      <c r="K25" s="42">
        <v>262.6032415239759</v>
      </c>
      <c r="L25" s="42">
        <v>166.71409321035824</v>
      </c>
      <c r="M25" s="42">
        <v>118.67904684652548</v>
      </c>
      <c r="N25" s="3">
        <v>2732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2:25" x14ac:dyDescent="0.2">
      <c r="B26">
        <v>2004</v>
      </c>
      <c r="C26" s="42">
        <v>10.31975259246866</v>
      </c>
      <c r="D26" s="42">
        <v>140.54614949939838</v>
      </c>
      <c r="E26" s="42">
        <v>116.48368615810372</v>
      </c>
      <c r="F26" s="42">
        <v>391.4280401986266</v>
      </c>
      <c r="G26" s="42">
        <v>829.7210055417271</v>
      </c>
      <c r="H26" s="42">
        <v>976.50883126998701</v>
      </c>
      <c r="I26" s="42">
        <v>497.94467825215258</v>
      </c>
      <c r="J26" s="42">
        <v>362.36412313860069</v>
      </c>
      <c r="K26" s="42">
        <v>225.82830512492109</v>
      </c>
      <c r="L26" s="42">
        <v>76.9386175055986</v>
      </c>
      <c r="M26" s="42">
        <v>81.217113655095005</v>
      </c>
      <c r="N26" s="3">
        <v>1956</v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2:25" x14ac:dyDescent="0.2">
      <c r="B27">
        <v>2005</v>
      </c>
      <c r="C27" s="42">
        <v>39.097753927951381</v>
      </c>
      <c r="D27" s="42">
        <v>359.82984033155736</v>
      </c>
      <c r="E27" s="42">
        <v>105.8108475979212</v>
      </c>
      <c r="F27" s="42">
        <v>446.00716254106891</v>
      </c>
      <c r="G27" s="42">
        <v>823.63787893256256</v>
      </c>
      <c r="H27" s="42">
        <v>733.85413071541836</v>
      </c>
      <c r="I27" s="42">
        <v>448.6286365688178</v>
      </c>
      <c r="J27" s="42">
        <v>205.10900135275446</v>
      </c>
      <c r="K27" s="42">
        <v>106.33651946741055</v>
      </c>
      <c r="L27" s="42">
        <v>49.628286996557861</v>
      </c>
      <c r="M27" s="42">
        <v>51.088795452039612</v>
      </c>
      <c r="N27" s="3">
        <v>1567</v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2:25" x14ac:dyDescent="0.2">
      <c r="B28">
        <v>2006</v>
      </c>
      <c r="C28" s="42">
        <v>58.119996167096069</v>
      </c>
      <c r="D28" s="42">
        <v>110.11913958689145</v>
      </c>
      <c r="E28" s="42">
        <v>120.58782341123141</v>
      </c>
      <c r="F28" s="42">
        <v>427.39209091097848</v>
      </c>
      <c r="G28" s="42">
        <v>744.34558511628325</v>
      </c>
      <c r="H28" s="42">
        <v>564.31656810647064</v>
      </c>
      <c r="I28" s="42">
        <v>410.05176035876326</v>
      </c>
      <c r="J28" s="42">
        <v>226.05513489363346</v>
      </c>
      <c r="K28" s="42">
        <v>106.03350105140913</v>
      </c>
      <c r="L28" s="42">
        <v>59.612646254688954</v>
      </c>
      <c r="M28" s="42">
        <v>43.296242090546706</v>
      </c>
      <c r="N28" s="3">
        <v>1352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2:25" x14ac:dyDescent="0.2">
      <c r="B29">
        <v>2007</v>
      </c>
      <c r="C29" s="42">
        <v>136.20065392913898</v>
      </c>
      <c r="D29" s="42">
        <v>220.59909047051173</v>
      </c>
      <c r="E29" s="42">
        <v>214.85767758341791</v>
      </c>
      <c r="F29" s="42">
        <v>696.77810384211205</v>
      </c>
      <c r="G29" s="42">
        <v>830.49285590517513</v>
      </c>
      <c r="H29" s="42">
        <v>508.01159438706378</v>
      </c>
      <c r="I29" s="42">
        <v>229.82103184158291</v>
      </c>
      <c r="J29" s="42">
        <v>105.32907717865002</v>
      </c>
      <c r="K29" s="42">
        <v>64.157697561716574</v>
      </c>
      <c r="L29" s="42">
        <v>29.997584074636926</v>
      </c>
      <c r="M29" s="42">
        <v>25.772536151389257</v>
      </c>
      <c r="N29" s="3">
        <v>1247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2:25" x14ac:dyDescent="0.2">
      <c r="B30">
        <v>2008</v>
      </c>
      <c r="C30" s="42">
        <v>21.400104238935576</v>
      </c>
      <c r="D30" s="42">
        <v>55.642713723133646</v>
      </c>
      <c r="E30" s="42">
        <v>200.3132903598767</v>
      </c>
      <c r="F30" s="42">
        <v>466.38887309700783</v>
      </c>
      <c r="G30" s="42">
        <v>842.98599541412489</v>
      </c>
      <c r="H30" s="42">
        <v>580.99489264453655</v>
      </c>
      <c r="I30" s="42">
        <v>339.60877674843027</v>
      </c>
      <c r="J30" s="42">
        <v>187.35840517512079</v>
      </c>
      <c r="K30" s="42">
        <v>103.91591197753922</v>
      </c>
      <c r="L30" s="42">
        <v>73.188083217823873</v>
      </c>
      <c r="M30" s="42">
        <v>66.401135480004129</v>
      </c>
      <c r="N30" s="3">
        <v>1333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2:25" x14ac:dyDescent="0.2">
      <c r="B31">
        <v>2009</v>
      </c>
      <c r="C31" s="42">
        <v>48.617757081693178</v>
      </c>
      <c r="D31" s="42">
        <v>119.54289259343879</v>
      </c>
      <c r="E31" s="42">
        <v>206.88348740022914</v>
      </c>
      <c r="F31" s="42">
        <v>550.71037228699242</v>
      </c>
      <c r="G31" s="42">
        <v>1077.7237571115372</v>
      </c>
      <c r="H31" s="42">
        <v>924.09687941049754</v>
      </c>
      <c r="I31" s="42">
        <v>534.67099112416031</v>
      </c>
      <c r="J31" s="42">
        <v>360.07202451939867</v>
      </c>
      <c r="K31" s="42">
        <v>144.25558550261886</v>
      </c>
      <c r="L31" s="42">
        <v>52.678637094946886</v>
      </c>
      <c r="M31" s="42">
        <v>102.01902093025616</v>
      </c>
      <c r="N31" s="3">
        <v>1806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2:25" x14ac:dyDescent="0.2">
      <c r="B32">
        <v>2010</v>
      </c>
      <c r="C32" s="42">
        <v>102.81863653891429</v>
      </c>
      <c r="D32" s="42">
        <v>247.75299245736079</v>
      </c>
      <c r="E32" s="42">
        <v>183.31926438603872</v>
      </c>
      <c r="F32" s="42">
        <v>314.58329734258763</v>
      </c>
      <c r="G32" s="42">
        <v>716.36831441501113</v>
      </c>
      <c r="H32" s="42">
        <v>1109.4898983035532</v>
      </c>
      <c r="I32" s="42">
        <v>699.905904292782</v>
      </c>
      <c r="J32" s="42">
        <v>300.09411769803143</v>
      </c>
      <c r="K32" s="42">
        <v>184.49545233225311</v>
      </c>
      <c r="L32" s="42">
        <v>120.86653206836606</v>
      </c>
      <c r="M32" s="42">
        <v>99.933740680887396</v>
      </c>
      <c r="N32" s="3">
        <v>1738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2:25" x14ac:dyDescent="0.2">
      <c r="B33">
        <v>2011</v>
      </c>
      <c r="C33" s="42">
        <v>43.507789247246421</v>
      </c>
      <c r="D33" s="42">
        <v>190.48888274274552</v>
      </c>
      <c r="E33" s="42">
        <v>162.48066745142168</v>
      </c>
      <c r="F33" s="42">
        <v>208.88757551626912</v>
      </c>
      <c r="G33" s="42">
        <v>381.19386765372207</v>
      </c>
      <c r="H33" s="42">
        <v>846.34175709338956</v>
      </c>
      <c r="I33" s="42">
        <v>887.26377594747419</v>
      </c>
      <c r="J33" s="42">
        <v>476.3210554735868</v>
      </c>
      <c r="K33" s="42">
        <v>131.02434819637918</v>
      </c>
      <c r="L33" s="42">
        <v>64.536315292057381</v>
      </c>
      <c r="M33" s="42">
        <v>57.445801406138379</v>
      </c>
      <c r="N33" s="3">
        <v>1622</v>
      </c>
      <c r="O33" s="6"/>
      <c r="P33" s="6" t="s">
        <v>66</v>
      </c>
      <c r="Q33" s="6"/>
      <c r="R33" s="6"/>
      <c r="S33" s="6"/>
      <c r="T33" s="6"/>
      <c r="U33" s="6"/>
      <c r="V33" s="6"/>
      <c r="W33" s="6"/>
      <c r="X33" s="6"/>
      <c r="Y33" s="6"/>
    </row>
    <row r="34" spans="2:25" x14ac:dyDescent="0.2">
      <c r="B34">
        <v>2012</v>
      </c>
      <c r="C34" s="42">
        <v>7.073680118864007</v>
      </c>
      <c r="D34" s="42">
        <v>475.0722552578091</v>
      </c>
      <c r="E34" s="42">
        <v>387.21912633262173</v>
      </c>
      <c r="F34" s="42">
        <v>352.53416822916017</v>
      </c>
      <c r="G34" s="42">
        <v>524.00177991089458</v>
      </c>
      <c r="H34" s="42">
        <v>537.52255028787295</v>
      </c>
      <c r="I34" s="42">
        <v>763.52831887799061</v>
      </c>
      <c r="J34" s="42">
        <v>793.8769025613077</v>
      </c>
      <c r="K34" s="42">
        <v>369.13958332485538</v>
      </c>
      <c r="L34" s="42">
        <v>91.046196939636303</v>
      </c>
      <c r="M34" s="42">
        <v>100.07937123370243</v>
      </c>
      <c r="N34" s="3">
        <v>1765</v>
      </c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2:25" x14ac:dyDescent="0.2">
      <c r="B35">
        <v>2013</v>
      </c>
      <c r="C35" s="42">
        <v>17.162839839111975</v>
      </c>
      <c r="D35" s="42">
        <v>95.33214907749047</v>
      </c>
      <c r="E35" s="42">
        <v>166.98401804862897</v>
      </c>
      <c r="F35" s="42">
        <v>277.6069805443658</v>
      </c>
      <c r="G35" s="42">
        <v>423.17398906023948</v>
      </c>
      <c r="H35" s="42">
        <v>635.6261605190997</v>
      </c>
      <c r="I35" s="42">
        <v>393.25096128644964</v>
      </c>
      <c r="J35" s="42">
        <v>412.71504917143216</v>
      </c>
      <c r="K35" s="42">
        <v>349.24965730658039</v>
      </c>
      <c r="L35" s="42">
        <v>178.63096673349116</v>
      </c>
      <c r="M35" s="42">
        <v>76.602666159619446</v>
      </c>
      <c r="N35" s="3">
        <v>1465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2:25" x14ac:dyDescent="0.2">
      <c r="B36">
        <v>2014</v>
      </c>
      <c r="C36" s="42">
        <v>9.1306751379186952</v>
      </c>
      <c r="D36" s="42">
        <v>43.981060160546157</v>
      </c>
      <c r="E36" s="42">
        <v>154.35474181530762</v>
      </c>
      <c r="F36" s="42">
        <v>401.69940792316862</v>
      </c>
      <c r="G36" s="42">
        <v>459.08527565867968</v>
      </c>
      <c r="H36" s="42">
        <v>265.6745283685155</v>
      </c>
      <c r="I36" s="42">
        <v>553.23346579777501</v>
      </c>
      <c r="J36" s="42">
        <v>188.67160096312142</v>
      </c>
      <c r="K36" s="42">
        <v>176.32538349146569</v>
      </c>
      <c r="L36" s="42">
        <v>138.64540611076004</v>
      </c>
      <c r="M36" s="42">
        <v>141.06684827173513</v>
      </c>
      <c r="N36" s="3">
        <v>1331</v>
      </c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2:25" x14ac:dyDescent="0.2">
      <c r="B37">
        <v>2015</v>
      </c>
      <c r="C37" s="42">
        <v>1.7698773045517515</v>
      </c>
      <c r="D37" s="42">
        <v>76.996907859774211</v>
      </c>
      <c r="E37" s="42">
        <v>175.05448868067322</v>
      </c>
      <c r="F37" s="42">
        <v>415.0546919736334</v>
      </c>
      <c r="G37" s="42">
        <v>448.15503668519545</v>
      </c>
      <c r="H37" s="42">
        <v>317.84849234701227</v>
      </c>
      <c r="I37" s="42">
        <v>250.80889808353615</v>
      </c>
      <c r="J37" s="42">
        <v>339.14118609673545</v>
      </c>
      <c r="K37" s="42">
        <v>111.79278923141001</v>
      </c>
      <c r="L37" s="42">
        <v>140.04041663389239</v>
      </c>
      <c r="M37" s="42">
        <v>137.5961638213613</v>
      </c>
      <c r="N37" s="3">
        <v>1317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2:25" x14ac:dyDescent="0.2">
      <c r="B38">
        <v>2016</v>
      </c>
      <c r="C38" s="42">
        <v>0.61802027196584397</v>
      </c>
      <c r="D38" s="42">
        <v>10.519646384239804</v>
      </c>
      <c r="E38" s="42">
        <v>255.95494662069299</v>
      </c>
      <c r="F38" s="42">
        <v>286.62731876825177</v>
      </c>
      <c r="G38" s="42">
        <v>372.51980367797614</v>
      </c>
      <c r="H38" s="42">
        <v>305.17348389639022</v>
      </c>
      <c r="I38" s="42">
        <v>193.40715298091291</v>
      </c>
      <c r="J38" s="42">
        <v>111.17996848684875</v>
      </c>
      <c r="K38" s="42">
        <v>162.486171718718</v>
      </c>
      <c r="L38" s="42">
        <v>65.473569197095088</v>
      </c>
      <c r="M38" s="42">
        <v>176.62649184608398</v>
      </c>
      <c r="N38" s="3">
        <v>1117</v>
      </c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2:25" x14ac:dyDescent="0.2">
      <c r="B39">
        <v>2017</v>
      </c>
      <c r="C39" s="42">
        <v>0.85300860356274699</v>
      </c>
      <c r="D39" s="42">
        <v>31.102479768894387</v>
      </c>
      <c r="E39" s="42">
        <v>37.504714140777494</v>
      </c>
      <c r="F39" s="42">
        <v>565.03025193571079</v>
      </c>
      <c r="G39" s="42">
        <v>441.01763713871242</v>
      </c>
      <c r="H39" s="42">
        <v>341.90555555678537</v>
      </c>
      <c r="I39" s="42">
        <v>244.3051841778119</v>
      </c>
      <c r="J39" s="42">
        <v>117.27946119738236</v>
      </c>
      <c r="K39" s="42">
        <v>98.755836076971974</v>
      </c>
      <c r="L39" s="42">
        <v>106.03733777057265</v>
      </c>
      <c r="M39" s="42">
        <v>140.09105624763376</v>
      </c>
      <c r="N39" s="3">
        <v>1235</v>
      </c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2:25" x14ac:dyDescent="0.2">
      <c r="B40">
        <v>2018</v>
      </c>
      <c r="C40" s="42">
        <v>3.5368770593566117</v>
      </c>
      <c r="D40" s="42">
        <v>7.7751845487402855</v>
      </c>
      <c r="E40" s="42">
        <v>65.768984710802826</v>
      </c>
      <c r="F40" s="42">
        <v>102.84965383601337</v>
      </c>
      <c r="G40" s="42">
        <v>722.16132761939991</v>
      </c>
      <c r="H40" s="42">
        <v>422.90094503237322</v>
      </c>
      <c r="I40" s="42">
        <v>242.87158327811997</v>
      </c>
      <c r="J40" s="42">
        <v>194.02632703963377</v>
      </c>
      <c r="K40" s="42">
        <v>82.826465763790608</v>
      </c>
      <c r="L40" s="42">
        <v>69.214375631532789</v>
      </c>
      <c r="M40" s="42">
        <v>207.22964605338785</v>
      </c>
      <c r="N40" s="3">
        <v>1196</v>
      </c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2:25" x14ac:dyDescent="0.2">
      <c r="B41">
        <v>2019</v>
      </c>
      <c r="C41" s="42">
        <v>3.7988434383051235</v>
      </c>
      <c r="D41" s="42">
        <v>38.891021173814366</v>
      </c>
      <c r="E41" s="42">
        <v>18.687434580744064</v>
      </c>
      <c r="F41" s="42">
        <v>155.72797353000675</v>
      </c>
      <c r="G41" s="42">
        <v>207.19395052843993</v>
      </c>
      <c r="H41" s="42">
        <v>730.48214849407805</v>
      </c>
      <c r="I41" s="42">
        <v>358.29222116738021</v>
      </c>
      <c r="J41" s="42">
        <v>183.11316503898695</v>
      </c>
      <c r="K41" s="42">
        <v>82.390931596099904</v>
      </c>
      <c r="L41" s="42">
        <v>42.484271453652511</v>
      </c>
      <c r="M41" s="42">
        <v>107.76996103384047</v>
      </c>
      <c r="N41" s="3">
        <v>1048</v>
      </c>
      <c r="O41" s="6"/>
      <c r="P41" s="6"/>
      <c r="Q41" s="38"/>
      <c r="R41" s="6"/>
      <c r="S41" s="6"/>
      <c r="T41" s="6"/>
      <c r="U41" s="6"/>
      <c r="V41" s="6"/>
      <c r="W41" s="6"/>
      <c r="X41" s="6"/>
      <c r="Y41" s="6"/>
    </row>
    <row r="43" spans="2:25" x14ac:dyDescent="0.2">
      <c r="M43" s="4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F372D-F71B-594A-9258-977561C216B4}">
  <dimension ref="A1:L40"/>
  <sheetViews>
    <sheetView workbookViewId="0">
      <selection activeCell="L40" sqref="A1:L40"/>
    </sheetView>
  </sheetViews>
  <sheetFormatPr baseColWidth="10" defaultRowHeight="16" x14ac:dyDescent="0.2"/>
  <sheetData>
    <row r="1" spans="1:12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</row>
    <row r="2" spans="1:1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212AC-EA5A-8E43-A0B7-912D5FD2BC74}">
  <dimension ref="A1:Q41"/>
  <sheetViews>
    <sheetView workbookViewId="0">
      <selection activeCell="M1" sqref="M1:M1048576"/>
    </sheetView>
  </sheetViews>
  <sheetFormatPr baseColWidth="10" defaultRowHeight="16" x14ac:dyDescent="0.2"/>
  <sheetData>
    <row r="1" spans="1:17" x14ac:dyDescent="0.2">
      <c r="A1" t="s">
        <v>14</v>
      </c>
      <c r="B1" t="s">
        <v>15</v>
      </c>
      <c r="C1" t="s">
        <v>16</v>
      </c>
      <c r="D1" t="s">
        <v>17</v>
      </c>
      <c r="E1" t="s">
        <v>19</v>
      </c>
      <c r="F1" t="s">
        <v>20</v>
      </c>
      <c r="G1" t="s">
        <v>21</v>
      </c>
      <c r="H1" t="s">
        <v>22</v>
      </c>
      <c r="I1" t="s">
        <v>18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</row>
    <row r="2" spans="1:17" x14ac:dyDescent="0.2">
      <c r="A2">
        <v>1980</v>
      </c>
      <c r="B2">
        <v>14.9208</v>
      </c>
      <c r="C2">
        <v>18.3308</v>
      </c>
      <c r="D2">
        <v>74.814899999999994</v>
      </c>
      <c r="E2">
        <v>176.81479999999999</v>
      </c>
      <c r="F2">
        <v>5.1470000000000002</v>
      </c>
      <c r="G2">
        <v>4.7637999999999998</v>
      </c>
      <c r="H2">
        <v>5.7798999999999996</v>
      </c>
      <c r="I2">
        <v>10.575200000000001</v>
      </c>
      <c r="J2">
        <v>8.9099999999999999E-2</v>
      </c>
      <c r="K2">
        <v>0.1479</v>
      </c>
      <c r="L2">
        <v>0.14849999999999999</v>
      </c>
      <c r="M2">
        <v>0.13850000000000001</v>
      </c>
      <c r="N2">
        <v>0.1048</v>
      </c>
      <c r="O2">
        <v>9.0700000000000003E-2</v>
      </c>
      <c r="P2">
        <v>0.13289999999999999</v>
      </c>
      <c r="Q2">
        <v>0.11310000000000001</v>
      </c>
    </row>
    <row r="3" spans="1:17" x14ac:dyDescent="0.2">
      <c r="A3">
        <v>1981</v>
      </c>
      <c r="B3">
        <v>13.571300000000001</v>
      </c>
      <c r="C3">
        <v>21.563300000000002</v>
      </c>
      <c r="D3">
        <v>23.532299999999999</v>
      </c>
      <c r="E3">
        <v>123.187</v>
      </c>
      <c r="F3">
        <v>5.6433999999999997</v>
      </c>
      <c r="G3">
        <v>6.1351000000000004</v>
      </c>
      <c r="H3">
        <v>2.8418000000000001</v>
      </c>
      <c r="I3">
        <v>11.5579</v>
      </c>
      <c r="J3">
        <v>0.1019</v>
      </c>
      <c r="K3">
        <v>9.35E-2</v>
      </c>
      <c r="L3">
        <v>0.27639999999999998</v>
      </c>
      <c r="M3">
        <v>0.2127</v>
      </c>
      <c r="N3">
        <v>0.11899999999999999</v>
      </c>
      <c r="O3">
        <v>0.1055</v>
      </c>
      <c r="P3">
        <v>0.27879999999999999</v>
      </c>
      <c r="Q3">
        <v>0.1686</v>
      </c>
    </row>
    <row r="4" spans="1:17" x14ac:dyDescent="0.2">
      <c r="A4">
        <v>1982</v>
      </c>
      <c r="B4">
        <v>5.891</v>
      </c>
      <c r="C4">
        <v>11.6342</v>
      </c>
      <c r="D4">
        <v>46.782699999999998</v>
      </c>
      <c r="E4">
        <v>100.74</v>
      </c>
      <c r="F4">
        <v>2.4767999999999999</v>
      </c>
      <c r="G4">
        <v>3.7936999999999999</v>
      </c>
      <c r="H4">
        <v>5.5583999999999998</v>
      </c>
      <c r="I4">
        <v>10.3515</v>
      </c>
      <c r="J4">
        <v>0.14019999999999999</v>
      </c>
      <c r="K4">
        <v>0.15559999999999999</v>
      </c>
      <c r="L4">
        <v>0.22939999999999999</v>
      </c>
      <c r="M4">
        <v>0.16850000000000001</v>
      </c>
      <c r="N4">
        <v>0.1449</v>
      </c>
      <c r="O4">
        <v>0.1323</v>
      </c>
      <c r="P4">
        <v>0.25829999999999997</v>
      </c>
      <c r="Q4">
        <v>0.17230000000000001</v>
      </c>
    </row>
    <row r="5" spans="1:17" x14ac:dyDescent="0.2">
      <c r="A5">
        <v>1983</v>
      </c>
      <c r="B5">
        <v>9.4234000000000009</v>
      </c>
      <c r="C5">
        <v>17.571200000000001</v>
      </c>
      <c r="D5">
        <v>79.2667</v>
      </c>
      <c r="E5">
        <v>51.043500000000002</v>
      </c>
      <c r="F5">
        <v>3.4333</v>
      </c>
      <c r="G5">
        <v>4.6657999999999999</v>
      </c>
      <c r="H5">
        <v>4.4530000000000003</v>
      </c>
      <c r="I5">
        <v>8.1301000000000005</v>
      </c>
      <c r="J5">
        <v>0.1196</v>
      </c>
      <c r="K5">
        <v>0.22220000000000001</v>
      </c>
      <c r="L5">
        <v>0.1956</v>
      </c>
      <c r="M5">
        <v>0.24759999999999999</v>
      </c>
      <c r="N5">
        <v>0.1258</v>
      </c>
      <c r="O5">
        <v>0.1242</v>
      </c>
      <c r="P5">
        <v>0.18179999999999999</v>
      </c>
      <c r="Q5">
        <v>0.22819999999999999</v>
      </c>
    </row>
    <row r="6" spans="1:17" x14ac:dyDescent="0.2">
      <c r="A6">
        <v>1984</v>
      </c>
      <c r="B6">
        <v>7.1616999999999997</v>
      </c>
      <c r="C6">
        <v>4.9539999999999997</v>
      </c>
      <c r="D6">
        <v>23.055099999999999</v>
      </c>
      <c r="E6">
        <v>50.8628</v>
      </c>
      <c r="F6">
        <v>2.0156000000000001</v>
      </c>
      <c r="G6">
        <v>1.5270999999999999</v>
      </c>
      <c r="H6">
        <v>2.3662999999999998</v>
      </c>
      <c r="I6">
        <v>4.7195</v>
      </c>
      <c r="J6">
        <v>0.17349999999999999</v>
      </c>
      <c r="K6">
        <v>0.1399</v>
      </c>
      <c r="L6">
        <v>0.29380000000000001</v>
      </c>
      <c r="M6">
        <v>0.14599999999999999</v>
      </c>
      <c r="N6">
        <v>0.1181</v>
      </c>
      <c r="O6">
        <v>0.1032</v>
      </c>
      <c r="P6">
        <v>0.30399999999999999</v>
      </c>
      <c r="Q6">
        <v>0.10299999999999999</v>
      </c>
    </row>
    <row r="7" spans="1:17" x14ac:dyDescent="0.2">
      <c r="A7">
        <v>1985</v>
      </c>
      <c r="B7">
        <v>7.1825000000000001</v>
      </c>
      <c r="C7">
        <v>5.4092000000000002</v>
      </c>
      <c r="D7">
        <v>71.664400000000001</v>
      </c>
      <c r="E7">
        <v>67.877399999999994</v>
      </c>
      <c r="F7">
        <v>2.0061</v>
      </c>
      <c r="G7">
        <v>1.9302999999999999</v>
      </c>
      <c r="H7">
        <v>3.8611</v>
      </c>
      <c r="I7">
        <v>5.0220000000000002</v>
      </c>
      <c r="J7">
        <v>0.1232</v>
      </c>
      <c r="K7">
        <v>9.8400000000000001E-2</v>
      </c>
      <c r="L7">
        <v>0.1759</v>
      </c>
      <c r="M7">
        <v>0.21149999999999999</v>
      </c>
      <c r="N7">
        <v>0.111</v>
      </c>
      <c r="O7">
        <v>9.8100000000000007E-2</v>
      </c>
      <c r="P7">
        <v>0.14269999999999999</v>
      </c>
      <c r="Q7">
        <v>0.23019999999999999</v>
      </c>
    </row>
    <row r="8" spans="1:17" x14ac:dyDescent="0.2">
      <c r="A8">
        <v>1986</v>
      </c>
      <c r="B8">
        <v>5.9570999999999996</v>
      </c>
      <c r="C8">
        <v>3.7113999999999998</v>
      </c>
      <c r="D8">
        <v>73.874799999999993</v>
      </c>
      <c r="E8">
        <v>115.6208</v>
      </c>
      <c r="F8">
        <v>1.5751999999999999</v>
      </c>
      <c r="G8">
        <v>0.99590000000000001</v>
      </c>
      <c r="H8">
        <v>5.4092000000000002</v>
      </c>
      <c r="I8">
        <v>7.6006999999999998</v>
      </c>
      <c r="J8">
        <v>0.2034</v>
      </c>
      <c r="K8">
        <v>0.1527</v>
      </c>
      <c r="L8">
        <v>0.187</v>
      </c>
      <c r="M8">
        <v>0.18870000000000001</v>
      </c>
      <c r="N8">
        <v>0.1384</v>
      </c>
      <c r="O8">
        <v>0.13350000000000001</v>
      </c>
      <c r="P8">
        <v>0.2102</v>
      </c>
      <c r="Q8">
        <v>0.16520000000000001</v>
      </c>
    </row>
    <row r="9" spans="1:17" x14ac:dyDescent="0.2">
      <c r="A9">
        <v>1987</v>
      </c>
      <c r="B9">
        <v>5.0762999999999998</v>
      </c>
      <c r="C9">
        <v>4.1127000000000002</v>
      </c>
      <c r="D9">
        <v>71.021799999999999</v>
      </c>
      <c r="E9">
        <v>81.1845</v>
      </c>
      <c r="F9">
        <v>1.1769000000000001</v>
      </c>
      <c r="G9">
        <v>0.86240000000000006</v>
      </c>
      <c r="H9">
        <v>2.6541000000000001</v>
      </c>
      <c r="I9">
        <v>3.9436</v>
      </c>
      <c r="J9">
        <v>0.10929999999999999</v>
      </c>
      <c r="K9">
        <v>0.11210000000000001</v>
      </c>
      <c r="L9">
        <v>0.29270000000000002</v>
      </c>
      <c r="M9">
        <v>0.2656</v>
      </c>
      <c r="N9">
        <v>0.10349999999999999</v>
      </c>
      <c r="O9">
        <v>0.1154</v>
      </c>
      <c r="P9">
        <v>0.31259999999999999</v>
      </c>
      <c r="Q9">
        <v>0.1976</v>
      </c>
    </row>
    <row r="10" spans="1:17" x14ac:dyDescent="0.2">
      <c r="A10">
        <v>1988</v>
      </c>
      <c r="B10">
        <v>10.5433</v>
      </c>
      <c r="C10">
        <v>4.7343999999999999</v>
      </c>
      <c r="D10">
        <v>145.14850000000001</v>
      </c>
      <c r="E10">
        <v>159.60169999999999</v>
      </c>
      <c r="F10">
        <v>1.5218</v>
      </c>
      <c r="G10">
        <v>0.90910000000000002</v>
      </c>
      <c r="H10">
        <v>7.7560000000000002</v>
      </c>
      <c r="I10">
        <v>5.6174999999999997</v>
      </c>
      <c r="J10">
        <v>0.2722</v>
      </c>
      <c r="K10">
        <v>0.13489999999999999</v>
      </c>
      <c r="L10">
        <v>0.1847</v>
      </c>
      <c r="M10">
        <v>0.1749</v>
      </c>
      <c r="N10">
        <v>0.16159999999999999</v>
      </c>
      <c r="O10">
        <v>0.1216</v>
      </c>
      <c r="P10">
        <v>0.1983</v>
      </c>
      <c r="Q10">
        <v>0.246</v>
      </c>
    </row>
    <row r="11" spans="1:17" x14ac:dyDescent="0.2">
      <c r="A11">
        <v>1989</v>
      </c>
      <c r="B11">
        <v>9.3312000000000008</v>
      </c>
      <c r="C11">
        <v>4.8082000000000003</v>
      </c>
      <c r="D11">
        <v>170.68129999999999</v>
      </c>
      <c r="E11">
        <v>142.6139</v>
      </c>
      <c r="F11">
        <v>1.1827000000000001</v>
      </c>
      <c r="G11">
        <v>0.74629999999999996</v>
      </c>
      <c r="H11">
        <v>10.8294</v>
      </c>
      <c r="I11">
        <v>8.6338000000000008</v>
      </c>
      <c r="J11">
        <v>0.1933</v>
      </c>
      <c r="K11">
        <v>0.14949999999999999</v>
      </c>
      <c r="L11">
        <v>0.15049999999999999</v>
      </c>
      <c r="M11">
        <v>0.19070000000000001</v>
      </c>
      <c r="N11">
        <v>0.1457</v>
      </c>
      <c r="O11">
        <v>0.13600000000000001</v>
      </c>
      <c r="P11">
        <v>0.14119999999999999</v>
      </c>
      <c r="Q11">
        <v>0.22500000000000001</v>
      </c>
    </row>
    <row r="12" spans="1:17" x14ac:dyDescent="0.2">
      <c r="A12">
        <v>1990</v>
      </c>
      <c r="B12">
        <v>16.0184</v>
      </c>
      <c r="C12">
        <v>5.59</v>
      </c>
      <c r="D12">
        <v>72.860699999999994</v>
      </c>
      <c r="E12">
        <v>91.952600000000004</v>
      </c>
      <c r="F12">
        <v>2.9438</v>
      </c>
      <c r="G12">
        <v>0.79239999999999999</v>
      </c>
      <c r="H12">
        <v>6.702</v>
      </c>
      <c r="I12">
        <v>8.5016999999999996</v>
      </c>
      <c r="J12">
        <v>0.14879999999999999</v>
      </c>
      <c r="K12">
        <v>0.17510000000000001</v>
      </c>
      <c r="L12">
        <v>0.1701</v>
      </c>
      <c r="M12">
        <v>0.1663</v>
      </c>
      <c r="N12">
        <v>0.1193</v>
      </c>
      <c r="O12">
        <v>0.1119</v>
      </c>
      <c r="P12">
        <v>0.12609999999999999</v>
      </c>
      <c r="Q12">
        <v>0.16339999999999999</v>
      </c>
    </row>
    <row r="13" spans="1:17" x14ac:dyDescent="0.2">
      <c r="A13">
        <v>1991</v>
      </c>
      <c r="B13">
        <v>7.8015999999999996</v>
      </c>
      <c r="C13">
        <v>6.4824999999999999</v>
      </c>
      <c r="D13">
        <v>131.87710000000001</v>
      </c>
      <c r="E13">
        <v>69.777500000000003</v>
      </c>
      <c r="F13">
        <v>1.5610999999999999</v>
      </c>
      <c r="G13">
        <v>1.0851999999999999</v>
      </c>
      <c r="H13">
        <v>13.6614</v>
      </c>
      <c r="I13">
        <v>7.1700999999999997</v>
      </c>
      <c r="J13">
        <v>0.1177</v>
      </c>
      <c r="K13">
        <v>0.14929999999999999</v>
      </c>
      <c r="L13">
        <v>0.18379999999999999</v>
      </c>
      <c r="M13">
        <v>0.1406</v>
      </c>
      <c r="N13">
        <v>8.48E-2</v>
      </c>
      <c r="O13">
        <v>0.12709999999999999</v>
      </c>
      <c r="P13">
        <v>0.1731</v>
      </c>
      <c r="Q13">
        <v>0.1447</v>
      </c>
    </row>
    <row r="14" spans="1:17" x14ac:dyDescent="0.2">
      <c r="A14">
        <v>1992</v>
      </c>
      <c r="B14">
        <v>6.6184000000000003</v>
      </c>
      <c r="C14">
        <v>4.4569999999999999</v>
      </c>
      <c r="D14">
        <v>91.673000000000002</v>
      </c>
      <c r="E14">
        <v>69.384699999999995</v>
      </c>
      <c r="F14">
        <v>1.8136000000000001</v>
      </c>
      <c r="G14">
        <v>1.3903000000000001</v>
      </c>
      <c r="H14">
        <v>8.3063000000000002</v>
      </c>
      <c r="I14">
        <v>8.5533000000000001</v>
      </c>
      <c r="J14">
        <v>0.16750000000000001</v>
      </c>
      <c r="K14">
        <v>0.1045</v>
      </c>
      <c r="L14">
        <v>0.161</v>
      </c>
      <c r="M14">
        <v>0.192</v>
      </c>
      <c r="N14">
        <v>0.13850000000000001</v>
      </c>
      <c r="O14">
        <v>0.1077</v>
      </c>
      <c r="P14">
        <v>0.1605</v>
      </c>
      <c r="Q14">
        <v>0.2054</v>
      </c>
    </row>
    <row r="15" spans="1:17" x14ac:dyDescent="0.2">
      <c r="A15">
        <v>1993</v>
      </c>
      <c r="B15">
        <v>12.887600000000001</v>
      </c>
      <c r="C15">
        <v>5.3285</v>
      </c>
      <c r="D15">
        <v>117.7525</v>
      </c>
      <c r="E15">
        <v>56.727400000000003</v>
      </c>
      <c r="F15">
        <v>2.4485999999999999</v>
      </c>
      <c r="G15">
        <v>1.3849</v>
      </c>
      <c r="H15">
        <v>8.0017999999999994</v>
      </c>
      <c r="I15">
        <v>5.0038</v>
      </c>
      <c r="J15">
        <v>0.1545</v>
      </c>
      <c r="K15">
        <v>0.13150000000000001</v>
      </c>
      <c r="L15">
        <v>0.11700000000000001</v>
      </c>
      <c r="M15">
        <v>0.17710000000000001</v>
      </c>
      <c r="N15">
        <v>0.12989999999999999</v>
      </c>
      <c r="O15">
        <v>0.1183</v>
      </c>
      <c r="P15">
        <v>0.12870000000000001</v>
      </c>
      <c r="Q15">
        <v>0.25490000000000002</v>
      </c>
    </row>
    <row r="16" spans="1:17" x14ac:dyDescent="0.2">
      <c r="A16">
        <v>1994</v>
      </c>
      <c r="B16">
        <v>18.873799999999999</v>
      </c>
      <c r="C16">
        <v>4.8845999999999998</v>
      </c>
      <c r="D16">
        <v>125.6327</v>
      </c>
      <c r="E16">
        <v>93.473299999999995</v>
      </c>
      <c r="F16">
        <v>2.7239</v>
      </c>
      <c r="G16">
        <v>0.84960000000000002</v>
      </c>
      <c r="H16">
        <v>9.6587999999999994</v>
      </c>
      <c r="I16">
        <v>6.4082999999999997</v>
      </c>
      <c r="J16">
        <v>0.1988</v>
      </c>
      <c r="K16">
        <v>0.1512</v>
      </c>
      <c r="L16">
        <v>0.1239</v>
      </c>
      <c r="M16">
        <v>0.17649999999999999</v>
      </c>
      <c r="N16">
        <v>0.13769999999999999</v>
      </c>
      <c r="O16">
        <v>0.1176</v>
      </c>
      <c r="P16">
        <v>0.14899999999999999</v>
      </c>
      <c r="Q16">
        <v>0.20399999999999999</v>
      </c>
    </row>
    <row r="17" spans="1:17" x14ac:dyDescent="0.2">
      <c r="A17">
        <v>1995</v>
      </c>
      <c r="B17">
        <v>11.7662</v>
      </c>
      <c r="C17">
        <v>9.7324000000000002</v>
      </c>
      <c r="D17">
        <v>66.863200000000006</v>
      </c>
      <c r="E17">
        <v>83.683700000000002</v>
      </c>
      <c r="F17">
        <v>2.56</v>
      </c>
      <c r="G17">
        <v>1.9643999999999999</v>
      </c>
      <c r="H17">
        <v>6.8148</v>
      </c>
      <c r="I17">
        <v>8.1599000000000004</v>
      </c>
      <c r="J17">
        <v>0.14119999999999999</v>
      </c>
      <c r="K17">
        <v>0.1678</v>
      </c>
      <c r="L17">
        <v>0.13339999999999999</v>
      </c>
      <c r="M17">
        <v>0.10970000000000001</v>
      </c>
      <c r="N17">
        <v>0.13650000000000001</v>
      </c>
      <c r="O17">
        <v>0.1113</v>
      </c>
      <c r="P17">
        <v>0.1338</v>
      </c>
      <c r="Q17">
        <v>0.107</v>
      </c>
    </row>
    <row r="18" spans="1:17" x14ac:dyDescent="0.2">
      <c r="A18">
        <v>1996</v>
      </c>
      <c r="B18">
        <v>7.6412000000000004</v>
      </c>
      <c r="C18">
        <v>7.7888000000000002</v>
      </c>
      <c r="D18">
        <v>66.195800000000006</v>
      </c>
      <c r="E18">
        <v>42.845700000000001</v>
      </c>
      <c r="F18">
        <v>2.218</v>
      </c>
      <c r="G18">
        <v>1.6782999999999999</v>
      </c>
      <c r="H18">
        <v>8.31</v>
      </c>
      <c r="I18">
        <v>5.5915999999999997</v>
      </c>
      <c r="J18">
        <v>0.13569999999999999</v>
      </c>
      <c r="K18">
        <v>0.1343</v>
      </c>
      <c r="L18">
        <v>0.1026</v>
      </c>
      <c r="M18">
        <v>0.1706</v>
      </c>
      <c r="N18">
        <v>0.1784</v>
      </c>
      <c r="O18">
        <v>0.10290000000000001</v>
      </c>
      <c r="P18">
        <v>0.13650000000000001</v>
      </c>
      <c r="Q18">
        <v>0.15459999999999999</v>
      </c>
    </row>
    <row r="19" spans="1:17" x14ac:dyDescent="0.2">
      <c r="A19">
        <v>1997</v>
      </c>
      <c r="B19">
        <v>6.4695999999999998</v>
      </c>
      <c r="C19">
        <v>8.0431000000000008</v>
      </c>
      <c r="D19">
        <v>43.2498</v>
      </c>
      <c r="E19">
        <v>42.271500000000003</v>
      </c>
      <c r="F19">
        <v>1.95</v>
      </c>
      <c r="G19">
        <v>1.6731</v>
      </c>
      <c r="H19">
        <v>5.6346999999999996</v>
      </c>
      <c r="I19">
        <v>5.5335999999999999</v>
      </c>
      <c r="J19">
        <v>0.13070000000000001</v>
      </c>
      <c r="K19">
        <v>0.31950000000000001</v>
      </c>
      <c r="L19">
        <v>0.1065</v>
      </c>
      <c r="M19">
        <v>0.1976</v>
      </c>
      <c r="N19">
        <v>0.13919999999999999</v>
      </c>
      <c r="O19">
        <v>0.1988</v>
      </c>
      <c r="P19">
        <v>0.16320000000000001</v>
      </c>
      <c r="Q19">
        <v>0.18840000000000001</v>
      </c>
    </row>
    <row r="20" spans="1:17" x14ac:dyDescent="0.2">
      <c r="A20">
        <v>1998</v>
      </c>
      <c r="B20">
        <v>9.6769999999999996</v>
      </c>
      <c r="C20">
        <v>4.9406999999999996</v>
      </c>
      <c r="D20">
        <v>44.3996</v>
      </c>
      <c r="E20">
        <v>31.2437</v>
      </c>
      <c r="F20">
        <v>2.2608000000000001</v>
      </c>
      <c r="G20">
        <v>1.1627000000000001</v>
      </c>
      <c r="H20">
        <v>3.0333999999999999</v>
      </c>
      <c r="I20">
        <v>3.9653999999999998</v>
      </c>
      <c r="J20">
        <v>0.14660000000000001</v>
      </c>
      <c r="K20">
        <v>0.1142</v>
      </c>
      <c r="L20">
        <v>0.1444</v>
      </c>
      <c r="M20">
        <v>0.16569999999999999</v>
      </c>
      <c r="N20">
        <v>0.121</v>
      </c>
      <c r="O20">
        <v>9.7900000000000001E-2</v>
      </c>
      <c r="P20">
        <v>0.16800000000000001</v>
      </c>
      <c r="Q20">
        <v>0.20710000000000001</v>
      </c>
    </row>
    <row r="21" spans="1:17" x14ac:dyDescent="0.2">
      <c r="A21">
        <v>1999</v>
      </c>
      <c r="B21">
        <v>11.1698</v>
      </c>
      <c r="C21">
        <v>4.4717000000000002</v>
      </c>
      <c r="D21">
        <v>64.040400000000005</v>
      </c>
      <c r="E21">
        <v>37.6646</v>
      </c>
      <c r="F21">
        <v>2.5718000000000001</v>
      </c>
      <c r="G21">
        <v>1.2291000000000001</v>
      </c>
      <c r="H21">
        <v>6.0716999999999999</v>
      </c>
      <c r="I21">
        <v>4.6490999999999998</v>
      </c>
      <c r="J21">
        <v>0.1704</v>
      </c>
      <c r="K21">
        <v>0.12870000000000001</v>
      </c>
      <c r="L21">
        <v>0.16220000000000001</v>
      </c>
      <c r="M21">
        <v>0.30809999999999998</v>
      </c>
      <c r="N21">
        <v>0.17030000000000001</v>
      </c>
      <c r="O21">
        <v>0.13270000000000001</v>
      </c>
      <c r="P21">
        <v>0.17730000000000001</v>
      </c>
      <c r="Q21">
        <v>0.32950000000000002</v>
      </c>
    </row>
    <row r="22" spans="1:17" x14ac:dyDescent="0.2">
      <c r="A22">
        <v>2000</v>
      </c>
      <c r="B22">
        <v>12.7692</v>
      </c>
      <c r="C22">
        <v>11.4443</v>
      </c>
      <c r="D22">
        <v>58.156199999999998</v>
      </c>
      <c r="E22">
        <v>91.482399999999998</v>
      </c>
      <c r="F22">
        <v>2.8401999999999998</v>
      </c>
      <c r="G22">
        <v>2.4798</v>
      </c>
      <c r="H22">
        <v>6.7366999999999999</v>
      </c>
      <c r="I22">
        <v>9.5931999999999995</v>
      </c>
      <c r="J22">
        <v>0.2097</v>
      </c>
      <c r="K22">
        <v>0.1522</v>
      </c>
      <c r="L22">
        <v>0.14599999999999999</v>
      </c>
      <c r="M22">
        <v>0.17510000000000001</v>
      </c>
      <c r="N22">
        <v>0.19120000000000001</v>
      </c>
      <c r="O22">
        <v>0.13850000000000001</v>
      </c>
      <c r="P22">
        <v>0.25469999999999998</v>
      </c>
      <c r="Q22">
        <v>0.1852</v>
      </c>
    </row>
    <row r="23" spans="1:17" x14ac:dyDescent="0.2">
      <c r="A23">
        <v>2001</v>
      </c>
      <c r="B23">
        <v>10.3742</v>
      </c>
      <c r="C23">
        <v>11.0213</v>
      </c>
      <c r="D23">
        <v>66.351100000000002</v>
      </c>
      <c r="E23">
        <v>43.582299999999996</v>
      </c>
      <c r="F23">
        <v>2.6194000000000002</v>
      </c>
      <c r="G23">
        <v>2.2273999999999998</v>
      </c>
      <c r="H23">
        <v>7.8646000000000003</v>
      </c>
      <c r="I23">
        <v>6.3395999999999999</v>
      </c>
      <c r="J23">
        <v>0.19239999999999999</v>
      </c>
      <c r="K23">
        <v>0.15429999999999999</v>
      </c>
      <c r="L23">
        <v>5.8999999999999997E-2</v>
      </c>
      <c r="M23">
        <v>0.21099999999999999</v>
      </c>
      <c r="N23">
        <v>0.17319999999999999</v>
      </c>
      <c r="O23">
        <v>0.1169</v>
      </c>
      <c r="P23">
        <v>8.4900000000000003E-2</v>
      </c>
      <c r="Q23">
        <v>0.1804</v>
      </c>
    </row>
    <row r="24" spans="1:17" x14ac:dyDescent="0.2">
      <c r="A24">
        <v>2002</v>
      </c>
      <c r="B24">
        <v>9.9863999999999997</v>
      </c>
      <c r="C24">
        <v>7.9471999999999996</v>
      </c>
      <c r="D24">
        <v>66.823899999999995</v>
      </c>
      <c r="E24">
        <v>41.298900000000003</v>
      </c>
      <c r="F24">
        <v>2.2726999999999999</v>
      </c>
      <c r="G24">
        <v>1.9109</v>
      </c>
      <c r="H24">
        <v>6.4527000000000001</v>
      </c>
      <c r="I24">
        <v>4.7971000000000004</v>
      </c>
      <c r="J24">
        <v>0.16719999999999999</v>
      </c>
      <c r="K24">
        <v>0.1333</v>
      </c>
      <c r="L24">
        <v>9.8299999999999998E-2</v>
      </c>
      <c r="M24">
        <v>0.20660000000000001</v>
      </c>
      <c r="N24">
        <v>0.17860000000000001</v>
      </c>
      <c r="O24">
        <v>0.1045</v>
      </c>
      <c r="P24">
        <v>0.13250000000000001</v>
      </c>
      <c r="Q24">
        <v>0.15579999999999999</v>
      </c>
    </row>
    <row r="25" spans="1:17" x14ac:dyDescent="0.2">
      <c r="A25">
        <v>2003</v>
      </c>
      <c r="B25">
        <v>9.5180000000000007</v>
      </c>
      <c r="C25">
        <v>4.2622</v>
      </c>
      <c r="D25">
        <v>59.371600000000001</v>
      </c>
      <c r="E25">
        <v>60.6828</v>
      </c>
      <c r="F25">
        <v>2.2740999999999998</v>
      </c>
      <c r="G25">
        <v>0.87490000000000001</v>
      </c>
      <c r="H25">
        <v>5.4333999999999998</v>
      </c>
      <c r="I25">
        <v>6.6062000000000003</v>
      </c>
      <c r="J25">
        <v>0.2029</v>
      </c>
      <c r="K25">
        <v>0.1227</v>
      </c>
      <c r="L25">
        <v>0.19040000000000001</v>
      </c>
      <c r="M25">
        <v>0.1658</v>
      </c>
      <c r="N25">
        <v>0.29070000000000001</v>
      </c>
      <c r="O25">
        <v>0.1038</v>
      </c>
      <c r="P25">
        <v>0.19570000000000001</v>
      </c>
      <c r="Q25">
        <v>0.1666</v>
      </c>
    </row>
    <row r="26" spans="1:17" x14ac:dyDescent="0.2">
      <c r="A26">
        <v>2004</v>
      </c>
      <c r="B26">
        <v>6.4118000000000004</v>
      </c>
      <c r="C26">
        <v>10.4496</v>
      </c>
      <c r="D26">
        <v>81.960400000000007</v>
      </c>
      <c r="E26">
        <v>65.663700000000006</v>
      </c>
      <c r="F26">
        <v>1.0376000000000001</v>
      </c>
      <c r="G26">
        <v>1.5931999999999999</v>
      </c>
      <c r="H26">
        <v>5.1883999999999997</v>
      </c>
      <c r="I26">
        <v>6.1249000000000002</v>
      </c>
      <c r="J26">
        <v>9.5799999999999996E-2</v>
      </c>
      <c r="K26">
        <v>0.2319</v>
      </c>
      <c r="L26">
        <v>0.16039999999999999</v>
      </c>
      <c r="M26">
        <v>0.1464</v>
      </c>
      <c r="N26">
        <v>0.1487</v>
      </c>
      <c r="O26">
        <v>0.1895</v>
      </c>
      <c r="P26">
        <v>0.12230000000000001</v>
      </c>
      <c r="Q26">
        <v>0.1173</v>
      </c>
    </row>
    <row r="27" spans="1:17" x14ac:dyDescent="0.2">
      <c r="A27">
        <v>2005</v>
      </c>
      <c r="B27">
        <v>7.0080999999999998</v>
      </c>
      <c r="C27">
        <v>5.0231000000000003</v>
      </c>
      <c r="D27">
        <v>95.401300000000006</v>
      </c>
      <c r="E27">
        <v>56.582700000000003</v>
      </c>
      <c r="F27">
        <v>1.0852999999999999</v>
      </c>
      <c r="G27">
        <v>0.82620000000000005</v>
      </c>
      <c r="H27">
        <v>7.1779999999999999</v>
      </c>
      <c r="I27">
        <v>4.7801999999999998</v>
      </c>
      <c r="J27">
        <v>0.1341</v>
      </c>
      <c r="K27">
        <v>0.31809999999999999</v>
      </c>
      <c r="L27">
        <v>0.13009999999999999</v>
      </c>
      <c r="M27">
        <v>0.1676</v>
      </c>
      <c r="N27">
        <v>0.17230000000000001</v>
      </c>
      <c r="O27">
        <v>0.33429999999999999</v>
      </c>
      <c r="P27">
        <v>0.14169999999999999</v>
      </c>
      <c r="Q27">
        <v>0.14119999999999999</v>
      </c>
    </row>
    <row r="28" spans="1:17" x14ac:dyDescent="0.2">
      <c r="A28">
        <v>2006</v>
      </c>
      <c r="B28">
        <v>12.9185</v>
      </c>
      <c r="C28">
        <v>8.1576000000000004</v>
      </c>
      <c r="D28">
        <v>73.068600000000004</v>
      </c>
      <c r="E28">
        <v>88.938199999999995</v>
      </c>
      <c r="F28">
        <v>1.7445999999999999</v>
      </c>
      <c r="G28">
        <v>1.0417000000000001</v>
      </c>
      <c r="H28">
        <v>6.2519999999999998</v>
      </c>
      <c r="I28">
        <v>6.5701000000000001</v>
      </c>
      <c r="J28">
        <v>0.1842</v>
      </c>
      <c r="K28">
        <v>0.15659999999999999</v>
      </c>
      <c r="L28">
        <v>0.18770000000000001</v>
      </c>
      <c r="M28">
        <v>0.13020000000000001</v>
      </c>
      <c r="N28">
        <v>0.13439999999999999</v>
      </c>
      <c r="O28">
        <v>0.13900000000000001</v>
      </c>
      <c r="P28">
        <v>0.2009</v>
      </c>
      <c r="Q28">
        <v>0.1336</v>
      </c>
    </row>
    <row r="29" spans="1:17" x14ac:dyDescent="0.2">
      <c r="A29">
        <v>2007</v>
      </c>
      <c r="B29">
        <v>12.3712</v>
      </c>
      <c r="C29">
        <v>11.135</v>
      </c>
      <c r="D29">
        <v>55.411700000000003</v>
      </c>
      <c r="E29">
        <v>84.915099999999995</v>
      </c>
      <c r="F29">
        <v>1.5995999999999999</v>
      </c>
      <c r="G29">
        <v>1.4141999999999999</v>
      </c>
      <c r="H29">
        <v>6.2603999999999997</v>
      </c>
      <c r="I29">
        <v>8.2116000000000007</v>
      </c>
      <c r="J29">
        <v>0.18</v>
      </c>
      <c r="K29">
        <v>0.12479999999999999</v>
      </c>
      <c r="L29">
        <v>0.121</v>
      </c>
      <c r="M29">
        <v>0.2235</v>
      </c>
      <c r="N29">
        <v>0.16039999999999999</v>
      </c>
      <c r="O29">
        <v>0.1211</v>
      </c>
      <c r="P29">
        <v>0.11260000000000001</v>
      </c>
      <c r="Q29">
        <v>0.22639999999999999</v>
      </c>
    </row>
    <row r="30" spans="1:17" x14ac:dyDescent="0.2">
      <c r="A30">
        <v>2008</v>
      </c>
      <c r="B30">
        <v>15.668799999999999</v>
      </c>
      <c r="C30">
        <v>8.8963999999999999</v>
      </c>
      <c r="D30">
        <v>55.294699999999999</v>
      </c>
      <c r="E30">
        <v>70.670100000000005</v>
      </c>
      <c r="F30">
        <v>2.2048000000000001</v>
      </c>
      <c r="G30">
        <v>1.5981000000000001</v>
      </c>
      <c r="H30">
        <v>6.5026999999999999</v>
      </c>
      <c r="I30">
        <v>8.4530999999999992</v>
      </c>
      <c r="J30">
        <v>0.13730000000000001</v>
      </c>
      <c r="K30">
        <v>0.12180000000000001</v>
      </c>
      <c r="L30">
        <v>0.1111</v>
      </c>
      <c r="M30">
        <v>0.10489999999999999</v>
      </c>
      <c r="N30">
        <v>0.12509999999999999</v>
      </c>
      <c r="O30">
        <v>0.1113</v>
      </c>
      <c r="P30">
        <v>8.3900000000000002E-2</v>
      </c>
      <c r="Q30">
        <v>0.1062</v>
      </c>
    </row>
    <row r="31" spans="1:17" x14ac:dyDescent="0.2">
      <c r="A31">
        <v>2009</v>
      </c>
      <c r="B31">
        <v>7.9249000000000001</v>
      </c>
      <c r="C31">
        <v>6.9669999999999996</v>
      </c>
      <c r="D31">
        <v>51.349899999999998</v>
      </c>
      <c r="E31">
        <v>88.760999999999996</v>
      </c>
      <c r="F31">
        <v>1.3496999999999999</v>
      </c>
      <c r="G31">
        <v>1.0243</v>
      </c>
      <c r="H31">
        <v>5.0568</v>
      </c>
      <c r="I31">
        <v>8.9937000000000005</v>
      </c>
      <c r="J31">
        <v>0.1522</v>
      </c>
      <c r="K31">
        <v>0.12379999999999999</v>
      </c>
      <c r="L31">
        <v>0.12130000000000001</v>
      </c>
      <c r="M31">
        <v>0.2215</v>
      </c>
      <c r="N31">
        <v>0.1237</v>
      </c>
      <c r="O31">
        <v>7.9899999999999999E-2</v>
      </c>
      <c r="P31">
        <v>0.1227</v>
      </c>
      <c r="Q31">
        <v>0.22689999999999999</v>
      </c>
    </row>
    <row r="32" spans="1:17" x14ac:dyDescent="0.2">
      <c r="A32">
        <v>2010</v>
      </c>
      <c r="B32">
        <v>7.0343</v>
      </c>
      <c r="C32">
        <v>7.9844999999999997</v>
      </c>
      <c r="D32">
        <v>38.758699999999997</v>
      </c>
      <c r="E32">
        <v>45.874499999999998</v>
      </c>
      <c r="F32">
        <v>1.4493</v>
      </c>
      <c r="G32">
        <v>1.2035</v>
      </c>
      <c r="H32">
        <v>4.9256000000000002</v>
      </c>
      <c r="I32">
        <v>5.4307999999999996</v>
      </c>
      <c r="J32">
        <v>0.1217</v>
      </c>
      <c r="K32">
        <v>0.1283</v>
      </c>
      <c r="L32">
        <v>0.1411</v>
      </c>
      <c r="M32">
        <v>0.1376</v>
      </c>
      <c r="N32">
        <v>0.11509999999999999</v>
      </c>
      <c r="O32">
        <v>0.1157</v>
      </c>
      <c r="P32">
        <v>0.14760000000000001</v>
      </c>
      <c r="Q32">
        <v>9.2799999999999994E-2</v>
      </c>
    </row>
    <row r="33" spans="1:17" x14ac:dyDescent="0.2">
      <c r="A33">
        <v>2011</v>
      </c>
      <c r="B33">
        <v>10.2758</v>
      </c>
      <c r="C33">
        <v>6.3848000000000003</v>
      </c>
      <c r="D33">
        <v>60.888399999999997</v>
      </c>
      <c r="E33">
        <v>38.547400000000003</v>
      </c>
      <c r="F33">
        <v>2.1122000000000001</v>
      </c>
      <c r="G33">
        <v>1.0382</v>
      </c>
      <c r="H33">
        <v>6.0266000000000002</v>
      </c>
      <c r="I33">
        <v>5.0225999999999997</v>
      </c>
      <c r="J33">
        <v>0.2185</v>
      </c>
      <c r="K33">
        <v>0.1067</v>
      </c>
      <c r="L33">
        <v>0.16</v>
      </c>
      <c r="M33">
        <v>0.27150000000000002</v>
      </c>
      <c r="N33">
        <v>0.15240000000000001</v>
      </c>
      <c r="O33">
        <v>0.1095</v>
      </c>
      <c r="P33">
        <v>0.17929999999999999</v>
      </c>
      <c r="Q33">
        <v>0.21540000000000001</v>
      </c>
    </row>
    <row r="34" spans="1:17" x14ac:dyDescent="0.2">
      <c r="A34">
        <v>2012</v>
      </c>
      <c r="B34">
        <v>5.6553000000000004</v>
      </c>
      <c r="C34">
        <v>5.9962999999999997</v>
      </c>
      <c r="D34">
        <v>15.291600000000001</v>
      </c>
      <c r="E34">
        <v>28.2761</v>
      </c>
      <c r="F34">
        <v>1.5052000000000001</v>
      </c>
      <c r="G34">
        <v>1.0831999999999999</v>
      </c>
      <c r="H34">
        <v>1.7922</v>
      </c>
      <c r="I34">
        <v>4.1299000000000001</v>
      </c>
      <c r="J34">
        <v>0.16270000000000001</v>
      </c>
      <c r="K34">
        <v>0.1328</v>
      </c>
      <c r="L34">
        <v>0.16189999999999999</v>
      </c>
      <c r="M34">
        <v>0.37440000000000001</v>
      </c>
      <c r="N34">
        <v>0.1338</v>
      </c>
      <c r="O34">
        <v>9.9400000000000002E-2</v>
      </c>
      <c r="P34">
        <v>0.14630000000000001</v>
      </c>
      <c r="Q34">
        <v>0.36940000000000001</v>
      </c>
    </row>
    <row r="35" spans="1:17" x14ac:dyDescent="0.2">
      <c r="A35">
        <v>2013</v>
      </c>
      <c r="B35">
        <v>5.7671000000000001</v>
      </c>
      <c r="C35">
        <v>4.2492999999999999</v>
      </c>
      <c r="D35">
        <v>16.575600000000001</v>
      </c>
      <c r="E35">
        <v>26.8108</v>
      </c>
      <c r="F35">
        <v>1.4704999999999999</v>
      </c>
      <c r="G35">
        <v>0.83209999999999995</v>
      </c>
      <c r="H35">
        <v>2.0390000000000001</v>
      </c>
      <c r="I35">
        <v>3.0198999999999998</v>
      </c>
      <c r="J35">
        <v>0.1067</v>
      </c>
      <c r="K35">
        <v>0.1186</v>
      </c>
      <c r="L35">
        <v>0.20680000000000001</v>
      </c>
      <c r="M35">
        <v>0.26669999999999999</v>
      </c>
      <c r="N35">
        <v>0.17330000000000001</v>
      </c>
      <c r="O35">
        <v>0.1089</v>
      </c>
      <c r="P35">
        <v>0.223</v>
      </c>
      <c r="Q35">
        <v>0.30080000000000001</v>
      </c>
    </row>
    <row r="36" spans="1:17" x14ac:dyDescent="0.2">
      <c r="A36">
        <v>2014</v>
      </c>
      <c r="B36">
        <v>11.5069</v>
      </c>
      <c r="C36">
        <v>8.9162999999999997</v>
      </c>
      <c r="D36">
        <v>18.375900000000001</v>
      </c>
      <c r="E36">
        <v>16.5427</v>
      </c>
      <c r="F36">
        <v>1.9728000000000001</v>
      </c>
      <c r="G36">
        <v>1.5771999999999999</v>
      </c>
      <c r="H36">
        <v>1.0919000000000001</v>
      </c>
      <c r="I36">
        <v>2.1446000000000001</v>
      </c>
      <c r="J36">
        <v>0.13089999999999999</v>
      </c>
      <c r="K36">
        <v>0.2102</v>
      </c>
      <c r="L36">
        <v>0.13059999999999999</v>
      </c>
      <c r="M36">
        <v>0.28710000000000002</v>
      </c>
      <c r="N36">
        <v>0.1517</v>
      </c>
      <c r="O36">
        <v>0.2802</v>
      </c>
      <c r="P36">
        <v>0.13139999999999999</v>
      </c>
      <c r="Q36">
        <v>0.27239999999999998</v>
      </c>
    </row>
    <row r="37" spans="1:17" x14ac:dyDescent="0.2">
      <c r="A37">
        <v>2015</v>
      </c>
      <c r="B37">
        <v>11.4404</v>
      </c>
      <c r="C37">
        <v>6.8064</v>
      </c>
      <c r="D37">
        <v>31.8064</v>
      </c>
      <c r="E37">
        <v>38.374899999999997</v>
      </c>
      <c r="F37">
        <v>3.3329</v>
      </c>
      <c r="G37">
        <v>1.3048999999999999</v>
      </c>
      <c r="H37">
        <v>3.3418999999999999</v>
      </c>
      <c r="I37">
        <v>4.4047000000000001</v>
      </c>
      <c r="J37">
        <v>0.1198</v>
      </c>
      <c r="K37">
        <v>0.12889999999999999</v>
      </c>
      <c r="L37">
        <v>8.7599999999999997E-2</v>
      </c>
      <c r="M37">
        <v>0.1096</v>
      </c>
      <c r="N37">
        <v>0.1527</v>
      </c>
      <c r="O37">
        <v>0.11749999999999999</v>
      </c>
      <c r="P37">
        <v>9.4200000000000006E-2</v>
      </c>
      <c r="Q37">
        <v>7.0699999999999999E-2</v>
      </c>
    </row>
    <row r="38" spans="1:17" x14ac:dyDescent="0.2">
      <c r="A38">
        <v>2016</v>
      </c>
      <c r="B38">
        <v>9.1311</v>
      </c>
      <c r="C38">
        <v>9.7681000000000004</v>
      </c>
      <c r="D38">
        <v>17.952200000000001</v>
      </c>
      <c r="E38">
        <v>27.58</v>
      </c>
      <c r="F38">
        <v>3.8451</v>
      </c>
      <c r="G38">
        <v>2.3043999999999998</v>
      </c>
      <c r="H38">
        <v>2.5939999999999999</v>
      </c>
      <c r="I38">
        <v>4.0128000000000004</v>
      </c>
      <c r="J38">
        <v>0.11749999999999999</v>
      </c>
      <c r="K38">
        <v>9.35E-2</v>
      </c>
      <c r="L38">
        <v>0.13289999999999999</v>
      </c>
      <c r="M38">
        <v>0.31919999999999998</v>
      </c>
      <c r="N38">
        <v>0.1331</v>
      </c>
      <c r="O38">
        <v>8.9899999999999994E-2</v>
      </c>
      <c r="P38">
        <v>0.2084</v>
      </c>
      <c r="Q38">
        <v>0.31969999999999998</v>
      </c>
    </row>
    <row r="39" spans="1:17" x14ac:dyDescent="0.2">
      <c r="A39">
        <v>2017</v>
      </c>
      <c r="B39">
        <v>6.0946999999999996</v>
      </c>
      <c r="C39">
        <v>7.0949</v>
      </c>
      <c r="D39">
        <v>15.710900000000001</v>
      </c>
      <c r="E39">
        <v>18.057400000000001</v>
      </c>
      <c r="F39">
        <v>2.3393000000000002</v>
      </c>
      <c r="G39">
        <v>1.9766999999999999</v>
      </c>
      <c r="H39">
        <v>2.2170999999999998</v>
      </c>
      <c r="I39">
        <v>3.1110000000000002</v>
      </c>
      <c r="J39">
        <v>0.1573</v>
      </c>
      <c r="K39">
        <v>0.1091</v>
      </c>
      <c r="L39">
        <v>0.15129999999999999</v>
      </c>
      <c r="M39">
        <v>0.1789</v>
      </c>
      <c r="N39">
        <v>0.18690000000000001</v>
      </c>
      <c r="O39">
        <v>0.10390000000000001</v>
      </c>
      <c r="P39">
        <v>0.15390000000000001</v>
      </c>
      <c r="Q39">
        <v>0.1782</v>
      </c>
    </row>
    <row r="40" spans="1:17" x14ac:dyDescent="0.2">
      <c r="A40">
        <v>2018</v>
      </c>
      <c r="B40">
        <v>6.4596</v>
      </c>
      <c r="C40">
        <v>6.0476000000000001</v>
      </c>
      <c r="D40">
        <v>11.507999999999999</v>
      </c>
      <c r="E40">
        <v>11.2079</v>
      </c>
      <c r="F40">
        <v>2.5038999999999998</v>
      </c>
      <c r="G40">
        <v>1.8543000000000001</v>
      </c>
      <c r="H40">
        <v>0.58530000000000004</v>
      </c>
      <c r="I40">
        <v>1.8264</v>
      </c>
      <c r="J40">
        <v>0.115</v>
      </c>
      <c r="K40">
        <v>0.113</v>
      </c>
      <c r="L40">
        <v>0.19980000000000001</v>
      </c>
      <c r="M40">
        <v>9.1499999999999998E-2</v>
      </c>
      <c r="N40">
        <v>0.1229</v>
      </c>
      <c r="O40">
        <v>0.1104</v>
      </c>
      <c r="P40">
        <v>0.2142</v>
      </c>
      <c r="Q40">
        <v>7.8600000000000003E-2</v>
      </c>
    </row>
    <row r="41" spans="1:17" x14ac:dyDescent="0.2">
      <c r="A41">
        <v>2019</v>
      </c>
      <c r="B41">
        <v>4.9531999999999998</v>
      </c>
      <c r="C41">
        <v>3.5527000000000002</v>
      </c>
      <c r="D41">
        <v>1.0811999999999999</v>
      </c>
      <c r="E41">
        <v>9.4412000000000003</v>
      </c>
      <c r="F41">
        <v>1.4182999999999999</v>
      </c>
      <c r="G41">
        <v>0.82830000000000004</v>
      </c>
      <c r="H41">
        <v>0.12139999999999999</v>
      </c>
      <c r="I41">
        <v>1.0992999999999999</v>
      </c>
      <c r="J41">
        <v>0.13919999999999999</v>
      </c>
      <c r="K41">
        <v>0.1638</v>
      </c>
      <c r="L41">
        <v>0.441</v>
      </c>
      <c r="M41">
        <v>0.35589999999999999</v>
      </c>
      <c r="N41">
        <v>0.14449999999999999</v>
      </c>
      <c r="O41">
        <v>0.12709999999999999</v>
      </c>
      <c r="P41">
        <v>0.4632</v>
      </c>
      <c r="Q41">
        <v>0.42159999999999997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B29AF-1C25-4B47-B21C-EE1D084E46A0}">
  <dimension ref="A1:K40"/>
  <sheetViews>
    <sheetView workbookViewId="0">
      <selection sqref="A1:K40"/>
    </sheetView>
  </sheetViews>
  <sheetFormatPr baseColWidth="10" defaultRowHeight="16" x14ac:dyDescent="0.2"/>
  <sheetData>
    <row r="1" spans="1:11" x14ac:dyDescent="0.2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</row>
    <row r="2" spans="1:11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 x14ac:dyDescent="0.2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 x14ac:dyDescent="0.2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 x14ac:dyDescent="0.2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x14ac:dyDescent="0.2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x14ac:dyDescent="0.2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1" x14ac:dyDescent="0.2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 x14ac:dyDescent="0.2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2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11" x14ac:dyDescent="0.2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1:11" x14ac:dyDescent="0.2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1" x14ac:dyDescent="0.2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1:11" x14ac:dyDescent="0.2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1:11" x14ac:dyDescent="0.2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 x14ac:dyDescent="0.2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 x14ac:dyDescent="0.2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1:11" x14ac:dyDescent="0.2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</row>
    <row r="20" spans="1:11" x14ac:dyDescent="0.2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</row>
    <row r="21" spans="1:11" x14ac:dyDescent="0.2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</row>
    <row r="22" spans="1:11" x14ac:dyDescent="0.2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1:11" x14ac:dyDescent="0.2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1:11" x14ac:dyDescent="0.2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</row>
    <row r="25" spans="1:11" x14ac:dyDescent="0.2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</row>
    <row r="26" spans="1:11" x14ac:dyDescent="0.2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</row>
    <row r="27" spans="1:11" x14ac:dyDescent="0.2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</row>
    <row r="28" spans="1:11" x14ac:dyDescent="0.2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</row>
    <row r="29" spans="1:11" x14ac:dyDescent="0.2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</row>
    <row r="30" spans="1:11" x14ac:dyDescent="0.2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</row>
    <row r="31" spans="1:11" x14ac:dyDescent="0.2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</row>
    <row r="32" spans="1:11" x14ac:dyDescent="0.2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</row>
    <row r="33" spans="1:11" x14ac:dyDescent="0.2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</row>
    <row r="34" spans="1:11" x14ac:dyDescent="0.2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</row>
    <row r="35" spans="1:11" x14ac:dyDescent="0.2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</row>
    <row r="36" spans="1:11" x14ac:dyDescent="0.2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</row>
    <row r="37" spans="1:11" x14ac:dyDescent="0.2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 x14ac:dyDescent="0.2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</row>
    <row r="39" spans="1:11" x14ac:dyDescent="0.2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  <row r="40" spans="1:11" x14ac:dyDescent="0.2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807E-27A6-4648-8C39-66020E7068E6}">
  <dimension ref="A1:BK101"/>
  <sheetViews>
    <sheetView tabSelected="1" topLeftCell="A37" workbookViewId="0">
      <selection activeCell="A62" sqref="A62:O101"/>
    </sheetView>
  </sheetViews>
  <sheetFormatPr baseColWidth="10" defaultRowHeight="16" x14ac:dyDescent="0.2"/>
  <sheetData>
    <row r="1" spans="1:63" x14ac:dyDescent="0.2">
      <c r="A1" t="s">
        <v>0</v>
      </c>
      <c r="B1" t="s">
        <v>1</v>
      </c>
      <c r="C1" t="s">
        <v>6</v>
      </c>
      <c r="O1" t="s">
        <v>53</v>
      </c>
      <c r="Q1" t="s">
        <v>0</v>
      </c>
      <c r="R1" t="s">
        <v>2</v>
      </c>
      <c r="S1" t="s">
        <v>7</v>
      </c>
      <c r="AE1" t="s">
        <v>53</v>
      </c>
      <c r="AG1" t="s">
        <v>0</v>
      </c>
      <c r="AH1" t="s">
        <v>3</v>
      </c>
      <c r="AI1" t="s">
        <v>8</v>
      </c>
      <c r="AU1" t="s">
        <v>53</v>
      </c>
      <c r="AW1" t="s">
        <v>0</v>
      </c>
      <c r="AX1" t="s">
        <v>4</v>
      </c>
      <c r="AY1" t="s">
        <v>9</v>
      </c>
      <c r="BK1" t="s">
        <v>53</v>
      </c>
    </row>
    <row r="2" spans="1:63" x14ac:dyDescent="0.2">
      <c r="A2">
        <v>1968</v>
      </c>
      <c r="B2">
        <v>1.350427</v>
      </c>
      <c r="C2">
        <v>1.146614</v>
      </c>
      <c r="O2">
        <v>50</v>
      </c>
      <c r="Q2">
        <v>1968</v>
      </c>
      <c r="R2">
        <v>1.367105</v>
      </c>
      <c r="S2">
        <v>1.1416809999999999</v>
      </c>
      <c r="AE2">
        <v>50</v>
      </c>
      <c r="AG2">
        <v>1968</v>
      </c>
      <c r="AH2" t="s">
        <v>5</v>
      </c>
      <c r="AI2" t="s">
        <v>5</v>
      </c>
      <c r="AU2">
        <v>50</v>
      </c>
      <c r="AW2">
        <v>1968</v>
      </c>
      <c r="AX2" t="s">
        <v>5</v>
      </c>
      <c r="AY2" t="s">
        <v>5</v>
      </c>
      <c r="BK2">
        <v>50</v>
      </c>
    </row>
    <row r="3" spans="1:63" x14ac:dyDescent="0.2">
      <c r="A3">
        <v>1969</v>
      </c>
      <c r="B3">
        <v>1.518591</v>
      </c>
      <c r="C3">
        <v>1.262443</v>
      </c>
      <c r="O3">
        <v>50</v>
      </c>
      <c r="Q3">
        <v>1969</v>
      </c>
      <c r="R3">
        <v>1.5272779999999999</v>
      </c>
      <c r="S3">
        <v>1.2412620000000001</v>
      </c>
      <c r="AE3">
        <v>50</v>
      </c>
      <c r="AG3">
        <v>1969</v>
      </c>
      <c r="AH3" t="s">
        <v>5</v>
      </c>
      <c r="AI3" t="s">
        <v>5</v>
      </c>
      <c r="AU3">
        <v>50</v>
      </c>
      <c r="AW3">
        <v>1969</v>
      </c>
      <c r="AX3" t="s">
        <v>5</v>
      </c>
      <c r="AY3" t="s">
        <v>5</v>
      </c>
      <c r="BK3">
        <v>50</v>
      </c>
    </row>
    <row r="4" spans="1:63" x14ac:dyDescent="0.2">
      <c r="A4">
        <v>1970</v>
      </c>
      <c r="B4">
        <v>1.4996830000000001</v>
      </c>
      <c r="C4">
        <v>1.232448</v>
      </c>
      <c r="O4">
        <v>50</v>
      </c>
      <c r="Q4">
        <v>1970</v>
      </c>
      <c r="R4">
        <v>1.488289</v>
      </c>
      <c r="S4">
        <v>1.1878960000000001</v>
      </c>
      <c r="AE4">
        <v>50</v>
      </c>
      <c r="AG4">
        <v>1970</v>
      </c>
      <c r="AH4" t="s">
        <v>5</v>
      </c>
      <c r="AI4" t="s">
        <v>5</v>
      </c>
      <c r="AU4">
        <v>50</v>
      </c>
      <c r="AW4">
        <v>1970</v>
      </c>
      <c r="AX4" t="s">
        <v>5</v>
      </c>
      <c r="AY4" t="s">
        <v>5</v>
      </c>
      <c r="BK4">
        <v>50</v>
      </c>
    </row>
    <row r="5" spans="1:63" x14ac:dyDescent="0.2">
      <c r="A5">
        <v>1971</v>
      </c>
      <c r="B5">
        <v>1.3786130000000001</v>
      </c>
      <c r="C5">
        <v>1.155338</v>
      </c>
      <c r="O5">
        <v>50</v>
      </c>
      <c r="Q5">
        <v>1971</v>
      </c>
      <c r="R5">
        <v>1.384449</v>
      </c>
      <c r="S5">
        <v>1.142396</v>
      </c>
      <c r="AE5">
        <v>50</v>
      </c>
      <c r="AG5">
        <v>1971</v>
      </c>
      <c r="AH5" t="s">
        <v>5</v>
      </c>
      <c r="AI5" t="s">
        <v>5</v>
      </c>
      <c r="AU5">
        <v>50</v>
      </c>
      <c r="AW5">
        <v>1971</v>
      </c>
      <c r="AX5" t="s">
        <v>5</v>
      </c>
      <c r="AY5" t="s">
        <v>5</v>
      </c>
      <c r="BK5">
        <v>50</v>
      </c>
    </row>
    <row r="6" spans="1:63" x14ac:dyDescent="0.2">
      <c r="A6">
        <v>1972</v>
      </c>
      <c r="B6">
        <v>1.2760290000000001</v>
      </c>
      <c r="C6">
        <v>1.124201</v>
      </c>
      <c r="O6">
        <v>50</v>
      </c>
      <c r="Q6">
        <v>1972</v>
      </c>
      <c r="R6">
        <v>1.273674</v>
      </c>
      <c r="S6">
        <v>1.096344</v>
      </c>
      <c r="AE6">
        <v>50</v>
      </c>
      <c r="AG6">
        <v>1972</v>
      </c>
      <c r="AH6" t="s">
        <v>5</v>
      </c>
      <c r="AI6" t="s">
        <v>5</v>
      </c>
      <c r="AU6">
        <v>50</v>
      </c>
      <c r="AW6">
        <v>1972</v>
      </c>
      <c r="AX6" t="s">
        <v>5</v>
      </c>
      <c r="AY6" t="s">
        <v>5</v>
      </c>
      <c r="BK6">
        <v>50</v>
      </c>
    </row>
    <row r="7" spans="1:63" x14ac:dyDescent="0.2">
      <c r="A7">
        <v>1973</v>
      </c>
      <c r="B7">
        <v>1.2731920000000001</v>
      </c>
      <c r="C7">
        <v>1.300864</v>
      </c>
      <c r="O7">
        <v>50</v>
      </c>
      <c r="Q7">
        <v>1973</v>
      </c>
      <c r="R7">
        <v>1.2638670000000001</v>
      </c>
      <c r="S7">
        <v>1.2663580000000001</v>
      </c>
      <c r="AE7">
        <v>50</v>
      </c>
      <c r="AG7">
        <v>1973</v>
      </c>
      <c r="AH7" t="s">
        <v>5</v>
      </c>
      <c r="AI7" t="s">
        <v>5</v>
      </c>
      <c r="AU7">
        <v>50</v>
      </c>
      <c r="AW7">
        <v>1973</v>
      </c>
      <c r="AX7" t="s">
        <v>5</v>
      </c>
      <c r="AY7" t="s">
        <v>5</v>
      </c>
      <c r="BK7">
        <v>50</v>
      </c>
    </row>
    <row r="8" spans="1:63" x14ac:dyDescent="0.2">
      <c r="A8">
        <v>1974</v>
      </c>
      <c r="B8">
        <v>1.428193</v>
      </c>
      <c r="C8">
        <v>1.8070649999999999</v>
      </c>
      <c r="O8">
        <v>50</v>
      </c>
      <c r="Q8">
        <v>1974</v>
      </c>
      <c r="R8">
        <v>1.408841</v>
      </c>
      <c r="S8">
        <v>1.731495</v>
      </c>
      <c r="AE8">
        <v>50</v>
      </c>
      <c r="AG8">
        <v>1974</v>
      </c>
      <c r="AH8" t="s">
        <v>5</v>
      </c>
      <c r="AI8" t="s">
        <v>5</v>
      </c>
      <c r="AU8">
        <v>50</v>
      </c>
      <c r="AW8">
        <v>1974</v>
      </c>
      <c r="AX8" t="s">
        <v>5</v>
      </c>
      <c r="AY8" t="s">
        <v>5</v>
      </c>
      <c r="BK8">
        <v>50</v>
      </c>
    </row>
    <row r="9" spans="1:63" x14ac:dyDescent="0.2">
      <c r="A9">
        <v>1975</v>
      </c>
      <c r="B9">
        <v>1.0681430000000001</v>
      </c>
      <c r="C9">
        <v>1.1825570000000001</v>
      </c>
      <c r="O9">
        <v>50</v>
      </c>
      <c r="Q9">
        <v>1975</v>
      </c>
      <c r="R9">
        <v>1.0799799999999999</v>
      </c>
      <c r="S9">
        <v>1.181659</v>
      </c>
      <c r="AE9">
        <v>50</v>
      </c>
      <c r="AG9">
        <v>1975</v>
      </c>
      <c r="AH9" t="s">
        <v>5</v>
      </c>
      <c r="AI9" t="s">
        <v>5</v>
      </c>
      <c r="AU9">
        <v>50</v>
      </c>
      <c r="AW9">
        <v>1975</v>
      </c>
      <c r="AX9" t="s">
        <v>5</v>
      </c>
      <c r="AY9" t="s">
        <v>5</v>
      </c>
      <c r="BK9">
        <v>50</v>
      </c>
    </row>
    <row r="10" spans="1:63" x14ac:dyDescent="0.2">
      <c r="A10">
        <v>1976</v>
      </c>
      <c r="B10">
        <v>1.0862769999999999</v>
      </c>
      <c r="C10">
        <v>0.97338400000000003</v>
      </c>
      <c r="O10">
        <v>50</v>
      </c>
      <c r="Q10">
        <v>1976</v>
      </c>
      <c r="R10">
        <v>1.0899909999999999</v>
      </c>
      <c r="S10">
        <v>0.96832200000000002</v>
      </c>
      <c r="AE10">
        <v>50</v>
      </c>
      <c r="AG10">
        <v>1976</v>
      </c>
      <c r="AH10" t="s">
        <v>5</v>
      </c>
      <c r="AI10" t="s">
        <v>5</v>
      </c>
      <c r="AU10">
        <v>50</v>
      </c>
      <c r="AW10">
        <v>1976</v>
      </c>
      <c r="AX10" t="s">
        <v>5</v>
      </c>
      <c r="AY10" t="s">
        <v>5</v>
      </c>
      <c r="BK10">
        <v>50</v>
      </c>
    </row>
    <row r="11" spans="1:63" x14ac:dyDescent="0.2">
      <c r="A11">
        <v>1977</v>
      </c>
      <c r="B11">
        <v>1.4996989999999999</v>
      </c>
      <c r="C11">
        <v>1.2126749999999999</v>
      </c>
      <c r="O11">
        <v>50</v>
      </c>
      <c r="Q11">
        <v>1977</v>
      </c>
      <c r="R11">
        <v>1.4814099999999999</v>
      </c>
      <c r="S11">
        <v>1.191406</v>
      </c>
      <c r="AE11">
        <v>50</v>
      </c>
      <c r="AG11">
        <v>1977</v>
      </c>
      <c r="AH11" t="s">
        <v>5</v>
      </c>
      <c r="AI11" t="s">
        <v>5</v>
      </c>
      <c r="AU11">
        <v>50</v>
      </c>
      <c r="AW11">
        <v>1977</v>
      </c>
      <c r="AX11" t="s">
        <v>5</v>
      </c>
      <c r="AY11" t="s">
        <v>5</v>
      </c>
      <c r="BK11">
        <v>50</v>
      </c>
    </row>
    <row r="12" spans="1:63" x14ac:dyDescent="0.2">
      <c r="A12">
        <v>1978</v>
      </c>
      <c r="B12">
        <v>1.4528220000000001</v>
      </c>
      <c r="C12">
        <v>1.228526</v>
      </c>
      <c r="O12">
        <v>50</v>
      </c>
      <c r="Q12">
        <v>1978</v>
      </c>
      <c r="R12">
        <v>1.4793540000000001</v>
      </c>
      <c r="S12">
        <v>1.2411650000000001</v>
      </c>
      <c r="AE12">
        <v>50</v>
      </c>
      <c r="AG12">
        <v>1978</v>
      </c>
      <c r="AH12" t="s">
        <v>5</v>
      </c>
      <c r="AI12" t="s">
        <v>5</v>
      </c>
      <c r="AU12">
        <v>50</v>
      </c>
      <c r="AW12">
        <v>1978</v>
      </c>
      <c r="AX12" t="s">
        <v>5</v>
      </c>
      <c r="AY12" t="s">
        <v>5</v>
      </c>
      <c r="BK12">
        <v>50</v>
      </c>
    </row>
    <row r="13" spans="1:63" x14ac:dyDescent="0.2">
      <c r="A13">
        <v>1979</v>
      </c>
      <c r="B13">
        <v>1.4626840000000001</v>
      </c>
      <c r="C13">
        <v>0.98308799999999996</v>
      </c>
      <c r="O13">
        <v>50</v>
      </c>
      <c r="Q13">
        <v>1979</v>
      </c>
      <c r="R13">
        <v>1.438266</v>
      </c>
      <c r="S13">
        <v>0.94952899999999996</v>
      </c>
      <c r="AE13">
        <v>50</v>
      </c>
      <c r="AG13">
        <v>1979</v>
      </c>
      <c r="AH13" t="s">
        <v>5</v>
      </c>
      <c r="AI13" t="s">
        <v>5</v>
      </c>
      <c r="AU13">
        <v>50</v>
      </c>
      <c r="AW13">
        <v>1979</v>
      </c>
      <c r="AX13" t="s">
        <v>5</v>
      </c>
      <c r="AY13" t="s">
        <v>5</v>
      </c>
      <c r="BK13">
        <v>50</v>
      </c>
    </row>
    <row r="14" spans="1:63" x14ac:dyDescent="0.2">
      <c r="A14">
        <v>1980</v>
      </c>
      <c r="B14">
        <v>1.627629</v>
      </c>
      <c r="C14">
        <v>1.596328</v>
      </c>
      <c r="D14">
        <v>621.16060470000002</v>
      </c>
      <c r="E14">
        <v>886.93218809999996</v>
      </c>
      <c r="F14">
        <v>672.90826570000002</v>
      </c>
      <c r="G14">
        <v>314.91516849999999</v>
      </c>
      <c r="H14">
        <v>157.14290969999999</v>
      </c>
      <c r="I14">
        <v>90.318147859999996</v>
      </c>
      <c r="J14">
        <v>24.221213129999999</v>
      </c>
      <c r="K14">
        <v>12.531074889999999</v>
      </c>
      <c r="L14">
        <v>1.993905797</v>
      </c>
      <c r="M14">
        <v>0</v>
      </c>
      <c r="N14">
        <v>0</v>
      </c>
      <c r="O14">
        <v>50</v>
      </c>
      <c r="Q14">
        <v>1980</v>
      </c>
      <c r="R14">
        <v>1.624261</v>
      </c>
      <c r="S14">
        <v>1.600079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50</v>
      </c>
      <c r="AG14">
        <v>1980</v>
      </c>
      <c r="AH14">
        <v>-999</v>
      </c>
      <c r="AI14">
        <v>-999</v>
      </c>
      <c r="AJ14">
        <v>-999</v>
      </c>
      <c r="AK14">
        <v>-999</v>
      </c>
      <c r="AL14">
        <v>-999</v>
      </c>
      <c r="AM14">
        <v>-999</v>
      </c>
      <c r="AN14">
        <v>-999</v>
      </c>
      <c r="AO14">
        <v>-999</v>
      </c>
      <c r="AP14">
        <v>-999</v>
      </c>
      <c r="AQ14">
        <v>-999</v>
      </c>
      <c r="AR14">
        <v>-999</v>
      </c>
      <c r="AS14">
        <v>-999</v>
      </c>
      <c r="AT14">
        <v>-999</v>
      </c>
      <c r="AU14">
        <v>0</v>
      </c>
      <c r="AW14">
        <v>1980</v>
      </c>
      <c r="AX14">
        <v>-999</v>
      </c>
      <c r="AY14">
        <v>-999</v>
      </c>
      <c r="AZ14">
        <v>-999</v>
      </c>
      <c r="BA14">
        <v>-999</v>
      </c>
      <c r="BB14">
        <v>-999</v>
      </c>
      <c r="BC14">
        <v>-999</v>
      </c>
      <c r="BD14">
        <v>-999</v>
      </c>
      <c r="BE14">
        <v>-999</v>
      </c>
      <c r="BF14">
        <v>-999</v>
      </c>
      <c r="BG14">
        <v>-999</v>
      </c>
      <c r="BH14">
        <v>-999</v>
      </c>
      <c r="BI14">
        <v>-999</v>
      </c>
      <c r="BJ14">
        <v>-999</v>
      </c>
      <c r="BK14">
        <v>0</v>
      </c>
    </row>
    <row r="15" spans="1:63" x14ac:dyDescent="0.2">
      <c r="A15">
        <v>1981</v>
      </c>
      <c r="B15">
        <v>2.4308860000000001</v>
      </c>
      <c r="C15">
        <v>1.936056</v>
      </c>
      <c r="D15">
        <v>960.06807719999995</v>
      </c>
      <c r="E15">
        <v>1310.5998199999999</v>
      </c>
      <c r="F15">
        <v>761.83583380000005</v>
      </c>
      <c r="G15">
        <v>393.96216370000002</v>
      </c>
      <c r="H15">
        <v>266.99487310000001</v>
      </c>
      <c r="I15">
        <v>165.98745650000001</v>
      </c>
      <c r="J15">
        <v>66.203908010000006</v>
      </c>
      <c r="K15">
        <v>41.589180939999999</v>
      </c>
      <c r="L15">
        <v>21.685160969999998</v>
      </c>
      <c r="M15">
        <v>0</v>
      </c>
      <c r="N15">
        <v>0</v>
      </c>
      <c r="O15">
        <v>50</v>
      </c>
      <c r="Q15">
        <v>1981</v>
      </c>
      <c r="R15">
        <v>2.4189229999999999</v>
      </c>
      <c r="S15">
        <v>1.8710039999999999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50</v>
      </c>
      <c r="AG15">
        <v>1981</v>
      </c>
      <c r="AH15">
        <v>2.3279429999999999</v>
      </c>
      <c r="AI15">
        <v>4.3024719999999999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50</v>
      </c>
      <c r="AW15">
        <v>1981</v>
      </c>
      <c r="AX15">
        <v>-999</v>
      </c>
      <c r="AY15">
        <v>-999</v>
      </c>
      <c r="AZ15">
        <v>-999</v>
      </c>
      <c r="BA15">
        <v>-999</v>
      </c>
      <c r="BB15">
        <v>-999</v>
      </c>
      <c r="BC15">
        <v>-999</v>
      </c>
      <c r="BD15">
        <v>-999</v>
      </c>
      <c r="BE15">
        <v>-999</v>
      </c>
      <c r="BF15">
        <v>-999</v>
      </c>
      <c r="BG15">
        <v>-999</v>
      </c>
      <c r="BH15">
        <v>-999</v>
      </c>
      <c r="BI15">
        <v>-999</v>
      </c>
      <c r="BJ15">
        <v>-999</v>
      </c>
      <c r="BK15">
        <v>0</v>
      </c>
    </row>
    <row r="16" spans="1:63" x14ac:dyDescent="0.2">
      <c r="A16">
        <v>1982</v>
      </c>
      <c r="B16">
        <v>1.6978089999999999</v>
      </c>
      <c r="C16">
        <v>1.63134</v>
      </c>
      <c r="D16">
        <v>1696.4501680000001</v>
      </c>
      <c r="E16">
        <v>1792.5173420000001</v>
      </c>
      <c r="F16">
        <v>1106.652208</v>
      </c>
      <c r="G16">
        <v>348.61957860000001</v>
      </c>
      <c r="H16">
        <v>177.58065360000001</v>
      </c>
      <c r="I16">
        <v>111.6105084</v>
      </c>
      <c r="J16">
        <v>45.529319090000001</v>
      </c>
      <c r="K16">
        <v>3.7931660979999999</v>
      </c>
      <c r="L16">
        <v>6.5923591420000003</v>
      </c>
      <c r="M16">
        <v>0</v>
      </c>
      <c r="N16">
        <v>0</v>
      </c>
      <c r="O16">
        <v>50</v>
      </c>
      <c r="Q16">
        <v>1982</v>
      </c>
      <c r="R16">
        <v>1.6908559999999999</v>
      </c>
      <c r="S16">
        <v>1.6467050000000001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50</v>
      </c>
      <c r="AG16">
        <v>1982</v>
      </c>
      <c r="AH16">
        <v>1.340192</v>
      </c>
      <c r="AI16">
        <v>1.0647610000000001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50</v>
      </c>
      <c r="AW16">
        <v>1982</v>
      </c>
      <c r="AX16">
        <v>-999</v>
      </c>
      <c r="AY16">
        <v>-999</v>
      </c>
      <c r="AZ16">
        <v>-999</v>
      </c>
      <c r="BA16">
        <v>-999</v>
      </c>
      <c r="BB16">
        <v>-999</v>
      </c>
      <c r="BC16">
        <v>-999</v>
      </c>
      <c r="BD16">
        <v>-999</v>
      </c>
      <c r="BE16">
        <v>-999</v>
      </c>
      <c r="BF16">
        <v>-999</v>
      </c>
      <c r="BG16">
        <v>-999</v>
      </c>
      <c r="BH16">
        <v>-999</v>
      </c>
      <c r="BI16">
        <v>-999</v>
      </c>
      <c r="BJ16">
        <v>-999</v>
      </c>
      <c r="BK16">
        <v>0</v>
      </c>
    </row>
    <row r="17" spans="1:63" x14ac:dyDescent="0.2">
      <c r="A17">
        <v>1983</v>
      </c>
      <c r="B17">
        <v>1.526297</v>
      </c>
      <c r="C17">
        <v>1.319045</v>
      </c>
      <c r="D17">
        <v>738.79022269999996</v>
      </c>
      <c r="E17">
        <v>2018.9638950000001</v>
      </c>
      <c r="F17">
        <v>1253.085851</v>
      </c>
      <c r="G17">
        <v>274.1833512</v>
      </c>
      <c r="H17">
        <v>183.15883969999999</v>
      </c>
      <c r="I17">
        <v>64.914723210000005</v>
      </c>
      <c r="J17">
        <v>44.242494780000001</v>
      </c>
      <c r="K17">
        <v>11.68326308</v>
      </c>
      <c r="L17">
        <v>7.7884741719999999</v>
      </c>
      <c r="M17">
        <v>0</v>
      </c>
      <c r="N17">
        <v>0</v>
      </c>
      <c r="O17">
        <v>50</v>
      </c>
      <c r="Q17">
        <v>1983</v>
      </c>
      <c r="R17">
        <v>1.527177</v>
      </c>
      <c r="S17">
        <v>1.327113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50</v>
      </c>
      <c r="AG17">
        <v>1983</v>
      </c>
      <c r="AH17">
        <v>1.6477189999999999</v>
      </c>
      <c r="AI17">
        <v>1.4918899999999999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50</v>
      </c>
      <c r="AW17">
        <v>1983</v>
      </c>
      <c r="AX17">
        <v>-999</v>
      </c>
      <c r="AY17">
        <v>-999</v>
      </c>
      <c r="AZ17">
        <v>-999</v>
      </c>
      <c r="BA17">
        <v>-999</v>
      </c>
      <c r="BB17">
        <v>-999</v>
      </c>
      <c r="BC17">
        <v>-999</v>
      </c>
      <c r="BD17">
        <v>-999</v>
      </c>
      <c r="BE17">
        <v>-999</v>
      </c>
      <c r="BF17">
        <v>-999</v>
      </c>
      <c r="BG17">
        <v>-999</v>
      </c>
      <c r="BH17">
        <v>-999</v>
      </c>
      <c r="BI17">
        <v>-999</v>
      </c>
      <c r="BJ17">
        <v>-999</v>
      </c>
      <c r="BK17">
        <v>0</v>
      </c>
    </row>
    <row r="18" spans="1:63" x14ac:dyDescent="0.2">
      <c r="A18">
        <v>1984</v>
      </c>
      <c r="B18">
        <v>0.95202399999999998</v>
      </c>
      <c r="C18">
        <v>0.982043</v>
      </c>
      <c r="D18">
        <v>1089.1163650000001</v>
      </c>
      <c r="E18">
        <v>1506.164059</v>
      </c>
      <c r="F18">
        <v>579.37455120000004</v>
      </c>
      <c r="G18">
        <v>176.7399197</v>
      </c>
      <c r="H18">
        <v>82.580876840000002</v>
      </c>
      <c r="I18">
        <v>47.209407759999998</v>
      </c>
      <c r="J18">
        <v>22.93630576</v>
      </c>
      <c r="K18">
        <v>5.8111038270000002</v>
      </c>
      <c r="L18">
        <v>7.7161641850000002</v>
      </c>
      <c r="M18">
        <v>0</v>
      </c>
      <c r="N18">
        <v>0</v>
      </c>
      <c r="O18">
        <v>50</v>
      </c>
      <c r="Q18">
        <v>1984</v>
      </c>
      <c r="R18">
        <v>0.95948699999999998</v>
      </c>
      <c r="S18">
        <v>0.99129100000000003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50</v>
      </c>
      <c r="AG18">
        <v>1984</v>
      </c>
      <c r="AH18">
        <v>0.77786500000000003</v>
      </c>
      <c r="AI18">
        <v>0.62047300000000005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50</v>
      </c>
      <c r="AW18">
        <v>1984</v>
      </c>
      <c r="AX18">
        <v>-999</v>
      </c>
      <c r="AY18">
        <v>-999</v>
      </c>
      <c r="AZ18">
        <v>-999</v>
      </c>
      <c r="BA18">
        <v>-999</v>
      </c>
      <c r="BB18">
        <v>-999</v>
      </c>
      <c r="BC18">
        <v>-999</v>
      </c>
      <c r="BD18">
        <v>-999</v>
      </c>
      <c r="BE18">
        <v>-999</v>
      </c>
      <c r="BF18">
        <v>-999</v>
      </c>
      <c r="BG18">
        <v>-999</v>
      </c>
      <c r="BH18">
        <v>-999</v>
      </c>
      <c r="BI18">
        <v>-999</v>
      </c>
      <c r="BJ18">
        <v>-999</v>
      </c>
      <c r="BK18">
        <v>0</v>
      </c>
    </row>
    <row r="19" spans="1:63" x14ac:dyDescent="0.2">
      <c r="A19">
        <v>1985</v>
      </c>
      <c r="B19">
        <v>1.089008</v>
      </c>
      <c r="C19">
        <v>1.581545</v>
      </c>
      <c r="D19">
        <v>1030.0563529999999</v>
      </c>
      <c r="E19">
        <v>972.39309990000004</v>
      </c>
      <c r="F19">
        <v>636.57660080000005</v>
      </c>
      <c r="G19">
        <v>240.8699866</v>
      </c>
      <c r="H19">
        <v>83.871626000000006</v>
      </c>
      <c r="I19">
        <v>67.409108410000002</v>
      </c>
      <c r="J19">
        <v>40.730835970000001</v>
      </c>
      <c r="K19">
        <v>19.633264409999999</v>
      </c>
      <c r="L19">
        <v>4.0912449960000004</v>
      </c>
      <c r="M19">
        <v>0</v>
      </c>
      <c r="N19">
        <v>0</v>
      </c>
      <c r="O19">
        <v>50</v>
      </c>
      <c r="Q19">
        <v>1985</v>
      </c>
      <c r="R19">
        <v>1.093316</v>
      </c>
      <c r="S19">
        <v>1.5905130000000001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50</v>
      </c>
      <c r="AG19">
        <v>1985</v>
      </c>
      <c r="AH19">
        <v>1.0136160000000001</v>
      </c>
      <c r="AI19">
        <v>1.226475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50</v>
      </c>
      <c r="AW19">
        <v>1985</v>
      </c>
      <c r="AX19">
        <v>-999</v>
      </c>
      <c r="AY19">
        <v>-999</v>
      </c>
      <c r="AZ19">
        <v>-999</v>
      </c>
      <c r="BA19">
        <v>-999</v>
      </c>
      <c r="BB19">
        <v>-999</v>
      </c>
      <c r="BC19">
        <v>-999</v>
      </c>
      <c r="BD19">
        <v>-999</v>
      </c>
      <c r="BE19">
        <v>-999</v>
      </c>
      <c r="BF19">
        <v>-999</v>
      </c>
      <c r="BG19">
        <v>-999</v>
      </c>
      <c r="BH19">
        <v>-999</v>
      </c>
      <c r="BI19">
        <v>-999</v>
      </c>
      <c r="BJ19">
        <v>-999</v>
      </c>
      <c r="BK19">
        <v>0</v>
      </c>
    </row>
    <row r="20" spans="1:63" x14ac:dyDescent="0.2">
      <c r="A20">
        <v>1986</v>
      </c>
      <c r="B20">
        <v>1.0604420000000001</v>
      </c>
      <c r="C20">
        <v>1.437492</v>
      </c>
      <c r="D20">
        <v>1200.3197459999999</v>
      </c>
      <c r="E20">
        <v>1104.042105</v>
      </c>
      <c r="F20">
        <v>438.90701389999998</v>
      </c>
      <c r="G20">
        <v>100.1083886</v>
      </c>
      <c r="H20">
        <v>47.726000380000002</v>
      </c>
      <c r="I20">
        <v>29.12542101</v>
      </c>
      <c r="J20">
        <v>23.62779424</v>
      </c>
      <c r="K20">
        <v>9.1320954719999996</v>
      </c>
      <c r="L20">
        <v>0</v>
      </c>
      <c r="M20">
        <v>0</v>
      </c>
      <c r="N20">
        <v>0</v>
      </c>
      <c r="O20">
        <v>50</v>
      </c>
      <c r="Q20">
        <v>1986</v>
      </c>
      <c r="R20">
        <v>1.0420590000000001</v>
      </c>
      <c r="S20">
        <v>1.4216610000000001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50</v>
      </c>
      <c r="AG20">
        <v>1986</v>
      </c>
      <c r="AH20">
        <v>1.2850969999999999</v>
      </c>
      <c r="AI20">
        <v>1.4951140000000001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50</v>
      </c>
      <c r="AW20">
        <v>1986</v>
      </c>
      <c r="AX20">
        <v>-999</v>
      </c>
      <c r="AY20">
        <v>-999</v>
      </c>
      <c r="AZ20">
        <v>-999</v>
      </c>
      <c r="BA20">
        <v>-999</v>
      </c>
      <c r="BB20">
        <v>-999</v>
      </c>
      <c r="BC20">
        <v>-999</v>
      </c>
      <c r="BD20">
        <v>-999</v>
      </c>
      <c r="BE20">
        <v>-999</v>
      </c>
      <c r="BF20">
        <v>-999</v>
      </c>
      <c r="BG20">
        <v>-999</v>
      </c>
      <c r="BH20">
        <v>-999</v>
      </c>
      <c r="BI20">
        <v>-999</v>
      </c>
      <c r="BJ20">
        <v>-999</v>
      </c>
      <c r="BK20">
        <v>0</v>
      </c>
    </row>
    <row r="21" spans="1:63" x14ac:dyDescent="0.2">
      <c r="A21">
        <v>1987</v>
      </c>
      <c r="B21">
        <v>0.75682499999999997</v>
      </c>
      <c r="C21">
        <v>1.2165060000000001</v>
      </c>
      <c r="D21">
        <v>2290.4779800000001</v>
      </c>
      <c r="E21">
        <v>1371.207081</v>
      </c>
      <c r="F21">
        <v>478.44719700000002</v>
      </c>
      <c r="G21">
        <v>101.13391059999999</v>
      </c>
      <c r="H21">
        <v>44.382863120000003</v>
      </c>
      <c r="I21">
        <v>18.492230030000002</v>
      </c>
      <c r="J21">
        <v>13.84945832</v>
      </c>
      <c r="K21">
        <v>3.046501793</v>
      </c>
      <c r="L21">
        <v>0</v>
      </c>
      <c r="M21">
        <v>0</v>
      </c>
      <c r="N21">
        <v>0</v>
      </c>
      <c r="O21">
        <v>50</v>
      </c>
      <c r="Q21">
        <v>1987</v>
      </c>
      <c r="R21">
        <v>0.76750399999999996</v>
      </c>
      <c r="S21">
        <v>1.2284170000000001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50</v>
      </c>
      <c r="AG21">
        <v>1987</v>
      </c>
      <c r="AH21">
        <v>0.625166</v>
      </c>
      <c r="AI21">
        <v>0.93882600000000005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50</v>
      </c>
      <c r="AW21">
        <v>1987</v>
      </c>
      <c r="AX21">
        <v>-999</v>
      </c>
      <c r="AY21">
        <v>-999</v>
      </c>
      <c r="AZ21">
        <v>-999</v>
      </c>
      <c r="BA21">
        <v>-999</v>
      </c>
      <c r="BB21">
        <v>-999</v>
      </c>
      <c r="BC21">
        <v>-999</v>
      </c>
      <c r="BD21">
        <v>-999</v>
      </c>
      <c r="BE21">
        <v>-999</v>
      </c>
      <c r="BF21">
        <v>-999</v>
      </c>
      <c r="BG21">
        <v>-999</v>
      </c>
      <c r="BH21">
        <v>-999</v>
      </c>
      <c r="BI21">
        <v>-999</v>
      </c>
      <c r="BJ21">
        <v>-999</v>
      </c>
      <c r="BK21">
        <v>0</v>
      </c>
    </row>
    <row r="22" spans="1:63" x14ac:dyDescent="0.2">
      <c r="A22">
        <v>1988</v>
      </c>
      <c r="B22">
        <v>0.69597399999999998</v>
      </c>
      <c r="C22">
        <v>0.94818400000000003</v>
      </c>
      <c r="D22">
        <v>2306.7798339999999</v>
      </c>
      <c r="E22">
        <v>1690.440079</v>
      </c>
      <c r="F22">
        <v>471.23930489999998</v>
      </c>
      <c r="G22">
        <v>115.7472011</v>
      </c>
      <c r="H22">
        <v>22.259358070000001</v>
      </c>
      <c r="I22">
        <v>11.040207110000001</v>
      </c>
      <c r="J22">
        <v>8.0251684749999992</v>
      </c>
      <c r="K22">
        <v>1.0784166639999999</v>
      </c>
      <c r="L22">
        <v>0</v>
      </c>
      <c r="M22">
        <v>0</v>
      </c>
      <c r="N22">
        <v>0</v>
      </c>
      <c r="O22">
        <v>50</v>
      </c>
      <c r="Q22">
        <v>1988</v>
      </c>
      <c r="R22">
        <v>0.68728699999999998</v>
      </c>
      <c r="S22">
        <v>0.94253200000000004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50</v>
      </c>
      <c r="AG22">
        <v>1988</v>
      </c>
      <c r="AH22">
        <v>0.70318599999999998</v>
      </c>
      <c r="AI22">
        <v>0.89335299999999995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50</v>
      </c>
      <c r="AW22">
        <v>1988</v>
      </c>
      <c r="AX22">
        <v>-999</v>
      </c>
      <c r="AY22">
        <v>-999</v>
      </c>
      <c r="AZ22">
        <v>-999</v>
      </c>
      <c r="BA22">
        <v>-999</v>
      </c>
      <c r="BB22">
        <v>-999</v>
      </c>
      <c r="BC22">
        <v>-999</v>
      </c>
      <c r="BD22">
        <v>-999</v>
      </c>
      <c r="BE22">
        <v>-999</v>
      </c>
      <c r="BF22">
        <v>-999</v>
      </c>
      <c r="BG22">
        <v>-999</v>
      </c>
      <c r="BH22">
        <v>-999</v>
      </c>
      <c r="BI22">
        <v>-999</v>
      </c>
      <c r="BJ22">
        <v>-999</v>
      </c>
      <c r="BK22">
        <v>0</v>
      </c>
    </row>
    <row r="23" spans="1:63" x14ac:dyDescent="0.2">
      <c r="A23">
        <v>1989</v>
      </c>
      <c r="B23">
        <v>0.80869100000000005</v>
      </c>
      <c r="C23">
        <v>1.2931440000000001</v>
      </c>
      <c r="D23">
        <v>1128.849451</v>
      </c>
      <c r="E23">
        <v>1458.2859370000001</v>
      </c>
      <c r="F23">
        <v>681.05965189999995</v>
      </c>
      <c r="G23">
        <v>104.5511482</v>
      </c>
      <c r="H23">
        <v>28.090092859999999</v>
      </c>
      <c r="I23">
        <v>14.02999222</v>
      </c>
      <c r="J23">
        <v>3.4914557629999998</v>
      </c>
      <c r="K23">
        <v>0.86413168480000002</v>
      </c>
      <c r="L23">
        <v>2.2660661279999998</v>
      </c>
      <c r="M23">
        <v>0</v>
      </c>
      <c r="N23">
        <v>0</v>
      </c>
      <c r="O23">
        <v>50</v>
      </c>
      <c r="Q23">
        <v>1989</v>
      </c>
      <c r="R23">
        <v>0.80562800000000001</v>
      </c>
      <c r="S23">
        <v>1.304961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50</v>
      </c>
      <c r="AG23">
        <v>1989</v>
      </c>
      <c r="AH23">
        <v>1.002461</v>
      </c>
      <c r="AI23">
        <v>1.043385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50</v>
      </c>
      <c r="AW23">
        <v>1989</v>
      </c>
      <c r="AX23">
        <v>-999</v>
      </c>
      <c r="AY23">
        <v>-999</v>
      </c>
      <c r="AZ23">
        <v>-999</v>
      </c>
      <c r="BA23">
        <v>-999</v>
      </c>
      <c r="BB23">
        <v>-999</v>
      </c>
      <c r="BC23">
        <v>-999</v>
      </c>
      <c r="BD23">
        <v>-999</v>
      </c>
      <c r="BE23">
        <v>-999</v>
      </c>
      <c r="BF23">
        <v>-999</v>
      </c>
      <c r="BG23">
        <v>-999</v>
      </c>
      <c r="BH23">
        <v>-999</v>
      </c>
      <c r="BI23">
        <v>-999</v>
      </c>
      <c r="BJ23">
        <v>-999</v>
      </c>
      <c r="BK23">
        <v>0</v>
      </c>
    </row>
    <row r="24" spans="1:63" x14ac:dyDescent="0.2">
      <c r="A24">
        <v>1990</v>
      </c>
      <c r="B24">
        <v>0.91601699999999997</v>
      </c>
      <c r="C24">
        <v>1.549776</v>
      </c>
      <c r="D24">
        <v>706.32693329999995</v>
      </c>
      <c r="E24">
        <v>2154.8382219999999</v>
      </c>
      <c r="F24">
        <v>1067.93272</v>
      </c>
      <c r="G24">
        <v>162.7697513</v>
      </c>
      <c r="H24">
        <v>30.400529509999998</v>
      </c>
      <c r="I24">
        <v>11.99967822</v>
      </c>
      <c r="J24">
        <v>3.3362805629999999</v>
      </c>
      <c r="K24">
        <v>1.135696764</v>
      </c>
      <c r="L24">
        <v>1.1851369620000001</v>
      </c>
      <c r="M24">
        <v>0</v>
      </c>
      <c r="N24">
        <v>0</v>
      </c>
      <c r="O24">
        <v>50</v>
      </c>
      <c r="Q24">
        <v>1990</v>
      </c>
      <c r="R24">
        <v>0.89857900000000002</v>
      </c>
      <c r="S24">
        <v>1.556235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50</v>
      </c>
      <c r="AG24">
        <v>1990</v>
      </c>
      <c r="AH24">
        <v>1.4891289999999999</v>
      </c>
      <c r="AI24">
        <v>1.608023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50</v>
      </c>
      <c r="AW24">
        <v>1990</v>
      </c>
      <c r="AX24">
        <v>-999</v>
      </c>
      <c r="AY24">
        <v>-999</v>
      </c>
      <c r="AZ24">
        <v>-999</v>
      </c>
      <c r="BA24">
        <v>-999</v>
      </c>
      <c r="BB24">
        <v>-999</v>
      </c>
      <c r="BC24">
        <v>-999</v>
      </c>
      <c r="BD24">
        <v>-999</v>
      </c>
      <c r="BE24">
        <v>-999</v>
      </c>
      <c r="BF24">
        <v>-999</v>
      </c>
      <c r="BG24">
        <v>-999</v>
      </c>
      <c r="BH24">
        <v>-999</v>
      </c>
      <c r="BI24">
        <v>-999</v>
      </c>
      <c r="BJ24">
        <v>-999</v>
      </c>
      <c r="BK24">
        <v>0</v>
      </c>
    </row>
    <row r="25" spans="1:63" x14ac:dyDescent="0.2">
      <c r="A25">
        <v>1991</v>
      </c>
      <c r="B25">
        <v>1.061266</v>
      </c>
      <c r="C25">
        <v>1.232062</v>
      </c>
      <c r="D25">
        <v>782.79164790000004</v>
      </c>
      <c r="E25">
        <v>2048.087227</v>
      </c>
      <c r="F25">
        <v>1673.843257</v>
      </c>
      <c r="G25">
        <v>236.23033860000001</v>
      </c>
      <c r="H25">
        <v>36.495690410000002</v>
      </c>
      <c r="I25">
        <v>7.7213100280000004</v>
      </c>
      <c r="J25">
        <v>1.1390161830000001</v>
      </c>
      <c r="K25">
        <v>0</v>
      </c>
      <c r="L25">
        <v>1.0692256449999999</v>
      </c>
      <c r="M25">
        <v>0</v>
      </c>
      <c r="N25">
        <v>0</v>
      </c>
      <c r="O25">
        <v>50</v>
      </c>
      <c r="Q25">
        <v>1991</v>
      </c>
      <c r="R25">
        <v>1.073016</v>
      </c>
      <c r="S25">
        <v>1.236569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50</v>
      </c>
      <c r="AG25">
        <v>1991</v>
      </c>
      <c r="AH25">
        <v>1.142058</v>
      </c>
      <c r="AI25">
        <v>0.93020599999999998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50</v>
      </c>
      <c r="AW25">
        <v>1991</v>
      </c>
      <c r="AX25">
        <v>-999</v>
      </c>
      <c r="AY25">
        <v>-999</v>
      </c>
      <c r="AZ25">
        <v>-999</v>
      </c>
      <c r="BA25">
        <v>-999</v>
      </c>
      <c r="BB25">
        <v>-999</v>
      </c>
      <c r="BC25">
        <v>-999</v>
      </c>
      <c r="BD25">
        <v>-999</v>
      </c>
      <c r="BE25">
        <v>-999</v>
      </c>
      <c r="BF25">
        <v>-999</v>
      </c>
      <c r="BG25">
        <v>-999</v>
      </c>
      <c r="BH25">
        <v>-999</v>
      </c>
      <c r="BI25">
        <v>-999</v>
      </c>
      <c r="BJ25">
        <v>-999</v>
      </c>
      <c r="BK25">
        <v>0</v>
      </c>
    </row>
    <row r="26" spans="1:63" x14ac:dyDescent="0.2">
      <c r="A26">
        <v>1992</v>
      </c>
      <c r="B26">
        <v>1.0894569999999999</v>
      </c>
      <c r="C26">
        <v>1.2282789999999999</v>
      </c>
      <c r="D26">
        <v>615.85297590000005</v>
      </c>
      <c r="E26">
        <v>1342.4270160000001</v>
      </c>
      <c r="F26">
        <v>1185.252389</v>
      </c>
      <c r="G26">
        <v>309.92059829999999</v>
      </c>
      <c r="H26">
        <v>64.224458369999994</v>
      </c>
      <c r="I26">
        <v>16.269664649999999</v>
      </c>
      <c r="J26">
        <v>3.972528761</v>
      </c>
      <c r="K26">
        <v>0</v>
      </c>
      <c r="L26">
        <v>0</v>
      </c>
      <c r="M26">
        <v>0</v>
      </c>
      <c r="N26">
        <v>0</v>
      </c>
      <c r="O26">
        <v>50</v>
      </c>
      <c r="Q26">
        <v>1992</v>
      </c>
      <c r="R26">
        <v>1.059383</v>
      </c>
      <c r="S26">
        <v>1.223824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50</v>
      </c>
      <c r="AG26">
        <v>1992</v>
      </c>
      <c r="AH26">
        <v>1.2070989999999999</v>
      </c>
      <c r="AI26">
        <v>1.1241559999999999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50</v>
      </c>
      <c r="AW26">
        <v>1992</v>
      </c>
      <c r="AX26">
        <v>-999</v>
      </c>
      <c r="AY26">
        <v>-999</v>
      </c>
      <c r="AZ26">
        <v>-999</v>
      </c>
      <c r="BA26">
        <v>-999</v>
      </c>
      <c r="BB26">
        <v>-999</v>
      </c>
      <c r="BC26">
        <v>-999</v>
      </c>
      <c r="BD26">
        <v>-999</v>
      </c>
      <c r="BE26">
        <v>-999</v>
      </c>
      <c r="BF26">
        <v>-999</v>
      </c>
      <c r="BG26">
        <v>-999</v>
      </c>
      <c r="BH26">
        <v>-999</v>
      </c>
      <c r="BI26">
        <v>-999</v>
      </c>
      <c r="BJ26">
        <v>-999</v>
      </c>
      <c r="BK26">
        <v>0</v>
      </c>
    </row>
    <row r="27" spans="1:63" x14ac:dyDescent="0.2">
      <c r="A27">
        <v>1993</v>
      </c>
      <c r="B27">
        <v>0.94408899999999996</v>
      </c>
      <c r="C27">
        <v>0.95317200000000002</v>
      </c>
      <c r="D27">
        <v>797.30564409999999</v>
      </c>
      <c r="E27">
        <v>1053.8271930000001</v>
      </c>
      <c r="F27">
        <v>552.36092770000005</v>
      </c>
      <c r="G27">
        <v>112.2625764</v>
      </c>
      <c r="H27">
        <v>50.42947831</v>
      </c>
      <c r="I27">
        <v>23.04063481</v>
      </c>
      <c r="J27">
        <v>5.9557050489999996</v>
      </c>
      <c r="K27">
        <v>0</v>
      </c>
      <c r="L27">
        <v>0</v>
      </c>
      <c r="M27">
        <v>0</v>
      </c>
      <c r="N27">
        <v>0</v>
      </c>
      <c r="O27">
        <v>50</v>
      </c>
      <c r="Q27">
        <v>1993</v>
      </c>
      <c r="R27">
        <v>0.934029</v>
      </c>
      <c r="S27">
        <v>0.950905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50</v>
      </c>
      <c r="AG27">
        <v>1993</v>
      </c>
      <c r="AH27">
        <v>0.81406999999999996</v>
      </c>
      <c r="AI27">
        <v>0.71887299999999998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50</v>
      </c>
      <c r="AW27">
        <v>1993</v>
      </c>
      <c r="AX27">
        <v>-999</v>
      </c>
      <c r="AY27">
        <v>-999</v>
      </c>
      <c r="AZ27">
        <v>-999</v>
      </c>
      <c r="BA27">
        <v>-999</v>
      </c>
      <c r="BB27">
        <v>-999</v>
      </c>
      <c r="BC27">
        <v>-999</v>
      </c>
      <c r="BD27">
        <v>-999</v>
      </c>
      <c r="BE27">
        <v>-999</v>
      </c>
      <c r="BF27">
        <v>-999</v>
      </c>
      <c r="BG27">
        <v>-999</v>
      </c>
      <c r="BH27">
        <v>-999</v>
      </c>
      <c r="BI27">
        <v>-999</v>
      </c>
      <c r="BJ27">
        <v>-999</v>
      </c>
      <c r="BK27">
        <v>0</v>
      </c>
    </row>
    <row r="28" spans="1:63" x14ac:dyDescent="0.2">
      <c r="A28">
        <v>1994</v>
      </c>
      <c r="B28">
        <v>0.80472200000000005</v>
      </c>
      <c r="C28">
        <v>0.97387500000000005</v>
      </c>
      <c r="D28">
        <v>1486.524218</v>
      </c>
      <c r="E28">
        <v>1237.3970979999999</v>
      </c>
      <c r="F28">
        <v>498.31278509999999</v>
      </c>
      <c r="G28">
        <v>175.1206962</v>
      </c>
      <c r="H28">
        <v>34.725389040000003</v>
      </c>
      <c r="I28">
        <v>12.05838932</v>
      </c>
      <c r="J28">
        <v>3.0178053839999999</v>
      </c>
      <c r="K28">
        <v>0</v>
      </c>
      <c r="L28">
        <v>3.9246022780000001</v>
      </c>
      <c r="M28">
        <v>0</v>
      </c>
      <c r="N28">
        <v>0</v>
      </c>
      <c r="O28">
        <v>50</v>
      </c>
      <c r="Q28">
        <v>1994</v>
      </c>
      <c r="R28">
        <v>0.78879299999999997</v>
      </c>
      <c r="S28">
        <v>0.96837099999999998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50</v>
      </c>
      <c r="AG28">
        <v>1994</v>
      </c>
      <c r="AH28">
        <v>0.81820400000000004</v>
      </c>
      <c r="AI28">
        <v>0.88111200000000001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50</v>
      </c>
      <c r="AW28">
        <v>1994</v>
      </c>
      <c r="AX28">
        <v>-999</v>
      </c>
      <c r="AY28">
        <v>-999</v>
      </c>
      <c r="AZ28">
        <v>-999</v>
      </c>
      <c r="BA28">
        <v>-999</v>
      </c>
      <c r="BB28">
        <v>-999</v>
      </c>
      <c r="BC28">
        <v>-999</v>
      </c>
      <c r="BD28">
        <v>-999</v>
      </c>
      <c r="BE28">
        <v>-999</v>
      </c>
      <c r="BF28">
        <v>-999</v>
      </c>
      <c r="BG28">
        <v>-999</v>
      </c>
      <c r="BH28">
        <v>-999</v>
      </c>
      <c r="BI28">
        <v>-999</v>
      </c>
      <c r="BJ28">
        <v>-999</v>
      </c>
      <c r="BK28">
        <v>0</v>
      </c>
    </row>
    <row r="29" spans="1:63" x14ac:dyDescent="0.2">
      <c r="A29">
        <v>1995</v>
      </c>
      <c r="B29">
        <v>1.125545</v>
      </c>
      <c r="C29">
        <v>1.143648</v>
      </c>
      <c r="D29">
        <v>766.03558269999996</v>
      </c>
      <c r="E29">
        <v>1808.773187</v>
      </c>
      <c r="F29">
        <v>1196.4520500000001</v>
      </c>
      <c r="G29">
        <v>213.82705709999999</v>
      </c>
      <c r="H29">
        <v>46.160265000000003</v>
      </c>
      <c r="I29">
        <v>16.168344399999999</v>
      </c>
      <c r="J29">
        <v>3.004746822</v>
      </c>
      <c r="K29">
        <v>5.2879983099999999</v>
      </c>
      <c r="L29">
        <v>3.1746853960000001</v>
      </c>
      <c r="M29">
        <v>0</v>
      </c>
      <c r="N29">
        <v>0</v>
      </c>
      <c r="O29">
        <v>50</v>
      </c>
      <c r="Q29">
        <v>1995</v>
      </c>
      <c r="R29">
        <v>1.098643</v>
      </c>
      <c r="S29">
        <v>1.1436470000000001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50</v>
      </c>
      <c r="AG29">
        <v>1995</v>
      </c>
      <c r="AH29">
        <v>1.163848</v>
      </c>
      <c r="AI29">
        <v>1.2425360000000001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50</v>
      </c>
      <c r="AW29">
        <v>1995</v>
      </c>
      <c r="AX29">
        <v>-999</v>
      </c>
      <c r="AY29">
        <v>-999</v>
      </c>
      <c r="AZ29">
        <v>-999</v>
      </c>
      <c r="BA29">
        <v>-999</v>
      </c>
      <c r="BB29">
        <v>-999</v>
      </c>
      <c r="BC29">
        <v>-999</v>
      </c>
      <c r="BD29">
        <v>-999</v>
      </c>
      <c r="BE29">
        <v>-999</v>
      </c>
      <c r="BF29">
        <v>-999</v>
      </c>
      <c r="BG29">
        <v>-999</v>
      </c>
      <c r="BH29">
        <v>-999</v>
      </c>
      <c r="BI29">
        <v>-999</v>
      </c>
      <c r="BJ29">
        <v>-999</v>
      </c>
      <c r="BK29">
        <v>0</v>
      </c>
    </row>
    <row r="30" spans="1:63" x14ac:dyDescent="0.2">
      <c r="A30">
        <v>1996</v>
      </c>
      <c r="B30">
        <v>0.99003799999999997</v>
      </c>
      <c r="C30">
        <v>1.070003</v>
      </c>
      <c r="D30">
        <v>233.518845</v>
      </c>
      <c r="E30">
        <v>1067.1722649999999</v>
      </c>
      <c r="F30">
        <v>1137.557143</v>
      </c>
      <c r="G30">
        <v>266.65960139999999</v>
      </c>
      <c r="H30">
        <v>45.83207075</v>
      </c>
      <c r="I30">
        <v>11.66265522</v>
      </c>
      <c r="J30">
        <v>9.4261888270000007</v>
      </c>
      <c r="K30">
        <v>0</v>
      </c>
      <c r="L30">
        <v>0</v>
      </c>
      <c r="M30">
        <v>0</v>
      </c>
      <c r="N30">
        <v>0</v>
      </c>
      <c r="O30">
        <v>50</v>
      </c>
      <c r="Q30">
        <v>1996</v>
      </c>
      <c r="R30">
        <v>0.97559799999999997</v>
      </c>
      <c r="S30">
        <v>1.079366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50</v>
      </c>
      <c r="AG30">
        <v>1996</v>
      </c>
      <c r="AH30">
        <v>1.0378909999999999</v>
      </c>
      <c r="AI30">
        <v>1.028076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50</v>
      </c>
      <c r="AW30">
        <v>1996</v>
      </c>
      <c r="AX30">
        <v>-999</v>
      </c>
      <c r="AY30">
        <v>-999</v>
      </c>
      <c r="AZ30">
        <v>-999</v>
      </c>
      <c r="BA30">
        <v>-999</v>
      </c>
      <c r="BB30">
        <v>-999</v>
      </c>
      <c r="BC30">
        <v>-999</v>
      </c>
      <c r="BD30">
        <v>-999</v>
      </c>
      <c r="BE30">
        <v>-999</v>
      </c>
      <c r="BF30">
        <v>-999</v>
      </c>
      <c r="BG30">
        <v>-999</v>
      </c>
      <c r="BH30">
        <v>-999</v>
      </c>
      <c r="BI30">
        <v>-999</v>
      </c>
      <c r="BJ30">
        <v>-999</v>
      </c>
      <c r="BK30">
        <v>0</v>
      </c>
    </row>
    <row r="31" spans="1:63" x14ac:dyDescent="0.2">
      <c r="A31">
        <v>1997</v>
      </c>
      <c r="B31">
        <v>1.1446210000000001</v>
      </c>
      <c r="C31">
        <v>1.118233</v>
      </c>
      <c r="D31">
        <v>360.24696419999998</v>
      </c>
      <c r="E31">
        <v>1391.145638</v>
      </c>
      <c r="F31">
        <v>1168.861265</v>
      </c>
      <c r="G31">
        <v>331.74896960000001</v>
      </c>
      <c r="H31">
        <v>67.299510920000003</v>
      </c>
      <c r="I31">
        <v>20.363885069999998</v>
      </c>
      <c r="J31">
        <v>4.1931799070000002</v>
      </c>
      <c r="K31">
        <v>0</v>
      </c>
      <c r="L31">
        <v>0.89322992749999996</v>
      </c>
      <c r="M31">
        <v>0</v>
      </c>
      <c r="N31">
        <v>0</v>
      </c>
      <c r="O31">
        <v>50</v>
      </c>
      <c r="Q31">
        <v>1997</v>
      </c>
      <c r="R31">
        <v>1.140711</v>
      </c>
      <c r="S31">
        <v>1.1211960000000001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50</v>
      </c>
      <c r="AG31">
        <v>1997</v>
      </c>
      <c r="AH31">
        <v>0.98106099999999996</v>
      </c>
      <c r="AI31">
        <v>1.0086850000000001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50</v>
      </c>
      <c r="AW31">
        <v>1997</v>
      </c>
      <c r="AX31">
        <v>-999</v>
      </c>
      <c r="AY31">
        <v>-999</v>
      </c>
      <c r="AZ31">
        <v>-999</v>
      </c>
      <c r="BA31">
        <v>-999</v>
      </c>
      <c r="BB31">
        <v>-999</v>
      </c>
      <c r="BC31">
        <v>-999</v>
      </c>
      <c r="BD31">
        <v>-999</v>
      </c>
      <c r="BE31">
        <v>-999</v>
      </c>
      <c r="BF31">
        <v>-999</v>
      </c>
      <c r="BG31">
        <v>-999</v>
      </c>
      <c r="BH31">
        <v>-999</v>
      </c>
      <c r="BI31">
        <v>-999</v>
      </c>
      <c r="BJ31">
        <v>-999</v>
      </c>
      <c r="BK31">
        <v>0</v>
      </c>
    </row>
    <row r="32" spans="1:63" x14ac:dyDescent="0.2">
      <c r="A32">
        <v>1998</v>
      </c>
      <c r="B32">
        <v>1.026837</v>
      </c>
      <c r="C32">
        <v>1.1298379999999999</v>
      </c>
      <c r="D32">
        <v>223.2094994</v>
      </c>
      <c r="E32">
        <v>1005.16718</v>
      </c>
      <c r="F32">
        <v>1038.1890020000001</v>
      </c>
      <c r="G32">
        <v>416.63435879999997</v>
      </c>
      <c r="H32">
        <v>103.8787645</v>
      </c>
      <c r="I32">
        <v>34.212239150000002</v>
      </c>
      <c r="J32">
        <v>6.489552099</v>
      </c>
      <c r="K32">
        <v>1.0941795969999999</v>
      </c>
      <c r="L32">
        <v>1.032476181</v>
      </c>
      <c r="M32">
        <v>0</v>
      </c>
      <c r="N32">
        <v>0</v>
      </c>
      <c r="O32">
        <v>50</v>
      </c>
      <c r="Q32">
        <v>1998</v>
      </c>
      <c r="R32">
        <v>1.004591</v>
      </c>
      <c r="S32">
        <v>1.131597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50</v>
      </c>
      <c r="AG32">
        <v>1998</v>
      </c>
      <c r="AH32">
        <v>0.82450699999999999</v>
      </c>
      <c r="AI32">
        <v>0.91287300000000005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50</v>
      </c>
      <c r="AW32">
        <v>1998</v>
      </c>
      <c r="AX32">
        <v>-999</v>
      </c>
      <c r="AY32">
        <v>-999</v>
      </c>
      <c r="AZ32">
        <v>-999</v>
      </c>
      <c r="BA32">
        <v>-999</v>
      </c>
      <c r="BB32">
        <v>-999</v>
      </c>
      <c r="BC32">
        <v>-999</v>
      </c>
      <c r="BD32">
        <v>-999</v>
      </c>
      <c r="BE32">
        <v>-999</v>
      </c>
      <c r="BF32">
        <v>-999</v>
      </c>
      <c r="BG32">
        <v>-999</v>
      </c>
      <c r="BH32">
        <v>-999</v>
      </c>
      <c r="BI32">
        <v>-999</v>
      </c>
      <c r="BJ32">
        <v>-999</v>
      </c>
      <c r="BK32">
        <v>0</v>
      </c>
    </row>
    <row r="33" spans="1:63" x14ac:dyDescent="0.2">
      <c r="A33">
        <v>1999</v>
      </c>
      <c r="B33">
        <v>1.051903</v>
      </c>
      <c r="C33">
        <v>1.0213639999999999</v>
      </c>
      <c r="D33">
        <v>309.66962569999998</v>
      </c>
      <c r="E33">
        <v>787.89516089999995</v>
      </c>
      <c r="F33">
        <v>816.52772349999998</v>
      </c>
      <c r="G33">
        <v>346.83416419999998</v>
      </c>
      <c r="H33">
        <v>63.048303900000001</v>
      </c>
      <c r="I33">
        <v>24.749136459999999</v>
      </c>
      <c r="J33">
        <v>15.749000219999999</v>
      </c>
      <c r="K33">
        <v>2.1737553250000001</v>
      </c>
      <c r="L33">
        <v>0</v>
      </c>
      <c r="M33">
        <v>0</v>
      </c>
      <c r="N33">
        <v>0</v>
      </c>
      <c r="O33">
        <v>50</v>
      </c>
      <c r="Q33">
        <v>1999</v>
      </c>
      <c r="R33">
        <v>1.040635</v>
      </c>
      <c r="S33">
        <v>1.029118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50</v>
      </c>
      <c r="AG33">
        <v>1999</v>
      </c>
      <c r="AH33">
        <v>0.97184800000000005</v>
      </c>
      <c r="AI33">
        <v>0.81048100000000001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50</v>
      </c>
      <c r="AW33">
        <v>1999</v>
      </c>
      <c r="AX33">
        <v>-999</v>
      </c>
      <c r="AY33">
        <v>-999</v>
      </c>
      <c r="AZ33">
        <v>-999</v>
      </c>
      <c r="BA33">
        <v>-999</v>
      </c>
      <c r="BB33">
        <v>-999</v>
      </c>
      <c r="BC33">
        <v>-999</v>
      </c>
      <c r="BD33">
        <v>-999</v>
      </c>
      <c r="BE33">
        <v>-999</v>
      </c>
      <c r="BF33">
        <v>-999</v>
      </c>
      <c r="BG33">
        <v>-999</v>
      </c>
      <c r="BH33">
        <v>-999</v>
      </c>
      <c r="BI33">
        <v>-999</v>
      </c>
      <c r="BJ33">
        <v>-999</v>
      </c>
      <c r="BK33">
        <v>0</v>
      </c>
    </row>
    <row r="34" spans="1:63" x14ac:dyDescent="0.2">
      <c r="A34">
        <v>2000</v>
      </c>
      <c r="B34">
        <v>1.1954039999999999</v>
      </c>
      <c r="C34">
        <v>1.099998</v>
      </c>
      <c r="D34">
        <v>1292.7198470000001</v>
      </c>
      <c r="E34">
        <v>1633.8739370000001</v>
      </c>
      <c r="F34">
        <v>1276.0212469999999</v>
      </c>
      <c r="G34">
        <v>403.69869870000002</v>
      </c>
      <c r="H34">
        <v>88.922760429999997</v>
      </c>
      <c r="I34">
        <v>31.345068000000001</v>
      </c>
      <c r="J34">
        <v>13.282343470000001</v>
      </c>
      <c r="K34">
        <v>4.8645384070000004</v>
      </c>
      <c r="L34">
        <v>0</v>
      </c>
      <c r="M34">
        <v>0</v>
      </c>
      <c r="N34">
        <v>0</v>
      </c>
      <c r="O34">
        <v>50</v>
      </c>
      <c r="Q34">
        <v>2000</v>
      </c>
      <c r="R34">
        <v>1.1848179999999999</v>
      </c>
      <c r="S34">
        <v>1.1055569999999999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50</v>
      </c>
      <c r="AG34">
        <v>2000</v>
      </c>
      <c r="AH34">
        <v>1.3130729999999999</v>
      </c>
      <c r="AI34">
        <v>1.251825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50</v>
      </c>
      <c r="AW34">
        <v>2000</v>
      </c>
      <c r="AX34">
        <v>1.223384</v>
      </c>
      <c r="AY34">
        <v>1.5792349999999999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50</v>
      </c>
    </row>
    <row r="35" spans="1:63" x14ac:dyDescent="0.2">
      <c r="A35">
        <v>2001</v>
      </c>
      <c r="B35">
        <v>0.96097100000000002</v>
      </c>
      <c r="C35">
        <v>0.99752399999999997</v>
      </c>
      <c r="D35">
        <v>634.32743200000004</v>
      </c>
      <c r="E35">
        <v>2031.7161020000001</v>
      </c>
      <c r="F35">
        <v>1849.3940399999999</v>
      </c>
      <c r="G35">
        <v>465.5896396</v>
      </c>
      <c r="H35">
        <v>103.9663781</v>
      </c>
      <c r="I35">
        <v>40.980783729999999</v>
      </c>
      <c r="J35">
        <v>12.71107666</v>
      </c>
      <c r="K35">
        <v>6.071464465</v>
      </c>
      <c r="L35">
        <v>4.7172083880000004</v>
      </c>
      <c r="M35">
        <v>0</v>
      </c>
      <c r="N35">
        <v>0</v>
      </c>
      <c r="O35">
        <v>50</v>
      </c>
      <c r="Q35">
        <v>2001</v>
      </c>
      <c r="R35">
        <v>0.96428899999999995</v>
      </c>
      <c r="S35">
        <v>1.0086010000000001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50</v>
      </c>
      <c r="AG35">
        <v>2001</v>
      </c>
      <c r="AH35">
        <v>1.1465190000000001</v>
      </c>
      <c r="AI35">
        <v>1.045525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50</v>
      </c>
      <c r="AW35">
        <v>2001</v>
      </c>
      <c r="AX35">
        <v>1.2759469999999999</v>
      </c>
      <c r="AY35">
        <v>1.7243310000000001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50</v>
      </c>
    </row>
    <row r="36" spans="1:63" x14ac:dyDescent="0.2">
      <c r="A36">
        <v>2002</v>
      </c>
      <c r="B36">
        <v>1.060254</v>
      </c>
      <c r="C36">
        <v>0.95020899999999997</v>
      </c>
      <c r="D36">
        <v>1445.804684</v>
      </c>
      <c r="E36">
        <v>2865.605114</v>
      </c>
      <c r="F36">
        <v>1647.0551370000001</v>
      </c>
      <c r="G36">
        <v>646.63570700000002</v>
      </c>
      <c r="H36">
        <v>121.84801</v>
      </c>
      <c r="I36">
        <v>60.736096940000003</v>
      </c>
      <c r="J36">
        <v>14.058094179999999</v>
      </c>
      <c r="K36">
        <v>3.8986614880000001</v>
      </c>
      <c r="L36">
        <v>3.9502521480000001</v>
      </c>
      <c r="M36">
        <v>0</v>
      </c>
      <c r="N36">
        <v>0</v>
      </c>
      <c r="O36">
        <v>50</v>
      </c>
      <c r="Q36">
        <v>2002</v>
      </c>
      <c r="R36">
        <v>1.096379</v>
      </c>
      <c r="S36">
        <v>0.97516599999999998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50</v>
      </c>
      <c r="AG36">
        <v>2002</v>
      </c>
      <c r="AH36">
        <v>0.97160199999999997</v>
      </c>
      <c r="AI36">
        <v>0.79926900000000001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50</v>
      </c>
      <c r="AW36">
        <v>2002</v>
      </c>
      <c r="AX36">
        <v>1.012194</v>
      </c>
      <c r="AY36">
        <v>1.552743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50</v>
      </c>
    </row>
    <row r="37" spans="1:63" x14ac:dyDescent="0.2">
      <c r="A37">
        <v>2003</v>
      </c>
      <c r="B37">
        <v>0.916134</v>
      </c>
      <c r="C37">
        <v>0.93241700000000005</v>
      </c>
      <c r="D37">
        <v>2329.8684239999998</v>
      </c>
      <c r="E37">
        <v>2505.3495910000001</v>
      </c>
      <c r="F37">
        <v>1930.5323900000001</v>
      </c>
      <c r="G37">
        <v>750.79585699999996</v>
      </c>
      <c r="H37">
        <v>198.891594</v>
      </c>
      <c r="I37">
        <v>50.389024390000003</v>
      </c>
      <c r="J37">
        <v>0</v>
      </c>
      <c r="K37">
        <v>16.342855610000001</v>
      </c>
      <c r="L37">
        <v>13.94964869</v>
      </c>
      <c r="M37">
        <v>0</v>
      </c>
      <c r="N37">
        <v>0</v>
      </c>
      <c r="O37">
        <v>50</v>
      </c>
      <c r="Q37">
        <v>2003</v>
      </c>
      <c r="R37">
        <v>0.93600899999999998</v>
      </c>
      <c r="S37">
        <v>0.95657800000000004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50</v>
      </c>
      <c r="AG37">
        <v>2003</v>
      </c>
      <c r="AH37">
        <v>0.994313</v>
      </c>
      <c r="AI37">
        <v>0.86555400000000005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50</v>
      </c>
      <c r="AW37">
        <v>2003</v>
      </c>
      <c r="AX37">
        <v>1.06674</v>
      </c>
      <c r="AY37">
        <v>1.480871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50</v>
      </c>
    </row>
    <row r="38" spans="1:63" x14ac:dyDescent="0.2">
      <c r="A38">
        <v>2004</v>
      </c>
      <c r="B38">
        <v>0.74588600000000005</v>
      </c>
      <c r="C38">
        <v>0.71006000000000002</v>
      </c>
      <c r="D38">
        <v>1740.1397079999999</v>
      </c>
      <c r="E38">
        <v>2571.5867269999999</v>
      </c>
      <c r="F38">
        <v>1778.8702559999999</v>
      </c>
      <c r="G38">
        <v>923.78322739999999</v>
      </c>
      <c r="H38">
        <v>138.4452613</v>
      </c>
      <c r="I38">
        <v>41.575747589999999</v>
      </c>
      <c r="J38">
        <v>4.5653832579999998</v>
      </c>
      <c r="K38">
        <v>9.4185849200000007</v>
      </c>
      <c r="L38">
        <v>4.7841780350000001</v>
      </c>
      <c r="M38">
        <v>0</v>
      </c>
      <c r="N38">
        <v>0</v>
      </c>
      <c r="O38">
        <v>50</v>
      </c>
      <c r="Q38">
        <v>2004</v>
      </c>
      <c r="R38">
        <v>0.75234599999999996</v>
      </c>
      <c r="S38">
        <v>0.72772499999999996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50</v>
      </c>
      <c r="AG38">
        <v>2004</v>
      </c>
      <c r="AH38">
        <v>1.1803809999999999</v>
      </c>
      <c r="AI38">
        <v>0.856487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50</v>
      </c>
      <c r="AW38">
        <v>2004</v>
      </c>
      <c r="AX38">
        <v>0.85646100000000003</v>
      </c>
      <c r="AY38">
        <v>0.885575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50</v>
      </c>
    </row>
    <row r="39" spans="1:63" x14ac:dyDescent="0.2">
      <c r="A39">
        <v>2005</v>
      </c>
      <c r="B39">
        <v>0.55185600000000001</v>
      </c>
      <c r="C39">
        <v>0.607379</v>
      </c>
      <c r="D39">
        <v>1595.550043</v>
      </c>
      <c r="E39">
        <v>3166.1806099999999</v>
      </c>
      <c r="F39">
        <v>1530.8281030000001</v>
      </c>
      <c r="G39">
        <v>492.86129519999997</v>
      </c>
      <c r="H39">
        <v>97.291814689999995</v>
      </c>
      <c r="I39">
        <v>32.303905489999998</v>
      </c>
      <c r="J39">
        <v>14.00461921</v>
      </c>
      <c r="K39">
        <v>5.3065429589999997</v>
      </c>
      <c r="L39">
        <v>0.92412025499999995</v>
      </c>
      <c r="M39">
        <v>0</v>
      </c>
      <c r="N39">
        <v>0</v>
      </c>
      <c r="O39">
        <v>50</v>
      </c>
      <c r="Q39">
        <v>2005</v>
      </c>
      <c r="R39">
        <v>0.55937000000000003</v>
      </c>
      <c r="S39">
        <v>0.62282899999999997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50</v>
      </c>
      <c r="AG39">
        <v>2005</v>
      </c>
      <c r="AH39">
        <v>0.82941200000000004</v>
      </c>
      <c r="AI39">
        <v>0.91781199999999996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50</v>
      </c>
      <c r="AW39">
        <v>2005</v>
      </c>
      <c r="AX39">
        <v>0.70124900000000001</v>
      </c>
      <c r="AY39">
        <v>0.60132300000000005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50</v>
      </c>
    </row>
    <row r="40" spans="1:63" x14ac:dyDescent="0.2">
      <c r="A40">
        <v>2006</v>
      </c>
      <c r="B40">
        <v>0.65569</v>
      </c>
      <c r="C40">
        <v>0.62734100000000004</v>
      </c>
      <c r="D40">
        <v>5264.6782249999997</v>
      </c>
      <c r="E40">
        <v>4204.1446290000004</v>
      </c>
      <c r="F40">
        <v>1590.2158400000001</v>
      </c>
      <c r="G40">
        <v>495.6394861</v>
      </c>
      <c r="H40">
        <v>96.574973729999996</v>
      </c>
      <c r="I40">
        <v>45.937296809999999</v>
      </c>
      <c r="J40">
        <v>15.427443820000001</v>
      </c>
      <c r="K40">
        <v>3.857612499</v>
      </c>
      <c r="L40">
        <v>4.0695541679999998</v>
      </c>
      <c r="M40">
        <v>0</v>
      </c>
      <c r="N40">
        <v>0</v>
      </c>
      <c r="O40">
        <v>50</v>
      </c>
      <c r="Q40">
        <v>2006</v>
      </c>
      <c r="R40">
        <v>0.65925400000000001</v>
      </c>
      <c r="S40">
        <v>0.64334499999999994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50</v>
      </c>
      <c r="AG40">
        <v>2006</v>
      </c>
      <c r="AH40">
        <v>0.97984199999999999</v>
      </c>
      <c r="AI40">
        <v>0.67207700000000004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50</v>
      </c>
      <c r="AW40">
        <v>2006</v>
      </c>
      <c r="AX40">
        <v>0.68627000000000005</v>
      </c>
      <c r="AY40">
        <v>0.64980199999999999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50</v>
      </c>
    </row>
    <row r="41" spans="1:63" x14ac:dyDescent="0.2">
      <c r="A41">
        <v>2007</v>
      </c>
      <c r="B41">
        <v>0.71398700000000004</v>
      </c>
      <c r="C41">
        <v>0.72067499999999995</v>
      </c>
      <c r="D41">
        <v>3888.36294</v>
      </c>
      <c r="E41">
        <v>4321.9899820000001</v>
      </c>
      <c r="F41">
        <v>1634.397338</v>
      </c>
      <c r="G41">
        <v>470.49229580000002</v>
      </c>
      <c r="H41">
        <v>75.248677839999999</v>
      </c>
      <c r="I41">
        <v>24.46224385</v>
      </c>
      <c r="J41">
        <v>8.5064019169999998</v>
      </c>
      <c r="K41">
        <v>0</v>
      </c>
      <c r="L41">
        <v>9.639503414</v>
      </c>
      <c r="M41">
        <v>0</v>
      </c>
      <c r="N41">
        <v>0</v>
      </c>
      <c r="O41">
        <v>50</v>
      </c>
      <c r="Q41">
        <v>2007</v>
      </c>
      <c r="R41">
        <v>0.72542799999999996</v>
      </c>
      <c r="S41">
        <v>0.73929100000000003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50</v>
      </c>
      <c r="AG41">
        <v>2007</v>
      </c>
      <c r="AH41">
        <v>1.182247</v>
      </c>
      <c r="AI41">
        <v>1.049126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50</v>
      </c>
      <c r="AW41">
        <v>2007</v>
      </c>
      <c r="AX41">
        <v>0.68473700000000004</v>
      </c>
      <c r="AY41">
        <v>0.69393099999999996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50</v>
      </c>
    </row>
    <row r="42" spans="1:63" x14ac:dyDescent="0.2">
      <c r="A42">
        <v>2008</v>
      </c>
      <c r="B42">
        <v>0.73257499999999998</v>
      </c>
      <c r="C42">
        <v>0.99370000000000003</v>
      </c>
      <c r="D42">
        <v>2465.3033839999998</v>
      </c>
      <c r="E42">
        <v>4606.5775549999998</v>
      </c>
      <c r="F42">
        <v>2523.6496969999998</v>
      </c>
      <c r="G42">
        <v>869.76205870000001</v>
      </c>
      <c r="H42">
        <v>151.8376394</v>
      </c>
      <c r="I42">
        <v>14.17495748</v>
      </c>
      <c r="J42">
        <v>11.036819059999999</v>
      </c>
      <c r="K42">
        <v>8.4442121579999991</v>
      </c>
      <c r="L42">
        <v>4.9709173760000001</v>
      </c>
      <c r="M42">
        <v>0</v>
      </c>
      <c r="N42">
        <v>0</v>
      </c>
      <c r="O42">
        <v>50</v>
      </c>
      <c r="Q42">
        <v>2008</v>
      </c>
      <c r="R42">
        <v>0.72783100000000001</v>
      </c>
      <c r="S42">
        <v>1.0183359999999999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50</v>
      </c>
      <c r="AG42">
        <v>2008</v>
      </c>
      <c r="AH42">
        <v>1.2780990000000001</v>
      </c>
      <c r="AI42">
        <v>1.0874550000000001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50</v>
      </c>
      <c r="AW42">
        <v>2008</v>
      </c>
      <c r="AX42">
        <v>0.80299699999999996</v>
      </c>
      <c r="AY42">
        <v>0.81327000000000005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50</v>
      </c>
    </row>
    <row r="43" spans="1:63" x14ac:dyDescent="0.2">
      <c r="A43">
        <v>2009</v>
      </c>
      <c r="B43">
        <v>0.55845500000000003</v>
      </c>
      <c r="C43">
        <v>0.37983699999999998</v>
      </c>
      <c r="D43">
        <v>5320.5872120000004</v>
      </c>
      <c r="E43">
        <v>5195.0646610000003</v>
      </c>
      <c r="F43">
        <v>2891.9691050000001</v>
      </c>
      <c r="G43">
        <v>1003.15815</v>
      </c>
      <c r="H43">
        <v>352.32435959999998</v>
      </c>
      <c r="I43">
        <v>60.178110660000002</v>
      </c>
      <c r="J43">
        <v>10.649725419999999</v>
      </c>
      <c r="K43">
        <v>7.3698487400000001</v>
      </c>
      <c r="L43">
        <v>23.978514180000001</v>
      </c>
      <c r="M43">
        <v>0</v>
      </c>
      <c r="N43">
        <v>0</v>
      </c>
      <c r="O43">
        <v>50</v>
      </c>
      <c r="Q43">
        <v>2009</v>
      </c>
      <c r="R43">
        <v>0.55798000000000003</v>
      </c>
      <c r="S43">
        <v>0.38864599999999999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50</v>
      </c>
      <c r="AG43">
        <v>2009</v>
      </c>
      <c r="AH43">
        <v>0.98013799999999995</v>
      </c>
      <c r="AI43">
        <v>0.63348300000000002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50</v>
      </c>
      <c r="AW43">
        <v>2009</v>
      </c>
      <c r="AX43">
        <v>0.90216099999999999</v>
      </c>
      <c r="AY43">
        <v>0.83648999999999996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50</v>
      </c>
    </row>
    <row r="44" spans="1:63" x14ac:dyDescent="0.2">
      <c r="A44">
        <v>2010</v>
      </c>
      <c r="B44">
        <v>0.56920499999999996</v>
      </c>
      <c r="C44">
        <v>0.43060700000000002</v>
      </c>
      <c r="D44">
        <v>3245.6083950000002</v>
      </c>
      <c r="E44">
        <v>5094.2204270000002</v>
      </c>
      <c r="F44">
        <v>2604.2132419999998</v>
      </c>
      <c r="G44">
        <v>588.73626130000002</v>
      </c>
      <c r="H44">
        <v>132.27724520000001</v>
      </c>
      <c r="I44">
        <v>54.236504529999998</v>
      </c>
      <c r="J44">
        <v>45.124690749999999</v>
      </c>
      <c r="K44">
        <v>10.457089809999999</v>
      </c>
      <c r="L44">
        <v>3.4408782470000001</v>
      </c>
      <c r="M44">
        <v>0</v>
      </c>
      <c r="N44">
        <v>0</v>
      </c>
      <c r="O44">
        <v>50</v>
      </c>
      <c r="Q44">
        <v>2010</v>
      </c>
      <c r="R44">
        <v>0.58574999999999999</v>
      </c>
      <c r="S44">
        <v>0.44125199999999998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50</v>
      </c>
      <c r="AG44">
        <v>2010</v>
      </c>
      <c r="AH44">
        <v>0.82383799999999996</v>
      </c>
      <c r="AI44">
        <v>0.52596299999999996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50</v>
      </c>
      <c r="AW44">
        <v>2010</v>
      </c>
      <c r="AX44">
        <v>0.98025399999999996</v>
      </c>
      <c r="AY44">
        <v>0.78682700000000005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50</v>
      </c>
    </row>
    <row r="45" spans="1:63" x14ac:dyDescent="0.2">
      <c r="A45">
        <v>2011</v>
      </c>
      <c r="B45">
        <v>0.55907099999999998</v>
      </c>
      <c r="C45">
        <v>0.41974699999999998</v>
      </c>
      <c r="D45">
        <v>2589.381382</v>
      </c>
      <c r="E45">
        <v>2583.684698</v>
      </c>
      <c r="F45">
        <v>2533.980168</v>
      </c>
      <c r="G45">
        <v>1069.5395329999999</v>
      </c>
      <c r="H45">
        <v>419.86538259999998</v>
      </c>
      <c r="I45">
        <v>120.9102414</v>
      </c>
      <c r="J45">
        <v>45.837170260000001</v>
      </c>
      <c r="K45">
        <v>54.79220273</v>
      </c>
      <c r="L45">
        <v>17.842530360000001</v>
      </c>
      <c r="M45">
        <v>0</v>
      </c>
      <c r="N45">
        <v>0</v>
      </c>
      <c r="O45">
        <v>50</v>
      </c>
      <c r="Q45">
        <v>2011</v>
      </c>
      <c r="R45">
        <v>0.56793300000000002</v>
      </c>
      <c r="S45">
        <v>0.42959399999999998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50</v>
      </c>
      <c r="AG45">
        <v>2011</v>
      </c>
      <c r="AH45">
        <v>0.92294699999999996</v>
      </c>
      <c r="AI45">
        <v>0.76045499999999999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50</v>
      </c>
      <c r="AW45">
        <v>2011</v>
      </c>
      <c r="AX45">
        <v>1.1723870000000001</v>
      </c>
      <c r="AY45">
        <v>0.98993399999999998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50</v>
      </c>
    </row>
    <row r="46" spans="1:63" x14ac:dyDescent="0.2">
      <c r="A46">
        <v>2012</v>
      </c>
      <c r="B46">
        <v>0.53148700000000004</v>
      </c>
      <c r="C46">
        <v>0.43647999999999998</v>
      </c>
      <c r="D46">
        <v>1223.089712</v>
      </c>
      <c r="E46">
        <v>3374.7732719999999</v>
      </c>
      <c r="F46">
        <v>2600.374507</v>
      </c>
      <c r="G46">
        <v>1024.91689</v>
      </c>
      <c r="H46">
        <v>360.31339220000001</v>
      </c>
      <c r="I46">
        <v>93.898799620000005</v>
      </c>
      <c r="J46">
        <v>64.329866809999999</v>
      </c>
      <c r="K46">
        <v>24.53705755</v>
      </c>
      <c r="L46">
        <v>23.562925929999999</v>
      </c>
      <c r="M46">
        <v>0</v>
      </c>
      <c r="N46">
        <v>0</v>
      </c>
      <c r="O46">
        <v>50</v>
      </c>
      <c r="Q46">
        <v>2012</v>
      </c>
      <c r="R46">
        <v>0.54337599999999997</v>
      </c>
      <c r="S46">
        <v>0.44706099999999999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50</v>
      </c>
      <c r="AG46">
        <v>2012</v>
      </c>
      <c r="AH46">
        <v>0.79667699999999997</v>
      </c>
      <c r="AI46">
        <v>0.74167899999999998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50</v>
      </c>
      <c r="AW46">
        <v>2012</v>
      </c>
      <c r="AX46">
        <v>0.99749900000000002</v>
      </c>
      <c r="AY46">
        <v>0.69348600000000005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50</v>
      </c>
    </row>
    <row r="47" spans="1:63" x14ac:dyDescent="0.2">
      <c r="A47">
        <v>2013</v>
      </c>
      <c r="B47">
        <v>0.38351000000000002</v>
      </c>
      <c r="C47">
        <v>0.32684099999999999</v>
      </c>
      <c r="D47">
        <v>1057.5074259999999</v>
      </c>
      <c r="E47">
        <v>2896.810512</v>
      </c>
      <c r="F47">
        <v>2051.181341</v>
      </c>
      <c r="G47">
        <v>584.09768870000005</v>
      </c>
      <c r="H47">
        <v>128.8873376</v>
      </c>
      <c r="I47">
        <v>38.958382010000001</v>
      </c>
      <c r="J47">
        <v>54.035106509999999</v>
      </c>
      <c r="K47">
        <v>14.85587533</v>
      </c>
      <c r="L47">
        <v>13.450953760000001</v>
      </c>
      <c r="M47">
        <v>0</v>
      </c>
      <c r="N47">
        <v>0</v>
      </c>
      <c r="O47">
        <v>50</v>
      </c>
      <c r="Q47">
        <v>2013</v>
      </c>
      <c r="R47">
        <v>0.38887100000000002</v>
      </c>
      <c r="S47">
        <v>0.33470800000000001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50</v>
      </c>
      <c r="AG47">
        <v>2013</v>
      </c>
      <c r="AH47">
        <v>0.56457500000000005</v>
      </c>
      <c r="AI47">
        <v>0.499164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50</v>
      </c>
      <c r="AW47">
        <v>2013</v>
      </c>
      <c r="AX47">
        <v>0.85012799999999999</v>
      </c>
      <c r="AY47">
        <v>0.72443299999999999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50</v>
      </c>
    </row>
    <row r="48" spans="1:63" x14ac:dyDescent="0.2">
      <c r="A48">
        <v>2014</v>
      </c>
      <c r="B48">
        <v>0.41912899999999997</v>
      </c>
      <c r="C48">
        <v>0.312861</v>
      </c>
      <c r="D48">
        <v>3302.8989860000001</v>
      </c>
      <c r="E48">
        <v>2648.1089299999999</v>
      </c>
      <c r="F48">
        <v>2628.479691</v>
      </c>
      <c r="G48">
        <v>803.68610530000001</v>
      </c>
      <c r="H48">
        <v>267.74734380000001</v>
      </c>
      <c r="I48">
        <v>90.927255340000002</v>
      </c>
      <c r="J48">
        <v>56.42562977</v>
      </c>
      <c r="K48">
        <v>25.145697330000001</v>
      </c>
      <c r="L48">
        <v>21.098759860000001</v>
      </c>
      <c r="M48">
        <v>0</v>
      </c>
      <c r="N48">
        <v>0</v>
      </c>
      <c r="O48">
        <v>50</v>
      </c>
      <c r="Q48">
        <v>2014</v>
      </c>
      <c r="R48">
        <v>0.42781799999999998</v>
      </c>
      <c r="S48">
        <v>0.32044099999999998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50</v>
      </c>
      <c r="AG48">
        <v>2014</v>
      </c>
      <c r="AH48">
        <v>0.95504699999999998</v>
      </c>
      <c r="AI48">
        <v>1.0449740000000001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50</v>
      </c>
      <c r="AW48">
        <v>2014</v>
      </c>
      <c r="AX48">
        <v>0.86269099999999999</v>
      </c>
      <c r="AY48">
        <v>0.87496700000000005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50</v>
      </c>
    </row>
    <row r="49" spans="1:63" x14ac:dyDescent="0.2">
      <c r="A49">
        <v>2015</v>
      </c>
      <c r="B49">
        <v>0.44571</v>
      </c>
      <c r="C49">
        <v>0.34950700000000001</v>
      </c>
      <c r="D49">
        <v>2576.1195170000001</v>
      </c>
      <c r="E49">
        <v>3505.7739240000001</v>
      </c>
      <c r="F49">
        <v>1116.949496</v>
      </c>
      <c r="G49">
        <v>311.0103608</v>
      </c>
      <c r="H49">
        <v>91.231559279999999</v>
      </c>
      <c r="I49">
        <v>42.719055859999997</v>
      </c>
      <c r="J49">
        <v>13.44512342</v>
      </c>
      <c r="K49">
        <v>0.89979288469999996</v>
      </c>
      <c r="L49">
        <v>9.7061811939999991</v>
      </c>
      <c r="M49">
        <v>0</v>
      </c>
      <c r="N49">
        <v>0</v>
      </c>
      <c r="O49">
        <v>50</v>
      </c>
      <c r="Q49">
        <v>2015</v>
      </c>
      <c r="R49">
        <v>0.44908999999999999</v>
      </c>
      <c r="S49">
        <v>0.35778399999999999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50</v>
      </c>
      <c r="AG49">
        <v>2015</v>
      </c>
      <c r="AH49">
        <v>0.64136599999999999</v>
      </c>
      <c r="AI49">
        <v>0.58460000000000001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50</v>
      </c>
      <c r="AW49">
        <v>2015</v>
      </c>
      <c r="AX49">
        <v>1.2483869999999999</v>
      </c>
      <c r="AY49">
        <v>1.0190440000000001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50</v>
      </c>
    </row>
    <row r="50" spans="1:63" x14ac:dyDescent="0.2">
      <c r="A50">
        <v>2016</v>
      </c>
      <c r="B50">
        <v>0.514957</v>
      </c>
      <c r="C50">
        <v>0.39657399999999998</v>
      </c>
      <c r="D50">
        <v>1539.291657</v>
      </c>
      <c r="E50">
        <v>4174.3665330000003</v>
      </c>
      <c r="F50">
        <v>1762.141016</v>
      </c>
      <c r="G50">
        <v>480.57870600000001</v>
      </c>
      <c r="H50">
        <v>134.9077633</v>
      </c>
      <c r="I50">
        <v>74.642980850000001</v>
      </c>
      <c r="J50">
        <v>33.080531729999997</v>
      </c>
      <c r="K50">
        <v>0</v>
      </c>
      <c r="L50">
        <v>7.0799358879999996</v>
      </c>
      <c r="M50">
        <v>0</v>
      </c>
      <c r="N50">
        <v>0</v>
      </c>
      <c r="O50">
        <v>50</v>
      </c>
      <c r="Q50">
        <v>2016</v>
      </c>
      <c r="R50">
        <v>0.52782399999999996</v>
      </c>
      <c r="S50">
        <v>0.40657199999999999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50</v>
      </c>
      <c r="AG50">
        <v>2016</v>
      </c>
      <c r="AH50">
        <v>0.88029299999999999</v>
      </c>
      <c r="AI50">
        <v>0.82936500000000002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50</v>
      </c>
      <c r="AW50">
        <v>2016</v>
      </c>
      <c r="AX50">
        <v>1.619197</v>
      </c>
      <c r="AY50">
        <v>1.219892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50</v>
      </c>
    </row>
    <row r="51" spans="1:63" x14ac:dyDescent="0.2">
      <c r="A51">
        <v>2017</v>
      </c>
      <c r="B51">
        <v>0.57629200000000003</v>
      </c>
      <c r="C51">
        <v>0.477325</v>
      </c>
      <c r="D51">
        <v>338.1588046</v>
      </c>
      <c r="E51">
        <v>1491.505054</v>
      </c>
      <c r="F51">
        <v>2336.9265890000001</v>
      </c>
      <c r="G51">
        <v>892.13197509999998</v>
      </c>
      <c r="H51">
        <v>126.49142500000001</v>
      </c>
      <c r="I51">
        <v>37.54451632</v>
      </c>
      <c r="J51">
        <v>12.76550548</v>
      </c>
      <c r="K51">
        <v>18.00298875</v>
      </c>
      <c r="L51">
        <v>10.75162553</v>
      </c>
      <c r="M51">
        <v>0</v>
      </c>
      <c r="N51">
        <v>0</v>
      </c>
      <c r="O51">
        <v>50</v>
      </c>
      <c r="Q51">
        <v>2017</v>
      </c>
      <c r="R51">
        <v>0.5907</v>
      </c>
      <c r="S51">
        <v>0.48946499999999998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50</v>
      </c>
      <c r="AG51">
        <v>2017</v>
      </c>
      <c r="AH51">
        <v>0.632193</v>
      </c>
      <c r="AI51">
        <v>0.56109699999999996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50</v>
      </c>
      <c r="AW51">
        <v>2017</v>
      </c>
      <c r="AX51">
        <v>1.237792</v>
      </c>
      <c r="AY51">
        <v>1.1997739999999999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50</v>
      </c>
    </row>
    <row r="52" spans="1:63" x14ac:dyDescent="0.2">
      <c r="A52">
        <v>2018</v>
      </c>
      <c r="B52">
        <v>0.43334600000000001</v>
      </c>
      <c r="C52">
        <v>0.53788800000000003</v>
      </c>
      <c r="D52">
        <v>1873.7013300000001</v>
      </c>
      <c r="E52">
        <v>925.03469959999995</v>
      </c>
      <c r="F52">
        <v>1081.1741669999999</v>
      </c>
      <c r="G52">
        <v>642.57556420000003</v>
      </c>
      <c r="H52">
        <v>260.38872609999999</v>
      </c>
      <c r="I52">
        <v>49.26502524</v>
      </c>
      <c r="J52">
        <v>23.13100455</v>
      </c>
      <c r="K52">
        <v>9.4317323940000009</v>
      </c>
      <c r="L52">
        <v>16.599375670000001</v>
      </c>
      <c r="M52">
        <v>0</v>
      </c>
      <c r="N52">
        <v>0</v>
      </c>
      <c r="O52">
        <v>50</v>
      </c>
      <c r="Q52">
        <v>2018</v>
      </c>
      <c r="R52">
        <v>0.445133</v>
      </c>
      <c r="S52">
        <v>0.55200899999999997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50</v>
      </c>
      <c r="AG52">
        <v>2018</v>
      </c>
      <c r="AH52">
        <v>0.44527699999999998</v>
      </c>
      <c r="AI52">
        <v>0.52285099999999995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50</v>
      </c>
      <c r="AW52">
        <v>2018</v>
      </c>
      <c r="AX52">
        <v>0.90069100000000002</v>
      </c>
      <c r="AY52">
        <v>0.79326600000000003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50</v>
      </c>
    </row>
    <row r="53" spans="1:63" x14ac:dyDescent="0.2">
      <c r="A53">
        <v>2019</v>
      </c>
      <c r="B53">
        <v>0.38165199999999999</v>
      </c>
      <c r="C53">
        <v>0.32189699999999999</v>
      </c>
      <c r="D53">
        <v>1295.219024</v>
      </c>
      <c r="E53">
        <v>1433.2951439999999</v>
      </c>
      <c r="F53">
        <v>912.19093620000001</v>
      </c>
      <c r="G53">
        <v>408.69733539999999</v>
      </c>
      <c r="H53">
        <v>209.3318902</v>
      </c>
      <c r="I53">
        <v>65.521955779999999</v>
      </c>
      <c r="J53">
        <v>26.80511847</v>
      </c>
      <c r="K53">
        <v>16.4327988</v>
      </c>
      <c r="L53">
        <v>11.161767559999999</v>
      </c>
      <c r="M53">
        <v>0</v>
      </c>
      <c r="N53">
        <v>0</v>
      </c>
      <c r="O53">
        <v>50</v>
      </c>
      <c r="Q53">
        <v>2019</v>
      </c>
      <c r="R53">
        <v>0.39682200000000001</v>
      </c>
      <c r="S53">
        <v>0.33042500000000002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50</v>
      </c>
      <c r="AG53">
        <v>2019</v>
      </c>
      <c r="AH53">
        <v>0.30920199999999998</v>
      </c>
      <c r="AI53">
        <v>0.409472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50</v>
      </c>
      <c r="AW53">
        <v>2019</v>
      </c>
      <c r="AX53">
        <v>0.91883499999999996</v>
      </c>
      <c r="AY53">
        <v>0.88080800000000004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50</v>
      </c>
    </row>
    <row r="57" spans="1:63" x14ac:dyDescent="0.2">
      <c r="A57" t="s">
        <v>102</v>
      </c>
    </row>
    <row r="60" spans="1:63" s="49" customFormat="1" x14ac:dyDescent="0.2">
      <c r="A60" s="49" t="s">
        <v>113</v>
      </c>
    </row>
    <row r="61" spans="1:63" x14ac:dyDescent="0.2">
      <c r="A61" t="s">
        <v>0</v>
      </c>
      <c r="B61" t="s">
        <v>1</v>
      </c>
      <c r="C61" t="s">
        <v>114</v>
      </c>
      <c r="D61" t="s">
        <v>54</v>
      </c>
      <c r="E61" t="s">
        <v>32</v>
      </c>
      <c r="F61" t="s">
        <v>33</v>
      </c>
      <c r="G61" t="s">
        <v>34</v>
      </c>
      <c r="H61" t="s">
        <v>35</v>
      </c>
      <c r="I61" t="s">
        <v>36</v>
      </c>
      <c r="J61" t="s">
        <v>115</v>
      </c>
      <c r="K61" t="s">
        <v>38</v>
      </c>
      <c r="L61" t="s">
        <v>39</v>
      </c>
      <c r="M61" t="s">
        <v>41</v>
      </c>
      <c r="N61" t="s">
        <v>42</v>
      </c>
      <c r="O61" t="s">
        <v>99</v>
      </c>
    </row>
    <row r="62" spans="1:63" x14ac:dyDescent="0.2">
      <c r="A62">
        <v>1980</v>
      </c>
      <c r="B62">
        <v>837.27803670000003</v>
      </c>
      <c r="C62">
        <v>0.13060363750000001</v>
      </c>
      <c r="D62">
        <v>-999</v>
      </c>
      <c r="E62">
        <v>-999</v>
      </c>
      <c r="F62">
        <v>-999</v>
      </c>
      <c r="G62">
        <v>-999</v>
      </c>
      <c r="H62">
        <v>-999</v>
      </c>
      <c r="I62">
        <v>-999</v>
      </c>
      <c r="J62">
        <v>-999</v>
      </c>
      <c r="K62">
        <v>-999</v>
      </c>
      <c r="L62">
        <v>-999</v>
      </c>
      <c r="M62">
        <v>-999</v>
      </c>
      <c r="N62">
        <v>-999</v>
      </c>
      <c r="O62">
        <v>50</v>
      </c>
      <c r="R62" t="s">
        <v>116</v>
      </c>
    </row>
    <row r="63" spans="1:63" x14ac:dyDescent="0.2">
      <c r="A63">
        <v>1981</v>
      </c>
      <c r="B63">
        <v>1348.564408</v>
      </c>
      <c r="C63">
        <v>0.1158337289</v>
      </c>
      <c r="D63">
        <v>-999</v>
      </c>
      <c r="E63">
        <v>-999</v>
      </c>
      <c r="F63">
        <v>-999</v>
      </c>
      <c r="G63">
        <v>-999</v>
      </c>
      <c r="H63">
        <v>-999</v>
      </c>
      <c r="I63">
        <v>-999</v>
      </c>
      <c r="J63">
        <v>-999</v>
      </c>
      <c r="K63">
        <v>-999</v>
      </c>
      <c r="L63">
        <v>-999</v>
      </c>
      <c r="M63">
        <v>-999</v>
      </c>
      <c r="N63">
        <v>-999</v>
      </c>
      <c r="O63">
        <v>50</v>
      </c>
    </row>
    <row r="64" spans="1:63" x14ac:dyDescent="0.2">
      <c r="A64">
        <v>1982</v>
      </c>
      <c r="B64">
        <v>762.04189440000005</v>
      </c>
      <c r="C64">
        <v>0.12787271089999999</v>
      </c>
      <c r="D64">
        <v>-999</v>
      </c>
      <c r="E64">
        <v>-999</v>
      </c>
      <c r="F64">
        <v>-999</v>
      </c>
      <c r="G64">
        <v>-999</v>
      </c>
      <c r="H64">
        <v>-999</v>
      </c>
      <c r="I64">
        <v>-999</v>
      </c>
      <c r="J64">
        <v>-999</v>
      </c>
      <c r="K64">
        <v>-999</v>
      </c>
      <c r="L64">
        <v>-999</v>
      </c>
      <c r="M64">
        <v>-999</v>
      </c>
      <c r="N64">
        <v>-999</v>
      </c>
      <c r="O64">
        <v>50</v>
      </c>
    </row>
    <row r="65" spans="1:15" x14ac:dyDescent="0.2">
      <c r="A65">
        <v>1983</v>
      </c>
      <c r="B65">
        <v>661.64239029999999</v>
      </c>
      <c r="C65">
        <v>0.1185839449</v>
      </c>
      <c r="D65">
        <v>-999</v>
      </c>
      <c r="E65">
        <v>-999</v>
      </c>
      <c r="F65">
        <v>-999</v>
      </c>
      <c r="G65">
        <v>-999</v>
      </c>
      <c r="H65">
        <v>-999</v>
      </c>
      <c r="I65">
        <v>-999</v>
      </c>
      <c r="J65">
        <v>-999</v>
      </c>
      <c r="K65">
        <v>-999</v>
      </c>
      <c r="L65">
        <v>-999</v>
      </c>
      <c r="M65">
        <v>-999</v>
      </c>
      <c r="N65">
        <v>-999</v>
      </c>
      <c r="O65">
        <v>50</v>
      </c>
    </row>
    <row r="66" spans="1:15" x14ac:dyDescent="0.2">
      <c r="A66">
        <v>1984</v>
      </c>
      <c r="B66">
        <v>269.37593440000001</v>
      </c>
      <c r="C66">
        <v>0.12177735689999999</v>
      </c>
      <c r="D66">
        <v>-999</v>
      </c>
      <c r="E66">
        <v>-999</v>
      </c>
      <c r="F66">
        <v>-999</v>
      </c>
      <c r="G66">
        <v>-999</v>
      </c>
      <c r="H66">
        <v>-999</v>
      </c>
      <c r="I66">
        <v>-999</v>
      </c>
      <c r="J66">
        <v>-999</v>
      </c>
      <c r="K66">
        <v>-999</v>
      </c>
      <c r="L66">
        <v>-999</v>
      </c>
      <c r="M66">
        <v>-999</v>
      </c>
      <c r="N66">
        <v>-999</v>
      </c>
      <c r="O66">
        <v>50</v>
      </c>
    </row>
    <row r="67" spans="1:15" x14ac:dyDescent="0.2">
      <c r="A67">
        <v>1985</v>
      </c>
      <c r="B67">
        <v>350.23128430000003</v>
      </c>
      <c r="C67">
        <v>0.126857307</v>
      </c>
      <c r="D67">
        <v>-999</v>
      </c>
      <c r="E67">
        <v>-999</v>
      </c>
      <c r="F67">
        <v>-999</v>
      </c>
      <c r="G67">
        <v>-999</v>
      </c>
      <c r="H67">
        <v>-999</v>
      </c>
      <c r="I67">
        <v>-999</v>
      </c>
      <c r="J67">
        <v>-999</v>
      </c>
      <c r="K67">
        <v>-999</v>
      </c>
      <c r="L67">
        <v>-999</v>
      </c>
      <c r="M67">
        <v>-999</v>
      </c>
      <c r="N67">
        <v>-999</v>
      </c>
      <c r="O67">
        <v>50</v>
      </c>
    </row>
    <row r="68" spans="1:15" x14ac:dyDescent="0.2">
      <c r="A68">
        <v>1986</v>
      </c>
      <c r="B68">
        <v>252.60186770000001</v>
      </c>
      <c r="C68">
        <v>0.12915981800000001</v>
      </c>
      <c r="D68">
        <v>-999</v>
      </c>
      <c r="E68">
        <v>-999</v>
      </c>
      <c r="F68">
        <v>-999</v>
      </c>
      <c r="G68">
        <v>-999</v>
      </c>
      <c r="H68">
        <v>-999</v>
      </c>
      <c r="I68">
        <v>-999</v>
      </c>
      <c r="J68">
        <v>-999</v>
      </c>
      <c r="K68">
        <v>-999</v>
      </c>
      <c r="L68">
        <v>-999</v>
      </c>
      <c r="M68">
        <v>-999</v>
      </c>
      <c r="N68">
        <v>-999</v>
      </c>
      <c r="O68">
        <v>50</v>
      </c>
    </row>
    <row r="69" spans="1:15" x14ac:dyDescent="0.2">
      <c r="A69">
        <v>1987</v>
      </c>
      <c r="B69">
        <v>220.75817309999999</v>
      </c>
      <c r="C69">
        <v>0.13924233159999999</v>
      </c>
      <c r="D69">
        <v>-999</v>
      </c>
      <c r="E69">
        <v>-999</v>
      </c>
      <c r="F69">
        <v>-999</v>
      </c>
      <c r="G69">
        <v>-999</v>
      </c>
      <c r="H69">
        <v>-999</v>
      </c>
      <c r="I69">
        <v>-999</v>
      </c>
      <c r="J69">
        <v>-999</v>
      </c>
      <c r="K69">
        <v>-999</v>
      </c>
      <c r="L69">
        <v>-999</v>
      </c>
      <c r="M69">
        <v>-999</v>
      </c>
      <c r="N69">
        <v>-999</v>
      </c>
      <c r="O69">
        <v>50</v>
      </c>
    </row>
    <row r="70" spans="1:15" x14ac:dyDescent="0.2">
      <c r="A70">
        <v>1988</v>
      </c>
      <c r="B70">
        <v>204.59290859999999</v>
      </c>
      <c r="C70">
        <v>0.14131636650000001</v>
      </c>
      <c r="D70">
        <v>-999</v>
      </c>
      <c r="E70">
        <v>-999</v>
      </c>
      <c r="F70">
        <v>-999</v>
      </c>
      <c r="G70">
        <v>-999</v>
      </c>
      <c r="H70">
        <v>-999</v>
      </c>
      <c r="I70">
        <v>-999</v>
      </c>
      <c r="J70">
        <v>-999</v>
      </c>
      <c r="K70">
        <v>-999</v>
      </c>
      <c r="L70">
        <v>-999</v>
      </c>
      <c r="M70">
        <v>-999</v>
      </c>
      <c r="N70">
        <v>-999</v>
      </c>
      <c r="O70">
        <v>50</v>
      </c>
    </row>
    <row r="71" spans="1:15" x14ac:dyDescent="0.2">
      <c r="A71">
        <v>1989</v>
      </c>
      <c r="B71">
        <v>271.72405479999998</v>
      </c>
      <c r="C71">
        <v>0.13226458120000001</v>
      </c>
      <c r="D71">
        <v>-999</v>
      </c>
      <c r="E71">
        <v>-999</v>
      </c>
      <c r="F71">
        <v>-999</v>
      </c>
      <c r="G71">
        <v>-999</v>
      </c>
      <c r="H71">
        <v>-999</v>
      </c>
      <c r="I71">
        <v>-999</v>
      </c>
      <c r="J71">
        <v>-999</v>
      </c>
      <c r="K71">
        <v>-999</v>
      </c>
      <c r="L71">
        <v>-999</v>
      </c>
      <c r="M71">
        <v>-999</v>
      </c>
      <c r="N71">
        <v>-999</v>
      </c>
      <c r="O71">
        <v>50</v>
      </c>
    </row>
    <row r="72" spans="1:15" x14ac:dyDescent="0.2">
      <c r="A72">
        <v>1990</v>
      </c>
      <c r="B72">
        <v>283.07888609999998</v>
      </c>
      <c r="C72">
        <v>0.1277143664</v>
      </c>
      <c r="D72">
        <v>-999</v>
      </c>
      <c r="E72">
        <v>-999</v>
      </c>
      <c r="F72">
        <v>-999</v>
      </c>
      <c r="G72">
        <v>-999</v>
      </c>
      <c r="H72">
        <v>-999</v>
      </c>
      <c r="I72">
        <v>-999</v>
      </c>
      <c r="J72">
        <v>-999</v>
      </c>
      <c r="K72">
        <v>-999</v>
      </c>
      <c r="L72">
        <v>-999</v>
      </c>
      <c r="M72">
        <v>-999</v>
      </c>
      <c r="N72">
        <v>-999</v>
      </c>
      <c r="O72">
        <v>50</v>
      </c>
    </row>
    <row r="73" spans="1:15" x14ac:dyDescent="0.2">
      <c r="A73">
        <v>1991</v>
      </c>
      <c r="B73">
        <v>328.8117694</v>
      </c>
      <c r="C73">
        <v>0.13076627669999999</v>
      </c>
      <c r="D73">
        <v>-999</v>
      </c>
      <c r="E73">
        <v>-999</v>
      </c>
      <c r="F73">
        <v>-999</v>
      </c>
      <c r="G73">
        <v>-999</v>
      </c>
      <c r="H73">
        <v>-999</v>
      </c>
      <c r="I73">
        <v>-999</v>
      </c>
      <c r="J73">
        <v>-999</v>
      </c>
      <c r="K73">
        <v>-999</v>
      </c>
      <c r="L73">
        <v>-999</v>
      </c>
      <c r="M73">
        <v>-999</v>
      </c>
      <c r="N73">
        <v>-999</v>
      </c>
      <c r="O73">
        <v>50</v>
      </c>
    </row>
    <row r="74" spans="1:15" x14ac:dyDescent="0.2">
      <c r="A74">
        <v>1992</v>
      </c>
      <c r="B74">
        <v>303.6439699</v>
      </c>
      <c r="C74">
        <v>0.1394687584</v>
      </c>
      <c r="D74">
        <v>-999</v>
      </c>
      <c r="E74">
        <v>-999</v>
      </c>
      <c r="F74">
        <v>-999</v>
      </c>
      <c r="G74">
        <v>-999</v>
      </c>
      <c r="H74">
        <v>-999</v>
      </c>
      <c r="I74">
        <v>-999</v>
      </c>
      <c r="J74">
        <v>-999</v>
      </c>
      <c r="K74">
        <v>-999</v>
      </c>
      <c r="L74">
        <v>-999</v>
      </c>
      <c r="M74">
        <v>-999</v>
      </c>
      <c r="N74">
        <v>-999</v>
      </c>
      <c r="O74">
        <v>50</v>
      </c>
    </row>
    <row r="75" spans="1:15" x14ac:dyDescent="0.2">
      <c r="A75">
        <v>1993</v>
      </c>
      <c r="B75">
        <v>242.32567370000001</v>
      </c>
      <c r="C75">
        <v>0.12395123280000001</v>
      </c>
      <c r="D75">
        <v>-999</v>
      </c>
      <c r="E75">
        <v>-999</v>
      </c>
      <c r="F75">
        <v>-999</v>
      </c>
      <c r="G75">
        <v>-999</v>
      </c>
      <c r="H75">
        <v>-999</v>
      </c>
      <c r="I75">
        <v>-999</v>
      </c>
      <c r="J75">
        <v>-999</v>
      </c>
      <c r="K75">
        <v>-999</v>
      </c>
      <c r="L75">
        <v>-999</v>
      </c>
      <c r="M75">
        <v>-999</v>
      </c>
      <c r="N75">
        <v>-999</v>
      </c>
      <c r="O75">
        <v>50</v>
      </c>
    </row>
    <row r="76" spans="1:15" x14ac:dyDescent="0.2">
      <c r="A76">
        <v>1994</v>
      </c>
      <c r="B76">
        <v>243.9050963</v>
      </c>
      <c r="C76">
        <v>0.1273355316</v>
      </c>
      <c r="D76">
        <v>-999</v>
      </c>
      <c r="E76">
        <v>-999</v>
      </c>
      <c r="F76">
        <v>-999</v>
      </c>
      <c r="G76">
        <v>-999</v>
      </c>
      <c r="H76">
        <v>-999</v>
      </c>
      <c r="I76">
        <v>-999</v>
      </c>
      <c r="J76">
        <v>-999</v>
      </c>
      <c r="K76">
        <v>-999</v>
      </c>
      <c r="L76">
        <v>-999</v>
      </c>
      <c r="M76">
        <v>-999</v>
      </c>
      <c r="N76">
        <v>-999</v>
      </c>
      <c r="O76">
        <v>50</v>
      </c>
    </row>
    <row r="77" spans="1:15" x14ac:dyDescent="0.2">
      <c r="A77">
        <v>1995</v>
      </c>
      <c r="B77">
        <v>383.796401</v>
      </c>
      <c r="C77">
        <v>0.1300867731</v>
      </c>
      <c r="D77">
        <v>-999</v>
      </c>
      <c r="E77">
        <v>-999</v>
      </c>
      <c r="F77">
        <v>-999</v>
      </c>
      <c r="G77">
        <v>-999</v>
      </c>
      <c r="H77">
        <v>-999</v>
      </c>
      <c r="I77">
        <v>-999</v>
      </c>
      <c r="J77">
        <v>-999</v>
      </c>
      <c r="K77">
        <v>-999</v>
      </c>
      <c r="L77">
        <v>-999</v>
      </c>
      <c r="M77">
        <v>-999</v>
      </c>
      <c r="N77">
        <v>-999</v>
      </c>
      <c r="O77">
        <v>50</v>
      </c>
    </row>
    <row r="78" spans="1:15" x14ac:dyDescent="0.2">
      <c r="A78">
        <v>1996</v>
      </c>
      <c r="B78">
        <v>303.07016279999999</v>
      </c>
      <c r="C78">
        <v>0.1162471345</v>
      </c>
      <c r="D78">
        <v>-999</v>
      </c>
      <c r="E78">
        <v>-999</v>
      </c>
      <c r="F78">
        <v>-999</v>
      </c>
      <c r="G78">
        <v>-999</v>
      </c>
      <c r="H78">
        <v>-999</v>
      </c>
      <c r="I78">
        <v>-999</v>
      </c>
      <c r="J78">
        <v>-999</v>
      </c>
      <c r="K78">
        <v>-999</v>
      </c>
      <c r="L78">
        <v>-999</v>
      </c>
      <c r="M78">
        <v>-999</v>
      </c>
      <c r="N78">
        <v>-999</v>
      </c>
      <c r="O78">
        <v>50</v>
      </c>
    </row>
    <row r="79" spans="1:15" x14ac:dyDescent="0.2">
      <c r="A79">
        <v>1997</v>
      </c>
      <c r="B79">
        <v>262.73207719999999</v>
      </c>
      <c r="C79">
        <v>0.12761633529999999</v>
      </c>
      <c r="D79">
        <v>-999</v>
      </c>
      <c r="E79">
        <v>-999</v>
      </c>
      <c r="F79">
        <v>-999</v>
      </c>
      <c r="G79">
        <v>-999</v>
      </c>
      <c r="H79">
        <v>-999</v>
      </c>
      <c r="I79">
        <v>-999</v>
      </c>
      <c r="J79">
        <v>-999</v>
      </c>
      <c r="K79">
        <v>-999</v>
      </c>
      <c r="L79">
        <v>-999</v>
      </c>
      <c r="M79">
        <v>-999</v>
      </c>
      <c r="N79">
        <v>-999</v>
      </c>
      <c r="O79">
        <v>50</v>
      </c>
    </row>
    <row r="80" spans="1:15" x14ac:dyDescent="0.2">
      <c r="A80">
        <v>1998</v>
      </c>
      <c r="B80">
        <v>230.28605429999999</v>
      </c>
      <c r="C80">
        <v>0.1158116199</v>
      </c>
      <c r="D80">
        <v>-999</v>
      </c>
      <c r="E80">
        <v>-999</v>
      </c>
      <c r="F80">
        <v>-999</v>
      </c>
      <c r="G80">
        <v>-999</v>
      </c>
      <c r="H80">
        <v>-999</v>
      </c>
      <c r="I80">
        <v>-999</v>
      </c>
      <c r="J80">
        <v>-999</v>
      </c>
      <c r="K80">
        <v>-999</v>
      </c>
      <c r="L80">
        <v>-999</v>
      </c>
      <c r="M80">
        <v>-999</v>
      </c>
      <c r="N80">
        <v>-999</v>
      </c>
      <c r="O80">
        <v>50</v>
      </c>
    </row>
    <row r="81" spans="1:15" x14ac:dyDescent="0.2">
      <c r="A81">
        <v>1999</v>
      </c>
      <c r="B81">
        <v>274.22969280000001</v>
      </c>
      <c r="C81">
        <v>0.14337954559999999</v>
      </c>
      <c r="D81">
        <v>-999</v>
      </c>
      <c r="E81">
        <v>-999</v>
      </c>
      <c r="F81">
        <v>-999</v>
      </c>
      <c r="G81">
        <v>-999</v>
      </c>
      <c r="H81">
        <v>-999</v>
      </c>
      <c r="I81">
        <v>-999</v>
      </c>
      <c r="J81">
        <v>-999</v>
      </c>
      <c r="K81">
        <v>-999</v>
      </c>
      <c r="L81">
        <v>-999</v>
      </c>
      <c r="M81">
        <v>-999</v>
      </c>
      <c r="N81">
        <v>-999</v>
      </c>
      <c r="O81">
        <v>50</v>
      </c>
    </row>
    <row r="82" spans="1:15" x14ac:dyDescent="0.2">
      <c r="A82">
        <v>2000</v>
      </c>
      <c r="B82">
        <v>389.47581280000003</v>
      </c>
      <c r="C82">
        <v>0.12510230680000001</v>
      </c>
      <c r="D82">
        <v>-999</v>
      </c>
      <c r="E82">
        <v>-999</v>
      </c>
      <c r="F82">
        <v>-999</v>
      </c>
      <c r="G82">
        <v>-999</v>
      </c>
      <c r="H82">
        <v>-999</v>
      </c>
      <c r="I82">
        <v>-999</v>
      </c>
      <c r="J82">
        <v>-999</v>
      </c>
      <c r="K82">
        <v>-999</v>
      </c>
      <c r="L82">
        <v>-999</v>
      </c>
      <c r="M82">
        <v>-999</v>
      </c>
      <c r="N82">
        <v>-999</v>
      </c>
      <c r="O82">
        <v>50</v>
      </c>
    </row>
    <row r="83" spans="1:15" x14ac:dyDescent="0.2">
      <c r="A83">
        <v>2001</v>
      </c>
      <c r="B83">
        <v>373.06369669999998</v>
      </c>
      <c r="C83">
        <v>0.13257626450000001</v>
      </c>
      <c r="D83">
        <v>-999</v>
      </c>
      <c r="E83">
        <v>-999</v>
      </c>
      <c r="F83">
        <v>-999</v>
      </c>
      <c r="G83">
        <v>-999</v>
      </c>
      <c r="H83">
        <v>-999</v>
      </c>
      <c r="I83">
        <v>-999</v>
      </c>
      <c r="J83">
        <v>-999</v>
      </c>
      <c r="K83">
        <v>-999</v>
      </c>
      <c r="L83">
        <v>-999</v>
      </c>
      <c r="M83">
        <v>-999</v>
      </c>
      <c r="N83">
        <v>-999</v>
      </c>
      <c r="O83">
        <v>50</v>
      </c>
    </row>
    <row r="84" spans="1:15" x14ac:dyDescent="0.2">
      <c r="A84">
        <v>2002</v>
      </c>
      <c r="B84">
        <v>261.7193767</v>
      </c>
      <c r="C84">
        <v>0.12764889730000001</v>
      </c>
      <c r="D84">
        <v>-999</v>
      </c>
      <c r="E84">
        <v>-999</v>
      </c>
      <c r="F84">
        <v>-999</v>
      </c>
      <c r="G84">
        <v>-999</v>
      </c>
      <c r="H84">
        <v>-999</v>
      </c>
      <c r="I84">
        <v>-999</v>
      </c>
      <c r="J84">
        <v>-999</v>
      </c>
      <c r="K84">
        <v>-999</v>
      </c>
      <c r="L84">
        <v>-999</v>
      </c>
      <c r="M84">
        <v>-999</v>
      </c>
      <c r="N84">
        <v>-999</v>
      </c>
      <c r="O84">
        <v>50</v>
      </c>
    </row>
    <row r="85" spans="1:15" x14ac:dyDescent="0.2">
      <c r="A85">
        <v>2003</v>
      </c>
      <c r="B85">
        <v>261.84662659999998</v>
      </c>
      <c r="C85">
        <v>0.14115917829999999</v>
      </c>
      <c r="D85">
        <v>-999</v>
      </c>
      <c r="E85">
        <v>-999</v>
      </c>
      <c r="F85">
        <v>-999</v>
      </c>
      <c r="G85">
        <v>-999</v>
      </c>
      <c r="H85">
        <v>-999</v>
      </c>
      <c r="I85">
        <v>-999</v>
      </c>
      <c r="J85">
        <v>-999</v>
      </c>
      <c r="K85">
        <v>-999</v>
      </c>
      <c r="L85">
        <v>-999</v>
      </c>
      <c r="M85">
        <v>-999</v>
      </c>
      <c r="N85">
        <v>-999</v>
      </c>
      <c r="O85">
        <v>50</v>
      </c>
    </row>
    <row r="86" spans="1:15" x14ac:dyDescent="0.2">
      <c r="A86">
        <v>2004</v>
      </c>
      <c r="B86">
        <v>210.43162229999999</v>
      </c>
      <c r="C86">
        <v>0.11926734880000001</v>
      </c>
      <c r="D86">
        <v>-999</v>
      </c>
      <c r="E86">
        <v>-999</v>
      </c>
      <c r="F86">
        <v>-999</v>
      </c>
      <c r="G86">
        <v>-999</v>
      </c>
      <c r="H86">
        <v>-999</v>
      </c>
      <c r="I86">
        <v>-999</v>
      </c>
      <c r="J86">
        <v>-999</v>
      </c>
      <c r="K86">
        <v>-999</v>
      </c>
      <c r="L86">
        <v>-999</v>
      </c>
      <c r="M86">
        <v>-999</v>
      </c>
      <c r="N86">
        <v>-999</v>
      </c>
      <c r="O86">
        <v>50</v>
      </c>
    </row>
    <row r="87" spans="1:15" x14ac:dyDescent="0.2">
      <c r="A87">
        <v>2005</v>
      </c>
      <c r="B87">
        <v>146.79130240000001</v>
      </c>
      <c r="C87">
        <v>0.13081051639999999</v>
      </c>
      <c r="D87">
        <v>-999</v>
      </c>
      <c r="E87">
        <v>-999</v>
      </c>
      <c r="F87">
        <v>-999</v>
      </c>
      <c r="G87">
        <v>-999</v>
      </c>
      <c r="H87">
        <v>-999</v>
      </c>
      <c r="I87">
        <v>-999</v>
      </c>
      <c r="J87">
        <v>-999</v>
      </c>
      <c r="K87">
        <v>-999</v>
      </c>
      <c r="L87">
        <v>-999</v>
      </c>
      <c r="M87">
        <v>-999</v>
      </c>
      <c r="N87">
        <v>-999</v>
      </c>
      <c r="O87">
        <v>50</v>
      </c>
    </row>
    <row r="88" spans="1:15" x14ac:dyDescent="0.2">
      <c r="A88">
        <v>2006</v>
      </c>
      <c r="B88">
        <v>226.12706249999999</v>
      </c>
      <c r="C88">
        <v>0.12049990519999999</v>
      </c>
      <c r="D88">
        <v>-999</v>
      </c>
      <c r="E88">
        <v>-999</v>
      </c>
      <c r="F88">
        <v>-999</v>
      </c>
      <c r="G88">
        <v>-999</v>
      </c>
      <c r="H88">
        <v>-999</v>
      </c>
      <c r="I88">
        <v>-999</v>
      </c>
      <c r="J88">
        <v>-999</v>
      </c>
      <c r="K88">
        <v>-999</v>
      </c>
      <c r="L88">
        <v>-999</v>
      </c>
      <c r="M88">
        <v>-999</v>
      </c>
      <c r="N88">
        <v>-999</v>
      </c>
      <c r="O88">
        <v>50</v>
      </c>
    </row>
    <row r="89" spans="1:15" x14ac:dyDescent="0.2">
      <c r="A89">
        <v>2007</v>
      </c>
      <c r="B89">
        <v>262.94106829999998</v>
      </c>
      <c r="C89">
        <v>0.12026266250000001</v>
      </c>
      <c r="D89">
        <v>-999</v>
      </c>
      <c r="E89">
        <v>-999</v>
      </c>
      <c r="F89">
        <v>-999</v>
      </c>
      <c r="G89">
        <v>-999</v>
      </c>
      <c r="H89">
        <v>-999</v>
      </c>
      <c r="I89">
        <v>-999</v>
      </c>
      <c r="J89">
        <v>-999</v>
      </c>
      <c r="K89">
        <v>-999</v>
      </c>
      <c r="L89">
        <v>-999</v>
      </c>
      <c r="M89">
        <v>-999</v>
      </c>
      <c r="N89">
        <v>-999</v>
      </c>
      <c r="O89">
        <v>50</v>
      </c>
    </row>
    <row r="90" spans="1:15" x14ac:dyDescent="0.2">
      <c r="A90">
        <v>2008</v>
      </c>
      <c r="B90">
        <v>325.19566429999998</v>
      </c>
      <c r="C90">
        <v>0.17940125000000001</v>
      </c>
      <c r="D90">
        <v>-999</v>
      </c>
      <c r="E90">
        <v>-999</v>
      </c>
      <c r="F90">
        <v>-999</v>
      </c>
      <c r="G90">
        <v>-999</v>
      </c>
      <c r="H90">
        <v>-999</v>
      </c>
      <c r="I90">
        <v>-999</v>
      </c>
      <c r="J90">
        <v>-999</v>
      </c>
      <c r="K90">
        <v>-999</v>
      </c>
      <c r="L90">
        <v>-999</v>
      </c>
      <c r="M90">
        <v>-999</v>
      </c>
      <c r="N90">
        <v>-999</v>
      </c>
      <c r="O90">
        <v>50</v>
      </c>
    </row>
    <row r="91" spans="1:15" x14ac:dyDescent="0.2">
      <c r="A91">
        <v>2009</v>
      </c>
      <c r="B91">
        <v>403.37849569999997</v>
      </c>
      <c r="C91">
        <v>0.10187407480000001</v>
      </c>
      <c r="D91">
        <v>-999</v>
      </c>
      <c r="E91">
        <v>-999</v>
      </c>
      <c r="F91">
        <v>-999</v>
      </c>
      <c r="G91">
        <v>-999</v>
      </c>
      <c r="H91">
        <v>-999</v>
      </c>
      <c r="I91">
        <v>-999</v>
      </c>
      <c r="J91">
        <v>-999</v>
      </c>
      <c r="K91">
        <v>-999</v>
      </c>
      <c r="L91">
        <v>-999</v>
      </c>
      <c r="M91">
        <v>-999</v>
      </c>
      <c r="N91">
        <v>-999</v>
      </c>
      <c r="O91">
        <v>50</v>
      </c>
    </row>
    <row r="92" spans="1:15" x14ac:dyDescent="0.2">
      <c r="A92">
        <v>2010</v>
      </c>
      <c r="B92">
        <v>328.16954229999999</v>
      </c>
      <c r="C92">
        <v>0.1113565873</v>
      </c>
      <c r="D92">
        <v>-999</v>
      </c>
      <c r="E92">
        <v>-999</v>
      </c>
      <c r="F92">
        <v>-999</v>
      </c>
      <c r="G92">
        <v>-999</v>
      </c>
      <c r="H92">
        <v>-999</v>
      </c>
      <c r="I92">
        <v>-999</v>
      </c>
      <c r="J92">
        <v>-999</v>
      </c>
      <c r="K92">
        <v>-999</v>
      </c>
      <c r="L92">
        <v>-999</v>
      </c>
      <c r="M92">
        <v>-999</v>
      </c>
      <c r="N92">
        <v>-999</v>
      </c>
      <c r="O92">
        <v>50</v>
      </c>
    </row>
    <row r="93" spans="1:15" x14ac:dyDescent="0.2">
      <c r="A93">
        <v>2011</v>
      </c>
      <c r="B93">
        <v>335.20586530000003</v>
      </c>
      <c r="C93">
        <v>0.1107088017</v>
      </c>
      <c r="D93">
        <v>-999</v>
      </c>
      <c r="E93">
        <v>-999</v>
      </c>
      <c r="F93">
        <v>-999</v>
      </c>
      <c r="G93">
        <v>-999</v>
      </c>
      <c r="H93">
        <v>-999</v>
      </c>
      <c r="I93">
        <v>-999</v>
      </c>
      <c r="J93">
        <v>-999</v>
      </c>
      <c r="K93">
        <v>-999</v>
      </c>
      <c r="L93">
        <v>-999</v>
      </c>
      <c r="M93">
        <v>-999</v>
      </c>
      <c r="N93">
        <v>-999</v>
      </c>
      <c r="O93">
        <v>50</v>
      </c>
    </row>
    <row r="94" spans="1:15" x14ac:dyDescent="0.2">
      <c r="A94">
        <v>2012</v>
      </c>
      <c r="B94">
        <v>326.3695199</v>
      </c>
      <c r="C94">
        <v>0.1050514528</v>
      </c>
      <c r="D94">
        <v>-999</v>
      </c>
      <c r="E94">
        <v>-999</v>
      </c>
      <c r="F94">
        <v>-999</v>
      </c>
      <c r="G94">
        <v>-999</v>
      </c>
      <c r="H94">
        <v>-999</v>
      </c>
      <c r="I94">
        <v>-999</v>
      </c>
      <c r="J94">
        <v>-999</v>
      </c>
      <c r="K94">
        <v>-999</v>
      </c>
      <c r="L94">
        <v>-999</v>
      </c>
      <c r="M94">
        <v>-999</v>
      </c>
      <c r="N94">
        <v>-999</v>
      </c>
      <c r="O94">
        <v>50</v>
      </c>
    </row>
    <row r="95" spans="1:15" x14ac:dyDescent="0.2">
      <c r="A95">
        <v>2013</v>
      </c>
      <c r="B95">
        <v>224.02120819999999</v>
      </c>
      <c r="C95">
        <v>0.1202673848</v>
      </c>
      <c r="D95">
        <v>-999</v>
      </c>
      <c r="E95">
        <v>-999</v>
      </c>
      <c r="F95">
        <v>-999</v>
      </c>
      <c r="G95">
        <v>-999</v>
      </c>
      <c r="H95">
        <v>-999</v>
      </c>
      <c r="I95">
        <v>-999</v>
      </c>
      <c r="J95">
        <v>-999</v>
      </c>
      <c r="K95">
        <v>-999</v>
      </c>
      <c r="L95">
        <v>-999</v>
      </c>
      <c r="M95">
        <v>-999</v>
      </c>
      <c r="N95">
        <v>-999</v>
      </c>
      <c r="O95">
        <v>50</v>
      </c>
    </row>
    <row r="96" spans="1:15" x14ac:dyDescent="0.2">
      <c r="A96">
        <v>2014</v>
      </c>
      <c r="B96">
        <v>341.39129500000001</v>
      </c>
      <c r="C96">
        <v>0.13293864159999999</v>
      </c>
      <c r="D96">
        <v>-999</v>
      </c>
      <c r="E96">
        <v>-999</v>
      </c>
      <c r="F96">
        <v>-999</v>
      </c>
      <c r="G96">
        <v>-999</v>
      </c>
      <c r="H96">
        <v>-999</v>
      </c>
      <c r="I96">
        <v>-999</v>
      </c>
      <c r="J96">
        <v>-999</v>
      </c>
      <c r="K96">
        <v>-999</v>
      </c>
      <c r="L96">
        <v>-999</v>
      </c>
      <c r="M96">
        <v>-999</v>
      </c>
      <c r="N96">
        <v>-999</v>
      </c>
      <c r="O96">
        <v>50</v>
      </c>
    </row>
    <row r="97" spans="1:15" x14ac:dyDescent="0.2">
      <c r="A97">
        <v>2015</v>
      </c>
      <c r="B97">
        <v>402.17263070000001</v>
      </c>
      <c r="C97">
        <v>0.123452934</v>
      </c>
      <c r="D97">
        <v>-999</v>
      </c>
      <c r="E97">
        <v>-999</v>
      </c>
      <c r="F97">
        <v>-999</v>
      </c>
      <c r="G97">
        <v>-999</v>
      </c>
      <c r="H97">
        <v>-999</v>
      </c>
      <c r="I97">
        <v>-999</v>
      </c>
      <c r="J97">
        <v>-999</v>
      </c>
      <c r="K97">
        <v>-999</v>
      </c>
      <c r="L97">
        <v>-999</v>
      </c>
      <c r="M97">
        <v>-999</v>
      </c>
      <c r="N97">
        <v>-999</v>
      </c>
      <c r="O97">
        <v>50</v>
      </c>
    </row>
    <row r="98" spans="1:15" x14ac:dyDescent="0.2">
      <c r="A98">
        <v>2016</v>
      </c>
      <c r="B98">
        <v>531.91075939999996</v>
      </c>
      <c r="C98">
        <v>0.1233683463</v>
      </c>
      <c r="D98">
        <v>-999</v>
      </c>
      <c r="E98">
        <v>-999</v>
      </c>
      <c r="F98">
        <v>-999</v>
      </c>
      <c r="G98">
        <v>-999</v>
      </c>
      <c r="H98">
        <v>-999</v>
      </c>
      <c r="I98">
        <v>-999</v>
      </c>
      <c r="J98">
        <v>-999</v>
      </c>
      <c r="K98">
        <v>-999</v>
      </c>
      <c r="L98">
        <v>-999</v>
      </c>
      <c r="M98">
        <v>-999</v>
      </c>
      <c r="N98">
        <v>-999</v>
      </c>
      <c r="O98">
        <v>50</v>
      </c>
    </row>
    <row r="99" spans="1:15" x14ac:dyDescent="0.2">
      <c r="A99">
        <v>2017</v>
      </c>
      <c r="B99">
        <v>511.83809930000001</v>
      </c>
      <c r="C99">
        <v>0.14784509639999999</v>
      </c>
      <c r="D99">
        <v>-999</v>
      </c>
      <c r="E99">
        <v>-999</v>
      </c>
      <c r="F99">
        <v>-999</v>
      </c>
      <c r="G99">
        <v>-999</v>
      </c>
      <c r="H99">
        <v>-999</v>
      </c>
      <c r="I99">
        <v>-999</v>
      </c>
      <c r="J99">
        <v>-999</v>
      </c>
      <c r="K99">
        <v>-999</v>
      </c>
      <c r="L99">
        <v>-999</v>
      </c>
      <c r="M99">
        <v>-999</v>
      </c>
      <c r="N99">
        <v>-999</v>
      </c>
      <c r="O99">
        <v>50</v>
      </c>
    </row>
    <row r="100" spans="1:15" x14ac:dyDescent="0.2">
      <c r="A100">
        <v>2018</v>
      </c>
      <c r="B100">
        <v>371.42098859999999</v>
      </c>
      <c r="C100">
        <v>0.16700364179999999</v>
      </c>
      <c r="D100">
        <v>-999</v>
      </c>
      <c r="E100">
        <v>-999</v>
      </c>
      <c r="F100">
        <v>-999</v>
      </c>
      <c r="G100">
        <v>-999</v>
      </c>
      <c r="H100">
        <v>-999</v>
      </c>
      <c r="I100">
        <v>-999</v>
      </c>
      <c r="J100">
        <v>-999</v>
      </c>
      <c r="K100">
        <v>-999</v>
      </c>
      <c r="L100">
        <v>-999</v>
      </c>
      <c r="M100">
        <v>-999</v>
      </c>
      <c r="N100">
        <v>-999</v>
      </c>
      <c r="O100">
        <v>50</v>
      </c>
    </row>
    <row r="101" spans="1:15" x14ac:dyDescent="0.2">
      <c r="A101">
        <v>2019</v>
      </c>
      <c r="B101">
        <v>230.24263550000001</v>
      </c>
      <c r="C101">
        <v>0.12987953830000001</v>
      </c>
      <c r="D101">
        <v>-999</v>
      </c>
      <c r="E101">
        <v>-999</v>
      </c>
      <c r="F101">
        <v>-999</v>
      </c>
      <c r="G101">
        <v>-999</v>
      </c>
      <c r="H101">
        <v>-999</v>
      </c>
      <c r="I101">
        <v>-999</v>
      </c>
      <c r="J101">
        <v>-999</v>
      </c>
      <c r="K101">
        <v>-999</v>
      </c>
      <c r="L101">
        <v>-999</v>
      </c>
      <c r="M101">
        <v>-999</v>
      </c>
      <c r="N101">
        <v>-999</v>
      </c>
      <c r="O101">
        <v>50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8C35D-BFD9-3347-901B-50E991362FE0}">
  <dimension ref="A1:BK105"/>
  <sheetViews>
    <sheetView topLeftCell="A45" workbookViewId="0">
      <selection activeCell="A66" sqref="A66:O105"/>
    </sheetView>
  </sheetViews>
  <sheetFormatPr baseColWidth="10" defaultRowHeight="16" x14ac:dyDescent="0.2"/>
  <sheetData>
    <row r="1" spans="1:63" x14ac:dyDescent="0.2">
      <c r="A1" t="s">
        <v>0</v>
      </c>
      <c r="B1" t="s">
        <v>1</v>
      </c>
      <c r="C1" t="s">
        <v>10</v>
      </c>
      <c r="O1" t="s">
        <v>53</v>
      </c>
      <c r="Q1" t="s">
        <v>0</v>
      </c>
      <c r="R1" t="s">
        <v>2</v>
      </c>
      <c r="S1" t="s">
        <v>11</v>
      </c>
      <c r="AE1" t="s">
        <v>53</v>
      </c>
      <c r="AG1" t="s">
        <v>0</v>
      </c>
      <c r="AH1" t="s">
        <v>3</v>
      </c>
      <c r="AI1" t="s">
        <v>12</v>
      </c>
      <c r="AU1" t="s">
        <v>53</v>
      </c>
      <c r="AW1" t="s">
        <v>0</v>
      </c>
      <c r="AX1" t="s">
        <v>4</v>
      </c>
      <c r="AY1" t="s">
        <v>13</v>
      </c>
      <c r="BK1" t="s">
        <v>53</v>
      </c>
    </row>
    <row r="2" spans="1:63" x14ac:dyDescent="0.2">
      <c r="A2">
        <v>1963</v>
      </c>
      <c r="B2">
        <v>1.2032210000000001</v>
      </c>
      <c r="C2">
        <v>0.99050000000000005</v>
      </c>
      <c r="O2">
        <v>50</v>
      </c>
      <c r="Q2">
        <v>1963</v>
      </c>
      <c r="R2">
        <v>1.204909</v>
      </c>
      <c r="S2">
        <v>0.97231100000000004</v>
      </c>
      <c r="AE2">
        <v>50</v>
      </c>
      <c r="AG2">
        <v>1963</v>
      </c>
      <c r="AH2" t="s">
        <v>5</v>
      </c>
      <c r="AI2" t="s">
        <v>5</v>
      </c>
      <c r="AU2">
        <v>50</v>
      </c>
      <c r="AW2">
        <v>1963</v>
      </c>
      <c r="AX2" t="s">
        <v>5</v>
      </c>
      <c r="AY2" t="s">
        <v>5</v>
      </c>
      <c r="BK2">
        <v>50</v>
      </c>
    </row>
    <row r="3" spans="1:63" x14ac:dyDescent="0.2">
      <c r="A3">
        <v>1964</v>
      </c>
      <c r="B3">
        <v>1.163046</v>
      </c>
      <c r="C3">
        <v>1.222575</v>
      </c>
      <c r="O3">
        <v>50</v>
      </c>
      <c r="Q3">
        <v>1964</v>
      </c>
      <c r="R3">
        <v>1.180256</v>
      </c>
      <c r="S3">
        <v>1.2213179999999999</v>
      </c>
      <c r="AE3">
        <v>50</v>
      </c>
      <c r="AG3">
        <v>1964</v>
      </c>
      <c r="AH3" t="s">
        <v>5</v>
      </c>
      <c r="AI3" t="s">
        <v>5</v>
      </c>
      <c r="AU3">
        <v>50</v>
      </c>
      <c r="AW3">
        <v>1964</v>
      </c>
      <c r="AX3" t="s">
        <v>5</v>
      </c>
      <c r="AY3" t="s">
        <v>5</v>
      </c>
      <c r="BK3">
        <v>50</v>
      </c>
    </row>
    <row r="4" spans="1:63" x14ac:dyDescent="0.2">
      <c r="A4">
        <v>1965</v>
      </c>
      <c r="B4">
        <v>1.3818010000000001</v>
      </c>
      <c r="C4">
        <v>1.3398220000000001</v>
      </c>
      <c r="O4">
        <v>50</v>
      </c>
      <c r="Q4">
        <v>1965</v>
      </c>
      <c r="R4">
        <v>1.3790819999999999</v>
      </c>
      <c r="S4">
        <v>1.3304020000000001</v>
      </c>
      <c r="AE4">
        <v>50</v>
      </c>
      <c r="AG4">
        <v>1965</v>
      </c>
      <c r="AH4" t="s">
        <v>5</v>
      </c>
      <c r="AI4" t="s">
        <v>5</v>
      </c>
      <c r="AU4">
        <v>50</v>
      </c>
      <c r="AW4">
        <v>1965</v>
      </c>
      <c r="AX4" t="s">
        <v>5</v>
      </c>
      <c r="AY4" t="s">
        <v>5</v>
      </c>
      <c r="BK4">
        <v>50</v>
      </c>
    </row>
    <row r="5" spans="1:63" x14ac:dyDescent="0.2">
      <c r="A5">
        <v>1966</v>
      </c>
      <c r="B5">
        <v>1.5880300000000001</v>
      </c>
      <c r="C5">
        <v>1.2569859999999999</v>
      </c>
      <c r="O5">
        <v>50</v>
      </c>
      <c r="Q5">
        <v>1966</v>
      </c>
      <c r="R5">
        <v>1.5973390000000001</v>
      </c>
      <c r="S5">
        <v>1.2573799999999999</v>
      </c>
      <c r="AE5">
        <v>50</v>
      </c>
      <c r="AG5">
        <v>1966</v>
      </c>
      <c r="AH5" t="s">
        <v>5</v>
      </c>
      <c r="AI5" t="s">
        <v>5</v>
      </c>
      <c r="AU5">
        <v>50</v>
      </c>
      <c r="AW5">
        <v>1966</v>
      </c>
      <c r="AX5" t="s">
        <v>5</v>
      </c>
      <c r="AY5" t="s">
        <v>5</v>
      </c>
      <c r="BK5">
        <v>50</v>
      </c>
    </row>
    <row r="6" spans="1:63" x14ac:dyDescent="0.2">
      <c r="A6">
        <v>1967</v>
      </c>
      <c r="B6">
        <v>1.193076</v>
      </c>
      <c r="C6">
        <v>1.2545850000000001</v>
      </c>
      <c r="O6">
        <v>50</v>
      </c>
      <c r="Q6">
        <v>1967</v>
      </c>
      <c r="R6">
        <v>1.1788259999999999</v>
      </c>
      <c r="S6">
        <v>1.2381580000000001</v>
      </c>
      <c r="AE6">
        <v>50</v>
      </c>
      <c r="AG6">
        <v>1967</v>
      </c>
      <c r="AH6" t="s">
        <v>5</v>
      </c>
      <c r="AI6" t="s">
        <v>5</v>
      </c>
      <c r="AU6">
        <v>50</v>
      </c>
      <c r="AW6">
        <v>1967</v>
      </c>
      <c r="AX6" t="s">
        <v>5</v>
      </c>
      <c r="AY6" t="s">
        <v>5</v>
      </c>
      <c r="BK6">
        <v>50</v>
      </c>
    </row>
    <row r="7" spans="1:63" x14ac:dyDescent="0.2">
      <c r="A7">
        <v>1968</v>
      </c>
      <c r="B7">
        <v>1.351898</v>
      </c>
      <c r="C7">
        <v>1.228774</v>
      </c>
      <c r="O7">
        <v>50</v>
      </c>
      <c r="Q7">
        <v>1968</v>
      </c>
      <c r="R7">
        <v>1.3426549999999999</v>
      </c>
      <c r="S7">
        <v>1.188966</v>
      </c>
      <c r="AE7">
        <v>50</v>
      </c>
      <c r="AG7">
        <v>1968</v>
      </c>
      <c r="AH7" t="s">
        <v>5</v>
      </c>
      <c r="AI7" t="s">
        <v>5</v>
      </c>
      <c r="AU7">
        <v>50</v>
      </c>
      <c r="AW7">
        <v>1968</v>
      </c>
      <c r="AX7" t="s">
        <v>5</v>
      </c>
      <c r="AY7" t="s">
        <v>5</v>
      </c>
      <c r="BK7">
        <v>50</v>
      </c>
    </row>
    <row r="8" spans="1:63" x14ac:dyDescent="0.2">
      <c r="A8">
        <v>1969</v>
      </c>
      <c r="B8">
        <v>1.150442</v>
      </c>
      <c r="C8">
        <v>1.2703709999999999</v>
      </c>
      <c r="O8">
        <v>50</v>
      </c>
      <c r="Q8">
        <v>1969</v>
      </c>
      <c r="R8">
        <v>1.132309</v>
      </c>
      <c r="S8">
        <v>1.226737</v>
      </c>
      <c r="AE8">
        <v>50</v>
      </c>
      <c r="AG8">
        <v>1969</v>
      </c>
      <c r="AH8" t="s">
        <v>5</v>
      </c>
      <c r="AI8" t="s">
        <v>5</v>
      </c>
      <c r="AU8">
        <v>50</v>
      </c>
      <c r="AW8">
        <v>1969</v>
      </c>
      <c r="AX8" t="s">
        <v>5</v>
      </c>
      <c r="AY8" t="s">
        <v>5</v>
      </c>
      <c r="BK8">
        <v>50</v>
      </c>
    </row>
    <row r="9" spans="1:63" x14ac:dyDescent="0.2">
      <c r="A9">
        <v>1970</v>
      </c>
      <c r="B9">
        <v>1.120763</v>
      </c>
      <c r="C9">
        <v>1.1443220000000001</v>
      </c>
      <c r="O9">
        <v>50</v>
      </c>
      <c r="Q9">
        <v>1970</v>
      </c>
      <c r="R9">
        <v>1.1167990000000001</v>
      </c>
      <c r="S9">
        <v>1.1075189999999999</v>
      </c>
      <c r="AE9">
        <v>50</v>
      </c>
      <c r="AG9">
        <v>1970</v>
      </c>
      <c r="AH9" t="s">
        <v>5</v>
      </c>
      <c r="AI9" t="s">
        <v>5</v>
      </c>
      <c r="AU9">
        <v>50</v>
      </c>
      <c r="AW9">
        <v>1970</v>
      </c>
      <c r="AX9" t="s">
        <v>5</v>
      </c>
      <c r="AY9" t="s">
        <v>5</v>
      </c>
      <c r="BK9">
        <v>50</v>
      </c>
    </row>
    <row r="10" spans="1:63" x14ac:dyDescent="0.2">
      <c r="A10">
        <v>1971</v>
      </c>
      <c r="B10">
        <v>0.98788200000000004</v>
      </c>
      <c r="C10">
        <v>0.92627400000000004</v>
      </c>
      <c r="O10">
        <v>50</v>
      </c>
      <c r="Q10">
        <v>1971</v>
      </c>
      <c r="R10">
        <v>0.98679700000000004</v>
      </c>
      <c r="S10">
        <v>0.91500499999999996</v>
      </c>
      <c r="AE10">
        <v>50</v>
      </c>
      <c r="AG10">
        <v>1971</v>
      </c>
      <c r="AH10" t="s">
        <v>5</v>
      </c>
      <c r="AI10" t="s">
        <v>5</v>
      </c>
      <c r="AU10">
        <v>50</v>
      </c>
      <c r="AW10">
        <v>1971</v>
      </c>
      <c r="AX10" t="s">
        <v>5</v>
      </c>
      <c r="AY10" t="s">
        <v>5</v>
      </c>
      <c r="BK10">
        <v>50</v>
      </c>
    </row>
    <row r="11" spans="1:63" x14ac:dyDescent="0.2">
      <c r="A11">
        <v>1972</v>
      </c>
      <c r="B11">
        <v>1.0292479999999999</v>
      </c>
      <c r="C11">
        <v>1.1142430000000001</v>
      </c>
      <c r="O11">
        <v>50</v>
      </c>
      <c r="Q11">
        <v>1972</v>
      </c>
      <c r="R11">
        <v>1.0378689999999999</v>
      </c>
      <c r="S11">
        <v>1.1172789999999999</v>
      </c>
      <c r="AE11">
        <v>50</v>
      </c>
      <c r="AG11">
        <v>1972</v>
      </c>
      <c r="AH11" t="s">
        <v>5</v>
      </c>
      <c r="AI11" t="s">
        <v>5</v>
      </c>
      <c r="AU11">
        <v>50</v>
      </c>
      <c r="AW11">
        <v>1972</v>
      </c>
      <c r="AX11" t="s">
        <v>5</v>
      </c>
      <c r="AY11" t="s">
        <v>5</v>
      </c>
      <c r="BK11">
        <v>50</v>
      </c>
    </row>
    <row r="12" spans="1:63" x14ac:dyDescent="0.2">
      <c r="A12">
        <v>1973</v>
      </c>
      <c r="B12">
        <v>0.95409100000000002</v>
      </c>
      <c r="C12">
        <v>0.86568999999999996</v>
      </c>
      <c r="O12">
        <v>50</v>
      </c>
      <c r="Q12">
        <v>1973</v>
      </c>
      <c r="R12">
        <v>0.96190399999999998</v>
      </c>
      <c r="S12">
        <v>0.85896700000000004</v>
      </c>
      <c r="AE12">
        <v>50</v>
      </c>
      <c r="AG12">
        <v>1973</v>
      </c>
      <c r="AH12" t="s">
        <v>5</v>
      </c>
      <c r="AI12" t="s">
        <v>5</v>
      </c>
      <c r="AU12">
        <v>50</v>
      </c>
      <c r="AW12">
        <v>1973</v>
      </c>
      <c r="AX12" t="s">
        <v>5</v>
      </c>
      <c r="AY12" t="s">
        <v>5</v>
      </c>
      <c r="BK12">
        <v>50</v>
      </c>
    </row>
    <row r="13" spans="1:63" x14ac:dyDescent="0.2">
      <c r="A13">
        <v>1974</v>
      </c>
      <c r="B13">
        <v>0.75383199999999995</v>
      </c>
      <c r="C13">
        <v>1.0048509999999999</v>
      </c>
      <c r="O13">
        <v>50</v>
      </c>
      <c r="Q13">
        <v>1974</v>
      </c>
      <c r="R13">
        <v>0.75390299999999999</v>
      </c>
      <c r="S13">
        <v>1.0011639999999999</v>
      </c>
      <c r="AE13">
        <v>50</v>
      </c>
      <c r="AG13">
        <v>1974</v>
      </c>
      <c r="AH13" t="s">
        <v>5</v>
      </c>
      <c r="AI13" t="s">
        <v>5</v>
      </c>
      <c r="AU13">
        <v>50</v>
      </c>
      <c r="AW13">
        <v>1974</v>
      </c>
      <c r="AX13" t="s">
        <v>5</v>
      </c>
      <c r="AY13" t="s">
        <v>5</v>
      </c>
      <c r="BK13">
        <v>50</v>
      </c>
    </row>
    <row r="14" spans="1:63" x14ac:dyDescent="0.2">
      <c r="A14">
        <v>1975</v>
      </c>
      <c r="B14">
        <v>1.0507070000000001</v>
      </c>
      <c r="C14">
        <v>0.95969899999999997</v>
      </c>
      <c r="O14">
        <v>50</v>
      </c>
      <c r="Q14">
        <v>1975</v>
      </c>
      <c r="R14">
        <v>1.0599449999999999</v>
      </c>
      <c r="S14">
        <v>0.95725499999999997</v>
      </c>
      <c r="AE14">
        <v>50</v>
      </c>
      <c r="AG14">
        <v>1975</v>
      </c>
      <c r="AH14" t="s">
        <v>5</v>
      </c>
      <c r="AI14" t="s">
        <v>5</v>
      </c>
      <c r="AU14">
        <v>50</v>
      </c>
      <c r="AW14">
        <v>1975</v>
      </c>
      <c r="AX14" t="s">
        <v>5</v>
      </c>
      <c r="AY14" t="s">
        <v>5</v>
      </c>
      <c r="BK14">
        <v>50</v>
      </c>
    </row>
    <row r="15" spans="1:63" x14ac:dyDescent="0.2">
      <c r="A15">
        <v>1976</v>
      </c>
      <c r="B15">
        <v>1.2034020000000001</v>
      </c>
      <c r="C15">
        <v>1.2668839999999999</v>
      </c>
      <c r="O15">
        <v>50</v>
      </c>
      <c r="Q15">
        <v>1976</v>
      </c>
      <c r="R15">
        <v>1.180655</v>
      </c>
      <c r="S15">
        <v>1.248818</v>
      </c>
      <c r="AE15">
        <v>50</v>
      </c>
      <c r="AG15">
        <v>1976</v>
      </c>
      <c r="AH15" t="s">
        <v>5</v>
      </c>
      <c r="AI15" t="s">
        <v>5</v>
      </c>
      <c r="AU15">
        <v>50</v>
      </c>
      <c r="AW15">
        <v>1976</v>
      </c>
      <c r="AX15" t="s">
        <v>5</v>
      </c>
      <c r="AY15" t="s">
        <v>5</v>
      </c>
      <c r="BK15">
        <v>50</v>
      </c>
    </row>
    <row r="16" spans="1:63" x14ac:dyDescent="0.2">
      <c r="A16">
        <v>1977</v>
      </c>
      <c r="B16">
        <v>1.3199959999999999</v>
      </c>
      <c r="C16">
        <v>1.3668309999999999</v>
      </c>
      <c r="O16">
        <v>50</v>
      </c>
      <c r="Q16">
        <v>1977</v>
      </c>
      <c r="R16">
        <v>1.313035</v>
      </c>
      <c r="S16">
        <v>1.3473569999999999</v>
      </c>
      <c r="AE16">
        <v>50</v>
      </c>
      <c r="AG16">
        <v>1977</v>
      </c>
      <c r="AH16" t="s">
        <v>5</v>
      </c>
      <c r="AI16" t="s">
        <v>5</v>
      </c>
      <c r="AU16">
        <v>50</v>
      </c>
      <c r="AW16">
        <v>1977</v>
      </c>
      <c r="AX16" t="s">
        <v>5</v>
      </c>
      <c r="AY16" t="s">
        <v>5</v>
      </c>
      <c r="BK16">
        <v>50</v>
      </c>
    </row>
    <row r="17" spans="1:63" x14ac:dyDescent="0.2">
      <c r="A17">
        <v>1978</v>
      </c>
      <c r="B17">
        <v>1.4781089999999999</v>
      </c>
      <c r="C17">
        <v>0.77247699999999997</v>
      </c>
      <c r="O17">
        <v>50</v>
      </c>
      <c r="Q17">
        <v>1978</v>
      </c>
      <c r="R17">
        <v>1.4789239999999999</v>
      </c>
      <c r="S17">
        <v>0.76945699999999995</v>
      </c>
      <c r="AE17">
        <v>50</v>
      </c>
      <c r="AG17">
        <v>1978</v>
      </c>
      <c r="AH17" t="s">
        <v>5</v>
      </c>
      <c r="AI17" t="s">
        <v>5</v>
      </c>
      <c r="AU17">
        <v>50</v>
      </c>
      <c r="AW17">
        <v>1978</v>
      </c>
      <c r="AX17" t="s">
        <v>5</v>
      </c>
      <c r="AY17" t="s">
        <v>5</v>
      </c>
      <c r="BK17">
        <v>50</v>
      </c>
    </row>
    <row r="18" spans="1:63" x14ac:dyDescent="0.2">
      <c r="A18">
        <v>1979</v>
      </c>
      <c r="B18">
        <v>1.276173</v>
      </c>
      <c r="C18">
        <v>0.70216100000000004</v>
      </c>
      <c r="O18">
        <v>50</v>
      </c>
      <c r="Q18">
        <v>1979</v>
      </c>
      <c r="R18">
        <v>1.2931319999999999</v>
      </c>
      <c r="S18">
        <v>0.70815499999999998</v>
      </c>
      <c r="AE18">
        <v>50</v>
      </c>
      <c r="AG18">
        <v>1979</v>
      </c>
      <c r="AH18" t="s">
        <v>5</v>
      </c>
      <c r="AI18" t="s">
        <v>5</v>
      </c>
      <c r="AU18">
        <v>50</v>
      </c>
      <c r="AW18">
        <v>1979</v>
      </c>
      <c r="AX18" t="s">
        <v>5</v>
      </c>
      <c r="AY18" t="s">
        <v>5</v>
      </c>
      <c r="BK18">
        <v>50</v>
      </c>
    </row>
    <row r="19" spans="1:63" x14ac:dyDescent="0.2">
      <c r="A19">
        <v>1980</v>
      </c>
      <c r="B19">
        <v>1.3600410000000001</v>
      </c>
      <c r="C19">
        <v>1.1529560000000001</v>
      </c>
      <c r="D19">
        <v>1212.4258649999999</v>
      </c>
      <c r="E19">
        <v>659.30192269999998</v>
      </c>
      <c r="F19">
        <v>375.80308480000002</v>
      </c>
      <c r="G19">
        <v>220.05361239999999</v>
      </c>
      <c r="H19">
        <v>136.3974584</v>
      </c>
      <c r="I19">
        <v>65.730862720000005</v>
      </c>
      <c r="J19">
        <v>34.400687480000002</v>
      </c>
      <c r="K19">
        <v>12.115763490000001</v>
      </c>
      <c r="L19">
        <v>2.0269702889999999</v>
      </c>
      <c r="M19">
        <v>0</v>
      </c>
      <c r="N19">
        <v>0</v>
      </c>
      <c r="O19">
        <v>50</v>
      </c>
      <c r="Q19">
        <v>1980</v>
      </c>
      <c r="R19">
        <v>1.349011</v>
      </c>
      <c r="S19">
        <v>1.145832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50</v>
      </c>
      <c r="AG19">
        <v>1980</v>
      </c>
      <c r="AH19">
        <v>-999</v>
      </c>
      <c r="AI19">
        <v>-999</v>
      </c>
      <c r="AJ19">
        <v>-999</v>
      </c>
      <c r="AK19">
        <v>-999</v>
      </c>
      <c r="AL19">
        <v>-999</v>
      </c>
      <c r="AM19">
        <v>-999</v>
      </c>
      <c r="AN19">
        <v>-999</v>
      </c>
      <c r="AO19">
        <v>-999</v>
      </c>
      <c r="AP19">
        <v>-999</v>
      </c>
      <c r="AQ19">
        <v>-999</v>
      </c>
      <c r="AR19">
        <v>-999</v>
      </c>
      <c r="AS19">
        <v>-999</v>
      </c>
      <c r="AT19">
        <v>-999</v>
      </c>
      <c r="AU19">
        <v>0</v>
      </c>
      <c r="AW19">
        <v>1980</v>
      </c>
      <c r="AX19">
        <v>-999</v>
      </c>
      <c r="AY19">
        <v>-999</v>
      </c>
      <c r="AZ19">
        <v>-999</v>
      </c>
      <c r="BA19">
        <v>-999</v>
      </c>
      <c r="BB19">
        <v>-999</v>
      </c>
      <c r="BC19">
        <v>-999</v>
      </c>
      <c r="BD19">
        <v>-999</v>
      </c>
      <c r="BE19">
        <v>-999</v>
      </c>
      <c r="BF19">
        <v>-999</v>
      </c>
      <c r="BG19">
        <v>-999</v>
      </c>
      <c r="BH19">
        <v>-999</v>
      </c>
      <c r="BI19">
        <v>-999</v>
      </c>
      <c r="BJ19">
        <v>-999</v>
      </c>
      <c r="BK19">
        <v>0</v>
      </c>
    </row>
    <row r="20" spans="1:63" x14ac:dyDescent="0.2">
      <c r="A20">
        <v>1981</v>
      </c>
      <c r="B20">
        <v>1.434715</v>
      </c>
      <c r="C20">
        <v>1.263871</v>
      </c>
      <c r="D20">
        <v>759.17263270000001</v>
      </c>
      <c r="E20">
        <v>482.35916120000002</v>
      </c>
      <c r="F20">
        <v>233.527885</v>
      </c>
      <c r="G20">
        <v>162.71203149999999</v>
      </c>
      <c r="H20">
        <v>122.97089579999999</v>
      </c>
      <c r="I20">
        <v>59.256056119999997</v>
      </c>
      <c r="J20">
        <v>22.110856829999999</v>
      </c>
      <c r="K20">
        <v>5.048903599</v>
      </c>
      <c r="L20">
        <v>3.094231089</v>
      </c>
      <c r="M20">
        <v>0</v>
      </c>
      <c r="N20">
        <v>0</v>
      </c>
      <c r="O20">
        <v>50</v>
      </c>
      <c r="Q20">
        <v>1981</v>
      </c>
      <c r="R20">
        <v>1.4333100000000001</v>
      </c>
      <c r="S20">
        <v>1.2579480000000001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50</v>
      </c>
      <c r="AG20">
        <v>1981</v>
      </c>
      <c r="AH20">
        <v>1.2483759999999999</v>
      </c>
      <c r="AI20">
        <v>2.3063769999999999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50</v>
      </c>
      <c r="AW20">
        <v>1981</v>
      </c>
      <c r="AX20">
        <v>-999</v>
      </c>
      <c r="AY20">
        <v>-999</v>
      </c>
      <c r="AZ20">
        <v>-999</v>
      </c>
      <c r="BA20">
        <v>-999</v>
      </c>
      <c r="BB20">
        <v>-999</v>
      </c>
      <c r="BC20">
        <v>-999</v>
      </c>
      <c r="BD20">
        <v>-999</v>
      </c>
      <c r="BE20">
        <v>-999</v>
      </c>
      <c r="BF20">
        <v>-999</v>
      </c>
      <c r="BG20">
        <v>-999</v>
      </c>
      <c r="BH20">
        <v>-999</v>
      </c>
      <c r="BI20">
        <v>-999</v>
      </c>
      <c r="BJ20">
        <v>-999</v>
      </c>
      <c r="BK20">
        <v>0</v>
      </c>
    </row>
    <row r="21" spans="1:63" x14ac:dyDescent="0.2">
      <c r="A21">
        <v>1982</v>
      </c>
      <c r="B21">
        <v>0.95602799999999999</v>
      </c>
      <c r="C21">
        <v>1.2546550000000001</v>
      </c>
      <c r="D21">
        <v>1498.812347</v>
      </c>
      <c r="E21">
        <v>835.72794269999997</v>
      </c>
      <c r="F21">
        <v>212.1608598</v>
      </c>
      <c r="G21">
        <v>101.0578316</v>
      </c>
      <c r="H21">
        <v>41.571289890000003</v>
      </c>
      <c r="I21">
        <v>37.44030163</v>
      </c>
      <c r="J21">
        <v>13.788670890000001</v>
      </c>
      <c r="K21">
        <v>6.0771969480000001</v>
      </c>
      <c r="L21">
        <v>2.5726224919999998</v>
      </c>
      <c r="M21">
        <v>0</v>
      </c>
      <c r="N21">
        <v>0</v>
      </c>
      <c r="O21">
        <v>50</v>
      </c>
      <c r="Q21">
        <v>1982</v>
      </c>
      <c r="R21">
        <v>0.954704</v>
      </c>
      <c r="S21">
        <v>1.274154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50</v>
      </c>
      <c r="AG21">
        <v>1982</v>
      </c>
      <c r="AH21">
        <v>0.85485</v>
      </c>
      <c r="AI21">
        <v>1.044241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50</v>
      </c>
      <c r="AW21">
        <v>1982</v>
      </c>
      <c r="AX21">
        <v>-999</v>
      </c>
      <c r="AY21">
        <v>-999</v>
      </c>
      <c r="AZ21">
        <v>-999</v>
      </c>
      <c r="BA21">
        <v>-999</v>
      </c>
      <c r="BB21">
        <v>-999</v>
      </c>
      <c r="BC21">
        <v>-999</v>
      </c>
      <c r="BD21">
        <v>-999</v>
      </c>
      <c r="BE21">
        <v>-999</v>
      </c>
      <c r="BF21">
        <v>-999</v>
      </c>
      <c r="BG21">
        <v>-999</v>
      </c>
      <c r="BH21">
        <v>-999</v>
      </c>
      <c r="BI21">
        <v>-999</v>
      </c>
      <c r="BJ21">
        <v>-999</v>
      </c>
      <c r="BK21">
        <v>0</v>
      </c>
    </row>
    <row r="22" spans="1:63" x14ac:dyDescent="0.2">
      <c r="A22">
        <v>1983</v>
      </c>
      <c r="B22">
        <v>1.084908</v>
      </c>
      <c r="C22">
        <v>1.1187260000000001</v>
      </c>
      <c r="D22">
        <v>1752.7921449999999</v>
      </c>
      <c r="E22">
        <v>1141.707954</v>
      </c>
      <c r="F22">
        <v>523.23920410000005</v>
      </c>
      <c r="G22">
        <v>152.20280790000001</v>
      </c>
      <c r="H22">
        <v>46.01826192</v>
      </c>
      <c r="I22">
        <v>25.41559625</v>
      </c>
      <c r="J22">
        <v>10.28152019</v>
      </c>
      <c r="K22">
        <v>12.15198857</v>
      </c>
      <c r="L22">
        <v>5.2133871129999996</v>
      </c>
      <c r="M22">
        <v>0</v>
      </c>
      <c r="N22">
        <v>0</v>
      </c>
      <c r="O22">
        <v>50</v>
      </c>
      <c r="Q22">
        <v>1983</v>
      </c>
      <c r="R22">
        <v>1.0977889999999999</v>
      </c>
      <c r="S22">
        <v>1.126495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50</v>
      </c>
      <c r="AG22">
        <v>1983</v>
      </c>
      <c r="AH22">
        <v>0.68731799999999998</v>
      </c>
      <c r="AI22">
        <v>0.48794100000000001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50</v>
      </c>
      <c r="AW22">
        <v>1983</v>
      </c>
      <c r="AX22">
        <v>-999</v>
      </c>
      <c r="AY22">
        <v>-999</v>
      </c>
      <c r="AZ22">
        <v>-999</v>
      </c>
      <c r="BA22">
        <v>-999</v>
      </c>
      <c r="BB22">
        <v>-999</v>
      </c>
      <c r="BC22">
        <v>-999</v>
      </c>
      <c r="BD22">
        <v>-999</v>
      </c>
      <c r="BE22">
        <v>-999</v>
      </c>
      <c r="BF22">
        <v>-999</v>
      </c>
      <c r="BG22">
        <v>-999</v>
      </c>
      <c r="BH22">
        <v>-999</v>
      </c>
      <c r="BI22">
        <v>-999</v>
      </c>
      <c r="BJ22">
        <v>-999</v>
      </c>
      <c r="BK22">
        <v>0</v>
      </c>
    </row>
    <row r="23" spans="1:63" x14ac:dyDescent="0.2">
      <c r="A23">
        <v>1984</v>
      </c>
      <c r="B23">
        <v>0.91167699999999996</v>
      </c>
      <c r="C23">
        <v>1.0112099999999999</v>
      </c>
      <c r="D23">
        <v>1263.282561</v>
      </c>
      <c r="E23">
        <v>552.23778500000003</v>
      </c>
      <c r="F23">
        <v>192.7917727</v>
      </c>
      <c r="G23">
        <v>85.314152859999993</v>
      </c>
      <c r="H23">
        <v>35.18406753</v>
      </c>
      <c r="I23">
        <v>3.1580608259999998</v>
      </c>
      <c r="J23">
        <v>13.156929379999999</v>
      </c>
      <c r="K23">
        <v>2.8890888640000001</v>
      </c>
      <c r="L23">
        <v>0</v>
      </c>
      <c r="M23">
        <v>0</v>
      </c>
      <c r="N23">
        <v>0</v>
      </c>
      <c r="O23">
        <v>50</v>
      </c>
      <c r="Q23">
        <v>1984</v>
      </c>
      <c r="R23">
        <v>0.920103</v>
      </c>
      <c r="S23">
        <v>1.0137179999999999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50</v>
      </c>
      <c r="AG23">
        <v>1984</v>
      </c>
      <c r="AH23">
        <v>0.65694799999999998</v>
      </c>
      <c r="AI23">
        <v>1.291882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50</v>
      </c>
      <c r="AW23">
        <v>1984</v>
      </c>
      <c r="AX23">
        <v>-999</v>
      </c>
      <c r="AY23">
        <v>-999</v>
      </c>
      <c r="AZ23">
        <v>-999</v>
      </c>
      <c r="BA23">
        <v>-999</v>
      </c>
      <c r="BB23">
        <v>-999</v>
      </c>
      <c r="BC23">
        <v>-999</v>
      </c>
      <c r="BD23">
        <v>-999</v>
      </c>
      <c r="BE23">
        <v>-999</v>
      </c>
      <c r="BF23">
        <v>-999</v>
      </c>
      <c r="BG23">
        <v>-999</v>
      </c>
      <c r="BH23">
        <v>-999</v>
      </c>
      <c r="BI23">
        <v>-999</v>
      </c>
      <c r="BJ23">
        <v>-999</v>
      </c>
      <c r="BK23">
        <v>0</v>
      </c>
    </row>
    <row r="24" spans="1:63" x14ac:dyDescent="0.2">
      <c r="A24">
        <v>1985</v>
      </c>
      <c r="B24">
        <v>1.0376369999999999</v>
      </c>
      <c r="C24">
        <v>1.231843</v>
      </c>
      <c r="D24">
        <v>2396.9914410000001</v>
      </c>
      <c r="E24">
        <v>860.30205079999996</v>
      </c>
      <c r="F24">
        <v>187.23456419999999</v>
      </c>
      <c r="G24">
        <v>81.348153159999995</v>
      </c>
      <c r="H24">
        <v>53.534437390000001</v>
      </c>
      <c r="I24">
        <v>2.863139817</v>
      </c>
      <c r="J24">
        <v>0</v>
      </c>
      <c r="K24">
        <v>2.958723049</v>
      </c>
      <c r="L24">
        <v>0</v>
      </c>
      <c r="M24">
        <v>0</v>
      </c>
      <c r="N24">
        <v>0</v>
      </c>
      <c r="O24">
        <v>50</v>
      </c>
      <c r="Q24">
        <v>1985</v>
      </c>
      <c r="R24">
        <v>1.0379449999999999</v>
      </c>
      <c r="S24">
        <v>1.226113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50</v>
      </c>
      <c r="AG24">
        <v>1985</v>
      </c>
      <c r="AH24">
        <v>0.89017599999999997</v>
      </c>
      <c r="AI24">
        <v>0.75394700000000003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50</v>
      </c>
      <c r="AW24">
        <v>1985</v>
      </c>
      <c r="AX24">
        <v>-999</v>
      </c>
      <c r="AY24">
        <v>-999</v>
      </c>
      <c r="AZ24">
        <v>-999</v>
      </c>
      <c r="BA24">
        <v>-999</v>
      </c>
      <c r="BB24">
        <v>-999</v>
      </c>
      <c r="BC24">
        <v>-999</v>
      </c>
      <c r="BD24">
        <v>-999</v>
      </c>
      <c r="BE24">
        <v>-999</v>
      </c>
      <c r="BF24">
        <v>-999</v>
      </c>
      <c r="BG24">
        <v>-999</v>
      </c>
      <c r="BH24">
        <v>-999</v>
      </c>
      <c r="BI24">
        <v>-999</v>
      </c>
      <c r="BJ24">
        <v>-999</v>
      </c>
      <c r="BK24">
        <v>0</v>
      </c>
    </row>
    <row r="25" spans="1:63" x14ac:dyDescent="0.2">
      <c r="A25">
        <v>1986</v>
      </c>
      <c r="B25">
        <v>0.81855900000000004</v>
      </c>
      <c r="C25">
        <v>1.022694</v>
      </c>
      <c r="D25">
        <v>1559.9742180000001</v>
      </c>
      <c r="E25">
        <v>817.01114519999999</v>
      </c>
      <c r="F25">
        <v>205.3071534</v>
      </c>
      <c r="G25">
        <v>81.842848619999998</v>
      </c>
      <c r="H25">
        <v>29.90956074</v>
      </c>
      <c r="I25">
        <v>12.53892572</v>
      </c>
      <c r="J25">
        <v>2.9955067089999998</v>
      </c>
      <c r="K25">
        <v>0</v>
      </c>
      <c r="L25">
        <v>2.647619304</v>
      </c>
      <c r="M25">
        <v>0</v>
      </c>
      <c r="N25">
        <v>0</v>
      </c>
      <c r="O25">
        <v>50</v>
      </c>
      <c r="Q25">
        <v>1986</v>
      </c>
      <c r="R25">
        <v>0.82329699999999995</v>
      </c>
      <c r="S25">
        <v>1.0289569999999999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50</v>
      </c>
      <c r="AG25">
        <v>1986</v>
      </c>
      <c r="AH25">
        <v>0.90687700000000004</v>
      </c>
      <c r="AI25">
        <v>0.58180799999999999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50</v>
      </c>
      <c r="AW25">
        <v>1986</v>
      </c>
      <c r="AX25">
        <v>-999</v>
      </c>
      <c r="AY25">
        <v>-999</v>
      </c>
      <c r="AZ25">
        <v>-999</v>
      </c>
      <c r="BA25">
        <v>-999</v>
      </c>
      <c r="BB25">
        <v>-999</v>
      </c>
      <c r="BC25">
        <v>-999</v>
      </c>
      <c r="BD25">
        <v>-999</v>
      </c>
      <c r="BE25">
        <v>-999</v>
      </c>
      <c r="BF25">
        <v>-999</v>
      </c>
      <c r="BG25">
        <v>-999</v>
      </c>
      <c r="BH25">
        <v>-999</v>
      </c>
      <c r="BI25">
        <v>-999</v>
      </c>
      <c r="BJ25">
        <v>-999</v>
      </c>
      <c r="BK25">
        <v>0</v>
      </c>
    </row>
    <row r="26" spans="1:63" x14ac:dyDescent="0.2">
      <c r="A26">
        <v>1987</v>
      </c>
      <c r="B26">
        <v>0.798126</v>
      </c>
      <c r="C26">
        <v>0.91093400000000002</v>
      </c>
      <c r="D26">
        <v>2474.4411660000001</v>
      </c>
      <c r="E26">
        <v>669.28918839999994</v>
      </c>
      <c r="F26">
        <v>136.5917225</v>
      </c>
      <c r="G26">
        <v>38.600361100000001</v>
      </c>
      <c r="H26">
        <v>12.833471940000001</v>
      </c>
      <c r="I26">
        <v>10.646375109999999</v>
      </c>
      <c r="J26">
        <v>2.0129214850000001</v>
      </c>
      <c r="K26">
        <v>1.9784316850000001</v>
      </c>
      <c r="L26">
        <v>0</v>
      </c>
      <c r="M26">
        <v>0</v>
      </c>
      <c r="N26">
        <v>0</v>
      </c>
      <c r="O26">
        <v>50</v>
      </c>
      <c r="Q26">
        <v>1987</v>
      </c>
      <c r="R26">
        <v>0.80082200000000003</v>
      </c>
      <c r="S26">
        <v>0.91666999999999998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50</v>
      </c>
      <c r="AG26">
        <v>1987</v>
      </c>
      <c r="AH26">
        <v>0.79066800000000004</v>
      </c>
      <c r="AI26">
        <v>0.64781699999999998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50</v>
      </c>
      <c r="AW26">
        <v>1987</v>
      </c>
      <c r="AX26">
        <v>-999</v>
      </c>
      <c r="AY26">
        <v>-999</v>
      </c>
      <c r="AZ26">
        <v>-999</v>
      </c>
      <c r="BA26">
        <v>-999</v>
      </c>
      <c r="BB26">
        <v>-999</v>
      </c>
      <c r="BC26">
        <v>-999</v>
      </c>
      <c r="BD26">
        <v>-999</v>
      </c>
      <c r="BE26">
        <v>-999</v>
      </c>
      <c r="BF26">
        <v>-999</v>
      </c>
      <c r="BG26">
        <v>-999</v>
      </c>
      <c r="BH26">
        <v>-999</v>
      </c>
      <c r="BI26">
        <v>-999</v>
      </c>
      <c r="BJ26">
        <v>-999</v>
      </c>
      <c r="BK26">
        <v>0</v>
      </c>
    </row>
    <row r="27" spans="1:63" x14ac:dyDescent="0.2">
      <c r="A27">
        <v>1988</v>
      </c>
      <c r="B27">
        <v>0.78771599999999997</v>
      </c>
      <c r="C27">
        <v>0.80355699999999997</v>
      </c>
      <c r="D27">
        <v>1579.3518590000001</v>
      </c>
      <c r="E27">
        <v>1103.626919</v>
      </c>
      <c r="F27">
        <v>201.24490109999999</v>
      </c>
      <c r="G27">
        <v>42.000867380000003</v>
      </c>
      <c r="H27">
        <v>10.04380621</v>
      </c>
      <c r="I27">
        <v>0.78945852910000003</v>
      </c>
      <c r="J27">
        <v>0</v>
      </c>
      <c r="K27">
        <v>0</v>
      </c>
      <c r="L27">
        <v>3.1191974440000001</v>
      </c>
      <c r="M27">
        <v>0</v>
      </c>
      <c r="N27">
        <v>0</v>
      </c>
      <c r="O27">
        <v>50</v>
      </c>
      <c r="Q27">
        <v>1988</v>
      </c>
      <c r="R27">
        <v>0.77918600000000005</v>
      </c>
      <c r="S27">
        <v>0.80501199999999995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50</v>
      </c>
      <c r="AG27">
        <v>1988</v>
      </c>
      <c r="AH27">
        <v>1.291147</v>
      </c>
      <c r="AI27">
        <v>0.97683200000000003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50</v>
      </c>
      <c r="AW27">
        <v>1988</v>
      </c>
      <c r="AX27">
        <v>-999</v>
      </c>
      <c r="AY27">
        <v>-999</v>
      </c>
      <c r="AZ27">
        <v>-999</v>
      </c>
      <c r="BA27">
        <v>-999</v>
      </c>
      <c r="BB27">
        <v>-999</v>
      </c>
      <c r="BC27">
        <v>-999</v>
      </c>
      <c r="BD27">
        <v>-999</v>
      </c>
      <c r="BE27">
        <v>-999</v>
      </c>
      <c r="BF27">
        <v>-999</v>
      </c>
      <c r="BG27">
        <v>-999</v>
      </c>
      <c r="BH27">
        <v>-999</v>
      </c>
      <c r="BI27">
        <v>-999</v>
      </c>
      <c r="BJ27">
        <v>-999</v>
      </c>
      <c r="BK27">
        <v>0</v>
      </c>
    </row>
    <row r="28" spans="1:63" x14ac:dyDescent="0.2">
      <c r="A28">
        <v>1989</v>
      </c>
      <c r="B28">
        <v>0.85070299999999999</v>
      </c>
      <c r="C28">
        <v>0.89910599999999996</v>
      </c>
      <c r="D28">
        <v>1753.6195150000001</v>
      </c>
      <c r="E28">
        <v>1741.490616</v>
      </c>
      <c r="F28">
        <v>287.94335030000002</v>
      </c>
      <c r="G28">
        <v>43.61505047</v>
      </c>
      <c r="H28">
        <v>2.4762068369999999</v>
      </c>
      <c r="I28">
        <v>2.6953108050000001</v>
      </c>
      <c r="J28">
        <v>5.7865341580000003</v>
      </c>
      <c r="K28">
        <v>0</v>
      </c>
      <c r="L28">
        <v>0</v>
      </c>
      <c r="M28">
        <v>0</v>
      </c>
      <c r="N28">
        <v>0</v>
      </c>
      <c r="O28">
        <v>50</v>
      </c>
      <c r="Q28">
        <v>1989</v>
      </c>
      <c r="R28">
        <v>0.82731100000000002</v>
      </c>
      <c r="S28">
        <v>0.88601099999999999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50</v>
      </c>
      <c r="AG28">
        <v>1989</v>
      </c>
      <c r="AH28">
        <v>1.614406</v>
      </c>
      <c r="AI28">
        <v>1.2679940000000001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50</v>
      </c>
      <c r="AW28">
        <v>1989</v>
      </c>
      <c r="AX28">
        <v>-999</v>
      </c>
      <c r="AY28">
        <v>-999</v>
      </c>
      <c r="AZ28">
        <v>-999</v>
      </c>
      <c r="BA28">
        <v>-999</v>
      </c>
      <c r="BB28">
        <v>-999</v>
      </c>
      <c r="BC28">
        <v>-999</v>
      </c>
      <c r="BD28">
        <v>-999</v>
      </c>
      <c r="BE28">
        <v>-999</v>
      </c>
      <c r="BF28">
        <v>-999</v>
      </c>
      <c r="BG28">
        <v>-999</v>
      </c>
      <c r="BH28">
        <v>-999</v>
      </c>
      <c r="BI28">
        <v>-999</v>
      </c>
      <c r="BJ28">
        <v>-999</v>
      </c>
      <c r="BK28">
        <v>0</v>
      </c>
    </row>
    <row r="29" spans="1:63" x14ac:dyDescent="0.2">
      <c r="A29">
        <v>1990</v>
      </c>
      <c r="B29">
        <v>1.211198</v>
      </c>
      <c r="C29">
        <v>1.3761000000000001</v>
      </c>
      <c r="D29">
        <v>1983.239986</v>
      </c>
      <c r="E29">
        <v>2247.0431210000002</v>
      </c>
      <c r="F29">
        <v>533.24534619999997</v>
      </c>
      <c r="G29">
        <v>76.31816705</v>
      </c>
      <c r="H29">
        <v>24.65700103</v>
      </c>
      <c r="I29">
        <v>10.86897405</v>
      </c>
      <c r="J29">
        <v>0</v>
      </c>
      <c r="K29">
        <v>0</v>
      </c>
      <c r="L29">
        <v>1.0580848549999999</v>
      </c>
      <c r="M29">
        <v>0</v>
      </c>
      <c r="N29">
        <v>0</v>
      </c>
      <c r="O29">
        <v>50</v>
      </c>
      <c r="Q29">
        <v>1990</v>
      </c>
      <c r="R29">
        <v>1.1969399999999999</v>
      </c>
      <c r="S29">
        <v>1.378484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50</v>
      </c>
      <c r="AG29">
        <v>1990</v>
      </c>
      <c r="AH29">
        <v>1.371869</v>
      </c>
      <c r="AI29">
        <v>1.1629659999999999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50</v>
      </c>
      <c r="AW29">
        <v>1990</v>
      </c>
      <c r="AX29">
        <v>-999</v>
      </c>
      <c r="AY29">
        <v>-999</v>
      </c>
      <c r="AZ29">
        <v>-999</v>
      </c>
      <c r="BA29">
        <v>-999</v>
      </c>
      <c r="BB29">
        <v>-999</v>
      </c>
      <c r="BC29">
        <v>-999</v>
      </c>
      <c r="BD29">
        <v>-999</v>
      </c>
      <c r="BE29">
        <v>-999</v>
      </c>
      <c r="BF29">
        <v>-999</v>
      </c>
      <c r="BG29">
        <v>-999</v>
      </c>
      <c r="BH29">
        <v>-999</v>
      </c>
      <c r="BI29">
        <v>-999</v>
      </c>
      <c r="BJ29">
        <v>-999</v>
      </c>
      <c r="BK29">
        <v>0</v>
      </c>
    </row>
    <row r="30" spans="1:63" x14ac:dyDescent="0.2">
      <c r="A30">
        <v>1991</v>
      </c>
      <c r="B30">
        <v>1.140852</v>
      </c>
      <c r="C30">
        <v>1.2915110000000001</v>
      </c>
      <c r="D30">
        <v>2225.2789830000002</v>
      </c>
      <c r="E30">
        <v>1535.9840489999999</v>
      </c>
      <c r="F30">
        <v>609.94886159999999</v>
      </c>
      <c r="G30">
        <v>83.617230840000005</v>
      </c>
      <c r="H30">
        <v>16.916001949999998</v>
      </c>
      <c r="I30">
        <v>2.7276743350000001</v>
      </c>
      <c r="J30">
        <v>2.995115921</v>
      </c>
      <c r="K30">
        <v>0</v>
      </c>
      <c r="L30">
        <v>0</v>
      </c>
      <c r="M30">
        <v>0</v>
      </c>
      <c r="N30">
        <v>0</v>
      </c>
      <c r="O30">
        <v>50</v>
      </c>
      <c r="Q30">
        <v>1991</v>
      </c>
      <c r="R30">
        <v>1.1004</v>
      </c>
      <c r="S30">
        <v>1.287161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50</v>
      </c>
      <c r="AG30">
        <v>1991</v>
      </c>
      <c r="AH30">
        <v>2.663834</v>
      </c>
      <c r="AI30">
        <v>3.1612960000000001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50</v>
      </c>
      <c r="AW30">
        <v>1991</v>
      </c>
      <c r="AX30">
        <v>-999</v>
      </c>
      <c r="AY30">
        <v>-999</v>
      </c>
      <c r="AZ30">
        <v>-999</v>
      </c>
      <c r="BA30">
        <v>-999</v>
      </c>
      <c r="BB30">
        <v>-999</v>
      </c>
      <c r="BC30">
        <v>-999</v>
      </c>
      <c r="BD30">
        <v>-999</v>
      </c>
      <c r="BE30">
        <v>-999</v>
      </c>
      <c r="BF30">
        <v>-999</v>
      </c>
      <c r="BG30">
        <v>-999</v>
      </c>
      <c r="BH30">
        <v>-999</v>
      </c>
      <c r="BI30">
        <v>-999</v>
      </c>
      <c r="BJ30">
        <v>-999</v>
      </c>
      <c r="BK30">
        <v>0</v>
      </c>
    </row>
    <row r="31" spans="1:63" x14ac:dyDescent="0.2">
      <c r="A31">
        <v>1992</v>
      </c>
      <c r="B31">
        <v>0.83590299999999995</v>
      </c>
      <c r="C31">
        <v>1.1278630000000001</v>
      </c>
      <c r="D31">
        <v>1995.6812150000001</v>
      </c>
      <c r="E31">
        <v>1206.973385</v>
      </c>
      <c r="F31">
        <v>438.22100440000003</v>
      </c>
      <c r="G31">
        <v>118.6850274</v>
      </c>
      <c r="H31">
        <v>24.592482539999999</v>
      </c>
      <c r="I31">
        <v>5.9525149219999998</v>
      </c>
      <c r="J31">
        <v>0</v>
      </c>
      <c r="K31">
        <v>0</v>
      </c>
      <c r="L31">
        <v>1.0743542509999999</v>
      </c>
      <c r="M31">
        <v>0</v>
      </c>
      <c r="N31">
        <v>0</v>
      </c>
      <c r="O31">
        <v>50</v>
      </c>
      <c r="Q31">
        <v>1992</v>
      </c>
      <c r="R31">
        <v>0.82790300000000006</v>
      </c>
      <c r="S31">
        <v>1.1289180000000001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50</v>
      </c>
      <c r="AG31">
        <v>1992</v>
      </c>
      <c r="AH31">
        <v>0.99556999999999995</v>
      </c>
      <c r="AI31">
        <v>1.493309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50</v>
      </c>
      <c r="AW31">
        <v>1992</v>
      </c>
      <c r="AX31">
        <v>-999</v>
      </c>
      <c r="AY31">
        <v>-999</v>
      </c>
      <c r="AZ31">
        <v>-999</v>
      </c>
      <c r="BA31">
        <v>-999</v>
      </c>
      <c r="BB31">
        <v>-999</v>
      </c>
      <c r="BC31">
        <v>-999</v>
      </c>
      <c r="BD31">
        <v>-999</v>
      </c>
      <c r="BE31">
        <v>-999</v>
      </c>
      <c r="BF31">
        <v>-999</v>
      </c>
      <c r="BG31">
        <v>-999</v>
      </c>
      <c r="BH31">
        <v>-999</v>
      </c>
      <c r="BI31">
        <v>-999</v>
      </c>
      <c r="BJ31">
        <v>-999</v>
      </c>
      <c r="BK31">
        <v>0</v>
      </c>
    </row>
    <row r="32" spans="1:63" x14ac:dyDescent="0.2">
      <c r="A32">
        <v>1993</v>
      </c>
      <c r="B32">
        <v>1.1259220000000001</v>
      </c>
      <c r="C32">
        <v>1.3595600000000001</v>
      </c>
      <c r="D32">
        <v>1456.8005579999999</v>
      </c>
      <c r="E32">
        <v>1735.7358569999999</v>
      </c>
      <c r="F32">
        <v>530.42269980000003</v>
      </c>
      <c r="G32">
        <v>114.37174880000001</v>
      </c>
      <c r="H32">
        <v>36.28957699</v>
      </c>
      <c r="I32">
        <v>17.830439940000002</v>
      </c>
      <c r="J32">
        <v>0.9677861271</v>
      </c>
      <c r="K32">
        <v>0</v>
      </c>
      <c r="L32">
        <v>0</v>
      </c>
      <c r="M32">
        <v>0</v>
      </c>
      <c r="N32">
        <v>0</v>
      </c>
      <c r="O32">
        <v>50</v>
      </c>
      <c r="Q32">
        <v>1993</v>
      </c>
      <c r="R32">
        <v>1.111615</v>
      </c>
      <c r="S32">
        <v>1.3511010000000001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50</v>
      </c>
      <c r="AG32">
        <v>1993</v>
      </c>
      <c r="AH32">
        <v>1.181864</v>
      </c>
      <c r="AI32">
        <v>0.91006200000000004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50</v>
      </c>
      <c r="AW32">
        <v>1993</v>
      </c>
      <c r="AX32">
        <v>-999</v>
      </c>
      <c r="AY32">
        <v>-999</v>
      </c>
      <c r="AZ32">
        <v>-999</v>
      </c>
      <c r="BA32">
        <v>-999</v>
      </c>
      <c r="BB32">
        <v>-999</v>
      </c>
      <c r="BC32">
        <v>-999</v>
      </c>
      <c r="BD32">
        <v>-999</v>
      </c>
      <c r="BE32">
        <v>-999</v>
      </c>
      <c r="BF32">
        <v>-999</v>
      </c>
      <c r="BG32">
        <v>-999</v>
      </c>
      <c r="BH32">
        <v>-999</v>
      </c>
      <c r="BI32">
        <v>-999</v>
      </c>
      <c r="BJ32">
        <v>-999</v>
      </c>
      <c r="BK32">
        <v>0</v>
      </c>
    </row>
    <row r="33" spans="1:63" x14ac:dyDescent="0.2">
      <c r="A33">
        <v>1994</v>
      </c>
      <c r="B33">
        <v>0.89841700000000002</v>
      </c>
      <c r="C33">
        <v>0.90640200000000004</v>
      </c>
      <c r="D33">
        <v>2164.0250599999999</v>
      </c>
      <c r="E33">
        <v>1796.0382239999999</v>
      </c>
      <c r="F33">
        <v>367.41844509999999</v>
      </c>
      <c r="G33">
        <v>77.841518519999994</v>
      </c>
      <c r="H33">
        <v>29.513458409999998</v>
      </c>
      <c r="I33">
        <v>2.763834626</v>
      </c>
      <c r="J33">
        <v>9.4026904590000004</v>
      </c>
      <c r="K33">
        <v>0</v>
      </c>
      <c r="L33">
        <v>0</v>
      </c>
      <c r="M33">
        <v>0</v>
      </c>
      <c r="N33">
        <v>0</v>
      </c>
      <c r="O33">
        <v>50</v>
      </c>
      <c r="Q33">
        <v>1994</v>
      </c>
      <c r="R33">
        <v>0.89135200000000003</v>
      </c>
      <c r="S33">
        <v>0.90829400000000005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50</v>
      </c>
      <c r="AG33">
        <v>1994</v>
      </c>
      <c r="AH33">
        <v>1.224372</v>
      </c>
      <c r="AI33">
        <v>0.89643399999999995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50</v>
      </c>
      <c r="AW33">
        <v>1994</v>
      </c>
      <c r="AX33">
        <v>-999</v>
      </c>
      <c r="AY33">
        <v>-999</v>
      </c>
      <c r="AZ33">
        <v>-999</v>
      </c>
      <c r="BA33">
        <v>-999</v>
      </c>
      <c r="BB33">
        <v>-999</v>
      </c>
      <c r="BC33">
        <v>-999</v>
      </c>
      <c r="BD33">
        <v>-999</v>
      </c>
      <c r="BE33">
        <v>-999</v>
      </c>
      <c r="BF33">
        <v>-999</v>
      </c>
      <c r="BG33">
        <v>-999</v>
      </c>
      <c r="BH33">
        <v>-999</v>
      </c>
      <c r="BI33">
        <v>-999</v>
      </c>
      <c r="BJ33">
        <v>-999</v>
      </c>
      <c r="BK33">
        <v>0</v>
      </c>
    </row>
    <row r="34" spans="1:63" x14ac:dyDescent="0.2">
      <c r="A34">
        <v>1995</v>
      </c>
      <c r="B34">
        <v>0.94324399999999997</v>
      </c>
      <c r="C34">
        <v>0.92994900000000003</v>
      </c>
      <c r="D34">
        <v>1525.0585590000001</v>
      </c>
      <c r="E34">
        <v>1386.594204</v>
      </c>
      <c r="F34">
        <v>359.0721858</v>
      </c>
      <c r="G34">
        <v>67.177221860000003</v>
      </c>
      <c r="H34">
        <v>12.338417979999999</v>
      </c>
      <c r="I34">
        <v>0</v>
      </c>
      <c r="J34">
        <v>3.0976920450000001</v>
      </c>
      <c r="K34">
        <v>0</v>
      </c>
      <c r="L34">
        <v>0</v>
      </c>
      <c r="M34">
        <v>0</v>
      </c>
      <c r="N34">
        <v>0</v>
      </c>
      <c r="O34">
        <v>50</v>
      </c>
      <c r="Q34">
        <v>1995</v>
      </c>
      <c r="R34">
        <v>0.93546200000000002</v>
      </c>
      <c r="S34">
        <v>0.92954400000000004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50</v>
      </c>
      <c r="AG34">
        <v>1995</v>
      </c>
      <c r="AH34">
        <v>1.3165910000000001</v>
      </c>
      <c r="AI34">
        <v>1.3341339999999999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50</v>
      </c>
      <c r="AW34">
        <v>1995</v>
      </c>
      <c r="AX34">
        <v>-999</v>
      </c>
      <c r="AY34">
        <v>-999</v>
      </c>
      <c r="AZ34">
        <v>-999</v>
      </c>
      <c r="BA34">
        <v>-999</v>
      </c>
      <c r="BB34">
        <v>-999</v>
      </c>
      <c r="BC34">
        <v>-999</v>
      </c>
      <c r="BD34">
        <v>-999</v>
      </c>
      <c r="BE34">
        <v>-999</v>
      </c>
      <c r="BF34">
        <v>-999</v>
      </c>
      <c r="BG34">
        <v>-999</v>
      </c>
      <c r="BH34">
        <v>-999</v>
      </c>
      <c r="BI34">
        <v>-999</v>
      </c>
      <c r="BJ34">
        <v>-999</v>
      </c>
      <c r="BK34">
        <v>0</v>
      </c>
    </row>
    <row r="35" spans="1:63" x14ac:dyDescent="0.2">
      <c r="A35">
        <v>1996</v>
      </c>
      <c r="B35">
        <v>0.96450100000000005</v>
      </c>
      <c r="C35">
        <v>0.89800599999999997</v>
      </c>
      <c r="D35">
        <v>1437.9123529999999</v>
      </c>
      <c r="E35">
        <v>1444.333065</v>
      </c>
      <c r="F35">
        <v>810.61906139999996</v>
      </c>
      <c r="G35">
        <v>187.80013629999999</v>
      </c>
      <c r="H35">
        <v>20.540452309999999</v>
      </c>
      <c r="I35">
        <v>0</v>
      </c>
      <c r="J35">
        <v>4.7731912479999998</v>
      </c>
      <c r="K35">
        <v>2.9999988260000001</v>
      </c>
      <c r="L35">
        <v>0</v>
      </c>
      <c r="M35">
        <v>0</v>
      </c>
      <c r="N35">
        <v>0</v>
      </c>
      <c r="O35">
        <v>50</v>
      </c>
      <c r="Q35">
        <v>1996</v>
      </c>
      <c r="R35">
        <v>0.96501199999999998</v>
      </c>
      <c r="S35">
        <v>0.89896600000000004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50</v>
      </c>
      <c r="AG35">
        <v>1996</v>
      </c>
      <c r="AH35">
        <v>0.89197499999999996</v>
      </c>
      <c r="AI35">
        <v>0.57547400000000004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50</v>
      </c>
      <c r="AW35">
        <v>1996</v>
      </c>
      <c r="AX35">
        <v>-999</v>
      </c>
      <c r="AY35">
        <v>-999</v>
      </c>
      <c r="AZ35">
        <v>-999</v>
      </c>
      <c r="BA35">
        <v>-999</v>
      </c>
      <c r="BB35">
        <v>-999</v>
      </c>
      <c r="BC35">
        <v>-999</v>
      </c>
      <c r="BD35">
        <v>-999</v>
      </c>
      <c r="BE35">
        <v>-999</v>
      </c>
      <c r="BF35">
        <v>-999</v>
      </c>
      <c r="BG35">
        <v>-999</v>
      </c>
      <c r="BH35">
        <v>-999</v>
      </c>
      <c r="BI35">
        <v>-999</v>
      </c>
      <c r="BJ35">
        <v>-999</v>
      </c>
      <c r="BK35">
        <v>0</v>
      </c>
    </row>
    <row r="36" spans="1:63" x14ac:dyDescent="0.2">
      <c r="A36">
        <v>1997</v>
      </c>
      <c r="B36">
        <v>0.89560300000000004</v>
      </c>
      <c r="C36">
        <v>1.061348</v>
      </c>
      <c r="D36">
        <v>823.1768247</v>
      </c>
      <c r="E36">
        <v>828.75133930000004</v>
      </c>
      <c r="F36">
        <v>366.20764329999997</v>
      </c>
      <c r="G36">
        <v>127.747529</v>
      </c>
      <c r="H36">
        <v>30.327859799999999</v>
      </c>
      <c r="I36">
        <v>0.8801492917</v>
      </c>
      <c r="J36">
        <v>0.97007209039999998</v>
      </c>
      <c r="K36">
        <v>0.99999951949999999</v>
      </c>
      <c r="L36">
        <v>0</v>
      </c>
      <c r="M36">
        <v>0</v>
      </c>
      <c r="N36">
        <v>0</v>
      </c>
      <c r="O36">
        <v>50</v>
      </c>
      <c r="Q36">
        <v>1997</v>
      </c>
      <c r="R36">
        <v>0.88636700000000002</v>
      </c>
      <c r="S36">
        <v>1.0529219999999999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50</v>
      </c>
      <c r="AG36">
        <v>1997</v>
      </c>
      <c r="AH36">
        <v>0.74181699999999995</v>
      </c>
      <c r="AI36">
        <v>0.72648299999999999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50</v>
      </c>
      <c r="AW36">
        <v>1997</v>
      </c>
      <c r="AX36">
        <v>-999</v>
      </c>
      <c r="AY36">
        <v>-999</v>
      </c>
      <c r="AZ36">
        <v>-999</v>
      </c>
      <c r="BA36">
        <v>-999</v>
      </c>
      <c r="BB36">
        <v>-999</v>
      </c>
      <c r="BC36">
        <v>-999</v>
      </c>
      <c r="BD36">
        <v>-999</v>
      </c>
      <c r="BE36">
        <v>-999</v>
      </c>
      <c r="BF36">
        <v>-999</v>
      </c>
      <c r="BG36">
        <v>-999</v>
      </c>
      <c r="BH36">
        <v>-999</v>
      </c>
      <c r="BI36">
        <v>-999</v>
      </c>
      <c r="BJ36">
        <v>-999</v>
      </c>
      <c r="BK36">
        <v>0</v>
      </c>
    </row>
    <row r="37" spans="1:63" x14ac:dyDescent="0.2">
      <c r="A37">
        <v>1998</v>
      </c>
      <c r="B37">
        <v>1.0086729999999999</v>
      </c>
      <c r="C37">
        <v>1.10914</v>
      </c>
      <c r="D37">
        <v>1865.51755</v>
      </c>
      <c r="E37">
        <v>1358.935876</v>
      </c>
      <c r="F37">
        <v>579.76471709999998</v>
      </c>
      <c r="G37">
        <v>160.05141560000001</v>
      </c>
      <c r="H37">
        <v>67.475089019999999</v>
      </c>
      <c r="I37">
        <v>24.501410239999998</v>
      </c>
      <c r="J37">
        <v>8.9091743979999993</v>
      </c>
      <c r="K37">
        <v>0</v>
      </c>
      <c r="L37">
        <v>0</v>
      </c>
      <c r="M37">
        <v>0</v>
      </c>
      <c r="N37">
        <v>0</v>
      </c>
      <c r="O37">
        <v>50</v>
      </c>
      <c r="Q37">
        <v>1998</v>
      </c>
      <c r="R37">
        <v>0.99932699999999997</v>
      </c>
      <c r="S37">
        <v>1.106287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50</v>
      </c>
      <c r="AG37">
        <v>1998</v>
      </c>
      <c r="AH37">
        <v>0.87900999999999996</v>
      </c>
      <c r="AI37">
        <v>0.91616900000000001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50</v>
      </c>
      <c r="AW37">
        <v>1998</v>
      </c>
      <c r="AX37">
        <v>-999</v>
      </c>
      <c r="AY37">
        <v>-999</v>
      </c>
      <c r="AZ37">
        <v>-999</v>
      </c>
      <c r="BA37">
        <v>-999</v>
      </c>
      <c r="BB37">
        <v>-999</v>
      </c>
      <c r="BC37">
        <v>-999</v>
      </c>
      <c r="BD37">
        <v>-999</v>
      </c>
      <c r="BE37">
        <v>-999</v>
      </c>
      <c r="BF37">
        <v>-999</v>
      </c>
      <c r="BG37">
        <v>-999</v>
      </c>
      <c r="BH37">
        <v>-999</v>
      </c>
      <c r="BI37">
        <v>-999</v>
      </c>
      <c r="BJ37">
        <v>-999</v>
      </c>
      <c r="BK37">
        <v>0</v>
      </c>
    </row>
    <row r="38" spans="1:63" x14ac:dyDescent="0.2">
      <c r="A38">
        <v>1999</v>
      </c>
      <c r="B38">
        <v>0.97107200000000005</v>
      </c>
      <c r="C38">
        <v>0.912435</v>
      </c>
      <c r="D38">
        <v>1833.9911520000001</v>
      </c>
      <c r="E38">
        <v>1573.16534</v>
      </c>
      <c r="F38">
        <v>601.04320610000002</v>
      </c>
      <c r="G38">
        <v>137.12341979999999</v>
      </c>
      <c r="H38">
        <v>23.545594860000001</v>
      </c>
      <c r="I38">
        <v>19.769693589999999</v>
      </c>
      <c r="J38">
        <v>4.6800048829999996</v>
      </c>
      <c r="K38">
        <v>0</v>
      </c>
      <c r="L38">
        <v>0</v>
      </c>
      <c r="M38">
        <v>0</v>
      </c>
      <c r="N38">
        <v>0</v>
      </c>
      <c r="O38">
        <v>50</v>
      </c>
      <c r="Q38">
        <v>1999</v>
      </c>
      <c r="R38">
        <v>0.96115300000000004</v>
      </c>
      <c r="S38">
        <v>0.91896299999999997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50</v>
      </c>
      <c r="AG38">
        <v>1999</v>
      </c>
      <c r="AH38">
        <v>1.1339410000000001</v>
      </c>
      <c r="AI38">
        <v>0.764463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50</v>
      </c>
      <c r="AW38">
        <v>1999</v>
      </c>
      <c r="AX38">
        <v>-999</v>
      </c>
      <c r="AY38">
        <v>-999</v>
      </c>
      <c r="AZ38">
        <v>-999</v>
      </c>
      <c r="BA38">
        <v>-999</v>
      </c>
      <c r="BB38">
        <v>-999</v>
      </c>
      <c r="BC38">
        <v>-999</v>
      </c>
      <c r="BD38">
        <v>-999</v>
      </c>
      <c r="BE38">
        <v>-999</v>
      </c>
      <c r="BF38">
        <v>-999</v>
      </c>
      <c r="BG38">
        <v>-999</v>
      </c>
      <c r="BH38">
        <v>-999</v>
      </c>
      <c r="BI38">
        <v>-999</v>
      </c>
      <c r="BJ38">
        <v>-999</v>
      </c>
      <c r="BK38">
        <v>0</v>
      </c>
    </row>
    <row r="39" spans="1:63" x14ac:dyDescent="0.2">
      <c r="A39">
        <v>2000</v>
      </c>
      <c r="B39">
        <v>1.019415</v>
      </c>
      <c r="C39">
        <v>1.318181</v>
      </c>
      <c r="D39">
        <v>2569.5446320000001</v>
      </c>
      <c r="E39">
        <v>1765.6600450000001</v>
      </c>
      <c r="F39">
        <v>470.34917860000002</v>
      </c>
      <c r="G39">
        <v>99.290120270000003</v>
      </c>
      <c r="H39">
        <v>20.516316740000001</v>
      </c>
      <c r="I39">
        <v>16.123719250000001</v>
      </c>
      <c r="J39">
        <v>13.091077200000001</v>
      </c>
      <c r="K39">
        <v>0</v>
      </c>
      <c r="L39">
        <v>1.1054783399999999</v>
      </c>
      <c r="M39">
        <v>0</v>
      </c>
      <c r="N39">
        <v>0</v>
      </c>
      <c r="O39">
        <v>50</v>
      </c>
      <c r="Q39">
        <v>2000</v>
      </c>
      <c r="R39">
        <v>1.0288520000000001</v>
      </c>
      <c r="S39">
        <v>1.3332919999999999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50</v>
      </c>
      <c r="AG39">
        <v>2000</v>
      </c>
      <c r="AH39">
        <v>1.120819</v>
      </c>
      <c r="AI39">
        <v>0.83418499999999995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50</v>
      </c>
      <c r="AW39">
        <v>2000</v>
      </c>
      <c r="AX39">
        <v>1.223384</v>
      </c>
      <c r="AY39">
        <v>1.5792349999999999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50</v>
      </c>
    </row>
    <row r="40" spans="1:63" x14ac:dyDescent="0.2">
      <c r="A40">
        <v>2001</v>
      </c>
      <c r="B40">
        <v>1.0635159999999999</v>
      </c>
      <c r="C40">
        <v>1.1600330000000001</v>
      </c>
      <c r="D40">
        <v>1370.932098</v>
      </c>
      <c r="E40">
        <v>2306.628604</v>
      </c>
      <c r="F40">
        <v>937.24949430000004</v>
      </c>
      <c r="G40">
        <v>193.14531500000001</v>
      </c>
      <c r="H40">
        <v>57.108184479999998</v>
      </c>
      <c r="I40">
        <v>20.28293592</v>
      </c>
      <c r="J40">
        <v>6.7419518619999996</v>
      </c>
      <c r="K40">
        <v>0.98427489869999996</v>
      </c>
      <c r="L40">
        <v>0</v>
      </c>
      <c r="M40">
        <v>0</v>
      </c>
      <c r="N40">
        <v>0</v>
      </c>
      <c r="O40">
        <v>50</v>
      </c>
      <c r="Q40">
        <v>2001</v>
      </c>
      <c r="R40">
        <v>1.0433380000000001</v>
      </c>
      <c r="S40">
        <v>1.1530670000000001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50</v>
      </c>
      <c r="AG40">
        <v>2001</v>
      </c>
      <c r="AH40">
        <v>1.5984039999999999</v>
      </c>
      <c r="AI40">
        <v>1.3920410000000001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50</v>
      </c>
      <c r="AW40">
        <v>2001</v>
      </c>
      <c r="AX40">
        <v>1.2759469999999999</v>
      </c>
      <c r="AY40">
        <v>1.7243310000000001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50</v>
      </c>
    </row>
    <row r="41" spans="1:63" x14ac:dyDescent="0.2">
      <c r="A41">
        <v>2002</v>
      </c>
      <c r="B41">
        <v>0.87740099999999999</v>
      </c>
      <c r="C41">
        <v>1.209141</v>
      </c>
      <c r="D41">
        <v>2724.7157900000002</v>
      </c>
      <c r="E41">
        <v>1931.961403</v>
      </c>
      <c r="F41">
        <v>1128.7013099999999</v>
      </c>
      <c r="G41">
        <v>449.96033599999998</v>
      </c>
      <c r="H41">
        <v>76.540095870000002</v>
      </c>
      <c r="I41">
        <v>27.295794180000001</v>
      </c>
      <c r="J41">
        <v>10.726517879999999</v>
      </c>
      <c r="K41">
        <v>3.984885029</v>
      </c>
      <c r="L41">
        <v>4.0265708599999996</v>
      </c>
      <c r="M41">
        <v>0</v>
      </c>
      <c r="N41">
        <v>0</v>
      </c>
      <c r="O41">
        <v>50</v>
      </c>
      <c r="Q41">
        <v>2002</v>
      </c>
      <c r="R41">
        <v>0.88283999999999996</v>
      </c>
      <c r="S41">
        <v>1.2294940000000001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50</v>
      </c>
      <c r="AG41">
        <v>2002</v>
      </c>
      <c r="AH41">
        <v>1.051431</v>
      </c>
      <c r="AI41">
        <v>0.74589399999999995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50</v>
      </c>
      <c r="AW41">
        <v>2002</v>
      </c>
      <c r="AX41">
        <v>1.012194</v>
      </c>
      <c r="AY41">
        <v>1.552743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50</v>
      </c>
    </row>
    <row r="42" spans="1:63" x14ac:dyDescent="0.2">
      <c r="A42">
        <v>2003</v>
      </c>
      <c r="B42">
        <v>0.98427699999999996</v>
      </c>
      <c r="C42">
        <v>1.193405</v>
      </c>
      <c r="D42">
        <v>2472.3324229999998</v>
      </c>
      <c r="E42">
        <v>1678.749051</v>
      </c>
      <c r="F42">
        <v>832.98958279999999</v>
      </c>
      <c r="G42">
        <v>219.87158719999999</v>
      </c>
      <c r="H42">
        <v>74.143609859999998</v>
      </c>
      <c r="I42">
        <v>22.84238105</v>
      </c>
      <c r="J42">
        <v>6.9929218860000004</v>
      </c>
      <c r="K42">
        <v>3.0195873889999998</v>
      </c>
      <c r="L42">
        <v>3.5909585700000002</v>
      </c>
      <c r="M42">
        <v>0</v>
      </c>
      <c r="N42">
        <v>0</v>
      </c>
      <c r="O42">
        <v>50</v>
      </c>
      <c r="Q42">
        <v>2003</v>
      </c>
      <c r="R42">
        <v>0.99982300000000002</v>
      </c>
      <c r="S42">
        <v>1.210467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50</v>
      </c>
      <c r="AG42">
        <v>2003</v>
      </c>
      <c r="AH42">
        <v>0.75173400000000001</v>
      </c>
      <c r="AI42">
        <v>1.079332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50</v>
      </c>
      <c r="AW42">
        <v>2003</v>
      </c>
      <c r="AX42">
        <v>1.06674</v>
      </c>
      <c r="AY42">
        <v>1.480871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50</v>
      </c>
    </row>
    <row r="43" spans="1:63" x14ac:dyDescent="0.2">
      <c r="A43">
        <v>2004</v>
      </c>
      <c r="B43">
        <v>0.73291700000000004</v>
      </c>
      <c r="C43">
        <v>0.77895599999999998</v>
      </c>
      <c r="D43">
        <v>3255.0538649999999</v>
      </c>
      <c r="E43">
        <v>1573.6551910000001</v>
      </c>
      <c r="F43">
        <v>624.6095851</v>
      </c>
      <c r="G43">
        <v>243.208878</v>
      </c>
      <c r="H43">
        <v>50.05912867</v>
      </c>
      <c r="I43">
        <v>11.194862629999999</v>
      </c>
      <c r="J43">
        <v>1.9587001390000001</v>
      </c>
      <c r="K43">
        <v>2.9504814719999999</v>
      </c>
      <c r="L43">
        <v>0</v>
      </c>
      <c r="M43">
        <v>0</v>
      </c>
      <c r="N43">
        <v>0</v>
      </c>
      <c r="O43">
        <v>50</v>
      </c>
      <c r="Q43">
        <v>2004</v>
      </c>
      <c r="R43">
        <v>0.72720200000000002</v>
      </c>
      <c r="S43">
        <v>0.79093800000000003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50</v>
      </c>
      <c r="AG43">
        <v>2004</v>
      </c>
      <c r="AH43">
        <v>0.87468000000000001</v>
      </c>
      <c r="AI43">
        <v>0.67345600000000005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50</v>
      </c>
      <c r="AW43">
        <v>2004</v>
      </c>
      <c r="AX43">
        <v>0.85646100000000003</v>
      </c>
      <c r="AY43">
        <v>0.885575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50</v>
      </c>
    </row>
    <row r="44" spans="1:63" x14ac:dyDescent="0.2">
      <c r="A44">
        <v>2005</v>
      </c>
      <c r="B44">
        <v>0.688384</v>
      </c>
      <c r="C44">
        <v>0.67909399999999998</v>
      </c>
      <c r="D44">
        <v>3596.7265510000002</v>
      </c>
      <c r="E44">
        <v>2058.0531569999998</v>
      </c>
      <c r="F44">
        <v>726.93407709999997</v>
      </c>
      <c r="G44">
        <v>226.91830730000001</v>
      </c>
      <c r="H44">
        <v>30.235785289999999</v>
      </c>
      <c r="I44">
        <v>24.425233819999999</v>
      </c>
      <c r="J44">
        <v>1.944183577</v>
      </c>
      <c r="K44">
        <v>0</v>
      </c>
      <c r="L44">
        <v>1.96199583</v>
      </c>
      <c r="M44">
        <v>0</v>
      </c>
      <c r="N44">
        <v>0</v>
      </c>
      <c r="O44">
        <v>50</v>
      </c>
      <c r="Q44">
        <v>2005</v>
      </c>
      <c r="R44">
        <v>0.67610700000000001</v>
      </c>
      <c r="S44">
        <v>0.67862199999999995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50</v>
      </c>
      <c r="AG44">
        <v>2005</v>
      </c>
      <c r="AH44">
        <v>1.0857829999999999</v>
      </c>
      <c r="AI44">
        <v>0.79024000000000005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50</v>
      </c>
      <c r="AW44">
        <v>2005</v>
      </c>
      <c r="AX44">
        <v>0.70124900000000001</v>
      </c>
      <c r="AY44">
        <v>0.60132300000000005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50</v>
      </c>
    </row>
    <row r="45" spans="1:63" x14ac:dyDescent="0.2">
      <c r="A45">
        <v>2006</v>
      </c>
      <c r="B45">
        <v>0.70347000000000004</v>
      </c>
      <c r="C45">
        <v>0.70943500000000004</v>
      </c>
      <c r="D45">
        <v>5539.2308270000003</v>
      </c>
      <c r="E45">
        <v>3407.9702200000002</v>
      </c>
      <c r="F45">
        <v>1516.4267259999999</v>
      </c>
      <c r="G45">
        <v>256.17517800000002</v>
      </c>
      <c r="H45">
        <v>82.073863009999997</v>
      </c>
      <c r="I45">
        <v>21.642852359999999</v>
      </c>
      <c r="J45">
        <v>12.66857441</v>
      </c>
      <c r="K45">
        <v>0</v>
      </c>
      <c r="L45">
        <v>1.073210301</v>
      </c>
      <c r="M45">
        <v>0</v>
      </c>
      <c r="N45">
        <v>0</v>
      </c>
      <c r="O45">
        <v>50</v>
      </c>
      <c r="Q45">
        <v>2006</v>
      </c>
      <c r="R45">
        <v>0.70258399999999999</v>
      </c>
      <c r="S45">
        <v>0.72201199999999999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50</v>
      </c>
      <c r="AG45">
        <v>2006</v>
      </c>
      <c r="AH45">
        <v>0.942384</v>
      </c>
      <c r="AI45">
        <v>0.68564899999999995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50</v>
      </c>
      <c r="AW45">
        <v>2006</v>
      </c>
      <c r="AX45">
        <v>0.68627000000000005</v>
      </c>
      <c r="AY45">
        <v>0.64980199999999999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50</v>
      </c>
    </row>
    <row r="46" spans="1:63" x14ac:dyDescent="0.2">
      <c r="A46">
        <v>2007</v>
      </c>
      <c r="B46">
        <v>0.68380200000000002</v>
      </c>
      <c r="C46">
        <v>0.64666500000000005</v>
      </c>
      <c r="D46">
        <v>3953.6887860000002</v>
      </c>
      <c r="E46">
        <v>3998.8431019999998</v>
      </c>
      <c r="F46">
        <v>1300.2399089999999</v>
      </c>
      <c r="G46">
        <v>293.32479510000002</v>
      </c>
      <c r="H46">
        <v>29.930128809999999</v>
      </c>
      <c r="I46">
        <v>0</v>
      </c>
      <c r="J46">
        <v>7.0340725009999998</v>
      </c>
      <c r="K46">
        <v>3.9200889839999999</v>
      </c>
      <c r="L46">
        <v>0.69428424570000002</v>
      </c>
      <c r="M46">
        <v>0</v>
      </c>
      <c r="N46">
        <v>0</v>
      </c>
      <c r="O46">
        <v>50</v>
      </c>
      <c r="Q46">
        <v>2007</v>
      </c>
      <c r="R46">
        <v>0.67885399999999996</v>
      </c>
      <c r="S46">
        <v>0.65651499999999996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50</v>
      </c>
      <c r="AG46">
        <v>2007</v>
      </c>
      <c r="AH46">
        <v>1.062805</v>
      </c>
      <c r="AI46">
        <v>0.79736799999999997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50</v>
      </c>
      <c r="AW46">
        <v>2007</v>
      </c>
      <c r="AX46">
        <v>0.68473700000000004</v>
      </c>
      <c r="AY46">
        <v>0.69393099999999996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50</v>
      </c>
    </row>
    <row r="47" spans="1:63" x14ac:dyDescent="0.2">
      <c r="A47">
        <v>2008</v>
      </c>
      <c r="B47">
        <v>0.762378</v>
      </c>
      <c r="C47">
        <v>0.66481699999999999</v>
      </c>
      <c r="D47">
        <v>3625.5843300000001</v>
      </c>
      <c r="E47">
        <v>3540.7088910000002</v>
      </c>
      <c r="F47">
        <v>1419.4731320000001</v>
      </c>
      <c r="G47">
        <v>444.19583369999998</v>
      </c>
      <c r="H47">
        <v>71.500610589999994</v>
      </c>
      <c r="I47">
        <v>22.759046210000001</v>
      </c>
      <c r="J47">
        <v>11.020530389999999</v>
      </c>
      <c r="K47">
        <v>0</v>
      </c>
      <c r="L47">
        <v>5.0044974489999996</v>
      </c>
      <c r="M47">
        <v>0</v>
      </c>
      <c r="N47">
        <v>0</v>
      </c>
      <c r="O47">
        <v>50</v>
      </c>
      <c r="Q47">
        <v>2008</v>
      </c>
      <c r="R47">
        <v>0.76773100000000005</v>
      </c>
      <c r="S47">
        <v>0.67646099999999998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50</v>
      </c>
      <c r="AG47">
        <v>2008</v>
      </c>
      <c r="AH47">
        <v>1.072403</v>
      </c>
      <c r="AI47">
        <v>0.80543900000000002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50</v>
      </c>
      <c r="AW47">
        <v>2008</v>
      </c>
      <c r="AX47">
        <v>0.80299699999999996</v>
      </c>
      <c r="AY47">
        <v>0.81327000000000005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50</v>
      </c>
    </row>
    <row r="48" spans="1:63" x14ac:dyDescent="0.2">
      <c r="A48">
        <v>2009</v>
      </c>
      <c r="B48">
        <v>0.89226700000000003</v>
      </c>
      <c r="C48">
        <v>0.78605499999999995</v>
      </c>
      <c r="D48">
        <v>3325.5954620000002</v>
      </c>
      <c r="E48">
        <v>2893.5337749999999</v>
      </c>
      <c r="F48">
        <v>879.03572569999994</v>
      </c>
      <c r="G48">
        <v>212.09636119999999</v>
      </c>
      <c r="H48">
        <v>53.052397380000002</v>
      </c>
      <c r="I48">
        <v>23.774939620000001</v>
      </c>
      <c r="J48">
        <v>5.760930074</v>
      </c>
      <c r="K48">
        <v>0</v>
      </c>
      <c r="L48">
        <v>3.0590294070000001</v>
      </c>
      <c r="M48">
        <v>0</v>
      </c>
      <c r="N48">
        <v>0</v>
      </c>
      <c r="O48">
        <v>50</v>
      </c>
      <c r="Q48">
        <v>2009</v>
      </c>
      <c r="R48">
        <v>0.90072799999999997</v>
      </c>
      <c r="S48">
        <v>0.79811799999999999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50</v>
      </c>
      <c r="AG48">
        <v>2009</v>
      </c>
      <c r="AH48">
        <v>0.72426900000000005</v>
      </c>
      <c r="AI48">
        <v>0.79949999999999999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50</v>
      </c>
      <c r="AW48">
        <v>2009</v>
      </c>
      <c r="AX48">
        <v>0.90216099999999999</v>
      </c>
      <c r="AY48">
        <v>0.83648999999999996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50</v>
      </c>
    </row>
    <row r="49" spans="1:63" x14ac:dyDescent="0.2">
      <c r="A49">
        <v>2010</v>
      </c>
      <c r="B49">
        <v>0.82683399999999996</v>
      </c>
      <c r="C49">
        <v>0.71209900000000004</v>
      </c>
      <c r="D49">
        <v>2820.8718520000002</v>
      </c>
      <c r="E49">
        <v>1933.9841739999999</v>
      </c>
      <c r="F49">
        <v>899.69044599999995</v>
      </c>
      <c r="G49">
        <v>294.34426689999998</v>
      </c>
      <c r="H49">
        <v>74.071844139999996</v>
      </c>
      <c r="I49">
        <v>24.966651760000001</v>
      </c>
      <c r="J49">
        <v>12.230235459999999</v>
      </c>
      <c r="K49">
        <v>1.94426111</v>
      </c>
      <c r="L49">
        <v>2.7062420129999998</v>
      </c>
      <c r="M49">
        <v>0</v>
      </c>
      <c r="N49">
        <v>0</v>
      </c>
      <c r="O49">
        <v>50</v>
      </c>
      <c r="Q49">
        <v>2010</v>
      </c>
      <c r="R49">
        <v>0.83919500000000002</v>
      </c>
      <c r="S49">
        <v>0.72484700000000002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50</v>
      </c>
      <c r="AG49">
        <v>2010</v>
      </c>
      <c r="AH49">
        <v>0.65892399999999995</v>
      </c>
      <c r="AI49">
        <v>0.92677399999999999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50</v>
      </c>
      <c r="AW49">
        <v>2010</v>
      </c>
      <c r="AX49">
        <v>0.98025399999999996</v>
      </c>
      <c r="AY49">
        <v>0.78682700000000005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50</v>
      </c>
    </row>
    <row r="50" spans="1:63" x14ac:dyDescent="0.2">
      <c r="A50">
        <v>2011</v>
      </c>
      <c r="B50">
        <v>0.96659600000000001</v>
      </c>
      <c r="C50">
        <v>0.81560500000000002</v>
      </c>
      <c r="D50">
        <v>3760.4945309999998</v>
      </c>
      <c r="E50">
        <v>2572.651339</v>
      </c>
      <c r="F50">
        <v>862.60182699999996</v>
      </c>
      <c r="G50">
        <v>403.4583839</v>
      </c>
      <c r="H50">
        <v>114.8528008</v>
      </c>
      <c r="I50">
        <v>21.365079229999999</v>
      </c>
      <c r="J50">
        <v>24.09973746</v>
      </c>
      <c r="K50">
        <v>16.413727770000001</v>
      </c>
      <c r="L50">
        <v>12.092035020000001</v>
      </c>
      <c r="M50">
        <v>0</v>
      </c>
      <c r="N50">
        <v>0</v>
      </c>
      <c r="O50">
        <v>50</v>
      </c>
      <c r="Q50">
        <v>2011</v>
      </c>
      <c r="R50">
        <v>0.95988899999999999</v>
      </c>
      <c r="S50">
        <v>0.81618000000000002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50</v>
      </c>
      <c r="AG50">
        <v>2011</v>
      </c>
      <c r="AH50">
        <v>1.312462</v>
      </c>
      <c r="AI50">
        <v>0.83155699999999999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50</v>
      </c>
      <c r="AW50">
        <v>2011</v>
      </c>
      <c r="AX50">
        <v>1.1723870000000001</v>
      </c>
      <c r="AY50">
        <v>0.98993399999999998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50</v>
      </c>
    </row>
    <row r="51" spans="1:63" x14ac:dyDescent="0.2">
      <c r="A51">
        <v>2012</v>
      </c>
      <c r="B51">
        <v>0.793651</v>
      </c>
      <c r="C51">
        <v>0.64102000000000003</v>
      </c>
      <c r="D51">
        <v>3329.6427309999999</v>
      </c>
      <c r="E51">
        <v>1663.9837359999999</v>
      </c>
      <c r="F51">
        <v>393.29132529999998</v>
      </c>
      <c r="G51">
        <v>173.34742990000001</v>
      </c>
      <c r="H51">
        <v>71.022340130000003</v>
      </c>
      <c r="I51">
        <v>50.770763709999997</v>
      </c>
      <c r="J51">
        <v>20.68850789</v>
      </c>
      <c r="K51">
        <v>3.8476651359999998</v>
      </c>
      <c r="L51">
        <v>7.4962679330000004</v>
      </c>
      <c r="M51">
        <v>0</v>
      </c>
      <c r="N51">
        <v>0</v>
      </c>
      <c r="O51">
        <v>50</v>
      </c>
      <c r="Q51">
        <v>2012</v>
      </c>
      <c r="R51">
        <v>0.81232400000000005</v>
      </c>
      <c r="S51">
        <v>0.65176999999999996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50</v>
      </c>
      <c r="AG51">
        <v>2012</v>
      </c>
      <c r="AH51">
        <v>0.84148400000000001</v>
      </c>
      <c r="AI51">
        <v>0.86541400000000002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50</v>
      </c>
      <c r="AW51">
        <v>2012</v>
      </c>
      <c r="AX51">
        <v>0.99749900000000002</v>
      </c>
      <c r="AY51">
        <v>0.69348600000000005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50</v>
      </c>
    </row>
    <row r="52" spans="1:63" x14ac:dyDescent="0.2">
      <c r="A52">
        <v>2013</v>
      </c>
      <c r="B52">
        <v>0.69111900000000004</v>
      </c>
      <c r="C52">
        <v>0.58119399999999999</v>
      </c>
      <c r="D52">
        <v>3280.1514149999998</v>
      </c>
      <c r="E52">
        <v>1978.276226</v>
      </c>
      <c r="F52">
        <v>439.1486749</v>
      </c>
      <c r="G52">
        <v>142.68520359999999</v>
      </c>
      <c r="H52">
        <v>16.525799159999998</v>
      </c>
      <c r="I52">
        <v>24.832223939999999</v>
      </c>
      <c r="J52">
        <v>27.056610079999999</v>
      </c>
      <c r="K52">
        <v>0</v>
      </c>
      <c r="L52">
        <v>1.0309740190000001</v>
      </c>
      <c r="M52">
        <v>0</v>
      </c>
      <c r="N52">
        <v>0</v>
      </c>
      <c r="O52">
        <v>50</v>
      </c>
      <c r="Q52">
        <v>2013</v>
      </c>
      <c r="R52">
        <v>0.69999500000000003</v>
      </c>
      <c r="S52">
        <v>0.59081499999999998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50</v>
      </c>
      <c r="AG52">
        <v>2013</v>
      </c>
      <c r="AH52">
        <v>0.47128399999999998</v>
      </c>
      <c r="AI52">
        <v>0.85033499999999995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50</v>
      </c>
      <c r="AW52">
        <v>2013</v>
      </c>
      <c r="AX52">
        <v>0.85012799999999999</v>
      </c>
      <c r="AY52">
        <v>0.72443299999999999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50</v>
      </c>
    </row>
    <row r="53" spans="1:63" x14ac:dyDescent="0.2">
      <c r="A53">
        <v>2014</v>
      </c>
      <c r="B53">
        <v>0.77688800000000002</v>
      </c>
      <c r="C53">
        <v>0.73965700000000001</v>
      </c>
      <c r="D53">
        <v>5027.4588759999997</v>
      </c>
      <c r="E53">
        <v>1520.113345</v>
      </c>
      <c r="F53">
        <v>357.96649619999999</v>
      </c>
      <c r="G53">
        <v>148.57659290000001</v>
      </c>
      <c r="H53">
        <v>21.182695299999999</v>
      </c>
      <c r="I53">
        <v>0</v>
      </c>
      <c r="J53">
        <v>54.527807989999999</v>
      </c>
      <c r="K53">
        <v>1.936834355</v>
      </c>
      <c r="L53">
        <v>2.8372295730000001</v>
      </c>
      <c r="M53">
        <v>0</v>
      </c>
      <c r="N53">
        <v>0</v>
      </c>
      <c r="O53">
        <v>50</v>
      </c>
      <c r="Q53">
        <v>2014</v>
      </c>
      <c r="R53">
        <v>0.78330699999999998</v>
      </c>
      <c r="S53">
        <v>0.75290500000000005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50</v>
      </c>
      <c r="AG53">
        <v>2014</v>
      </c>
      <c r="AH53">
        <v>0.81925199999999998</v>
      </c>
      <c r="AI53">
        <v>1.066174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50</v>
      </c>
      <c r="AW53">
        <v>2014</v>
      </c>
      <c r="AX53">
        <v>0.86269099999999999</v>
      </c>
      <c r="AY53">
        <v>0.87496700000000005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50</v>
      </c>
    </row>
    <row r="54" spans="1:63" x14ac:dyDescent="0.2">
      <c r="A54">
        <v>2015</v>
      </c>
      <c r="B54">
        <v>1.0983620000000001</v>
      </c>
      <c r="C54">
        <v>0.85899499999999995</v>
      </c>
      <c r="D54">
        <v>4406.5735629999999</v>
      </c>
      <c r="E54">
        <v>2530.2611379999998</v>
      </c>
      <c r="F54">
        <v>477.92617410000003</v>
      </c>
      <c r="G54">
        <v>110.2476697</v>
      </c>
      <c r="H54">
        <v>54.759807000000002</v>
      </c>
      <c r="I54">
        <v>8.5983526759999993</v>
      </c>
      <c r="J54">
        <v>15.576693049999999</v>
      </c>
      <c r="K54">
        <v>5.8491802469999996</v>
      </c>
      <c r="L54">
        <v>13.283280019999999</v>
      </c>
      <c r="M54">
        <v>0</v>
      </c>
      <c r="N54">
        <v>0</v>
      </c>
      <c r="O54">
        <v>50</v>
      </c>
      <c r="Q54">
        <v>2015</v>
      </c>
      <c r="R54">
        <v>1.115086</v>
      </c>
      <c r="S54">
        <v>0.87304099999999996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50</v>
      </c>
      <c r="AG54">
        <v>2015</v>
      </c>
      <c r="AH54">
        <v>0.91751899999999997</v>
      </c>
      <c r="AI54">
        <v>1.0960479999999999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50</v>
      </c>
      <c r="AW54">
        <v>2015</v>
      </c>
      <c r="AX54">
        <v>1.2483869999999999</v>
      </c>
      <c r="AY54">
        <v>1.0190440000000001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50</v>
      </c>
    </row>
    <row r="55" spans="1:63" x14ac:dyDescent="0.2">
      <c r="A55">
        <v>2016</v>
      </c>
      <c r="B55">
        <v>1.1640950000000001</v>
      </c>
      <c r="C55">
        <v>0.92000999999999999</v>
      </c>
      <c r="D55">
        <v>2386.8661860000002</v>
      </c>
      <c r="E55">
        <v>2242.0591610000001</v>
      </c>
      <c r="F55">
        <v>906.96139330000005</v>
      </c>
      <c r="G55">
        <v>221.89683740000001</v>
      </c>
      <c r="H55">
        <v>46.593950999999997</v>
      </c>
      <c r="I55">
        <v>25.179864200000001</v>
      </c>
      <c r="J55">
        <v>19.934220939999999</v>
      </c>
      <c r="K55">
        <v>0.97082119759999996</v>
      </c>
      <c r="L55">
        <v>4.113826253</v>
      </c>
      <c r="M55">
        <v>0</v>
      </c>
      <c r="N55">
        <v>0</v>
      </c>
      <c r="O55">
        <v>50</v>
      </c>
      <c r="Q55">
        <v>2016</v>
      </c>
      <c r="R55">
        <v>1.1955579999999999</v>
      </c>
      <c r="S55">
        <v>0.93718400000000002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50</v>
      </c>
      <c r="AG55">
        <v>2016</v>
      </c>
      <c r="AH55">
        <v>1.0348390000000001</v>
      </c>
      <c r="AI55">
        <v>1.3918569999999999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50</v>
      </c>
      <c r="AW55">
        <v>2016</v>
      </c>
      <c r="AX55">
        <v>1.619197</v>
      </c>
      <c r="AY55">
        <v>1.219892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50</v>
      </c>
    </row>
    <row r="56" spans="1:63" x14ac:dyDescent="0.2">
      <c r="A56">
        <v>2017</v>
      </c>
      <c r="B56">
        <v>0.82169400000000004</v>
      </c>
      <c r="C56">
        <v>0.91896100000000003</v>
      </c>
      <c r="D56">
        <v>1677.6604620000001</v>
      </c>
      <c r="E56">
        <v>1464.7913820000001</v>
      </c>
      <c r="F56">
        <v>697.99738260000004</v>
      </c>
      <c r="G56">
        <v>164.42376640000001</v>
      </c>
      <c r="H56">
        <v>35.082782280000004</v>
      </c>
      <c r="I56">
        <v>13.046710969999999</v>
      </c>
      <c r="J56">
        <v>2.8895434409999998</v>
      </c>
      <c r="K56">
        <v>2.86123729</v>
      </c>
      <c r="L56">
        <v>3.085533866</v>
      </c>
      <c r="M56">
        <v>0</v>
      </c>
      <c r="N56">
        <v>0</v>
      </c>
      <c r="O56">
        <v>50</v>
      </c>
      <c r="Q56">
        <v>2017</v>
      </c>
      <c r="R56">
        <v>0.84382800000000002</v>
      </c>
      <c r="S56">
        <v>0.93508400000000003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50</v>
      </c>
      <c r="AG56">
        <v>2017</v>
      </c>
      <c r="AH56">
        <v>0.62133400000000005</v>
      </c>
      <c r="AI56">
        <v>0.67627400000000004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50</v>
      </c>
      <c r="AW56">
        <v>2017</v>
      </c>
      <c r="AX56">
        <v>1.237792</v>
      </c>
      <c r="AY56">
        <v>1.1997739999999999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50</v>
      </c>
    </row>
    <row r="57" spans="1:63" x14ac:dyDescent="0.2">
      <c r="A57">
        <v>2018</v>
      </c>
      <c r="B57">
        <v>0.57820099999999996</v>
      </c>
      <c r="C57">
        <v>0.69686800000000004</v>
      </c>
      <c r="D57">
        <v>1657.950963</v>
      </c>
      <c r="E57">
        <v>1198.432679</v>
      </c>
      <c r="F57">
        <v>704.4753786</v>
      </c>
      <c r="G57">
        <v>265.44991370000002</v>
      </c>
      <c r="H57">
        <v>98.429778290000002</v>
      </c>
      <c r="I57">
        <v>48.391247530000001</v>
      </c>
      <c r="J57">
        <v>19.818706890000001</v>
      </c>
      <c r="K57">
        <v>5.8782759699999998</v>
      </c>
      <c r="L57">
        <v>4.5826164970000001</v>
      </c>
      <c r="M57">
        <v>0</v>
      </c>
      <c r="N57">
        <v>0</v>
      </c>
      <c r="O57">
        <v>50</v>
      </c>
      <c r="Q57">
        <v>2018</v>
      </c>
      <c r="R57">
        <v>0.59285299999999996</v>
      </c>
      <c r="S57">
        <v>0.70931599999999995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50</v>
      </c>
      <c r="AG57">
        <v>2018</v>
      </c>
      <c r="AH57">
        <v>0.27229799999999998</v>
      </c>
      <c r="AI57">
        <v>0.56398499999999996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50</v>
      </c>
      <c r="AW57">
        <v>2018</v>
      </c>
      <c r="AX57">
        <v>0.90069100000000002</v>
      </c>
      <c r="AY57">
        <v>0.79326600000000003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50</v>
      </c>
    </row>
    <row r="58" spans="1:63" x14ac:dyDescent="0.2">
      <c r="A58">
        <v>2019</v>
      </c>
      <c r="B58">
        <v>0.63351599999999997</v>
      </c>
      <c r="C58">
        <v>0.640899</v>
      </c>
      <c r="D58">
        <v>2532.7602069999998</v>
      </c>
      <c r="E58">
        <v>829.18311340000002</v>
      </c>
      <c r="F58">
        <v>467.564481</v>
      </c>
      <c r="G58">
        <v>195.2687779</v>
      </c>
      <c r="H58">
        <v>170.9393202</v>
      </c>
      <c r="I58">
        <v>57.422303659999997</v>
      </c>
      <c r="J58">
        <v>13.87513154</v>
      </c>
      <c r="K58">
        <v>1.9220368139999999</v>
      </c>
      <c r="L58">
        <v>10.42020595</v>
      </c>
      <c r="M58">
        <v>0</v>
      </c>
      <c r="N58">
        <v>0</v>
      </c>
      <c r="O58">
        <v>50</v>
      </c>
      <c r="Q58">
        <v>2019</v>
      </c>
      <c r="R58">
        <v>0.652559</v>
      </c>
      <c r="S58">
        <v>0.65207700000000002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50</v>
      </c>
      <c r="AG58">
        <v>2019</v>
      </c>
      <c r="AH58">
        <v>0.42428300000000002</v>
      </c>
      <c r="AI58">
        <v>0.828847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50</v>
      </c>
      <c r="AW58">
        <v>2019</v>
      </c>
      <c r="AX58">
        <v>0.91883499999999996</v>
      </c>
      <c r="AY58">
        <v>0.88080800000000004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50</v>
      </c>
    </row>
    <row r="62" spans="1:63" x14ac:dyDescent="0.2">
      <c r="B62" t="s">
        <v>101</v>
      </c>
    </row>
    <row r="64" spans="1:63" s="49" customFormat="1" x14ac:dyDescent="0.2">
      <c r="A64" s="49" t="s">
        <v>113</v>
      </c>
    </row>
    <row r="65" spans="1:17" x14ac:dyDescent="0.2">
      <c r="A65" t="s">
        <v>0</v>
      </c>
      <c r="B65" t="s">
        <v>1</v>
      </c>
      <c r="C65" t="s">
        <v>114</v>
      </c>
      <c r="D65" t="s">
        <v>31</v>
      </c>
      <c r="E65" t="s">
        <v>32</v>
      </c>
      <c r="F65" t="s">
        <v>33</v>
      </c>
      <c r="G65" t="s">
        <v>34</v>
      </c>
      <c r="H65" t="s">
        <v>117</v>
      </c>
      <c r="I65" t="s">
        <v>36</v>
      </c>
      <c r="J65" t="s">
        <v>37</v>
      </c>
      <c r="K65" t="s">
        <v>38</v>
      </c>
      <c r="L65" t="s">
        <v>39</v>
      </c>
      <c r="M65" t="s">
        <v>41</v>
      </c>
      <c r="N65" t="s">
        <v>42</v>
      </c>
      <c r="O65" t="s">
        <v>99</v>
      </c>
    </row>
    <row r="66" spans="1:17" x14ac:dyDescent="0.2">
      <c r="A66">
        <v>1980</v>
      </c>
      <c r="B66">
        <v>871.77794610000001</v>
      </c>
      <c r="C66">
        <v>0.1338462158</v>
      </c>
      <c r="D66">
        <v>-999</v>
      </c>
      <c r="E66">
        <v>-999</v>
      </c>
      <c r="F66">
        <v>-999</v>
      </c>
      <c r="G66">
        <v>-999</v>
      </c>
      <c r="H66">
        <v>-999</v>
      </c>
      <c r="I66">
        <v>-999</v>
      </c>
      <c r="J66">
        <v>-999</v>
      </c>
      <c r="K66">
        <v>-999</v>
      </c>
      <c r="L66">
        <v>-999</v>
      </c>
      <c r="M66">
        <v>-999</v>
      </c>
      <c r="N66">
        <v>-999</v>
      </c>
      <c r="O66">
        <v>50</v>
      </c>
      <c r="Q66" t="s">
        <v>101</v>
      </c>
    </row>
    <row r="67" spans="1:17" x14ac:dyDescent="0.2">
      <c r="A67">
        <v>1981</v>
      </c>
      <c r="B67">
        <v>696.21476429999996</v>
      </c>
      <c r="C67">
        <v>0.13277628559999999</v>
      </c>
      <c r="D67">
        <v>-999</v>
      </c>
      <c r="E67">
        <v>-999</v>
      </c>
      <c r="F67">
        <v>-999</v>
      </c>
      <c r="G67">
        <v>-999</v>
      </c>
      <c r="H67">
        <v>-999</v>
      </c>
      <c r="I67">
        <v>-999</v>
      </c>
      <c r="J67">
        <v>-999</v>
      </c>
      <c r="K67">
        <v>-999</v>
      </c>
      <c r="L67">
        <v>-999</v>
      </c>
      <c r="M67">
        <v>-999</v>
      </c>
      <c r="N67">
        <v>-999</v>
      </c>
      <c r="O67">
        <v>50</v>
      </c>
    </row>
    <row r="68" spans="1:17" x14ac:dyDescent="0.2">
      <c r="A68">
        <v>1982</v>
      </c>
      <c r="B68">
        <v>342.1731436</v>
      </c>
      <c r="C68">
        <v>0.14969848869999999</v>
      </c>
      <c r="D68">
        <v>-999</v>
      </c>
      <c r="E68">
        <v>-999</v>
      </c>
      <c r="F68">
        <v>-999</v>
      </c>
      <c r="G68">
        <v>-999</v>
      </c>
      <c r="H68">
        <v>-999</v>
      </c>
      <c r="I68">
        <v>-999</v>
      </c>
      <c r="J68">
        <v>-999</v>
      </c>
      <c r="K68">
        <v>-999</v>
      </c>
      <c r="L68">
        <v>-999</v>
      </c>
      <c r="M68">
        <v>-999</v>
      </c>
      <c r="N68">
        <v>-999</v>
      </c>
      <c r="O68">
        <v>50</v>
      </c>
    </row>
    <row r="69" spans="1:17" x14ac:dyDescent="0.2">
      <c r="A69">
        <v>1983</v>
      </c>
      <c r="B69">
        <v>467.60076930000002</v>
      </c>
      <c r="C69">
        <v>0.14963626259999999</v>
      </c>
      <c r="D69">
        <v>-999</v>
      </c>
      <c r="E69">
        <v>-999</v>
      </c>
      <c r="F69">
        <v>-999</v>
      </c>
      <c r="G69">
        <v>-999</v>
      </c>
      <c r="H69">
        <v>-999</v>
      </c>
      <c r="I69">
        <v>-999</v>
      </c>
      <c r="J69">
        <v>-999</v>
      </c>
      <c r="K69">
        <v>-999</v>
      </c>
      <c r="L69">
        <v>-999</v>
      </c>
      <c r="M69">
        <v>-999</v>
      </c>
      <c r="N69">
        <v>-999</v>
      </c>
      <c r="O69">
        <v>50</v>
      </c>
    </row>
    <row r="70" spans="1:17" x14ac:dyDescent="0.2">
      <c r="A70">
        <v>1984</v>
      </c>
      <c r="B70">
        <v>299.25270260000002</v>
      </c>
      <c r="C70">
        <v>0.14577452060000001</v>
      </c>
      <c r="D70">
        <v>-999</v>
      </c>
      <c r="E70">
        <v>-999</v>
      </c>
      <c r="F70">
        <v>-999</v>
      </c>
      <c r="G70">
        <v>-999</v>
      </c>
      <c r="H70">
        <v>-999</v>
      </c>
      <c r="I70">
        <v>-999</v>
      </c>
      <c r="J70">
        <v>-999</v>
      </c>
      <c r="K70">
        <v>-999</v>
      </c>
      <c r="L70">
        <v>-999</v>
      </c>
      <c r="M70">
        <v>-999</v>
      </c>
      <c r="N70">
        <v>-999</v>
      </c>
      <c r="O70">
        <v>50</v>
      </c>
    </row>
    <row r="71" spans="1:17" x14ac:dyDescent="0.2">
      <c r="A71">
        <v>1985</v>
      </c>
      <c r="B71">
        <v>341.82903659999999</v>
      </c>
      <c r="C71">
        <v>0.13225799999999999</v>
      </c>
      <c r="D71">
        <v>-999</v>
      </c>
      <c r="E71">
        <v>-999</v>
      </c>
      <c r="F71">
        <v>-999</v>
      </c>
      <c r="G71">
        <v>-999</v>
      </c>
      <c r="H71">
        <v>-999</v>
      </c>
      <c r="I71">
        <v>-999</v>
      </c>
      <c r="J71">
        <v>-999</v>
      </c>
      <c r="K71">
        <v>-999</v>
      </c>
      <c r="L71">
        <v>-999</v>
      </c>
      <c r="M71">
        <v>-999</v>
      </c>
      <c r="N71">
        <v>-999</v>
      </c>
      <c r="O71">
        <v>50</v>
      </c>
    </row>
    <row r="72" spans="1:17" x14ac:dyDescent="0.2">
      <c r="A72">
        <v>1986</v>
      </c>
      <c r="B72">
        <v>271.49410779999999</v>
      </c>
      <c r="C72">
        <v>0.14230648479999999</v>
      </c>
      <c r="D72">
        <v>-999</v>
      </c>
      <c r="E72">
        <v>-999</v>
      </c>
      <c r="F72">
        <v>-999</v>
      </c>
      <c r="G72">
        <v>-999</v>
      </c>
      <c r="H72">
        <v>-999</v>
      </c>
      <c r="I72">
        <v>-999</v>
      </c>
      <c r="J72">
        <v>-999</v>
      </c>
      <c r="K72">
        <v>-999</v>
      </c>
      <c r="L72">
        <v>-999</v>
      </c>
      <c r="M72">
        <v>-999</v>
      </c>
      <c r="N72">
        <v>-999</v>
      </c>
      <c r="O72">
        <v>50</v>
      </c>
    </row>
    <row r="73" spans="1:17" x14ac:dyDescent="0.2">
      <c r="A73">
        <v>1987</v>
      </c>
      <c r="B73">
        <v>206.9187173</v>
      </c>
      <c r="C73">
        <v>0.14173500489999999</v>
      </c>
      <c r="D73">
        <v>-999</v>
      </c>
      <c r="E73">
        <v>-999</v>
      </c>
      <c r="F73">
        <v>-999</v>
      </c>
      <c r="G73">
        <v>-999</v>
      </c>
      <c r="H73">
        <v>-999</v>
      </c>
      <c r="I73">
        <v>-999</v>
      </c>
      <c r="J73">
        <v>-999</v>
      </c>
      <c r="K73">
        <v>-999</v>
      </c>
      <c r="L73">
        <v>-999</v>
      </c>
      <c r="M73">
        <v>-999</v>
      </c>
      <c r="N73">
        <v>-999</v>
      </c>
      <c r="O73">
        <v>50</v>
      </c>
    </row>
    <row r="74" spans="1:17" x14ac:dyDescent="0.2">
      <c r="A74">
        <v>1988</v>
      </c>
      <c r="B74">
        <v>248.6149776</v>
      </c>
      <c r="C74">
        <v>0.1227455182</v>
      </c>
      <c r="D74">
        <v>-999</v>
      </c>
      <c r="E74">
        <v>-999</v>
      </c>
      <c r="F74">
        <v>-999</v>
      </c>
      <c r="G74">
        <v>-999</v>
      </c>
      <c r="H74">
        <v>-999</v>
      </c>
      <c r="I74">
        <v>-999</v>
      </c>
      <c r="J74">
        <v>-999</v>
      </c>
      <c r="K74">
        <v>-999</v>
      </c>
      <c r="L74">
        <v>-999</v>
      </c>
      <c r="M74">
        <v>-999</v>
      </c>
      <c r="N74">
        <v>-999</v>
      </c>
      <c r="O74">
        <v>50</v>
      </c>
    </row>
    <row r="75" spans="1:17" x14ac:dyDescent="0.2">
      <c r="A75">
        <v>1989</v>
      </c>
      <c r="B75">
        <v>381.37452100000002</v>
      </c>
      <c r="C75">
        <v>0.13854611610000001</v>
      </c>
      <c r="D75">
        <v>-999</v>
      </c>
      <c r="E75">
        <v>-999</v>
      </c>
      <c r="F75">
        <v>-999</v>
      </c>
      <c r="G75">
        <v>-999</v>
      </c>
      <c r="H75">
        <v>-999</v>
      </c>
      <c r="I75">
        <v>-999</v>
      </c>
      <c r="J75">
        <v>-999</v>
      </c>
      <c r="K75">
        <v>-999</v>
      </c>
      <c r="L75">
        <v>-999</v>
      </c>
      <c r="M75">
        <v>-999</v>
      </c>
      <c r="N75">
        <v>-999</v>
      </c>
      <c r="O75">
        <v>50</v>
      </c>
    </row>
    <row r="76" spans="1:17" x14ac:dyDescent="0.2">
      <c r="A76">
        <v>1990</v>
      </c>
      <c r="B76">
        <v>482.208932</v>
      </c>
      <c r="C76">
        <v>0.13832955629999999</v>
      </c>
      <c r="D76">
        <v>-999</v>
      </c>
      <c r="E76">
        <v>-999</v>
      </c>
      <c r="F76">
        <v>-999</v>
      </c>
      <c r="G76">
        <v>-999</v>
      </c>
      <c r="H76">
        <v>-999</v>
      </c>
      <c r="I76">
        <v>-999</v>
      </c>
      <c r="J76">
        <v>-999</v>
      </c>
      <c r="K76">
        <v>-999</v>
      </c>
      <c r="L76">
        <v>-999</v>
      </c>
      <c r="M76">
        <v>-999</v>
      </c>
      <c r="N76">
        <v>-999</v>
      </c>
      <c r="O76">
        <v>50</v>
      </c>
    </row>
    <row r="77" spans="1:17" x14ac:dyDescent="0.2">
      <c r="A77">
        <v>1991</v>
      </c>
      <c r="B77">
        <v>505.11454420000001</v>
      </c>
      <c r="C77">
        <v>0.14157167109999999</v>
      </c>
      <c r="D77">
        <v>-999</v>
      </c>
      <c r="E77">
        <v>-999</v>
      </c>
      <c r="F77">
        <v>-999</v>
      </c>
      <c r="G77">
        <v>-999</v>
      </c>
      <c r="H77">
        <v>-999</v>
      </c>
      <c r="I77">
        <v>-999</v>
      </c>
      <c r="J77">
        <v>-999</v>
      </c>
      <c r="K77">
        <v>-999</v>
      </c>
      <c r="L77">
        <v>-999</v>
      </c>
      <c r="M77">
        <v>-999</v>
      </c>
      <c r="N77">
        <v>-999</v>
      </c>
      <c r="O77">
        <v>50</v>
      </c>
    </row>
    <row r="78" spans="1:17" x14ac:dyDescent="0.2">
      <c r="A78">
        <v>1992</v>
      </c>
      <c r="B78">
        <v>318.66934900000001</v>
      </c>
      <c r="C78">
        <v>0.1539157367</v>
      </c>
      <c r="D78">
        <v>-999</v>
      </c>
      <c r="E78">
        <v>-999</v>
      </c>
      <c r="F78">
        <v>-999</v>
      </c>
      <c r="G78">
        <v>-999</v>
      </c>
      <c r="H78">
        <v>-999</v>
      </c>
      <c r="I78">
        <v>-999</v>
      </c>
      <c r="J78">
        <v>-999</v>
      </c>
      <c r="K78">
        <v>-999</v>
      </c>
      <c r="L78">
        <v>-999</v>
      </c>
      <c r="M78">
        <v>-999</v>
      </c>
      <c r="N78">
        <v>-999</v>
      </c>
      <c r="O78">
        <v>50</v>
      </c>
    </row>
    <row r="79" spans="1:17" x14ac:dyDescent="0.2">
      <c r="A79">
        <v>1993</v>
      </c>
      <c r="B79">
        <v>567.91194489999998</v>
      </c>
      <c r="C79">
        <v>0.1566902811</v>
      </c>
      <c r="D79">
        <v>-999</v>
      </c>
      <c r="E79">
        <v>-999</v>
      </c>
      <c r="F79">
        <v>-999</v>
      </c>
      <c r="G79">
        <v>-999</v>
      </c>
      <c r="H79">
        <v>-999</v>
      </c>
      <c r="I79">
        <v>-999</v>
      </c>
      <c r="J79">
        <v>-999</v>
      </c>
      <c r="K79">
        <v>-999</v>
      </c>
      <c r="L79">
        <v>-999</v>
      </c>
      <c r="M79">
        <v>-999</v>
      </c>
      <c r="N79">
        <v>-999</v>
      </c>
      <c r="O79">
        <v>50</v>
      </c>
    </row>
    <row r="80" spans="1:17" x14ac:dyDescent="0.2">
      <c r="A80">
        <v>1994</v>
      </c>
      <c r="B80">
        <v>326.72983429999999</v>
      </c>
      <c r="C80">
        <v>0.13459261350000001</v>
      </c>
      <c r="D80">
        <v>-999</v>
      </c>
      <c r="E80">
        <v>-999</v>
      </c>
      <c r="F80">
        <v>-999</v>
      </c>
      <c r="G80">
        <v>-999</v>
      </c>
      <c r="H80">
        <v>-999</v>
      </c>
      <c r="I80">
        <v>-999</v>
      </c>
      <c r="J80">
        <v>-999</v>
      </c>
      <c r="K80">
        <v>-999</v>
      </c>
      <c r="L80">
        <v>-999</v>
      </c>
      <c r="M80">
        <v>-999</v>
      </c>
      <c r="N80">
        <v>-999</v>
      </c>
      <c r="O80">
        <v>50</v>
      </c>
    </row>
    <row r="81" spans="1:15" x14ac:dyDescent="0.2">
      <c r="A81">
        <v>1995</v>
      </c>
      <c r="B81">
        <v>361.50394180000001</v>
      </c>
      <c r="C81">
        <v>0.12980013949999999</v>
      </c>
      <c r="D81">
        <v>-999</v>
      </c>
      <c r="E81">
        <v>-999</v>
      </c>
      <c r="F81">
        <v>-999</v>
      </c>
      <c r="G81">
        <v>-999</v>
      </c>
      <c r="H81">
        <v>-999</v>
      </c>
      <c r="I81">
        <v>-999</v>
      </c>
      <c r="J81">
        <v>-999</v>
      </c>
      <c r="K81">
        <v>-999</v>
      </c>
      <c r="L81">
        <v>-999</v>
      </c>
      <c r="M81">
        <v>-999</v>
      </c>
      <c r="N81">
        <v>-999</v>
      </c>
      <c r="O81">
        <v>50</v>
      </c>
    </row>
    <row r="82" spans="1:15" x14ac:dyDescent="0.2">
      <c r="A82">
        <v>1996</v>
      </c>
      <c r="B82">
        <v>375.60782740000002</v>
      </c>
      <c r="C82">
        <v>0.1328386976</v>
      </c>
      <c r="D82">
        <v>-999</v>
      </c>
      <c r="E82">
        <v>-999</v>
      </c>
      <c r="F82">
        <v>-999</v>
      </c>
      <c r="G82">
        <v>-999</v>
      </c>
      <c r="H82">
        <v>-999</v>
      </c>
      <c r="I82">
        <v>-999</v>
      </c>
      <c r="J82">
        <v>-999</v>
      </c>
      <c r="K82">
        <v>-999</v>
      </c>
      <c r="L82">
        <v>-999</v>
      </c>
      <c r="M82">
        <v>-999</v>
      </c>
      <c r="N82">
        <v>-999</v>
      </c>
      <c r="O82">
        <v>50</v>
      </c>
    </row>
    <row r="83" spans="1:15" x14ac:dyDescent="0.2">
      <c r="A83">
        <v>1997</v>
      </c>
      <c r="B83">
        <v>276.45747870000002</v>
      </c>
      <c r="C83">
        <v>0.14375380700000001</v>
      </c>
      <c r="D83">
        <v>-999</v>
      </c>
      <c r="E83">
        <v>-999</v>
      </c>
      <c r="F83">
        <v>-999</v>
      </c>
      <c r="G83">
        <v>-999</v>
      </c>
      <c r="H83">
        <v>-999</v>
      </c>
      <c r="I83">
        <v>-999</v>
      </c>
      <c r="J83">
        <v>-999</v>
      </c>
      <c r="K83">
        <v>-999</v>
      </c>
      <c r="L83">
        <v>-999</v>
      </c>
      <c r="M83">
        <v>-999</v>
      </c>
      <c r="N83">
        <v>-999</v>
      </c>
      <c r="O83">
        <v>50</v>
      </c>
    </row>
    <row r="84" spans="1:15" x14ac:dyDescent="0.2">
      <c r="A84">
        <v>1998</v>
      </c>
      <c r="B84">
        <v>297.2195711</v>
      </c>
      <c r="C84">
        <v>0.12705291760000001</v>
      </c>
      <c r="D84">
        <v>-999</v>
      </c>
      <c r="E84">
        <v>-999</v>
      </c>
      <c r="F84">
        <v>-999</v>
      </c>
      <c r="G84">
        <v>-999</v>
      </c>
      <c r="H84">
        <v>-999</v>
      </c>
      <c r="I84">
        <v>-999</v>
      </c>
      <c r="J84">
        <v>-999</v>
      </c>
      <c r="K84">
        <v>-999</v>
      </c>
      <c r="L84">
        <v>-999</v>
      </c>
      <c r="M84">
        <v>-999</v>
      </c>
      <c r="N84">
        <v>-999</v>
      </c>
      <c r="O84">
        <v>50</v>
      </c>
    </row>
    <row r="85" spans="1:15" x14ac:dyDescent="0.2">
      <c r="A85">
        <v>1999</v>
      </c>
      <c r="B85">
        <v>411.523257</v>
      </c>
      <c r="C85">
        <v>0.1369972783</v>
      </c>
      <c r="D85">
        <v>-999</v>
      </c>
      <c r="E85">
        <v>-999</v>
      </c>
      <c r="F85">
        <v>-999</v>
      </c>
      <c r="G85">
        <v>-999</v>
      </c>
      <c r="H85">
        <v>-999</v>
      </c>
      <c r="I85">
        <v>-999</v>
      </c>
      <c r="J85">
        <v>-999</v>
      </c>
      <c r="K85">
        <v>-999</v>
      </c>
      <c r="L85">
        <v>-999</v>
      </c>
      <c r="M85">
        <v>-999</v>
      </c>
      <c r="N85">
        <v>-999</v>
      </c>
      <c r="O85">
        <v>50</v>
      </c>
    </row>
    <row r="86" spans="1:15" x14ac:dyDescent="0.2">
      <c r="A86">
        <v>2000</v>
      </c>
      <c r="B86">
        <v>327.88158049999998</v>
      </c>
      <c r="C86">
        <v>0.14578859020000001</v>
      </c>
      <c r="D86">
        <v>-999</v>
      </c>
      <c r="E86">
        <v>-999</v>
      </c>
      <c r="F86">
        <v>-999</v>
      </c>
      <c r="G86">
        <v>-999</v>
      </c>
      <c r="H86">
        <v>-999</v>
      </c>
      <c r="I86">
        <v>-999</v>
      </c>
      <c r="J86">
        <v>-999</v>
      </c>
      <c r="K86">
        <v>-999</v>
      </c>
      <c r="L86">
        <v>-999</v>
      </c>
      <c r="M86">
        <v>-999</v>
      </c>
      <c r="N86">
        <v>-999</v>
      </c>
      <c r="O86">
        <v>50</v>
      </c>
    </row>
    <row r="87" spans="1:15" x14ac:dyDescent="0.2">
      <c r="A87">
        <v>2001</v>
      </c>
      <c r="B87">
        <v>389.65850690000002</v>
      </c>
      <c r="C87">
        <v>0.14063387939999999</v>
      </c>
      <c r="D87">
        <v>-999</v>
      </c>
      <c r="E87">
        <v>-999</v>
      </c>
      <c r="F87">
        <v>-999</v>
      </c>
      <c r="G87">
        <v>-999</v>
      </c>
      <c r="H87">
        <v>-999</v>
      </c>
      <c r="I87">
        <v>-999</v>
      </c>
      <c r="J87">
        <v>-999</v>
      </c>
      <c r="K87">
        <v>-999</v>
      </c>
      <c r="L87">
        <v>-999</v>
      </c>
      <c r="M87">
        <v>-999</v>
      </c>
      <c r="N87">
        <v>-999</v>
      </c>
      <c r="O87">
        <v>50</v>
      </c>
    </row>
    <row r="88" spans="1:15" x14ac:dyDescent="0.2">
      <c r="A88">
        <v>2002</v>
      </c>
      <c r="B88">
        <v>359.30380020000001</v>
      </c>
      <c r="C88">
        <v>0.14612366169999999</v>
      </c>
      <c r="D88">
        <v>-999</v>
      </c>
      <c r="E88">
        <v>-999</v>
      </c>
      <c r="F88">
        <v>-999</v>
      </c>
      <c r="G88">
        <v>-999</v>
      </c>
      <c r="H88">
        <v>-999</v>
      </c>
      <c r="I88">
        <v>-999</v>
      </c>
      <c r="J88">
        <v>-999</v>
      </c>
      <c r="K88">
        <v>-999</v>
      </c>
      <c r="L88">
        <v>-999</v>
      </c>
      <c r="M88">
        <v>-999</v>
      </c>
      <c r="N88">
        <v>-999</v>
      </c>
      <c r="O88">
        <v>50</v>
      </c>
    </row>
    <row r="89" spans="1:15" x14ac:dyDescent="0.2">
      <c r="A89">
        <v>2003</v>
      </c>
      <c r="B89">
        <v>334.3877463</v>
      </c>
      <c r="C89">
        <v>0.1456340616</v>
      </c>
      <c r="D89">
        <v>-999</v>
      </c>
      <c r="E89">
        <v>-999</v>
      </c>
      <c r="F89">
        <v>-999</v>
      </c>
      <c r="G89">
        <v>-999</v>
      </c>
      <c r="H89">
        <v>-999</v>
      </c>
      <c r="I89">
        <v>-999</v>
      </c>
      <c r="J89">
        <v>-999</v>
      </c>
      <c r="K89">
        <v>-999</v>
      </c>
      <c r="L89">
        <v>-999</v>
      </c>
      <c r="M89">
        <v>-999</v>
      </c>
      <c r="N89">
        <v>-999</v>
      </c>
      <c r="O89">
        <v>50</v>
      </c>
    </row>
    <row r="90" spans="1:15" x14ac:dyDescent="0.2">
      <c r="A90">
        <v>2004</v>
      </c>
      <c r="B90">
        <v>181.42138969999999</v>
      </c>
      <c r="C90">
        <v>0.1342555835</v>
      </c>
      <c r="D90">
        <v>-999</v>
      </c>
      <c r="E90">
        <v>-999</v>
      </c>
      <c r="F90">
        <v>-999</v>
      </c>
      <c r="G90">
        <v>-999</v>
      </c>
      <c r="H90">
        <v>-999</v>
      </c>
      <c r="I90">
        <v>-999</v>
      </c>
      <c r="J90">
        <v>-999</v>
      </c>
      <c r="K90">
        <v>-999</v>
      </c>
      <c r="L90">
        <v>-999</v>
      </c>
      <c r="M90">
        <v>-999</v>
      </c>
      <c r="N90">
        <v>-999</v>
      </c>
      <c r="O90">
        <v>50</v>
      </c>
    </row>
    <row r="91" spans="1:15" x14ac:dyDescent="0.2">
      <c r="A91">
        <v>2005</v>
      </c>
      <c r="B91">
        <v>188.6273343</v>
      </c>
      <c r="C91">
        <v>0.1301737983</v>
      </c>
      <c r="D91">
        <v>-999</v>
      </c>
      <c r="E91">
        <v>-999</v>
      </c>
      <c r="F91">
        <v>-999</v>
      </c>
      <c r="G91">
        <v>-999</v>
      </c>
      <c r="H91">
        <v>-999</v>
      </c>
      <c r="I91">
        <v>-999</v>
      </c>
      <c r="J91">
        <v>-999</v>
      </c>
      <c r="K91">
        <v>-999</v>
      </c>
      <c r="L91">
        <v>-999</v>
      </c>
      <c r="M91">
        <v>-999</v>
      </c>
      <c r="N91">
        <v>-999</v>
      </c>
      <c r="O91">
        <v>50</v>
      </c>
    </row>
    <row r="92" spans="1:15" x14ac:dyDescent="0.2">
      <c r="A92">
        <v>2006</v>
      </c>
      <c r="B92">
        <v>281.10701979999999</v>
      </c>
      <c r="C92">
        <v>0.1225263293</v>
      </c>
      <c r="D92">
        <v>-999</v>
      </c>
      <c r="E92">
        <v>-999</v>
      </c>
      <c r="F92">
        <v>-999</v>
      </c>
      <c r="G92">
        <v>-999</v>
      </c>
      <c r="H92">
        <v>-999</v>
      </c>
      <c r="I92">
        <v>-999</v>
      </c>
      <c r="J92">
        <v>-999</v>
      </c>
      <c r="K92">
        <v>-999</v>
      </c>
      <c r="L92">
        <v>-999</v>
      </c>
      <c r="M92">
        <v>-999</v>
      </c>
      <c r="N92">
        <v>-999</v>
      </c>
      <c r="O92">
        <v>50</v>
      </c>
    </row>
    <row r="93" spans="1:15" x14ac:dyDescent="0.2">
      <c r="A93">
        <v>2007</v>
      </c>
      <c r="B93">
        <v>246.73513149999999</v>
      </c>
      <c r="C93">
        <v>0.1267803569</v>
      </c>
      <c r="D93">
        <v>-999</v>
      </c>
      <c r="E93">
        <v>-999</v>
      </c>
      <c r="F93">
        <v>-999</v>
      </c>
      <c r="G93">
        <v>-999</v>
      </c>
      <c r="H93">
        <v>-999</v>
      </c>
      <c r="I93">
        <v>-999</v>
      </c>
      <c r="J93">
        <v>-999</v>
      </c>
      <c r="K93">
        <v>-999</v>
      </c>
      <c r="L93">
        <v>-999</v>
      </c>
      <c r="M93">
        <v>-999</v>
      </c>
      <c r="N93">
        <v>-999</v>
      </c>
      <c r="O93">
        <v>50</v>
      </c>
    </row>
    <row r="94" spans="1:15" x14ac:dyDescent="0.2">
      <c r="A94">
        <v>2008</v>
      </c>
      <c r="B94">
        <v>279.71484170000002</v>
      </c>
      <c r="C94">
        <v>0.26902631420000001</v>
      </c>
      <c r="D94">
        <v>-999</v>
      </c>
      <c r="E94">
        <v>-999</v>
      </c>
      <c r="F94">
        <v>-999</v>
      </c>
      <c r="G94">
        <v>-999</v>
      </c>
      <c r="H94">
        <v>-999</v>
      </c>
      <c r="I94">
        <v>-999</v>
      </c>
      <c r="J94">
        <v>-999</v>
      </c>
      <c r="K94">
        <v>-999</v>
      </c>
      <c r="L94">
        <v>-999</v>
      </c>
      <c r="M94">
        <v>-999</v>
      </c>
      <c r="N94">
        <v>-999</v>
      </c>
      <c r="O94">
        <v>50</v>
      </c>
    </row>
    <row r="95" spans="1:15" x14ac:dyDescent="0.2">
      <c r="A95">
        <v>2009</v>
      </c>
      <c r="B95">
        <v>342.92623759999998</v>
      </c>
      <c r="C95">
        <v>0.12687935440000001</v>
      </c>
      <c r="D95">
        <v>-999</v>
      </c>
      <c r="E95">
        <v>-999</v>
      </c>
      <c r="F95">
        <v>-999</v>
      </c>
      <c r="G95">
        <v>-999</v>
      </c>
      <c r="H95">
        <v>-999</v>
      </c>
      <c r="I95">
        <v>-999</v>
      </c>
      <c r="J95">
        <v>-999</v>
      </c>
      <c r="K95">
        <v>-999</v>
      </c>
      <c r="L95">
        <v>-999</v>
      </c>
      <c r="M95">
        <v>-999</v>
      </c>
      <c r="N95">
        <v>-999</v>
      </c>
      <c r="O95">
        <v>50</v>
      </c>
    </row>
    <row r="96" spans="1:15" x14ac:dyDescent="0.2">
      <c r="A96">
        <v>2010</v>
      </c>
      <c r="B96">
        <v>361.69343620000001</v>
      </c>
      <c r="C96">
        <v>0.13114156809999999</v>
      </c>
      <c r="D96">
        <v>-999</v>
      </c>
      <c r="E96">
        <v>-999</v>
      </c>
      <c r="F96">
        <v>-999</v>
      </c>
      <c r="G96">
        <v>-999</v>
      </c>
      <c r="H96">
        <v>-999</v>
      </c>
      <c r="I96">
        <v>-999</v>
      </c>
      <c r="J96">
        <v>-999</v>
      </c>
      <c r="K96">
        <v>-999</v>
      </c>
      <c r="L96">
        <v>-999</v>
      </c>
      <c r="M96">
        <v>-999</v>
      </c>
      <c r="N96">
        <v>-999</v>
      </c>
      <c r="O96">
        <v>50</v>
      </c>
    </row>
    <row r="97" spans="1:15" x14ac:dyDescent="0.2">
      <c r="A97">
        <v>2011</v>
      </c>
      <c r="B97">
        <v>375.85132299999998</v>
      </c>
      <c r="C97">
        <v>0.13856148909999999</v>
      </c>
      <c r="D97">
        <v>-999</v>
      </c>
      <c r="E97">
        <v>-999</v>
      </c>
      <c r="F97">
        <v>-999</v>
      </c>
      <c r="G97">
        <v>-999</v>
      </c>
      <c r="H97">
        <v>-999</v>
      </c>
      <c r="I97">
        <v>-999</v>
      </c>
      <c r="J97">
        <v>-999</v>
      </c>
      <c r="K97">
        <v>-999</v>
      </c>
      <c r="L97">
        <v>-999</v>
      </c>
      <c r="M97">
        <v>-999</v>
      </c>
      <c r="N97">
        <v>-999</v>
      </c>
      <c r="O97">
        <v>50</v>
      </c>
    </row>
    <row r="98" spans="1:15" x14ac:dyDescent="0.2">
      <c r="A98">
        <v>2012</v>
      </c>
      <c r="B98">
        <v>322.374731</v>
      </c>
      <c r="C98">
        <v>0.123625416</v>
      </c>
      <c r="D98">
        <v>-999</v>
      </c>
      <c r="E98">
        <v>-999</v>
      </c>
      <c r="F98">
        <v>-999</v>
      </c>
      <c r="G98">
        <v>-999</v>
      </c>
      <c r="H98">
        <v>-999</v>
      </c>
      <c r="I98">
        <v>-999</v>
      </c>
      <c r="J98">
        <v>-999</v>
      </c>
      <c r="K98">
        <v>-999</v>
      </c>
      <c r="L98">
        <v>-999</v>
      </c>
      <c r="M98">
        <v>-999</v>
      </c>
      <c r="N98">
        <v>-999</v>
      </c>
      <c r="O98">
        <v>50</v>
      </c>
    </row>
    <row r="99" spans="1:15" x14ac:dyDescent="0.2">
      <c r="A99">
        <v>2013</v>
      </c>
      <c r="B99">
        <v>313.3092145</v>
      </c>
      <c r="C99">
        <v>0.13306856589999999</v>
      </c>
      <c r="D99">
        <v>-999</v>
      </c>
      <c r="E99">
        <v>-999</v>
      </c>
      <c r="F99">
        <v>-999</v>
      </c>
      <c r="G99">
        <v>-999</v>
      </c>
      <c r="H99">
        <v>-999</v>
      </c>
      <c r="I99">
        <v>-999</v>
      </c>
      <c r="J99">
        <v>-999</v>
      </c>
      <c r="K99">
        <v>-999</v>
      </c>
      <c r="L99">
        <v>-999</v>
      </c>
      <c r="M99">
        <v>-999</v>
      </c>
      <c r="N99">
        <v>-999</v>
      </c>
      <c r="O99">
        <v>50</v>
      </c>
    </row>
    <row r="100" spans="1:15" x14ac:dyDescent="0.2">
      <c r="A100">
        <v>2014</v>
      </c>
      <c r="B100">
        <v>363.55553520000001</v>
      </c>
      <c r="C100">
        <v>0.13669684809999999</v>
      </c>
      <c r="D100">
        <v>-999</v>
      </c>
      <c r="E100">
        <v>-999</v>
      </c>
      <c r="F100">
        <v>-999</v>
      </c>
      <c r="G100">
        <v>-999</v>
      </c>
      <c r="H100">
        <v>-999</v>
      </c>
      <c r="I100">
        <v>-999</v>
      </c>
      <c r="J100">
        <v>-999</v>
      </c>
      <c r="K100">
        <v>-999</v>
      </c>
      <c r="L100">
        <v>-999</v>
      </c>
      <c r="M100">
        <v>-999</v>
      </c>
      <c r="N100">
        <v>-999</v>
      </c>
      <c r="O100">
        <v>50</v>
      </c>
    </row>
    <row r="101" spans="1:15" x14ac:dyDescent="0.2">
      <c r="A101">
        <v>2015</v>
      </c>
      <c r="B101">
        <v>728.74093140000002</v>
      </c>
      <c r="C101">
        <v>0.1275678381</v>
      </c>
      <c r="D101">
        <v>-999</v>
      </c>
      <c r="E101">
        <v>-999</v>
      </c>
      <c r="F101">
        <v>-999</v>
      </c>
      <c r="G101">
        <v>-999</v>
      </c>
      <c r="H101">
        <v>-999</v>
      </c>
      <c r="I101">
        <v>-999</v>
      </c>
      <c r="J101">
        <v>-999</v>
      </c>
      <c r="K101">
        <v>-999</v>
      </c>
      <c r="L101">
        <v>-999</v>
      </c>
      <c r="M101">
        <v>-999</v>
      </c>
      <c r="N101">
        <v>-999</v>
      </c>
      <c r="O101">
        <v>50</v>
      </c>
    </row>
    <row r="102" spans="1:15" x14ac:dyDescent="0.2">
      <c r="A102">
        <v>2016</v>
      </c>
      <c r="B102">
        <v>693.76502330000005</v>
      </c>
      <c r="C102">
        <v>0.14060892850000001</v>
      </c>
      <c r="D102">
        <v>-999</v>
      </c>
      <c r="E102">
        <v>-999</v>
      </c>
      <c r="F102">
        <v>-999</v>
      </c>
      <c r="G102">
        <v>-999</v>
      </c>
      <c r="H102">
        <v>-999</v>
      </c>
      <c r="I102">
        <v>-999</v>
      </c>
      <c r="J102">
        <v>-999</v>
      </c>
      <c r="K102">
        <v>-999</v>
      </c>
      <c r="L102">
        <v>-999</v>
      </c>
      <c r="M102">
        <v>-999</v>
      </c>
      <c r="N102">
        <v>-999</v>
      </c>
      <c r="O102">
        <v>50</v>
      </c>
    </row>
    <row r="103" spans="1:15" x14ac:dyDescent="0.2">
      <c r="A103">
        <v>2017</v>
      </c>
      <c r="B103">
        <v>445.37171219999999</v>
      </c>
      <c r="C103">
        <v>0.1710305006</v>
      </c>
      <c r="D103">
        <v>-999</v>
      </c>
      <c r="E103">
        <v>-999</v>
      </c>
      <c r="F103">
        <v>-999</v>
      </c>
      <c r="G103">
        <v>-999</v>
      </c>
      <c r="H103">
        <v>-999</v>
      </c>
      <c r="I103">
        <v>-999</v>
      </c>
      <c r="J103">
        <v>-999</v>
      </c>
      <c r="K103">
        <v>-999</v>
      </c>
      <c r="L103">
        <v>-999</v>
      </c>
      <c r="M103">
        <v>-999</v>
      </c>
      <c r="N103">
        <v>-999</v>
      </c>
      <c r="O103">
        <v>50</v>
      </c>
    </row>
    <row r="104" spans="1:15" x14ac:dyDescent="0.2">
      <c r="A104">
        <v>2018</v>
      </c>
      <c r="B104">
        <v>261.4188408</v>
      </c>
      <c r="C104">
        <v>0.18185979190000001</v>
      </c>
      <c r="D104">
        <v>-999</v>
      </c>
      <c r="E104">
        <v>-999</v>
      </c>
      <c r="F104">
        <v>-999</v>
      </c>
      <c r="G104">
        <v>-999</v>
      </c>
      <c r="H104">
        <v>-999</v>
      </c>
      <c r="I104">
        <v>-999</v>
      </c>
      <c r="J104">
        <v>-999</v>
      </c>
      <c r="K104">
        <v>-999</v>
      </c>
      <c r="L104">
        <v>-999</v>
      </c>
      <c r="M104">
        <v>-999</v>
      </c>
      <c r="N104">
        <v>-999</v>
      </c>
      <c r="O104">
        <v>50</v>
      </c>
    </row>
    <row r="105" spans="1:15" x14ac:dyDescent="0.2">
      <c r="A105">
        <v>2019</v>
      </c>
      <c r="B105">
        <v>262.13489479999998</v>
      </c>
      <c r="C105">
        <v>0.13837537359999999</v>
      </c>
      <c r="D105">
        <v>-999</v>
      </c>
      <c r="E105">
        <v>-999</v>
      </c>
      <c r="F105">
        <v>-999</v>
      </c>
      <c r="G105">
        <v>-999</v>
      </c>
      <c r="H105">
        <v>-999</v>
      </c>
      <c r="I105">
        <v>-999</v>
      </c>
      <c r="J105">
        <v>-999</v>
      </c>
      <c r="K105">
        <v>-999</v>
      </c>
      <c r="L105">
        <v>-999</v>
      </c>
      <c r="M105">
        <v>-999</v>
      </c>
      <c r="N105">
        <v>-999</v>
      </c>
      <c r="O105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3159-6554-F847-996A-ADDE6D444C07}">
  <dimension ref="A1:Q41"/>
  <sheetViews>
    <sheetView workbookViewId="0">
      <selection activeCell="Q1" sqref="Q1"/>
    </sheetView>
  </sheetViews>
  <sheetFormatPr baseColWidth="10" defaultRowHeight="16" x14ac:dyDescent="0.2"/>
  <sheetData>
    <row r="1" spans="1:17" x14ac:dyDescent="0.2">
      <c r="A1" t="s">
        <v>14</v>
      </c>
      <c r="B1" t="s">
        <v>19</v>
      </c>
      <c r="C1" t="s">
        <v>26</v>
      </c>
      <c r="O1" t="s">
        <v>53</v>
      </c>
      <c r="Q1" t="s">
        <v>91</v>
      </c>
    </row>
    <row r="2" spans="1:17" x14ac:dyDescent="0.2">
      <c r="A2">
        <v>1980</v>
      </c>
      <c r="B2">
        <v>176.81479999999999</v>
      </c>
      <c r="C2">
        <v>0.13850000000000001</v>
      </c>
      <c r="D2">
        <v>38.245178333333328</v>
      </c>
      <c r="E2">
        <v>71.092673809523816</v>
      </c>
      <c r="F2">
        <v>55.336328151434842</v>
      </c>
      <c r="G2">
        <v>8.1150227744287111</v>
      </c>
      <c r="H2">
        <v>2.6102201203350175</v>
      </c>
      <c r="I2">
        <v>0.83221152905710083</v>
      </c>
      <c r="J2">
        <v>0.28493726168517469</v>
      </c>
      <c r="K2">
        <v>3.2438040404040407E-2</v>
      </c>
      <c r="L2">
        <v>6.7727272727272733E-2</v>
      </c>
      <c r="M2">
        <v>6.0117151515151512E-2</v>
      </c>
      <c r="N2" s="2">
        <v>0.13796555555555556</v>
      </c>
      <c r="O2">
        <v>50</v>
      </c>
      <c r="Q2" t="s">
        <v>90</v>
      </c>
    </row>
    <row r="3" spans="1:17" x14ac:dyDescent="0.2">
      <c r="A3">
        <v>1981</v>
      </c>
      <c r="B3">
        <v>123.187</v>
      </c>
      <c r="C3">
        <v>0.2127</v>
      </c>
      <c r="D3">
        <v>3.5212053333333335</v>
      </c>
      <c r="E3">
        <v>71.303954344949503</v>
      </c>
      <c r="F3">
        <v>29.629246935019371</v>
      </c>
      <c r="G3">
        <v>11.221403416450304</v>
      </c>
      <c r="H3">
        <v>4.3067229869748083</v>
      </c>
      <c r="I3">
        <v>1.357743467124946</v>
      </c>
      <c r="J3">
        <v>1.0120382344909133</v>
      </c>
      <c r="K3">
        <v>0.37505314792727057</v>
      </c>
      <c r="L3">
        <v>0.15613700143049244</v>
      </c>
      <c r="M3">
        <v>0.23277660848954967</v>
      </c>
      <c r="N3" s="2">
        <v>7.0678523809523802E-2</v>
      </c>
      <c r="O3">
        <v>50</v>
      </c>
    </row>
    <row r="4" spans="1:17" x14ac:dyDescent="0.2">
      <c r="A4">
        <v>1982</v>
      </c>
      <c r="B4">
        <v>100.74</v>
      </c>
      <c r="C4">
        <v>0.16850000000000001</v>
      </c>
      <c r="D4">
        <v>6.7116583333333324</v>
      </c>
      <c r="E4">
        <v>44.288445833333341</v>
      </c>
      <c r="F4">
        <v>22.511690561965814</v>
      </c>
      <c r="G4">
        <v>19.464189798368302</v>
      </c>
      <c r="H4">
        <v>4.1447312689810198</v>
      </c>
      <c r="I4">
        <v>2.1513330579975576</v>
      </c>
      <c r="J4">
        <v>0.97222967415917416</v>
      </c>
      <c r="K4">
        <v>0.27797454761904761</v>
      </c>
      <c r="L4">
        <v>0.13066359090909091</v>
      </c>
      <c r="M4">
        <v>3.5161999999999999E-2</v>
      </c>
      <c r="N4" s="2">
        <v>5.1941333333333332E-2</v>
      </c>
      <c r="O4">
        <v>50</v>
      </c>
    </row>
    <row r="5" spans="1:17" x14ac:dyDescent="0.2">
      <c r="A5">
        <v>1983</v>
      </c>
      <c r="B5">
        <v>51.043500000000002</v>
      </c>
      <c r="C5">
        <v>0.24759999999999999</v>
      </c>
      <c r="D5">
        <v>0</v>
      </c>
      <c r="E5">
        <v>13.961311190476188</v>
      </c>
      <c r="F5">
        <v>13.980498504624862</v>
      </c>
      <c r="G5">
        <v>13.820077028031733</v>
      </c>
      <c r="H5">
        <v>6.6359142304046719</v>
      </c>
      <c r="I5">
        <v>1.6540975912975315</v>
      </c>
      <c r="J5">
        <v>0.54285831375062843</v>
      </c>
      <c r="K5">
        <v>0.15380051917690152</v>
      </c>
      <c r="L5">
        <v>0.15067959049145296</v>
      </c>
      <c r="M5">
        <v>5.7184603174603166E-2</v>
      </c>
      <c r="N5" s="2">
        <v>8.7068428571428574E-2</v>
      </c>
      <c r="O5">
        <v>50</v>
      </c>
    </row>
    <row r="6" spans="1:17" x14ac:dyDescent="0.2">
      <c r="A6">
        <v>1984</v>
      </c>
      <c r="B6">
        <v>50.8628</v>
      </c>
      <c r="C6">
        <v>0.14599999999999999</v>
      </c>
      <c r="D6">
        <v>1.4439949999999999</v>
      </c>
      <c r="E6">
        <v>17.843812089743594</v>
      </c>
      <c r="F6">
        <v>17.412607454892328</v>
      </c>
      <c r="G6">
        <v>8.9072100296870325</v>
      </c>
      <c r="H6">
        <v>3.5911677151976416</v>
      </c>
      <c r="I6">
        <v>1.2201447020760456</v>
      </c>
      <c r="J6">
        <v>0.20950134173669463</v>
      </c>
      <c r="K6">
        <v>8.5433333333333333E-2</v>
      </c>
      <c r="L6">
        <v>2.1910833333333331E-2</v>
      </c>
      <c r="M6">
        <v>4.3037499999999999E-2</v>
      </c>
      <c r="N6" s="2">
        <v>1.9390000000000001E-2</v>
      </c>
      <c r="O6">
        <v>50</v>
      </c>
    </row>
    <row r="7" spans="1:17" x14ac:dyDescent="0.2">
      <c r="A7">
        <v>1985</v>
      </c>
      <c r="B7">
        <v>67.877399999999994</v>
      </c>
      <c r="C7">
        <v>0.21149999999999999</v>
      </c>
      <c r="D7">
        <v>20.534929999999999</v>
      </c>
      <c r="E7">
        <v>16.390953947300765</v>
      </c>
      <c r="F7">
        <v>18.721866673639013</v>
      </c>
      <c r="G7">
        <v>6.7141476758263261</v>
      </c>
      <c r="H7">
        <v>2.7260194752956872</v>
      </c>
      <c r="I7">
        <v>1.6603380256292779</v>
      </c>
      <c r="J7">
        <v>0.48803854441419642</v>
      </c>
      <c r="K7">
        <v>0.49345352339181281</v>
      </c>
      <c r="L7">
        <v>7.0951301169590641E-2</v>
      </c>
      <c r="M7">
        <v>3.8779999999999995E-2</v>
      </c>
      <c r="N7" s="2">
        <v>3.7990833333333335E-2</v>
      </c>
      <c r="O7">
        <v>50</v>
      </c>
    </row>
    <row r="8" spans="1:17" x14ac:dyDescent="0.2">
      <c r="A8">
        <v>1986</v>
      </c>
      <c r="B8">
        <v>115.6208</v>
      </c>
      <c r="C8">
        <v>0.18870000000000001</v>
      </c>
      <c r="D8">
        <v>15.343415</v>
      </c>
      <c r="E8">
        <v>67.718990999999988</v>
      </c>
      <c r="F8">
        <v>19.573629325507397</v>
      </c>
      <c r="G8">
        <v>9.5448722022888113</v>
      </c>
      <c r="H8">
        <v>2.1681292466398845</v>
      </c>
      <c r="I8">
        <v>0.68293901127819534</v>
      </c>
      <c r="J8">
        <v>0.13449775000000003</v>
      </c>
      <c r="K8">
        <v>0.15422671428571427</v>
      </c>
      <c r="L8">
        <v>9.3369750000000001E-2</v>
      </c>
      <c r="M8">
        <v>0.18032999999999999</v>
      </c>
      <c r="N8" s="2">
        <v>2.648E-2</v>
      </c>
      <c r="O8">
        <v>50</v>
      </c>
    </row>
    <row r="9" spans="1:17" x14ac:dyDescent="0.2">
      <c r="A9">
        <v>1987</v>
      </c>
      <c r="B9">
        <v>81.1845</v>
      </c>
      <c r="C9">
        <v>0.2656</v>
      </c>
      <c r="D9">
        <v>41.966579500000009</v>
      </c>
      <c r="E9">
        <v>17.09924664992975</v>
      </c>
      <c r="F9">
        <v>15.537760807744158</v>
      </c>
      <c r="G9">
        <v>3.9380258390381546</v>
      </c>
      <c r="H9">
        <v>1.8970021838074209</v>
      </c>
      <c r="I9">
        <v>0.58661768614718612</v>
      </c>
      <c r="J9">
        <v>0.12881066666666666</v>
      </c>
      <c r="K9">
        <v>2.3050000000000001E-2</v>
      </c>
      <c r="L9">
        <v>0</v>
      </c>
      <c r="M9">
        <v>7.4266666666666665E-3</v>
      </c>
      <c r="N9" s="2">
        <v>0</v>
      </c>
      <c r="O9">
        <v>50</v>
      </c>
    </row>
    <row r="10" spans="1:17" x14ac:dyDescent="0.2">
      <c r="A10">
        <v>1988</v>
      </c>
      <c r="B10">
        <v>159.60169999999999</v>
      </c>
      <c r="C10">
        <v>0.1749</v>
      </c>
      <c r="D10">
        <v>70.687991499999995</v>
      </c>
      <c r="E10">
        <v>66.413392163935185</v>
      </c>
      <c r="F10">
        <v>14.450031732514695</v>
      </c>
      <c r="G10">
        <v>6.5807245465940003</v>
      </c>
      <c r="H10">
        <v>1.0245686482259573</v>
      </c>
      <c r="I10">
        <v>0.34405283730158726</v>
      </c>
      <c r="J10">
        <v>9.7465714285714281E-2</v>
      </c>
      <c r="K10">
        <v>0</v>
      </c>
      <c r="L10">
        <v>0</v>
      </c>
      <c r="M10">
        <v>3.5128571428571427E-3</v>
      </c>
      <c r="N10" s="2">
        <v>0</v>
      </c>
      <c r="O10">
        <v>50</v>
      </c>
    </row>
    <row r="11" spans="1:17" x14ac:dyDescent="0.2">
      <c r="A11">
        <v>1989</v>
      </c>
      <c r="B11">
        <v>142.6139</v>
      </c>
      <c r="C11">
        <v>0.19070000000000001</v>
      </c>
      <c r="D11">
        <v>12.362943749999999</v>
      </c>
      <c r="E11">
        <v>87.900579901891575</v>
      </c>
      <c r="F11">
        <v>31.97556968844064</v>
      </c>
      <c r="G11">
        <v>7.2480595404716111</v>
      </c>
      <c r="H11">
        <v>1.990495063874034</v>
      </c>
      <c r="I11">
        <v>0.85656187885154056</v>
      </c>
      <c r="J11">
        <v>0.16405860504201678</v>
      </c>
      <c r="K11">
        <v>4.9279571428571436E-2</v>
      </c>
      <c r="L11">
        <v>5.1136000000000001E-2</v>
      </c>
      <c r="M11">
        <v>9.8160000000000018E-3</v>
      </c>
      <c r="N11" s="2">
        <v>5.3600000000000002E-3</v>
      </c>
      <c r="O11">
        <v>50</v>
      </c>
    </row>
    <row r="12" spans="1:17" x14ac:dyDescent="0.2">
      <c r="A12">
        <v>1990</v>
      </c>
      <c r="B12">
        <v>91.952600000000004</v>
      </c>
      <c r="C12">
        <v>0.1663</v>
      </c>
      <c r="D12">
        <v>9.4134650000000004</v>
      </c>
      <c r="E12">
        <v>21.314103419491467</v>
      </c>
      <c r="F12">
        <v>45.103083717699832</v>
      </c>
      <c r="G12">
        <v>12.728889574939709</v>
      </c>
      <c r="H12">
        <v>2.7323403592975652</v>
      </c>
      <c r="I12">
        <v>0.35884154761904763</v>
      </c>
      <c r="J12">
        <v>6.0910000000000006E-2</v>
      </c>
      <c r="K12">
        <v>7.7076380952380952E-2</v>
      </c>
      <c r="L12">
        <v>0.16392999999999999</v>
      </c>
      <c r="M12">
        <v>0</v>
      </c>
      <c r="N12" s="2">
        <v>0</v>
      </c>
      <c r="O12">
        <v>50</v>
      </c>
    </row>
    <row r="13" spans="1:17" x14ac:dyDescent="0.2">
      <c r="A13">
        <v>1991</v>
      </c>
      <c r="B13">
        <v>69.777500000000003</v>
      </c>
      <c r="C13">
        <v>0.1406</v>
      </c>
      <c r="D13">
        <v>2.2839883333333333</v>
      </c>
      <c r="E13">
        <v>20.308350135918005</v>
      </c>
      <c r="F13">
        <v>29.484926230612754</v>
      </c>
      <c r="G13">
        <v>14.822754555676267</v>
      </c>
      <c r="H13">
        <v>2.6431512717323717</v>
      </c>
      <c r="I13">
        <v>0.16072647272727272</v>
      </c>
      <c r="J13">
        <v>6.5527000000000002E-2</v>
      </c>
      <c r="K13">
        <v>8.0960000000000008E-3</v>
      </c>
      <c r="L13">
        <v>0</v>
      </c>
      <c r="M13">
        <v>0</v>
      </c>
      <c r="N13" s="2">
        <v>0</v>
      </c>
      <c r="O13">
        <v>50</v>
      </c>
    </row>
    <row r="14" spans="1:17" x14ac:dyDescent="0.2">
      <c r="A14">
        <v>1992</v>
      </c>
      <c r="B14">
        <v>69.384699999999995</v>
      </c>
      <c r="C14">
        <v>0.192</v>
      </c>
      <c r="D14">
        <v>12.13467</v>
      </c>
      <c r="E14">
        <v>7.678170746697746</v>
      </c>
      <c r="F14">
        <v>30.681798198171109</v>
      </c>
      <c r="G14">
        <v>12.151386169977078</v>
      </c>
      <c r="H14">
        <v>5.66101302821688</v>
      </c>
      <c r="I14">
        <v>0.81961595854145841</v>
      </c>
      <c r="J14">
        <v>0.2579958983957219</v>
      </c>
      <c r="K14">
        <v>0</v>
      </c>
      <c r="L14">
        <v>0</v>
      </c>
      <c r="M14">
        <v>0</v>
      </c>
      <c r="N14" s="2">
        <v>0</v>
      </c>
      <c r="O14">
        <v>50</v>
      </c>
    </row>
    <row r="15" spans="1:17" x14ac:dyDescent="0.2">
      <c r="A15">
        <v>1993</v>
      </c>
      <c r="B15">
        <v>56.727400000000003</v>
      </c>
      <c r="C15">
        <v>0.17710000000000001</v>
      </c>
      <c r="D15">
        <v>13.5</v>
      </c>
      <c r="E15">
        <v>19.012958166666667</v>
      </c>
      <c r="F15">
        <v>14.238782715839847</v>
      </c>
      <c r="G15">
        <v>6.9091260002357879</v>
      </c>
      <c r="H15">
        <v>2.2564521379788078</v>
      </c>
      <c r="I15">
        <v>0.69713124398477322</v>
      </c>
      <c r="J15">
        <v>8.4257735294117661E-2</v>
      </c>
      <c r="K15">
        <v>2.3509500000000003E-2</v>
      </c>
      <c r="L15">
        <v>0</v>
      </c>
      <c r="M15">
        <v>0</v>
      </c>
      <c r="N15" s="2">
        <v>5.2024999999999997E-3</v>
      </c>
      <c r="O15">
        <v>50</v>
      </c>
    </row>
    <row r="16" spans="1:17" x14ac:dyDescent="0.2">
      <c r="A16">
        <v>1994</v>
      </c>
      <c r="B16">
        <v>93.473299999999995</v>
      </c>
      <c r="C16">
        <v>0.17649999999999999</v>
      </c>
      <c r="D16">
        <v>11.551015000000001</v>
      </c>
      <c r="E16">
        <v>55.69491552214452</v>
      </c>
      <c r="F16">
        <v>15.813169668199199</v>
      </c>
      <c r="G16">
        <v>6.3859631358092246</v>
      </c>
      <c r="H16">
        <v>2.9601800506404872</v>
      </c>
      <c r="I16">
        <v>0.6855981232065671</v>
      </c>
      <c r="J16">
        <v>0.32567849999999998</v>
      </c>
      <c r="K16">
        <v>3.9534000000000007E-2</v>
      </c>
      <c r="L16">
        <v>1.7226000000000002E-2</v>
      </c>
      <c r="M16">
        <v>0</v>
      </c>
      <c r="N16" s="2">
        <v>0</v>
      </c>
      <c r="O16">
        <v>50</v>
      </c>
    </row>
    <row r="17" spans="1:15" x14ac:dyDescent="0.2">
      <c r="A17">
        <v>1995</v>
      </c>
      <c r="B17">
        <v>83.683700000000002</v>
      </c>
      <c r="C17">
        <v>0.10970000000000001</v>
      </c>
      <c r="D17">
        <v>0.32887999999999995</v>
      </c>
      <c r="E17">
        <v>31.928075542735044</v>
      </c>
      <c r="F17">
        <v>40.073964775952639</v>
      </c>
      <c r="G17">
        <v>8.4826516788349853</v>
      </c>
      <c r="H17">
        <v>2.2142484095163959</v>
      </c>
      <c r="I17">
        <v>0.43661194745828646</v>
      </c>
      <c r="J17">
        <v>9.691557142857142E-2</v>
      </c>
      <c r="K17">
        <v>1.6412074074074075E-2</v>
      </c>
      <c r="L17">
        <v>7.9439999999999997E-2</v>
      </c>
      <c r="M17">
        <v>2.648E-2</v>
      </c>
      <c r="N17" s="2">
        <v>0</v>
      </c>
      <c r="O17">
        <v>50</v>
      </c>
    </row>
    <row r="18" spans="1:15" x14ac:dyDescent="0.2">
      <c r="A18">
        <v>1996</v>
      </c>
      <c r="B18">
        <v>42.845700000000001</v>
      </c>
      <c r="C18">
        <v>0.1706</v>
      </c>
      <c r="D18">
        <v>2.3947250000000002</v>
      </c>
      <c r="E18">
        <v>2.9084955989010992</v>
      </c>
      <c r="F18">
        <v>13.400287287168711</v>
      </c>
      <c r="G18">
        <v>19.414328337671609</v>
      </c>
      <c r="H18">
        <v>3.579098991376084</v>
      </c>
      <c r="I18">
        <v>0.63480051217899836</v>
      </c>
      <c r="J18">
        <v>0.50699760603683119</v>
      </c>
      <c r="K18">
        <v>6.9366666666666656E-3</v>
      </c>
      <c r="L18">
        <v>0</v>
      </c>
      <c r="M18">
        <v>0</v>
      </c>
      <c r="N18" s="2">
        <v>0</v>
      </c>
      <c r="O18">
        <v>50</v>
      </c>
    </row>
    <row r="19" spans="1:15" x14ac:dyDescent="0.2">
      <c r="A19">
        <v>1997</v>
      </c>
      <c r="B19">
        <v>42.271500000000003</v>
      </c>
      <c r="C19">
        <v>0.1976</v>
      </c>
      <c r="D19">
        <v>1.3285100000000001</v>
      </c>
      <c r="E19">
        <v>8.1508543487394967</v>
      </c>
      <c r="F19">
        <v>11.52359229235172</v>
      </c>
      <c r="G19">
        <v>11.729005707800612</v>
      </c>
      <c r="H19">
        <v>7.8543030061552317</v>
      </c>
      <c r="I19">
        <v>1.5163279019459432</v>
      </c>
      <c r="J19">
        <v>0.162256743006993</v>
      </c>
      <c r="K19">
        <v>6.62E-3</v>
      </c>
      <c r="L19">
        <v>0</v>
      </c>
      <c r="M19">
        <v>0</v>
      </c>
      <c r="N19" s="2">
        <v>0</v>
      </c>
      <c r="O19">
        <v>50</v>
      </c>
    </row>
    <row r="20" spans="1:15" x14ac:dyDescent="0.2">
      <c r="A20">
        <v>1998</v>
      </c>
      <c r="B20">
        <v>31.2437</v>
      </c>
      <c r="C20">
        <v>0.16569999999999999</v>
      </c>
      <c r="D20">
        <v>3.6625400000000004</v>
      </c>
      <c r="E20">
        <v>3.0944599304812832</v>
      </c>
      <c r="F20">
        <v>8.3407426660157249</v>
      </c>
      <c r="G20">
        <v>6.6716222071908922</v>
      </c>
      <c r="H20">
        <v>6.4924138543615095</v>
      </c>
      <c r="I20">
        <v>2.5356119563137383</v>
      </c>
      <c r="J20">
        <v>0.42982343325589956</v>
      </c>
      <c r="K20">
        <v>2.3642857142857142E-3</v>
      </c>
      <c r="L20">
        <v>1.4091666666666666E-2</v>
      </c>
      <c r="M20">
        <v>0</v>
      </c>
      <c r="N20" s="2">
        <v>0</v>
      </c>
      <c r="O20">
        <v>50</v>
      </c>
    </row>
    <row r="21" spans="1:15" x14ac:dyDescent="0.2">
      <c r="A21">
        <v>1999</v>
      </c>
      <c r="B21">
        <v>37.6646</v>
      </c>
      <c r="C21">
        <v>0.30809999999999998</v>
      </c>
      <c r="D21">
        <v>1.2688866666666665</v>
      </c>
      <c r="E21">
        <v>9.0423228354978349</v>
      </c>
      <c r="F21">
        <v>8.3477877187950931</v>
      </c>
      <c r="G21">
        <v>10.146455689935063</v>
      </c>
      <c r="H21">
        <v>4.6534495752164506</v>
      </c>
      <c r="I21">
        <v>2.8277459711399708</v>
      </c>
      <c r="J21">
        <v>1.11990329491342</v>
      </c>
      <c r="K21">
        <v>0.25297424783549782</v>
      </c>
      <c r="L21">
        <v>5.0439999999999999E-3</v>
      </c>
      <c r="M21">
        <v>0</v>
      </c>
      <c r="N21" s="2">
        <v>0</v>
      </c>
      <c r="O21">
        <v>50</v>
      </c>
    </row>
    <row r="22" spans="1:15" x14ac:dyDescent="0.2">
      <c r="A22">
        <v>2000</v>
      </c>
      <c r="B22">
        <v>91.482399999999998</v>
      </c>
      <c r="C22">
        <v>0.17510000000000001</v>
      </c>
      <c r="D22">
        <v>3.0970499999999999</v>
      </c>
      <c r="E22">
        <v>36.963160668664678</v>
      </c>
      <c r="F22">
        <v>25.735667485573227</v>
      </c>
      <c r="G22">
        <v>15.008167302092165</v>
      </c>
      <c r="H22">
        <v>6.8989814536432474</v>
      </c>
      <c r="I22">
        <v>2.1691302295869761</v>
      </c>
      <c r="J22">
        <v>1.5030131412699974</v>
      </c>
      <c r="K22">
        <v>8.7154481074481066E-2</v>
      </c>
      <c r="L22">
        <v>2.0065238095238094E-2</v>
      </c>
      <c r="M22">
        <v>0</v>
      </c>
      <c r="N22" s="2">
        <v>0</v>
      </c>
      <c r="O22">
        <v>50</v>
      </c>
    </row>
    <row r="23" spans="1:15" x14ac:dyDescent="0.2">
      <c r="A23">
        <v>2001</v>
      </c>
      <c r="B23">
        <v>43.582299999999996</v>
      </c>
      <c r="C23">
        <v>0.21099999999999999</v>
      </c>
      <c r="D23">
        <v>7.9450000000000007E-2</v>
      </c>
      <c r="E23">
        <v>4.3818033412698414</v>
      </c>
      <c r="F23">
        <v>19.917457301505028</v>
      </c>
      <c r="G23">
        <v>12.638340546214044</v>
      </c>
      <c r="H23">
        <v>3.554544865546724</v>
      </c>
      <c r="I23">
        <v>1.689072223045931</v>
      </c>
      <c r="J23">
        <v>0.7507398699775697</v>
      </c>
      <c r="K23">
        <v>0.32567089597494014</v>
      </c>
      <c r="L23">
        <v>0.15362604575163399</v>
      </c>
      <c r="M23">
        <v>7.1163958333333333E-2</v>
      </c>
      <c r="N23" s="2">
        <v>2.0470952380952378E-2</v>
      </c>
      <c r="O23">
        <v>50</v>
      </c>
    </row>
    <row r="24" spans="1:15" x14ac:dyDescent="0.2">
      <c r="A24">
        <v>2002</v>
      </c>
      <c r="B24">
        <v>41.298900000000003</v>
      </c>
      <c r="C24">
        <v>0.20660000000000001</v>
      </c>
      <c r="D24">
        <v>4.5564300000000006</v>
      </c>
      <c r="E24">
        <v>3.7098988939393935</v>
      </c>
      <c r="F24">
        <v>10.238045487578596</v>
      </c>
      <c r="G24">
        <v>15.803739638952509</v>
      </c>
      <c r="H24">
        <v>4.8086201351962439</v>
      </c>
      <c r="I24">
        <v>1.1543530026750852</v>
      </c>
      <c r="J24">
        <v>0.54992409897601546</v>
      </c>
      <c r="K24">
        <v>0.27545241858141861</v>
      </c>
      <c r="L24">
        <v>0.15032218074409251</v>
      </c>
      <c r="M24">
        <v>5.2094143356643356E-2</v>
      </c>
      <c r="N24" s="2">
        <v>0</v>
      </c>
      <c r="O24">
        <v>50</v>
      </c>
    </row>
    <row r="25" spans="1:15" x14ac:dyDescent="0.2">
      <c r="A25">
        <v>2003</v>
      </c>
      <c r="B25">
        <v>60.6828</v>
      </c>
      <c r="C25">
        <v>0.1658</v>
      </c>
      <c r="D25">
        <v>2.8752250000000004</v>
      </c>
      <c r="E25">
        <v>24.065221666666666</v>
      </c>
      <c r="F25">
        <v>7.0778667735042742</v>
      </c>
      <c r="G25">
        <v>11.383437350454285</v>
      </c>
      <c r="H25">
        <v>10.546464161495367</v>
      </c>
      <c r="I25">
        <v>2.9072829365348705</v>
      </c>
      <c r="J25">
        <v>0.66370116106442589</v>
      </c>
      <c r="K25">
        <v>0.8021397836134454</v>
      </c>
      <c r="L25">
        <v>0.18503433333333333</v>
      </c>
      <c r="M25">
        <v>1.18225E-2</v>
      </c>
      <c r="N25" s="2">
        <v>0.16454433333333335</v>
      </c>
      <c r="O25">
        <v>50</v>
      </c>
    </row>
    <row r="26" spans="1:15" x14ac:dyDescent="0.2">
      <c r="A26">
        <v>2004</v>
      </c>
      <c r="B26">
        <v>65.663700000000006</v>
      </c>
      <c r="C26">
        <v>0.1464</v>
      </c>
      <c r="D26">
        <v>10.216922666666667</v>
      </c>
      <c r="E26">
        <v>8.9166313564425739</v>
      </c>
      <c r="F26">
        <v>24.243541972478997</v>
      </c>
      <c r="G26">
        <v>11.476240342973856</v>
      </c>
      <c r="H26">
        <v>6.0500929885387498</v>
      </c>
      <c r="I26">
        <v>3.6484650399626517</v>
      </c>
      <c r="J26">
        <v>0.79564914880952387</v>
      </c>
      <c r="K26">
        <v>0.12196998412698412</v>
      </c>
      <c r="L26">
        <v>0.15608350000000001</v>
      </c>
      <c r="M26">
        <v>3.1935500000000006E-2</v>
      </c>
      <c r="N26" s="2">
        <v>6.1475000000000002E-3</v>
      </c>
      <c r="O26">
        <v>50</v>
      </c>
    </row>
    <row r="27" spans="1:15" x14ac:dyDescent="0.2">
      <c r="A27">
        <v>2005</v>
      </c>
      <c r="B27">
        <v>56.582700000000003</v>
      </c>
      <c r="C27">
        <v>0.1676</v>
      </c>
      <c r="D27">
        <v>6.4047473333333338</v>
      </c>
      <c r="E27">
        <v>14.705815797979801</v>
      </c>
      <c r="F27">
        <v>19.392434487734487</v>
      </c>
      <c r="G27">
        <v>7.8662520061964178</v>
      </c>
      <c r="H27">
        <v>5.1214702290340375</v>
      </c>
      <c r="I27">
        <v>1.9741164968805707</v>
      </c>
      <c r="J27">
        <v>0.74456306550802132</v>
      </c>
      <c r="K27">
        <v>0.35482808333333338</v>
      </c>
      <c r="L27">
        <v>6.1475000000000002E-3</v>
      </c>
      <c r="M27">
        <v>6.1475000000000002E-3</v>
      </c>
      <c r="N27" s="2">
        <v>6.1475000000000002E-3</v>
      </c>
      <c r="O27">
        <v>50</v>
      </c>
    </row>
    <row r="28" spans="1:15" x14ac:dyDescent="0.2">
      <c r="A28">
        <v>2006</v>
      </c>
      <c r="B28">
        <v>88.938199999999995</v>
      </c>
      <c r="C28">
        <v>0.13020000000000001</v>
      </c>
      <c r="D28">
        <v>4.2805716842105266</v>
      </c>
      <c r="E28">
        <v>40.027816209917155</v>
      </c>
      <c r="F28">
        <v>26.233498788568451</v>
      </c>
      <c r="G28">
        <v>11.959695131081643</v>
      </c>
      <c r="H28">
        <v>3.8696451735323025</v>
      </c>
      <c r="I28">
        <v>1.4812089003480178</v>
      </c>
      <c r="J28">
        <v>0.86355788801884392</v>
      </c>
      <c r="K28">
        <v>0.19929900210084037</v>
      </c>
      <c r="L28">
        <v>1.013E-2</v>
      </c>
      <c r="M28">
        <v>1.2757222222222222E-2</v>
      </c>
      <c r="N28" s="2">
        <v>0</v>
      </c>
      <c r="O28">
        <v>50</v>
      </c>
    </row>
    <row r="29" spans="1:15" x14ac:dyDescent="0.2">
      <c r="A29">
        <v>2007</v>
      </c>
      <c r="B29">
        <v>84.915099999999995</v>
      </c>
      <c r="C29">
        <v>0.2235</v>
      </c>
      <c r="D29">
        <v>1.678142431372549</v>
      </c>
      <c r="E29">
        <v>35.28854437369381</v>
      </c>
      <c r="F29">
        <v>29.145541365672852</v>
      </c>
      <c r="G29">
        <v>12.399445330179409</v>
      </c>
      <c r="H29">
        <v>4.5471564066090355</v>
      </c>
      <c r="I29">
        <v>1.1243840716690716</v>
      </c>
      <c r="J29">
        <v>0.4975201203703703</v>
      </c>
      <c r="K29">
        <v>0.11290942424242424</v>
      </c>
      <c r="L29">
        <v>2.0520999999999998E-2</v>
      </c>
      <c r="M29">
        <v>0.10088547619047618</v>
      </c>
      <c r="N29" s="2">
        <v>0</v>
      </c>
      <c r="O29">
        <v>50</v>
      </c>
    </row>
    <row r="30" spans="1:15" x14ac:dyDescent="0.2">
      <c r="A30">
        <v>2008</v>
      </c>
      <c r="B30">
        <v>70.670100000000005</v>
      </c>
      <c r="C30">
        <v>0.10489999999999999</v>
      </c>
      <c r="D30">
        <v>2.53789</v>
      </c>
      <c r="E30">
        <v>8.6837823220716484</v>
      </c>
      <c r="F30">
        <v>25.571500833998165</v>
      </c>
      <c r="G30">
        <v>21.867094075181097</v>
      </c>
      <c r="H30">
        <v>8.2709312753257311</v>
      </c>
      <c r="I30">
        <v>2.6000142630340881</v>
      </c>
      <c r="J30">
        <v>0.73473138647645264</v>
      </c>
      <c r="K30">
        <v>0.20003166262626265</v>
      </c>
      <c r="L30">
        <v>0.10116611111111111</v>
      </c>
      <c r="M30">
        <v>4.491140350877193E-2</v>
      </c>
      <c r="N30" s="2">
        <v>5.8006666666666665E-2</v>
      </c>
      <c r="O30">
        <v>50</v>
      </c>
    </row>
    <row r="31" spans="1:15" x14ac:dyDescent="0.2">
      <c r="A31">
        <v>2009</v>
      </c>
      <c r="B31">
        <v>88.760999999999996</v>
      </c>
      <c r="C31">
        <v>0.2215</v>
      </c>
      <c r="D31">
        <v>2.7850397142857144</v>
      </c>
      <c r="E31">
        <v>30.21280285270122</v>
      </c>
      <c r="F31">
        <v>13.596161557352923</v>
      </c>
      <c r="G31">
        <v>22.206573671564186</v>
      </c>
      <c r="H31">
        <v>12.46805369773964</v>
      </c>
      <c r="I31">
        <v>4.6558886753378292</v>
      </c>
      <c r="J31">
        <v>1.7721807129856852</v>
      </c>
      <c r="K31">
        <v>0.82187287440571122</v>
      </c>
      <c r="L31">
        <v>0.12962483218180587</v>
      </c>
      <c r="M31">
        <v>1.1168236842105262E-2</v>
      </c>
      <c r="N31" s="2">
        <v>0.1016031746031746</v>
      </c>
      <c r="O31">
        <v>50</v>
      </c>
    </row>
    <row r="32" spans="1:15" x14ac:dyDescent="0.2">
      <c r="A32">
        <v>2010</v>
      </c>
      <c r="B32">
        <v>45.874499999999998</v>
      </c>
      <c r="C32">
        <v>0.1376</v>
      </c>
      <c r="D32">
        <v>0.21388000000000001</v>
      </c>
      <c r="E32">
        <v>9.9143643935064247</v>
      </c>
      <c r="F32">
        <v>15.518567992606421</v>
      </c>
      <c r="G32">
        <v>6.5739226243351432</v>
      </c>
      <c r="H32">
        <v>7.9000801732439934</v>
      </c>
      <c r="I32">
        <v>3.8809633983824834</v>
      </c>
      <c r="J32">
        <v>1.3596607415619049</v>
      </c>
      <c r="K32">
        <v>0.30762774944567628</v>
      </c>
      <c r="L32">
        <v>0.15996002988730462</v>
      </c>
      <c r="M32">
        <v>3.6367897030651339E-2</v>
      </c>
      <c r="N32" s="2">
        <v>9.0650000000000001E-3</v>
      </c>
      <c r="O32">
        <v>50</v>
      </c>
    </row>
    <row r="33" spans="1:15" x14ac:dyDescent="0.2">
      <c r="A33">
        <v>2011</v>
      </c>
      <c r="B33">
        <v>38.547400000000003</v>
      </c>
      <c r="C33">
        <v>0.27150000000000002</v>
      </c>
      <c r="D33">
        <v>1.0232828571428572</v>
      </c>
      <c r="E33">
        <v>3.9416648397148828</v>
      </c>
      <c r="F33">
        <v>8.8974752424213719</v>
      </c>
      <c r="G33">
        <v>8.6198788036073033</v>
      </c>
      <c r="H33">
        <v>6.5717061399386472</v>
      </c>
      <c r="I33">
        <v>3.4099945773550737</v>
      </c>
      <c r="J33">
        <v>3.6689624301376025</v>
      </c>
      <c r="K33">
        <v>1.5485086524987717</v>
      </c>
      <c r="L33">
        <v>0.53396788724436473</v>
      </c>
      <c r="M33">
        <v>0.25858603422484078</v>
      </c>
      <c r="N33" s="2">
        <v>7.336253571428572E-2</v>
      </c>
      <c r="O33">
        <v>50</v>
      </c>
    </row>
    <row r="34" spans="1:15" x14ac:dyDescent="0.2">
      <c r="A34">
        <v>2012</v>
      </c>
      <c r="B34">
        <v>28.2761</v>
      </c>
      <c r="C34">
        <v>0.37440000000000001</v>
      </c>
      <c r="D34">
        <v>0.4692024242424242</v>
      </c>
      <c r="E34">
        <v>2.9123370167046785</v>
      </c>
      <c r="F34">
        <v>7.4495568443313491</v>
      </c>
      <c r="G34">
        <v>6.9618641892900106</v>
      </c>
      <c r="H34">
        <v>5.0861297192695183</v>
      </c>
      <c r="I34">
        <v>2.105832248947844</v>
      </c>
      <c r="J34">
        <v>1.7802727950956716</v>
      </c>
      <c r="K34">
        <v>0.96026448891463867</v>
      </c>
      <c r="L34">
        <v>0.33369584189862911</v>
      </c>
      <c r="M34">
        <v>0.12726216945707192</v>
      </c>
      <c r="N34" s="2">
        <v>8.964226184816429E-2</v>
      </c>
      <c r="O34">
        <v>50</v>
      </c>
    </row>
    <row r="35" spans="1:15" x14ac:dyDescent="0.2">
      <c r="A35">
        <v>2013</v>
      </c>
      <c r="B35">
        <v>26.8108</v>
      </c>
      <c r="C35">
        <v>0.26669999999999999</v>
      </c>
      <c r="D35">
        <v>0.10343222222222222</v>
      </c>
      <c r="E35">
        <v>3.1927167464016626</v>
      </c>
      <c r="F35">
        <v>12.74451854498618</v>
      </c>
      <c r="G35">
        <v>4.2818206131214662</v>
      </c>
      <c r="H35">
        <v>1.8829399564999785</v>
      </c>
      <c r="I35">
        <v>2.7293703980204045</v>
      </c>
      <c r="J35">
        <v>0.64994638758317025</v>
      </c>
      <c r="K35">
        <v>0.57520060255788974</v>
      </c>
      <c r="L35">
        <v>0.46023649799855326</v>
      </c>
      <c r="M35">
        <v>0.10338298881118882</v>
      </c>
      <c r="N35" s="2">
        <v>8.7215041797283177E-2</v>
      </c>
      <c r="O35">
        <v>50</v>
      </c>
    </row>
    <row r="36" spans="1:15" x14ac:dyDescent="0.2">
      <c r="A36">
        <v>2014</v>
      </c>
      <c r="B36">
        <v>16.5427</v>
      </c>
      <c r="C36">
        <v>0.28710000000000002</v>
      </c>
      <c r="D36">
        <v>0.38283833484162894</v>
      </c>
      <c r="E36">
        <v>2.2387473434652492</v>
      </c>
      <c r="F36">
        <v>4.7851234914108494</v>
      </c>
      <c r="G36">
        <v>4.7962723471823638</v>
      </c>
      <c r="H36">
        <v>1.9206579058285929</v>
      </c>
      <c r="I36">
        <v>0.53624843514908704</v>
      </c>
      <c r="J36">
        <v>1.0039023947957091</v>
      </c>
      <c r="K36">
        <v>0.23284105359037247</v>
      </c>
      <c r="L36">
        <v>0.25745471477387422</v>
      </c>
      <c r="M36">
        <v>0.25191408488660466</v>
      </c>
      <c r="N36" s="2">
        <v>0.13666989407566738</v>
      </c>
      <c r="O36">
        <v>50</v>
      </c>
    </row>
    <row r="37" spans="1:15" x14ac:dyDescent="0.2">
      <c r="A37">
        <v>2015</v>
      </c>
      <c r="B37">
        <v>38.374899999999997</v>
      </c>
      <c r="C37">
        <v>0.1096</v>
      </c>
      <c r="D37">
        <v>1.2276100000000001</v>
      </c>
      <c r="E37">
        <v>12.661901775719205</v>
      </c>
      <c r="F37">
        <v>14.60584774626904</v>
      </c>
      <c r="G37">
        <v>5.369734975689159</v>
      </c>
      <c r="H37">
        <v>2.3296285934599537</v>
      </c>
      <c r="I37">
        <v>0.88566312926923696</v>
      </c>
      <c r="J37">
        <v>0.39405710086002149</v>
      </c>
      <c r="K37">
        <v>0.43236894071431287</v>
      </c>
      <c r="L37">
        <v>0.27722752078515356</v>
      </c>
      <c r="M37">
        <v>0.10716257521645023</v>
      </c>
      <c r="N37" s="2">
        <v>8.3697642017465296E-2</v>
      </c>
      <c r="O37">
        <v>50</v>
      </c>
    </row>
    <row r="38" spans="1:15" x14ac:dyDescent="0.2">
      <c r="A38">
        <v>2016</v>
      </c>
      <c r="B38">
        <v>27.58</v>
      </c>
      <c r="C38">
        <v>0.31919999999999998</v>
      </c>
      <c r="D38">
        <v>0.74972388888888886</v>
      </c>
      <c r="E38">
        <v>5.0967620902238728</v>
      </c>
      <c r="F38">
        <v>13.703075754197474</v>
      </c>
      <c r="G38">
        <v>4.5874876007325245</v>
      </c>
      <c r="H38">
        <v>1.72114817269832</v>
      </c>
      <c r="I38">
        <v>0.6531663488291346</v>
      </c>
      <c r="J38">
        <v>0.19258354657887192</v>
      </c>
      <c r="K38">
        <v>0.22860111272210909</v>
      </c>
      <c r="L38">
        <v>0.27496125476073396</v>
      </c>
      <c r="M38">
        <v>0.14196228440141295</v>
      </c>
      <c r="N38" s="2">
        <v>0.23055794596665732</v>
      </c>
      <c r="O38">
        <v>50</v>
      </c>
    </row>
    <row r="39" spans="1:15" x14ac:dyDescent="0.2">
      <c r="A39">
        <v>2017</v>
      </c>
      <c r="B39">
        <v>18.057400000000001</v>
      </c>
      <c r="C39">
        <v>0.1789</v>
      </c>
      <c r="D39">
        <v>3.3099999999999997E-2</v>
      </c>
      <c r="E39">
        <v>1.3431422963474433</v>
      </c>
      <c r="F39">
        <v>3.1056873294566993</v>
      </c>
      <c r="G39">
        <v>9.3489643545602021</v>
      </c>
      <c r="H39">
        <v>2.5415624425848531</v>
      </c>
      <c r="I39">
        <v>0.74615092227757518</v>
      </c>
      <c r="J39">
        <v>0.55776339855707568</v>
      </c>
      <c r="K39">
        <v>0.16022883647888131</v>
      </c>
      <c r="L39">
        <v>4.7155111485525709E-2</v>
      </c>
      <c r="M39">
        <v>0.10253276265115926</v>
      </c>
      <c r="N39" s="2">
        <v>7.1092545600580509E-2</v>
      </c>
      <c r="O39">
        <v>50</v>
      </c>
    </row>
    <row r="40" spans="1:15" x14ac:dyDescent="0.2">
      <c r="A40">
        <v>2018</v>
      </c>
      <c r="B40">
        <v>11.2079</v>
      </c>
      <c r="C40">
        <v>9.1499999999999998E-2</v>
      </c>
      <c r="D40">
        <v>1.1367416666666668</v>
      </c>
      <c r="E40">
        <v>0.49875999999999998</v>
      </c>
      <c r="F40">
        <v>2.3372357034720093</v>
      </c>
      <c r="G40">
        <v>1.8406897296128255</v>
      </c>
      <c r="H40">
        <v>3.1621605474317311</v>
      </c>
      <c r="I40">
        <v>1.1396873727804886</v>
      </c>
      <c r="J40">
        <v>0.38905063158600039</v>
      </c>
      <c r="K40">
        <v>0.23849043457872712</v>
      </c>
      <c r="L40">
        <v>0.18859313838612368</v>
      </c>
      <c r="M40">
        <v>7.1123098212798358E-2</v>
      </c>
      <c r="N40" s="2">
        <v>0.20535767727262738</v>
      </c>
      <c r="O40">
        <v>50</v>
      </c>
    </row>
    <row r="41" spans="1:15" x14ac:dyDescent="0.2">
      <c r="A41">
        <v>2019</v>
      </c>
      <c r="B41">
        <v>9.4412000000000003</v>
      </c>
      <c r="C41">
        <v>0.35589999999999999</v>
      </c>
      <c r="D41">
        <v>0.48354038461538462</v>
      </c>
      <c r="E41">
        <v>4.1001848409069437</v>
      </c>
      <c r="F41">
        <v>0.91076692087093591</v>
      </c>
      <c r="G41">
        <v>1.9376720562240328</v>
      </c>
      <c r="H41">
        <v>0.66262377365179681</v>
      </c>
      <c r="I41">
        <v>0.8914857390429699</v>
      </c>
      <c r="J41">
        <v>0.26548643529890587</v>
      </c>
      <c r="K41">
        <v>7.8120469725571379E-2</v>
      </c>
      <c r="L41">
        <v>2.3534575315633501E-2</v>
      </c>
      <c r="M41">
        <v>3.4525287037037035E-2</v>
      </c>
      <c r="N41" s="2">
        <v>5.3219517310789055E-2</v>
      </c>
      <c r="O41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11B81-803A-5C4F-B483-1460E04739CC}">
  <dimension ref="A1:R41"/>
  <sheetViews>
    <sheetView topLeftCell="F1" workbookViewId="0">
      <selection activeCell="R1" sqref="R1"/>
    </sheetView>
  </sheetViews>
  <sheetFormatPr baseColWidth="10" defaultRowHeight="16" x14ac:dyDescent="0.2"/>
  <sheetData>
    <row r="1" spans="1:18" x14ac:dyDescent="0.2">
      <c r="A1" t="s">
        <v>14</v>
      </c>
      <c r="B1" s="1" t="s">
        <v>17</v>
      </c>
      <c r="C1" t="s">
        <v>25</v>
      </c>
      <c r="O1" t="s">
        <v>53</v>
      </c>
      <c r="R1" t="s">
        <v>89</v>
      </c>
    </row>
    <row r="2" spans="1:18" x14ac:dyDescent="0.2">
      <c r="A2">
        <v>1980</v>
      </c>
      <c r="B2" s="1">
        <v>74.814899999999994</v>
      </c>
      <c r="C2">
        <v>0.14849999999999999</v>
      </c>
      <c r="D2" s="44">
        <v>34.442</v>
      </c>
      <c r="E2" s="44">
        <v>22.59</v>
      </c>
      <c r="F2" s="44">
        <v>14.108000000000001</v>
      </c>
      <c r="G2" s="44">
        <v>2.6206</v>
      </c>
      <c r="H2" s="44">
        <v>0.61509999999999998</v>
      </c>
      <c r="I2" s="44">
        <v>0.1084</v>
      </c>
      <c r="J2" s="44">
        <v>6.54E-2</v>
      </c>
      <c r="K2" s="44">
        <v>3.7100000000000001E-2</v>
      </c>
      <c r="L2" s="44">
        <v>3.3000000000000002E-2</v>
      </c>
      <c r="M2" s="44">
        <v>7.1000000000000004E-3</v>
      </c>
      <c r="N2" s="44">
        <v>6.1500000000000001E-3</v>
      </c>
      <c r="O2">
        <v>50</v>
      </c>
      <c r="R2" t="s">
        <v>90</v>
      </c>
    </row>
    <row r="3" spans="1:18" x14ac:dyDescent="0.2">
      <c r="A3">
        <v>1981</v>
      </c>
      <c r="B3" s="1">
        <v>23.532299999999999</v>
      </c>
      <c r="C3">
        <v>0.27639999999999998</v>
      </c>
      <c r="D3" s="44">
        <v>2.1743999999999999</v>
      </c>
      <c r="E3" s="44">
        <v>12.164</v>
      </c>
      <c r="F3" s="44">
        <v>5.3440000000000003</v>
      </c>
      <c r="G3" s="44">
        <v>2.6351</v>
      </c>
      <c r="H3" s="44">
        <v>0.94579999999999997</v>
      </c>
      <c r="I3" s="44">
        <v>0.16739999999999999</v>
      </c>
      <c r="J3" s="44">
        <v>3.8800000000000001E-2</v>
      </c>
      <c r="K3" s="44">
        <v>2.1399999999999999E-2</v>
      </c>
      <c r="L3" s="44">
        <v>5.1000000000000004E-3</v>
      </c>
      <c r="M3" s="44">
        <v>0</v>
      </c>
      <c r="N3" s="44">
        <v>3.2799999999999999E-3</v>
      </c>
      <c r="O3">
        <v>50</v>
      </c>
    </row>
    <row r="4" spans="1:18" x14ac:dyDescent="0.2">
      <c r="A4">
        <v>1982</v>
      </c>
      <c r="B4" s="1">
        <v>46.782699999999998</v>
      </c>
      <c r="C4">
        <v>0.22939999999999999</v>
      </c>
      <c r="D4" s="44">
        <v>12.826000000000001</v>
      </c>
      <c r="E4" s="44">
        <v>16.602</v>
      </c>
      <c r="F4" s="44">
        <v>10.394</v>
      </c>
      <c r="G4" s="44">
        <v>5.1018999999999997</v>
      </c>
      <c r="H4" s="44">
        <v>1.0807</v>
      </c>
      <c r="I4" s="44">
        <v>0.4471</v>
      </c>
      <c r="J4" s="44">
        <v>9.8599999999999993E-2</v>
      </c>
      <c r="K4" s="44">
        <v>4.7100000000000003E-2</v>
      </c>
      <c r="L4" s="44">
        <v>3.8899999999999997E-2</v>
      </c>
      <c r="M4" s="44">
        <v>7.0000000000000001E-3</v>
      </c>
      <c r="N4" s="44">
        <v>3.5229999999999997E-2</v>
      </c>
      <c r="O4">
        <v>50</v>
      </c>
    </row>
    <row r="5" spans="1:18" x14ac:dyDescent="0.2">
      <c r="A5">
        <v>1983</v>
      </c>
      <c r="B5" s="1">
        <v>79.2667</v>
      </c>
      <c r="C5">
        <v>0.1956</v>
      </c>
      <c r="D5" s="44">
        <v>43.225999999999999</v>
      </c>
      <c r="E5" s="44">
        <v>16.629000000000001</v>
      </c>
      <c r="F5" s="44">
        <v>9.2396999999999991</v>
      </c>
      <c r="G5" s="44">
        <v>7.1946000000000003</v>
      </c>
      <c r="H5" s="44">
        <v>1.2481</v>
      </c>
      <c r="I5" s="44">
        <v>0.30759999999999998</v>
      </c>
      <c r="J5" s="44">
        <v>0.14380000000000001</v>
      </c>
      <c r="K5" s="44">
        <v>3.95E-2</v>
      </c>
      <c r="L5" s="44">
        <v>5.6599999999999998E-2</v>
      </c>
      <c r="M5" s="44">
        <v>0</v>
      </c>
      <c r="N5" s="44">
        <v>8.3400000000000002E-3</v>
      </c>
      <c r="O5">
        <v>50</v>
      </c>
    </row>
    <row r="6" spans="1:18" x14ac:dyDescent="0.2">
      <c r="A6">
        <v>1984</v>
      </c>
      <c r="B6" s="1">
        <v>23.055099999999999</v>
      </c>
      <c r="C6">
        <v>0.29380000000000001</v>
      </c>
      <c r="D6" s="44">
        <v>4.1113</v>
      </c>
      <c r="E6" s="44">
        <v>11.064</v>
      </c>
      <c r="F6" s="44">
        <v>4.4806999999999997</v>
      </c>
      <c r="G6" s="44">
        <v>2.0983999999999998</v>
      </c>
      <c r="H6" s="44">
        <v>0.86709999999999998</v>
      </c>
      <c r="I6" s="44">
        <v>0.25750000000000001</v>
      </c>
      <c r="J6" s="44">
        <v>4.4699999999999997E-2</v>
      </c>
      <c r="K6" s="44">
        <v>2.1399999999999999E-2</v>
      </c>
      <c r="L6" s="44">
        <v>0</v>
      </c>
      <c r="M6" s="44">
        <v>0</v>
      </c>
      <c r="N6" s="44">
        <v>0</v>
      </c>
      <c r="O6">
        <v>50</v>
      </c>
    </row>
    <row r="7" spans="1:18" x14ac:dyDescent="0.2">
      <c r="A7">
        <v>1985</v>
      </c>
      <c r="B7" s="1">
        <v>71.664400000000001</v>
      </c>
      <c r="C7">
        <v>0.1759</v>
      </c>
      <c r="D7" s="44">
        <v>49.99</v>
      </c>
      <c r="E7" s="44">
        <v>8.2814999999999994</v>
      </c>
      <c r="F7" s="44">
        <v>11.948</v>
      </c>
      <c r="G7" s="44">
        <v>1.2499</v>
      </c>
      <c r="H7" s="44">
        <v>0.12690000000000001</v>
      </c>
      <c r="I7" s="44">
        <v>3.5299999999999998E-2</v>
      </c>
      <c r="J7" s="44">
        <v>0.03</v>
      </c>
      <c r="K7" s="44">
        <v>3.0000000000000001E-3</v>
      </c>
      <c r="L7" s="44">
        <v>0</v>
      </c>
      <c r="M7" s="44">
        <v>0</v>
      </c>
      <c r="N7" s="44">
        <v>0</v>
      </c>
      <c r="O7">
        <v>50</v>
      </c>
    </row>
    <row r="8" spans="1:18" x14ac:dyDescent="0.2">
      <c r="A8">
        <v>1986</v>
      </c>
      <c r="B8" s="1">
        <v>73.874799999999993</v>
      </c>
      <c r="C8">
        <v>0.187</v>
      </c>
      <c r="D8" s="44">
        <v>30.710999999999999</v>
      </c>
      <c r="E8" s="44">
        <v>27.632000000000001</v>
      </c>
      <c r="F8" s="44">
        <v>10.132</v>
      </c>
      <c r="G8" s="44">
        <v>4.8475000000000001</v>
      </c>
      <c r="H8" s="44">
        <v>0.30120000000000002</v>
      </c>
      <c r="I8" s="44">
        <v>0.12870000000000001</v>
      </c>
      <c r="J8" s="44">
        <v>1.83E-2</v>
      </c>
      <c r="K8" s="44">
        <v>0</v>
      </c>
      <c r="L8" s="44">
        <v>0</v>
      </c>
      <c r="M8" s="44">
        <v>0</v>
      </c>
      <c r="N8" s="44">
        <v>0</v>
      </c>
      <c r="O8">
        <v>50</v>
      </c>
    </row>
    <row r="9" spans="1:18" x14ac:dyDescent="0.2">
      <c r="A9">
        <v>1987</v>
      </c>
      <c r="B9" s="1">
        <v>71.021799999999999</v>
      </c>
      <c r="C9">
        <v>0.29270000000000002</v>
      </c>
      <c r="D9" s="44">
        <v>49.368000000000002</v>
      </c>
      <c r="E9" s="44">
        <v>16.998999999999999</v>
      </c>
      <c r="F9" s="44">
        <v>3.4866000000000001</v>
      </c>
      <c r="G9" s="44">
        <v>0.60250000000000004</v>
      </c>
      <c r="H9" s="44">
        <v>0.27250000000000002</v>
      </c>
      <c r="I9" s="44">
        <v>8.3000000000000004E-2</v>
      </c>
      <c r="J9" s="44">
        <v>1.55E-2</v>
      </c>
      <c r="K9" s="44">
        <v>4.4699999999999997E-2</v>
      </c>
      <c r="L9" s="44">
        <v>0</v>
      </c>
      <c r="M9" s="44">
        <v>0</v>
      </c>
      <c r="N9" s="44">
        <v>0</v>
      </c>
      <c r="O9">
        <v>50</v>
      </c>
    </row>
    <row r="10" spans="1:18" x14ac:dyDescent="0.2">
      <c r="A10">
        <v>1988</v>
      </c>
      <c r="B10" s="1">
        <v>145.14850000000001</v>
      </c>
      <c r="C10">
        <v>0.1847</v>
      </c>
      <c r="D10" s="44">
        <v>92.808000000000007</v>
      </c>
      <c r="E10" s="44">
        <v>38.195999999999998</v>
      </c>
      <c r="F10" s="44">
        <v>12.271000000000001</v>
      </c>
      <c r="G10" s="44">
        <v>1.2916000000000001</v>
      </c>
      <c r="H10" s="44">
        <v>0.4894</v>
      </c>
      <c r="I10" s="44">
        <v>9.2499999999999999E-2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>
        <v>50</v>
      </c>
    </row>
    <row r="11" spans="1:18" x14ac:dyDescent="0.2">
      <c r="A11">
        <v>1989</v>
      </c>
      <c r="B11" s="1">
        <v>170.68129999999999</v>
      </c>
      <c r="C11">
        <v>0.15049999999999999</v>
      </c>
      <c r="D11" s="44">
        <v>48.972999999999999</v>
      </c>
      <c r="E11" s="44">
        <v>90.816999999999993</v>
      </c>
      <c r="F11" s="44">
        <v>28.640999999999998</v>
      </c>
      <c r="G11" s="44">
        <v>2.0417000000000001</v>
      </c>
      <c r="H11" s="44">
        <v>0.1598</v>
      </c>
      <c r="I11" s="44">
        <v>1.4200000000000001E-2</v>
      </c>
      <c r="J11" s="44">
        <v>1.4200000000000001E-2</v>
      </c>
      <c r="K11" s="44">
        <v>0</v>
      </c>
      <c r="L11" s="44">
        <v>0</v>
      </c>
      <c r="M11" s="44">
        <v>0</v>
      </c>
      <c r="N11" s="44">
        <v>0</v>
      </c>
      <c r="O11">
        <v>50</v>
      </c>
    </row>
    <row r="12" spans="1:18" x14ac:dyDescent="0.2">
      <c r="A12">
        <v>1990</v>
      </c>
      <c r="B12" s="1">
        <v>72.860699999999994</v>
      </c>
      <c r="C12">
        <v>0.1701</v>
      </c>
      <c r="D12" s="44">
        <v>34.290999999999997</v>
      </c>
      <c r="E12" s="44">
        <v>14.553000000000001</v>
      </c>
      <c r="F12" s="44">
        <v>19.523</v>
      </c>
      <c r="G12" s="44">
        <v>4.1416000000000004</v>
      </c>
      <c r="H12" s="44">
        <v>0.23669999999999999</v>
      </c>
      <c r="I12" s="44">
        <v>4.1700000000000001E-2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>
        <v>50</v>
      </c>
    </row>
    <row r="13" spans="1:18" x14ac:dyDescent="0.2">
      <c r="A13">
        <v>1991</v>
      </c>
      <c r="B13" s="1">
        <v>131.87710000000001</v>
      </c>
      <c r="C13">
        <v>0.18379999999999999</v>
      </c>
      <c r="D13" s="44">
        <v>20.504999999999999</v>
      </c>
      <c r="E13" s="44">
        <v>67.028000000000006</v>
      </c>
      <c r="F13" s="44">
        <v>32.826999999999998</v>
      </c>
      <c r="G13" s="44">
        <v>9.9863999999999997</v>
      </c>
      <c r="H13" s="44">
        <v>1.0496000000000001</v>
      </c>
      <c r="I13" s="44">
        <v>0.14449999999999999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>
        <v>50</v>
      </c>
    </row>
    <row r="14" spans="1:18" x14ac:dyDescent="0.2">
      <c r="A14">
        <v>1992</v>
      </c>
      <c r="B14" s="1">
        <v>91.673000000000002</v>
      </c>
      <c r="C14">
        <v>0.161</v>
      </c>
      <c r="D14" s="44">
        <v>40.155000000000001</v>
      </c>
      <c r="E14" s="44">
        <v>18.155999999999999</v>
      </c>
      <c r="F14" s="44">
        <v>23.224</v>
      </c>
      <c r="G14" s="44">
        <v>8.5241000000000007</v>
      </c>
      <c r="H14" s="44">
        <v>1.3818999999999999</v>
      </c>
      <c r="I14" s="44">
        <v>5.4000000000000003E-3</v>
      </c>
      <c r="J14" s="44">
        <v>0</v>
      </c>
      <c r="K14" s="44">
        <v>9.4500000000000001E-2</v>
      </c>
      <c r="L14" s="44">
        <v>0</v>
      </c>
      <c r="M14" s="44">
        <v>0</v>
      </c>
      <c r="N14" s="44">
        <v>0</v>
      </c>
      <c r="O14">
        <v>50</v>
      </c>
    </row>
    <row r="15" spans="1:18" x14ac:dyDescent="0.2">
      <c r="A15">
        <v>1993</v>
      </c>
      <c r="B15" s="1">
        <v>117.7525</v>
      </c>
      <c r="C15">
        <v>0.11700000000000001</v>
      </c>
      <c r="D15" s="44">
        <v>68.492000000000004</v>
      </c>
      <c r="E15" s="44">
        <v>26.138999999999999</v>
      </c>
      <c r="F15" s="44">
        <v>15.984</v>
      </c>
      <c r="G15" s="44">
        <v>4.9958</v>
      </c>
      <c r="H15" s="44">
        <v>1.4811000000000001</v>
      </c>
      <c r="I15" s="44">
        <v>0.57489999999999997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>
        <v>50</v>
      </c>
    </row>
    <row r="16" spans="1:18" x14ac:dyDescent="0.2">
      <c r="A16">
        <v>1994</v>
      </c>
      <c r="B16" s="1">
        <v>125.6327</v>
      </c>
      <c r="C16">
        <v>0.1239</v>
      </c>
      <c r="D16" s="44">
        <v>41.597999999999999</v>
      </c>
      <c r="E16" s="44">
        <v>68.715000000000003</v>
      </c>
      <c r="F16" s="44">
        <v>10.680999999999999</v>
      </c>
      <c r="G16" s="44">
        <v>2.899</v>
      </c>
      <c r="H16" s="44">
        <v>1.3675999999999999</v>
      </c>
      <c r="I16" s="44">
        <v>0.23810000000000001</v>
      </c>
      <c r="J16" s="44">
        <v>0.1336</v>
      </c>
      <c r="K16" s="44">
        <v>0</v>
      </c>
      <c r="L16" s="44">
        <v>0</v>
      </c>
      <c r="M16" s="44">
        <v>0</v>
      </c>
      <c r="N16" s="44">
        <v>0</v>
      </c>
      <c r="O16">
        <v>50</v>
      </c>
    </row>
    <row r="17" spans="1:15" x14ac:dyDescent="0.2">
      <c r="A17">
        <v>1995</v>
      </c>
      <c r="B17" s="1">
        <v>66.863200000000006</v>
      </c>
      <c r="C17">
        <v>0.13339999999999999</v>
      </c>
      <c r="D17" s="44">
        <v>8.7971000000000004</v>
      </c>
      <c r="E17" s="44">
        <v>36.463999999999999</v>
      </c>
      <c r="F17" s="44">
        <v>17.806999999999999</v>
      </c>
      <c r="G17" s="44">
        <v>3.0421999999999998</v>
      </c>
      <c r="H17" s="44">
        <v>0.61470000000000002</v>
      </c>
      <c r="I17" s="44">
        <v>3.5999999999999997E-2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>
        <v>50</v>
      </c>
    </row>
    <row r="18" spans="1:15" x14ac:dyDescent="0.2">
      <c r="A18">
        <v>1996</v>
      </c>
      <c r="B18" s="1">
        <v>66.195800000000006</v>
      </c>
      <c r="C18">
        <v>0.1026</v>
      </c>
      <c r="D18" s="44">
        <v>15.124000000000001</v>
      </c>
      <c r="E18" s="44">
        <v>14.452999999999999</v>
      </c>
      <c r="F18" s="44">
        <v>22.809000000000001</v>
      </c>
      <c r="G18" s="44">
        <v>12.082000000000001</v>
      </c>
      <c r="H18" s="44">
        <v>1.2099</v>
      </c>
      <c r="I18" s="44">
        <v>0.25650000000000001</v>
      </c>
      <c r="J18" s="44">
        <v>3.9699999999999999E-2</v>
      </c>
      <c r="K18" s="44">
        <v>8.1199999999999994E-2</v>
      </c>
      <c r="L18" s="44">
        <v>0</v>
      </c>
      <c r="M18" s="44">
        <v>0</v>
      </c>
      <c r="N18" s="44">
        <v>0</v>
      </c>
      <c r="O18">
        <v>50</v>
      </c>
    </row>
    <row r="19" spans="1:15" x14ac:dyDescent="0.2">
      <c r="A19">
        <v>1997</v>
      </c>
      <c r="B19" s="1">
        <v>43.2498</v>
      </c>
      <c r="C19">
        <v>0.1065</v>
      </c>
      <c r="D19" s="44">
        <v>7.3879000000000001</v>
      </c>
      <c r="E19" s="44">
        <v>16.547000000000001</v>
      </c>
      <c r="F19" s="44">
        <v>11.259</v>
      </c>
      <c r="G19" s="44">
        <v>6.6322000000000001</v>
      </c>
      <c r="H19" s="44">
        <v>1.1638999999999999</v>
      </c>
      <c r="I19" s="44">
        <v>0.25619999999999998</v>
      </c>
      <c r="J19" s="44">
        <v>4.1999999999999997E-3</v>
      </c>
      <c r="K19" s="44">
        <v>0</v>
      </c>
      <c r="L19" s="44">
        <v>0</v>
      </c>
      <c r="M19" s="44">
        <v>0</v>
      </c>
      <c r="N19" s="44">
        <v>0</v>
      </c>
      <c r="O19">
        <v>50</v>
      </c>
    </row>
    <row r="20" spans="1:15" x14ac:dyDescent="0.2">
      <c r="A20">
        <v>1998</v>
      </c>
      <c r="B20" s="1">
        <v>44.3996</v>
      </c>
      <c r="C20">
        <v>0.1444</v>
      </c>
      <c r="D20" s="44">
        <v>25.806999999999999</v>
      </c>
      <c r="E20" s="44">
        <v>3.8546999999999998</v>
      </c>
      <c r="F20" s="44">
        <v>8.2787000000000006</v>
      </c>
      <c r="G20" s="44">
        <v>3.8410000000000002</v>
      </c>
      <c r="H20" s="44">
        <v>2.0642</v>
      </c>
      <c r="I20" s="44">
        <v>0.39850000000000002</v>
      </c>
      <c r="J20" s="44">
        <v>9.7999999999999997E-3</v>
      </c>
      <c r="K20" s="44">
        <v>0</v>
      </c>
      <c r="L20" s="44">
        <v>0</v>
      </c>
      <c r="M20" s="44">
        <v>0</v>
      </c>
      <c r="N20" s="44">
        <v>0</v>
      </c>
      <c r="O20">
        <v>50</v>
      </c>
    </row>
    <row r="21" spans="1:15" x14ac:dyDescent="0.2">
      <c r="A21">
        <v>1999</v>
      </c>
      <c r="B21" s="1">
        <v>64.040400000000005</v>
      </c>
      <c r="C21">
        <v>0.16220000000000001</v>
      </c>
      <c r="D21" s="44">
        <v>19.411000000000001</v>
      </c>
      <c r="E21" s="44">
        <v>22.456</v>
      </c>
      <c r="F21" s="44">
        <v>13.384</v>
      </c>
      <c r="G21" s="44">
        <v>6.4065000000000003</v>
      </c>
      <c r="H21" s="44">
        <v>1.6413</v>
      </c>
      <c r="I21" s="44">
        <v>0.66449999999999998</v>
      </c>
      <c r="J21" s="44">
        <v>2.8199999999999999E-2</v>
      </c>
      <c r="K21" s="44">
        <v>0</v>
      </c>
      <c r="L21" s="44">
        <v>0</v>
      </c>
      <c r="M21" s="44">
        <v>0</v>
      </c>
      <c r="N21" s="44">
        <v>0</v>
      </c>
      <c r="O21">
        <v>50</v>
      </c>
    </row>
    <row r="22" spans="1:15" x14ac:dyDescent="0.2">
      <c r="A22">
        <v>2000</v>
      </c>
      <c r="B22" s="1">
        <v>58.156199999999998</v>
      </c>
      <c r="C22">
        <v>0.14599999999999999</v>
      </c>
      <c r="D22" s="44">
        <v>25.478999999999999</v>
      </c>
      <c r="E22" s="44">
        <v>27.824000000000002</v>
      </c>
      <c r="F22" s="44">
        <v>15.586</v>
      </c>
      <c r="G22" s="44">
        <v>3.7054999999999998</v>
      </c>
      <c r="H22" s="44">
        <v>1.3424</v>
      </c>
      <c r="I22" s="44">
        <v>0.42749999999999999</v>
      </c>
      <c r="J22" s="44">
        <v>0.21249999999999999</v>
      </c>
      <c r="K22" s="44">
        <v>3.9100000000000003E-2</v>
      </c>
      <c r="L22" s="44">
        <v>1.8499999999999999E-2</v>
      </c>
      <c r="M22" s="44">
        <v>0</v>
      </c>
      <c r="N22" s="44">
        <v>0</v>
      </c>
      <c r="O22">
        <v>50</v>
      </c>
    </row>
    <row r="23" spans="1:15" x14ac:dyDescent="0.2">
      <c r="A23">
        <v>2001</v>
      </c>
      <c r="B23" s="1">
        <v>66.351100000000002</v>
      </c>
      <c r="C23">
        <v>5.8999999999999997E-2</v>
      </c>
      <c r="D23" s="44">
        <v>3.7107000000000001</v>
      </c>
      <c r="E23" s="44">
        <v>16.856000000000002</v>
      </c>
      <c r="F23" s="44">
        <v>31.864999999999998</v>
      </c>
      <c r="G23" s="44">
        <v>10.337999999999999</v>
      </c>
      <c r="H23" s="44">
        <v>2.7753000000000001</v>
      </c>
      <c r="I23" s="44">
        <v>0.3619</v>
      </c>
      <c r="J23" s="44">
        <v>0.2606</v>
      </c>
      <c r="K23" s="44">
        <v>0.12039999999999999</v>
      </c>
      <c r="L23" s="44">
        <v>6.2300000000000001E-2</v>
      </c>
      <c r="M23" s="44">
        <v>0</v>
      </c>
      <c r="N23" s="44">
        <v>0</v>
      </c>
      <c r="O23">
        <v>50</v>
      </c>
    </row>
    <row r="24" spans="1:15" x14ac:dyDescent="0.2">
      <c r="A24">
        <v>2002</v>
      </c>
      <c r="B24" s="1">
        <v>66.823899999999995</v>
      </c>
      <c r="C24">
        <v>9.8299999999999998E-2</v>
      </c>
      <c r="D24" s="44">
        <v>26.541</v>
      </c>
      <c r="E24" s="44">
        <v>8.6961999999999993</v>
      </c>
      <c r="F24" s="44">
        <v>11.507999999999999</v>
      </c>
      <c r="G24" s="44">
        <v>14.449</v>
      </c>
      <c r="H24" s="44">
        <v>3.8681999999999999</v>
      </c>
      <c r="I24" s="44">
        <v>0.72819999999999996</v>
      </c>
      <c r="J24" s="44">
        <v>0.39300000000000002</v>
      </c>
      <c r="K24" s="44">
        <v>0.26850000000000002</v>
      </c>
      <c r="L24" s="44">
        <v>9.1700000000000004E-2</v>
      </c>
      <c r="M24" s="44">
        <v>1.18E-2</v>
      </c>
      <c r="N24" s="44">
        <v>4.6129999999999997E-2</v>
      </c>
      <c r="O24">
        <v>50</v>
      </c>
    </row>
    <row r="25" spans="1:15" x14ac:dyDescent="0.2">
      <c r="A25">
        <v>2003</v>
      </c>
      <c r="B25" s="1">
        <v>59.371600000000001</v>
      </c>
      <c r="C25">
        <v>0.19040000000000001</v>
      </c>
      <c r="D25" s="44">
        <v>16.312000000000001</v>
      </c>
      <c r="E25" s="44">
        <v>23.199000000000002</v>
      </c>
      <c r="F25" s="44">
        <v>9.7691999999999997</v>
      </c>
      <c r="G25" s="44">
        <v>5.8396999999999997</v>
      </c>
      <c r="H25" s="44">
        <v>3.3668</v>
      </c>
      <c r="I25" s="44">
        <v>0.37319999999999998</v>
      </c>
      <c r="J25" s="44">
        <v>0.40629999999999999</v>
      </c>
      <c r="K25" s="44">
        <v>6.1100000000000002E-2</v>
      </c>
      <c r="L25" s="44">
        <v>3.4299999999999997E-2</v>
      </c>
      <c r="M25" s="44">
        <v>1.04E-2</v>
      </c>
      <c r="N25" s="44">
        <v>0</v>
      </c>
      <c r="O25">
        <v>50</v>
      </c>
    </row>
    <row r="26" spans="1:15" x14ac:dyDescent="0.2">
      <c r="A26">
        <v>2004</v>
      </c>
      <c r="B26" s="1">
        <v>81.960400000000007</v>
      </c>
      <c r="C26">
        <v>0.16039999999999999</v>
      </c>
      <c r="D26" s="44">
        <v>42.204000000000001</v>
      </c>
      <c r="E26" s="44">
        <v>19.093</v>
      </c>
      <c r="F26" s="44">
        <v>9.8729999999999993</v>
      </c>
      <c r="G26" s="44">
        <v>6.5723000000000003</v>
      </c>
      <c r="H26" s="44">
        <v>2.9407999999999999</v>
      </c>
      <c r="I26" s="44">
        <v>0.92</v>
      </c>
      <c r="J26" s="44">
        <v>0.1623</v>
      </c>
      <c r="K26" s="44">
        <v>0.1118</v>
      </c>
      <c r="L26" s="44">
        <v>1.47E-2</v>
      </c>
      <c r="M26" s="44">
        <v>0</v>
      </c>
      <c r="N26" s="44">
        <v>4.4139999999999999E-2</v>
      </c>
      <c r="O26">
        <v>50</v>
      </c>
    </row>
    <row r="27" spans="1:15" x14ac:dyDescent="0.2">
      <c r="A27">
        <v>2005</v>
      </c>
      <c r="B27" s="1">
        <v>95.401300000000006</v>
      </c>
      <c r="C27">
        <v>0.13009999999999999</v>
      </c>
      <c r="D27" s="44">
        <v>27.492999999999999</v>
      </c>
      <c r="E27" s="44">
        <v>39.113</v>
      </c>
      <c r="F27" s="44">
        <v>12.464</v>
      </c>
      <c r="G27" s="44">
        <v>10.348000000000001</v>
      </c>
      <c r="H27" s="44">
        <v>4.1467999999999998</v>
      </c>
      <c r="I27" s="44">
        <v>1.4376</v>
      </c>
      <c r="J27" s="44">
        <v>0.2019</v>
      </c>
      <c r="K27" s="44">
        <v>0.1726</v>
      </c>
      <c r="L27" s="44">
        <v>0</v>
      </c>
      <c r="M27" s="44">
        <v>0</v>
      </c>
      <c r="N27" s="44">
        <v>2.393E-2</v>
      </c>
      <c r="O27">
        <v>50</v>
      </c>
    </row>
    <row r="28" spans="1:15" x14ac:dyDescent="0.2">
      <c r="A28">
        <v>2006</v>
      </c>
      <c r="B28" s="1">
        <v>73.068600000000004</v>
      </c>
      <c r="C28">
        <v>0.18770000000000001</v>
      </c>
      <c r="D28" s="44">
        <v>10.997</v>
      </c>
      <c r="E28" s="44">
        <v>29.03</v>
      </c>
      <c r="F28" s="44">
        <v>16.638000000000002</v>
      </c>
      <c r="G28" s="44">
        <v>10.124000000000001</v>
      </c>
      <c r="H28" s="44">
        <v>3.9456000000000002</v>
      </c>
      <c r="I28" s="44">
        <v>1.2468999999999999</v>
      </c>
      <c r="J28" s="44">
        <v>0.86909999999999998</v>
      </c>
      <c r="K28" s="44">
        <v>0.11550000000000001</v>
      </c>
      <c r="L28" s="44">
        <v>3.4000000000000002E-2</v>
      </c>
      <c r="M28" s="44">
        <v>6.8099999999999994E-2</v>
      </c>
      <c r="N28" s="44">
        <v>0</v>
      </c>
      <c r="O28">
        <v>50</v>
      </c>
    </row>
    <row r="29" spans="1:15" x14ac:dyDescent="0.2">
      <c r="A29">
        <v>2007</v>
      </c>
      <c r="B29" s="1">
        <v>55.411700000000003</v>
      </c>
      <c r="C29">
        <v>0.121</v>
      </c>
      <c r="D29" s="44">
        <v>6.2896000000000001</v>
      </c>
      <c r="E29" s="44">
        <v>19.494</v>
      </c>
      <c r="F29" s="44">
        <v>15.826000000000001</v>
      </c>
      <c r="G29" s="44">
        <v>9.6904000000000003</v>
      </c>
      <c r="H29" s="44">
        <v>2.2967</v>
      </c>
      <c r="I29" s="44">
        <v>1.2303999999999999</v>
      </c>
      <c r="J29" s="44">
        <v>0.32750000000000001</v>
      </c>
      <c r="K29" s="44">
        <v>8.5599999999999996E-2</v>
      </c>
      <c r="L29" s="44">
        <v>4.2200000000000001E-2</v>
      </c>
      <c r="M29" s="44">
        <v>0</v>
      </c>
      <c r="N29" s="44">
        <v>0</v>
      </c>
      <c r="O29">
        <v>50</v>
      </c>
    </row>
    <row r="30" spans="1:15" x14ac:dyDescent="0.2">
      <c r="A30">
        <v>2008</v>
      </c>
      <c r="B30" s="1">
        <v>55.294699999999999</v>
      </c>
      <c r="C30">
        <v>0.1111</v>
      </c>
      <c r="D30" s="44">
        <v>12.05</v>
      </c>
      <c r="E30" s="44">
        <v>7.6460999999999997</v>
      </c>
      <c r="F30" s="44">
        <v>17.646000000000001</v>
      </c>
      <c r="G30" s="44">
        <v>10.119999999999999</v>
      </c>
      <c r="H30" s="44">
        <v>4.2759</v>
      </c>
      <c r="I30" s="44">
        <v>2.2751000000000001</v>
      </c>
      <c r="J30" s="44">
        <v>0.89810000000000001</v>
      </c>
      <c r="K30" s="44">
        <v>7.9100000000000004E-2</v>
      </c>
      <c r="L30" s="44">
        <v>0.13789999999999999</v>
      </c>
      <c r="M30" s="44">
        <v>5.8999999999999999E-3</v>
      </c>
      <c r="N30" s="44">
        <v>3.1969999999999998E-2</v>
      </c>
      <c r="O30">
        <v>50</v>
      </c>
    </row>
    <row r="31" spans="1:15" x14ac:dyDescent="0.2">
      <c r="A31">
        <v>2009</v>
      </c>
      <c r="B31" s="1">
        <v>51.349899999999998</v>
      </c>
      <c r="C31">
        <v>0.12130000000000001</v>
      </c>
      <c r="D31" s="44">
        <v>7.6277999999999997</v>
      </c>
      <c r="E31" s="44">
        <v>17.091000000000001</v>
      </c>
      <c r="F31" s="44">
        <v>10.407</v>
      </c>
      <c r="G31" s="44">
        <v>8.6981999999999999</v>
      </c>
      <c r="H31" s="44">
        <v>5.8033000000000001</v>
      </c>
      <c r="I31" s="44">
        <v>0.99860000000000004</v>
      </c>
      <c r="J31" s="44">
        <v>0.22850000000000001</v>
      </c>
      <c r="K31" s="44">
        <v>0.11650000000000001</v>
      </c>
      <c r="L31" s="44">
        <v>5.7599999999999998E-2</v>
      </c>
      <c r="M31" s="44">
        <v>5.0700000000000002E-2</v>
      </c>
      <c r="N31" s="44">
        <v>0</v>
      </c>
      <c r="O31">
        <v>50</v>
      </c>
    </row>
    <row r="32" spans="1:15" x14ac:dyDescent="0.2">
      <c r="A32">
        <v>2010</v>
      </c>
      <c r="B32" s="1">
        <v>38.758699999999997</v>
      </c>
      <c r="C32">
        <v>0.1411</v>
      </c>
      <c r="D32" s="44">
        <v>5.3438999999999997</v>
      </c>
      <c r="E32" s="44">
        <v>9.2132000000000005</v>
      </c>
      <c r="F32" s="44">
        <v>8.2972999999999999</v>
      </c>
      <c r="G32" s="44">
        <v>5.2084999999999999</v>
      </c>
      <c r="H32" s="44">
        <v>6.1379000000000001</v>
      </c>
      <c r="I32" s="44">
        <v>2.8864999999999998</v>
      </c>
      <c r="J32" s="44">
        <v>1.1947000000000001</v>
      </c>
      <c r="K32" s="44">
        <v>0.1618</v>
      </c>
      <c r="L32" s="44">
        <v>0.12</v>
      </c>
      <c r="M32" s="44">
        <v>0.13739999999999999</v>
      </c>
      <c r="N32" s="44">
        <v>4.0989999999999999E-2</v>
      </c>
      <c r="O32">
        <v>50</v>
      </c>
    </row>
    <row r="33" spans="1:15" x14ac:dyDescent="0.2">
      <c r="A33">
        <v>2011</v>
      </c>
      <c r="B33" s="1">
        <v>60.888399999999997</v>
      </c>
      <c r="C33">
        <v>0.16</v>
      </c>
      <c r="D33" s="44">
        <v>15.478</v>
      </c>
      <c r="E33" s="44">
        <v>10.24</v>
      </c>
      <c r="F33" s="44">
        <v>9.9764999999999997</v>
      </c>
      <c r="G33" s="44">
        <v>12.416</v>
      </c>
      <c r="H33" s="44">
        <v>3.4056999999999999</v>
      </c>
      <c r="I33" s="44">
        <v>4.0895999999999999</v>
      </c>
      <c r="J33" s="44">
        <v>2.9081000000000001</v>
      </c>
      <c r="K33" s="44">
        <v>1.3626</v>
      </c>
      <c r="L33" s="44">
        <v>0.56030000000000002</v>
      </c>
      <c r="M33" s="44">
        <v>0.1065</v>
      </c>
      <c r="N33" s="44">
        <v>0.26800000000000002</v>
      </c>
      <c r="O33">
        <v>50</v>
      </c>
    </row>
    <row r="34" spans="1:15" x14ac:dyDescent="0.2">
      <c r="A34">
        <v>2012</v>
      </c>
      <c r="B34" s="1">
        <v>15.291600000000001</v>
      </c>
      <c r="C34">
        <v>0.16189999999999999</v>
      </c>
      <c r="D34" s="44">
        <v>1.2561</v>
      </c>
      <c r="E34" s="44">
        <v>6.2729999999999997</v>
      </c>
      <c r="F34" s="44">
        <v>3.2860999999999998</v>
      </c>
      <c r="G34" s="44">
        <v>2.073</v>
      </c>
      <c r="H34" s="44">
        <v>1.2398</v>
      </c>
      <c r="I34" s="44">
        <v>0.46489999999999998</v>
      </c>
      <c r="J34" s="44">
        <v>0.35370000000000001</v>
      </c>
      <c r="K34" s="44">
        <v>0.21959999999999999</v>
      </c>
      <c r="L34" s="44">
        <v>8.7099999999999997E-2</v>
      </c>
      <c r="M34" s="44">
        <v>1.2999999999999999E-2</v>
      </c>
      <c r="N34" s="44">
        <v>1.2930000000000001E-2</v>
      </c>
      <c r="O34">
        <v>50</v>
      </c>
    </row>
    <row r="35" spans="1:15" x14ac:dyDescent="0.2">
      <c r="A35">
        <v>2013</v>
      </c>
      <c r="B35" s="1">
        <v>16.575600000000001</v>
      </c>
      <c r="C35">
        <v>0.20680000000000001</v>
      </c>
      <c r="D35" s="44">
        <v>2.6932999999999998</v>
      </c>
      <c r="E35" s="44">
        <v>6.5526999999999997</v>
      </c>
      <c r="F35" s="44">
        <v>4.0369000000000002</v>
      </c>
      <c r="G35" s="44">
        <v>1.3965000000000001</v>
      </c>
      <c r="H35" s="44">
        <v>0.47889999999999999</v>
      </c>
      <c r="I35" s="44">
        <v>0.96250000000000002</v>
      </c>
      <c r="J35" s="44">
        <v>0.22750000000000001</v>
      </c>
      <c r="K35" s="44">
        <v>1.2E-2</v>
      </c>
      <c r="L35" s="44">
        <v>0.1305</v>
      </c>
      <c r="M35" s="44">
        <v>2.8799999999999999E-2</v>
      </c>
      <c r="N35" s="44">
        <v>0</v>
      </c>
      <c r="O35">
        <v>50</v>
      </c>
    </row>
    <row r="36" spans="1:15" x14ac:dyDescent="0.2">
      <c r="A36">
        <v>2014</v>
      </c>
      <c r="B36" s="1">
        <v>18.375900000000001</v>
      </c>
      <c r="C36">
        <v>0.13059999999999999</v>
      </c>
      <c r="D36" s="44">
        <v>12.641999999999999</v>
      </c>
      <c r="E36" s="44">
        <v>3.7313999999999998</v>
      </c>
      <c r="F36" s="44">
        <v>1.1581999999999999</v>
      </c>
      <c r="G36" s="44">
        <v>0.43969999999999998</v>
      </c>
      <c r="H36" s="44">
        <v>7.8899999999999998E-2</v>
      </c>
      <c r="I36" s="44">
        <v>7.3300000000000004E-2</v>
      </c>
      <c r="J36" s="44">
        <v>0.15359999999999999</v>
      </c>
      <c r="K36" s="44">
        <v>2.2200000000000001E-2</v>
      </c>
      <c r="L36" s="44">
        <v>5.3699999999999998E-2</v>
      </c>
      <c r="M36" s="44">
        <v>1.3299999999999999E-2</v>
      </c>
      <c r="N36" s="44">
        <v>9.6799999999999994E-3</v>
      </c>
      <c r="O36">
        <v>50</v>
      </c>
    </row>
    <row r="37" spans="1:15" x14ac:dyDescent="0.2">
      <c r="A37">
        <v>2015</v>
      </c>
      <c r="B37" s="1">
        <v>31.8064</v>
      </c>
      <c r="C37">
        <v>8.7599999999999997E-2</v>
      </c>
      <c r="D37" s="44">
        <v>5.8483000000000001</v>
      </c>
      <c r="E37" s="44">
        <v>18.288</v>
      </c>
      <c r="F37" s="44">
        <v>4.2603</v>
      </c>
      <c r="G37" s="44">
        <v>1.7578</v>
      </c>
      <c r="H37" s="44">
        <v>0.9476</v>
      </c>
      <c r="I37" s="44">
        <v>0.28710000000000002</v>
      </c>
      <c r="J37" s="44">
        <v>0.114</v>
      </c>
      <c r="K37" s="44">
        <v>0.17979999999999999</v>
      </c>
      <c r="L37" s="44">
        <v>3.3300000000000003E-2</v>
      </c>
      <c r="M37" s="44">
        <v>3.0599999999999999E-2</v>
      </c>
      <c r="N37" s="44">
        <v>4.8890000000000003E-2</v>
      </c>
      <c r="O37">
        <v>50</v>
      </c>
    </row>
    <row r="38" spans="1:15" x14ac:dyDescent="0.2">
      <c r="A38">
        <v>2016</v>
      </c>
      <c r="B38" s="1">
        <v>17.952200000000001</v>
      </c>
      <c r="C38">
        <v>0.13289999999999999</v>
      </c>
      <c r="D38" s="44">
        <v>3.1107</v>
      </c>
      <c r="E38" s="44">
        <v>3.1368</v>
      </c>
      <c r="F38" s="44">
        <v>7.9644000000000004</v>
      </c>
      <c r="G38" s="44">
        <v>1.8494999999999999</v>
      </c>
      <c r="H38" s="44">
        <v>0.7248</v>
      </c>
      <c r="I38" s="44">
        <v>0.50590000000000002</v>
      </c>
      <c r="J38" s="44">
        <v>0.13639999999999999</v>
      </c>
      <c r="K38" s="44">
        <v>7.3700000000000002E-2</v>
      </c>
      <c r="L38" s="44">
        <v>0.1968</v>
      </c>
      <c r="M38" s="44">
        <v>0.106</v>
      </c>
      <c r="N38" s="44">
        <v>0.14727999999999999</v>
      </c>
      <c r="O38">
        <v>50</v>
      </c>
    </row>
    <row r="39" spans="1:15" x14ac:dyDescent="0.2">
      <c r="A39">
        <v>2017</v>
      </c>
      <c r="B39" s="1">
        <v>15.710900000000001</v>
      </c>
      <c r="C39">
        <v>0.15129999999999999</v>
      </c>
      <c r="D39" s="44">
        <v>0.21079999999999999</v>
      </c>
      <c r="E39" s="44">
        <v>8.3276000000000003</v>
      </c>
      <c r="F39" s="44">
        <v>2.3650000000000002</v>
      </c>
      <c r="G39" s="44">
        <v>3.9714</v>
      </c>
      <c r="H39" s="44">
        <v>0.504</v>
      </c>
      <c r="I39" s="44">
        <v>0.1615</v>
      </c>
      <c r="J39" s="44">
        <v>6.3600000000000004E-2</v>
      </c>
      <c r="K39" s="44">
        <v>9.7199999999999995E-2</v>
      </c>
      <c r="L39" s="44">
        <v>0</v>
      </c>
      <c r="M39" s="44">
        <v>3.0000000000000001E-3</v>
      </c>
      <c r="N39" s="44">
        <v>6.79E-3</v>
      </c>
      <c r="O39">
        <v>50</v>
      </c>
    </row>
    <row r="40" spans="1:15" x14ac:dyDescent="0.2">
      <c r="A40">
        <v>2018</v>
      </c>
      <c r="B40" s="1">
        <v>11.507999999999999</v>
      </c>
      <c r="C40">
        <v>0.19980000000000001</v>
      </c>
      <c r="D40" s="44">
        <v>9.5582999999999991</v>
      </c>
      <c r="E40" s="44">
        <v>0.57320000000000004</v>
      </c>
      <c r="F40" s="44">
        <v>0.74760000000000004</v>
      </c>
      <c r="G40" s="44">
        <v>9.9299999999999999E-2</v>
      </c>
      <c r="H40" s="44">
        <v>0.38279999999999997</v>
      </c>
      <c r="I40" s="44">
        <v>7.6499999999999999E-2</v>
      </c>
      <c r="J40" s="44">
        <v>3.0200000000000001E-2</v>
      </c>
      <c r="K40" s="44">
        <v>2.81E-2</v>
      </c>
      <c r="L40" s="44">
        <v>2.0999999999999999E-3</v>
      </c>
      <c r="M40" s="44">
        <v>7.7999999999999996E-3</v>
      </c>
      <c r="N40" s="44">
        <v>2.0799999999999998E-3</v>
      </c>
      <c r="O40">
        <v>50</v>
      </c>
    </row>
    <row r="41" spans="1:15" x14ac:dyDescent="0.2">
      <c r="A41">
        <v>2019</v>
      </c>
      <c r="B41" s="1">
        <v>1.0811999999999999</v>
      </c>
      <c r="C41">
        <v>0.441</v>
      </c>
      <c r="D41" s="44">
        <v>0.20680000000000001</v>
      </c>
      <c r="E41" s="44">
        <v>0.35949999999999999</v>
      </c>
      <c r="F41" s="44">
        <v>0.1057</v>
      </c>
      <c r="G41" s="44">
        <v>0.21970000000000001</v>
      </c>
      <c r="H41" s="44">
        <v>0.04</v>
      </c>
      <c r="I41" s="44">
        <v>0.10199999999999999</v>
      </c>
      <c r="J41" s="44">
        <v>1.1999999999999999E-3</v>
      </c>
      <c r="K41" s="44">
        <v>2.3999999999999998E-3</v>
      </c>
      <c r="L41" s="44">
        <v>0</v>
      </c>
      <c r="M41" s="44">
        <v>0</v>
      </c>
      <c r="N41" s="44">
        <v>0</v>
      </c>
      <c r="O41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1A0C8-404A-8647-8A49-C639A8633906}">
  <dimension ref="A1:R42"/>
  <sheetViews>
    <sheetView workbookViewId="0">
      <selection activeCell="R9" sqref="R9"/>
    </sheetView>
  </sheetViews>
  <sheetFormatPr baseColWidth="10" defaultRowHeight="16" x14ac:dyDescent="0.2"/>
  <cols>
    <col min="2" max="2" width="31" customWidth="1"/>
    <col min="3" max="3" width="32" customWidth="1"/>
  </cols>
  <sheetData>
    <row r="1" spans="1:18" x14ac:dyDescent="0.2">
      <c r="A1" t="s">
        <v>14</v>
      </c>
      <c r="B1" s="1" t="s">
        <v>83</v>
      </c>
      <c r="C1" t="s">
        <v>84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41</v>
      </c>
      <c r="N1" t="s">
        <v>51</v>
      </c>
      <c r="O1" t="s">
        <v>53</v>
      </c>
      <c r="R1" t="s">
        <v>85</v>
      </c>
    </row>
    <row r="2" spans="1:18" x14ac:dyDescent="0.2">
      <c r="A2">
        <v>1980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8" x14ac:dyDescent="0.2">
      <c r="A3">
        <f>A2+1</f>
        <v>1981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R3" t="s">
        <v>92</v>
      </c>
    </row>
    <row r="4" spans="1:18" x14ac:dyDescent="0.2">
      <c r="A4">
        <f t="shared" ref="A4:A40" si="0">A3+1</f>
        <v>1982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8" x14ac:dyDescent="0.2">
      <c r="A5">
        <f t="shared" si="0"/>
        <v>1983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8" x14ac:dyDescent="0.2">
      <c r="A6">
        <f t="shared" si="0"/>
        <v>1984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8" x14ac:dyDescent="0.2">
      <c r="A7">
        <f t="shared" si="0"/>
        <v>1985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8" x14ac:dyDescent="0.2">
      <c r="A8">
        <f t="shared" si="0"/>
        <v>1986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8" x14ac:dyDescent="0.2">
      <c r="A9">
        <f t="shared" si="0"/>
        <v>1987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8" x14ac:dyDescent="0.2">
      <c r="A10">
        <f t="shared" si="0"/>
        <v>1988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8" x14ac:dyDescent="0.2">
      <c r="A11">
        <f t="shared" si="0"/>
        <v>1989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8" x14ac:dyDescent="0.2">
      <c r="A12">
        <f t="shared" si="0"/>
        <v>1990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8" x14ac:dyDescent="0.2">
      <c r="A13">
        <f t="shared" si="0"/>
        <v>1991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8" x14ac:dyDescent="0.2">
      <c r="A14">
        <f t="shared" si="0"/>
        <v>1992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8" x14ac:dyDescent="0.2">
      <c r="A15">
        <f t="shared" si="0"/>
        <v>1993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8" x14ac:dyDescent="0.2">
      <c r="A16">
        <f t="shared" si="0"/>
        <v>1994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">
      <c r="A17">
        <f t="shared" si="0"/>
        <v>1995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2">
      <c r="A18">
        <f t="shared" si="0"/>
        <v>1996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2">
      <c r="A19">
        <f t="shared" si="0"/>
        <v>1997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2">
      <c r="A20">
        <f t="shared" si="0"/>
        <v>1998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">
      <c r="A21">
        <f t="shared" si="0"/>
        <v>1999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">
      <c r="A22">
        <f t="shared" si="0"/>
        <v>2000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2">
      <c r="A23">
        <f t="shared" si="0"/>
        <v>2001</v>
      </c>
      <c r="B23">
        <v>16.926671781490004</v>
      </c>
      <c r="C23" s="3">
        <v>0.4946376536</v>
      </c>
      <c r="D23">
        <f>[1]S2001!AH$54</f>
        <v>5.8578605602897618</v>
      </c>
      <c r="E23">
        <f>[1]S2001!AI$54</f>
        <v>7.8789745240591511</v>
      </c>
      <c r="F23">
        <f>[1]S2001!AJ$54</f>
        <v>2.1421624140635749</v>
      </c>
      <c r="G23">
        <f>[1]S2001!AK$54</f>
        <v>0.53792494313528205</v>
      </c>
      <c r="H23">
        <f>[1]S2001!AL$54</f>
        <v>0.26820955373053079</v>
      </c>
      <c r="I23">
        <f>[1]S2001!AM$54</f>
        <v>0.1142469109374777</v>
      </c>
      <c r="J23">
        <f>[1]S2001!AN$54</f>
        <v>5.4784846296742983E-2</v>
      </c>
      <c r="K23">
        <f>[1]S2001!AO$54</f>
        <v>1.7897691589861112E-2</v>
      </c>
      <c r="L23">
        <f>[1]S2001!AP$54</f>
        <v>2.5259749791666664E-2</v>
      </c>
      <c r="M23">
        <f>[1]S2001!AQ$54</f>
        <v>1.4359602109523808E-3</v>
      </c>
      <c r="N23" s="2">
        <f>[1]S2001!AR$54</f>
        <v>1.4359602109523808E-3</v>
      </c>
      <c r="O23">
        <v>50</v>
      </c>
    </row>
    <row r="24" spans="1:15" x14ac:dyDescent="0.2">
      <c r="A24">
        <f t="shared" si="0"/>
        <v>2002</v>
      </c>
      <c r="B24">
        <v>30.985471557190003</v>
      </c>
      <c r="C24" s="3">
        <v>0.25731436070000002</v>
      </c>
      <c r="D24">
        <f>[1]S2002!AH$54</f>
        <v>2.892725053537879</v>
      </c>
      <c r="E24">
        <f>[1]S2002!AI$54</f>
        <v>9.0130387942855119</v>
      </c>
      <c r="F24">
        <f>[1]S2002!AJ$54</f>
        <v>10.845005994127083</v>
      </c>
      <c r="G24">
        <f>[1]S2002!AK$54</f>
        <v>3.4776484836674051</v>
      </c>
      <c r="H24">
        <f>[1]S2002!AL$54</f>
        <v>0.9015349932863872</v>
      </c>
      <c r="I24">
        <f>[1]S2002!AM$54</f>
        <v>0.51686033837892886</v>
      </c>
      <c r="J24">
        <f>[1]S2002!AN$54</f>
        <v>0.2407441052202523</v>
      </c>
      <c r="K24">
        <f>[1]S2002!AO$54</f>
        <v>0.18046278454454445</v>
      </c>
      <c r="L24">
        <f>[1]S2002!AP$54</f>
        <v>5.0613529222007986E-2</v>
      </c>
      <c r="M24">
        <f>[1]S2002!AQ$54</f>
        <v>1.5961211520000001E-2</v>
      </c>
      <c r="N24" s="2">
        <f>[1]S2002!AR$54</f>
        <v>1.5961211520000001E-2</v>
      </c>
      <c r="O24">
        <v>50</v>
      </c>
    </row>
    <row r="25" spans="1:15" x14ac:dyDescent="0.2">
      <c r="A25">
        <f t="shared" si="0"/>
        <v>2003</v>
      </c>
      <c r="B25">
        <v>42.512590733949999</v>
      </c>
      <c r="C25" s="3">
        <v>0.1995584111</v>
      </c>
      <c r="D25">
        <f>[1]S2003!AH$54</f>
        <v>20.914133826883333</v>
      </c>
      <c r="E25">
        <f>[1]S2003!AI$54</f>
        <v>4.2020941847559827</v>
      </c>
      <c r="F25">
        <f>[1]S2003!AJ$54</f>
        <v>5.713556658579158</v>
      </c>
      <c r="G25">
        <f>[1]S2003!AK$54</f>
        <v>5.1341984355956178</v>
      </c>
      <c r="H25">
        <f>[1]S2003!AL$54</f>
        <v>1.5710656493738633</v>
      </c>
      <c r="I25">
        <f>[1]S2003!AM$54</f>
        <v>0.51493815710264967</v>
      </c>
      <c r="J25">
        <f>[1]S2003!AN$54</f>
        <v>0.44722722726306169</v>
      </c>
      <c r="K25">
        <f>[1]S2003!AO$54</f>
        <v>0.18923349749900001</v>
      </c>
      <c r="L25">
        <f>[1]S2003!AP$54</f>
        <v>9.2721726289000009E-2</v>
      </c>
      <c r="M25">
        <f>[1]S2003!AQ$54</f>
        <v>0.12958599623833333</v>
      </c>
      <c r="N25" s="2">
        <f>[1]S2003!AR$54</f>
        <v>0.10043052409333333</v>
      </c>
      <c r="O25">
        <v>50</v>
      </c>
    </row>
    <row r="26" spans="1:15" x14ac:dyDescent="0.2">
      <c r="A26">
        <f t="shared" si="0"/>
        <v>2004</v>
      </c>
      <c r="B26">
        <v>45.840057797859991</v>
      </c>
      <c r="C26" s="3">
        <v>0.32925928040000002</v>
      </c>
      <c r="D26">
        <f>[1]S2004!AH$54</f>
        <v>10.046036009640432</v>
      </c>
      <c r="E26">
        <f>[1]S2004!AI$54</f>
        <v>20.020131494701371</v>
      </c>
      <c r="F26">
        <f>[1]S2004!AJ$54</f>
        <v>5.3366662884797655</v>
      </c>
      <c r="G26">
        <f>[1]S2004!AK$54</f>
        <v>2.4438942435415023</v>
      </c>
      <c r="H26">
        <f>[1]S2004!AL$54</f>
        <v>1.7435143362160326</v>
      </c>
      <c r="I26">
        <f>[1]S2004!AM$54</f>
        <v>0.44024780069952374</v>
      </c>
      <c r="J26">
        <f>[1]S2004!AN$54</f>
        <v>8.4591884662873026E-2</v>
      </c>
      <c r="K26">
        <f>[1]S2004!AO$54</f>
        <v>0.21902975832649996</v>
      </c>
      <c r="L26">
        <f>[1]S2004!AP$54</f>
        <v>7.3831081019999998E-3</v>
      </c>
      <c r="M26">
        <f>[1]S2004!AQ$54</f>
        <v>0</v>
      </c>
      <c r="N26" s="2">
        <f>[1]S2004!AR$54</f>
        <v>0</v>
      </c>
      <c r="O26">
        <v>50</v>
      </c>
    </row>
    <row r="27" spans="1:15" x14ac:dyDescent="0.2">
      <c r="A27">
        <f t="shared" si="0"/>
        <v>2005</v>
      </c>
      <c r="B27">
        <v>50.261102407510002</v>
      </c>
      <c r="C27" s="3">
        <v>0.19635952500000001</v>
      </c>
      <c r="D27">
        <f>[1]S2005!AH$54</f>
        <v>16.64531840829293</v>
      </c>
      <c r="E27">
        <f>[1]S2005!AI$54</f>
        <v>16.429103279589608</v>
      </c>
      <c r="F27">
        <f>[1]S2005!AJ$54</f>
        <v>6.5165283769974325</v>
      </c>
      <c r="G27">
        <f>[1]S2005!AK$54</f>
        <v>2.8182573290135506</v>
      </c>
      <c r="H27">
        <f>[1]S2005!AL$54</f>
        <v>0.93007774609492011</v>
      </c>
      <c r="I27">
        <f>[1]S2005!AM$54</f>
        <v>0.4530715228513908</v>
      </c>
      <c r="J27">
        <f>[1]S2005!AN$54</f>
        <v>0.12662992503349998</v>
      </c>
      <c r="K27">
        <f>[1]S2005!AO$54</f>
        <v>0</v>
      </c>
      <c r="L27">
        <f>[1]S2005!AP$54</f>
        <v>2.5127428980000002E-2</v>
      </c>
      <c r="M27">
        <f>[1]S2005!AQ$54</f>
        <v>0</v>
      </c>
      <c r="N27" s="2">
        <f>[1]S2005!AR$54</f>
        <v>0</v>
      </c>
      <c r="O27">
        <v>50</v>
      </c>
    </row>
    <row r="28" spans="1:15" x14ac:dyDescent="0.2">
      <c r="A28">
        <f t="shared" si="0"/>
        <v>2006</v>
      </c>
      <c r="B28">
        <v>49.219116493019996</v>
      </c>
      <c r="C28" s="3">
        <v>0.2275188115</v>
      </c>
      <c r="D28">
        <f>[1]S2006!AH$54</f>
        <v>24.651598668715636</v>
      </c>
      <c r="E28">
        <f>[1]S2006!AI$54</f>
        <v>9.1452987687351879</v>
      </c>
      <c r="F28">
        <f>[1]S2006!AJ$54</f>
        <v>3.8439466025234008</v>
      </c>
      <c r="G28">
        <f>[1]S2006!AK$54</f>
        <v>1.2396677215774838</v>
      </c>
      <c r="H28">
        <f>[1]S2006!AL$54</f>
        <v>0.48492236727870602</v>
      </c>
      <c r="I28">
        <f>[1]S2006!AM$54</f>
        <v>0.38558308897787757</v>
      </c>
      <c r="J28">
        <f>[1]S2006!AN$54</f>
        <v>0.25448439749536411</v>
      </c>
      <c r="K28">
        <f>[1]S2006!AO$54</f>
        <v>4.5000287851666668E-2</v>
      </c>
      <c r="L28">
        <f>[1]S2006!AP$54</f>
        <v>1.3135869388888888E-2</v>
      </c>
      <c r="M28">
        <f>[1]S2006!AQ$54</f>
        <v>0</v>
      </c>
      <c r="N28" s="2">
        <f>[1]S2006!AR$54</f>
        <v>0</v>
      </c>
      <c r="O28">
        <v>50</v>
      </c>
    </row>
    <row r="29" spans="1:15" x14ac:dyDescent="0.2">
      <c r="A29">
        <f t="shared" si="0"/>
        <v>2007</v>
      </c>
      <c r="B29">
        <v>66.609537934830016</v>
      </c>
      <c r="C29" s="3">
        <v>0.1930694754</v>
      </c>
      <c r="D29">
        <f>[1]S2007!AH$54</f>
        <v>40.430729928467549</v>
      </c>
      <c r="E29">
        <f>[1]S2007!AI$54</f>
        <v>15.411168345498998</v>
      </c>
      <c r="F29">
        <f>[1]S2007!AJ$54</f>
        <v>4.8011363498030377</v>
      </c>
      <c r="G29">
        <f>[1]S2007!AK$54</f>
        <v>2.0073895774886172</v>
      </c>
      <c r="H29">
        <f>[1]S2007!AL$54</f>
        <v>0.56435834962463294</v>
      </c>
      <c r="I29">
        <f>[1]S2007!AM$54</f>
        <v>0.14846044760472221</v>
      </c>
      <c r="J29">
        <f>[1]S2007!AN$54</f>
        <v>0.10770114895793939</v>
      </c>
      <c r="K29">
        <f>[1]S2007!AO$54</f>
        <v>9.6614778199999984E-3</v>
      </c>
      <c r="L29">
        <f>[1]S2007!AP$54</f>
        <v>2.7869534340000002E-2</v>
      </c>
      <c r="M29">
        <f>[1]S2007!AQ$54</f>
        <v>0</v>
      </c>
      <c r="N29" s="2">
        <f>[1]S2007!AR$54</f>
        <v>0</v>
      </c>
      <c r="O29">
        <v>50</v>
      </c>
    </row>
    <row r="30" spans="1:15" x14ac:dyDescent="0.2">
      <c r="A30">
        <f t="shared" si="0"/>
        <v>2008</v>
      </c>
      <c r="B30">
        <v>58.847279602792007</v>
      </c>
      <c r="C30" s="3">
        <v>0.29817056860000002</v>
      </c>
      <c r="D30">
        <f>[1]S2008!AH$54</f>
        <v>14.37946762096294</v>
      </c>
      <c r="E30">
        <f>[1]S2008!AI$54</f>
        <v>22.046148570560124</v>
      </c>
      <c r="F30">
        <f>[1]S2008!AJ$54</f>
        <v>11.080357735917961</v>
      </c>
      <c r="G30">
        <f>[1]S2008!AK$54</f>
        <v>3.129097655693784</v>
      </c>
      <c r="H30">
        <f>[1]S2008!AL$54</f>
        <v>0.89393019366055193</v>
      </c>
      <c r="I30">
        <f>[1]S2008!AM$54</f>
        <v>0.27060328455354388</v>
      </c>
      <c r="J30">
        <f>[1]S2008!AN$54</f>
        <v>8.4237949571656562E-2</v>
      </c>
      <c r="K30">
        <f>[1]S2008!AO$54</f>
        <v>4.111015113777778E-2</v>
      </c>
      <c r="L30">
        <f>[1]S2008!AP$54</f>
        <v>4.3670540612000007E-2</v>
      </c>
      <c r="M30">
        <f>[1]S2008!AQ$54</f>
        <v>1.1705208366666667E-2</v>
      </c>
      <c r="N30" s="2">
        <f>[1]S2008!AR$54</f>
        <v>5.3144598499999997E-3</v>
      </c>
      <c r="O30">
        <v>50</v>
      </c>
    </row>
    <row r="31" spans="1:15" x14ac:dyDescent="0.2">
      <c r="A31">
        <f t="shared" si="0"/>
        <v>2009</v>
      </c>
      <c r="B31">
        <v>75.042906534809987</v>
      </c>
      <c r="C31" s="3">
        <v>0.2270433644</v>
      </c>
      <c r="D31">
        <f>[1]S2009!AH$54</f>
        <v>32.595794376276977</v>
      </c>
      <c r="E31">
        <f>[1]S2009!AI$54</f>
        <v>7.7826672917205997</v>
      </c>
      <c r="F31">
        <f>[1]S2009!AJ$54</f>
        <v>13.588049498300647</v>
      </c>
      <c r="G31">
        <f>[1]S2009!AK$54</f>
        <v>6.5057929999255455</v>
      </c>
      <c r="H31">
        <f>[1]S2009!AL$54</f>
        <v>2.1001590501924166</v>
      </c>
      <c r="I31">
        <f>[1]S2009!AM$54</f>
        <v>0.81703250255161908</v>
      </c>
      <c r="J31">
        <f>[1]S2009!AN$54</f>
        <v>0.28756826074338193</v>
      </c>
      <c r="K31">
        <f>[1]S2009!AO$54</f>
        <v>7.832780782765067E-2</v>
      </c>
      <c r="L31">
        <f>[1]S2009!AP$54</f>
        <v>1.0593553277894737E-2</v>
      </c>
      <c r="M31">
        <f>[1]S2009!AQ$54</f>
        <v>2.3589502636111107E-2</v>
      </c>
      <c r="N31" s="2">
        <f>[1]S2009!AR$54</f>
        <v>2.3589502636111107E-2</v>
      </c>
      <c r="O31">
        <v>50</v>
      </c>
    </row>
    <row r="32" spans="1:15" x14ac:dyDescent="0.2">
      <c r="A32">
        <f t="shared" si="0"/>
        <v>2010</v>
      </c>
      <c r="B32">
        <v>56.882308961909004</v>
      </c>
      <c r="C32" s="3">
        <v>0.236996335</v>
      </c>
      <c r="D32">
        <f>[1]S2010!AH$54</f>
        <v>23.972488690389127</v>
      </c>
      <c r="E32">
        <f>[1]S2010!AI$54</f>
        <v>18.359028101059561</v>
      </c>
      <c r="F32">
        <f>[1]S2010!AJ$54</f>
        <v>4.7534149927334184</v>
      </c>
      <c r="G32">
        <f>[1]S2010!AK$54</f>
        <v>5.1696812961722607</v>
      </c>
      <c r="H32">
        <f>[1]S2010!AL$54</f>
        <v>2.6234064910950421</v>
      </c>
      <c r="I32">
        <f>[1]S2010!AM$54</f>
        <v>0.83629789630340845</v>
      </c>
      <c r="J32">
        <f>[1]S2010!AN$54</f>
        <v>0.21141126760962509</v>
      </c>
      <c r="K32">
        <f>[1]S2010!AO$54</f>
        <v>9.4214055886580717E-2</v>
      </c>
      <c r="L32">
        <f>[1]S2010!AP$54</f>
        <v>3.4858539654454346E-2</v>
      </c>
      <c r="M32">
        <f>[1]S2010!AQ$54</f>
        <v>1.1324136538857141E-2</v>
      </c>
      <c r="N32" s="2">
        <f>[1]S2010!AR$54</f>
        <v>5.1492108664285708E-3</v>
      </c>
      <c r="O32">
        <v>50</v>
      </c>
    </row>
    <row r="33" spans="1:15" x14ac:dyDescent="0.2">
      <c r="A33">
        <f t="shared" si="0"/>
        <v>2011</v>
      </c>
      <c r="B33">
        <v>32.835168891256004</v>
      </c>
      <c r="C33" s="3">
        <v>0.30835572420000001</v>
      </c>
      <c r="D33">
        <f>[1]S2011!AH$54</f>
        <v>6.2449456643721879</v>
      </c>
      <c r="E33">
        <f>[1]S2011!AI$54</f>
        <v>9.5638750896995166</v>
      </c>
      <c r="F33">
        <f>[1]S2011!AJ$54</f>
        <v>5.0986531712252328</v>
      </c>
      <c r="G33">
        <f>[1]S2011!AK$54</f>
        <v>3.1607598112327411</v>
      </c>
      <c r="H33">
        <f>[1]S2011!AL$54</f>
        <v>1.6676143935875896</v>
      </c>
      <c r="I33">
        <f>[1]S2011!AM$54</f>
        <v>1.5915410134105403</v>
      </c>
      <c r="J33">
        <f>[1]S2011!AN$54</f>
        <v>0.61966426523573737</v>
      </c>
      <c r="K33">
        <f>[1]S2011!AO$54</f>
        <v>0.2349153899810773</v>
      </c>
      <c r="L33">
        <f>[1]S2011!AP$54</f>
        <v>0.10799301909555077</v>
      </c>
      <c r="M33">
        <f>[1]S2011!AQ$54</f>
        <v>3.2710771326184523E-2</v>
      </c>
      <c r="N33" s="2">
        <f>[1]S2011!AR$54</f>
        <v>2.4691050564755953E-2</v>
      </c>
      <c r="O33">
        <v>50</v>
      </c>
    </row>
    <row r="34" spans="1:15" x14ac:dyDescent="0.2">
      <c r="A34">
        <f t="shared" si="0"/>
        <v>2012</v>
      </c>
      <c r="B34">
        <v>25.273428267665992</v>
      </c>
      <c r="C34" s="3">
        <v>0.2749719531</v>
      </c>
      <c r="D34">
        <f>[1]S2012!AH$54</f>
        <v>5.0582598775841205</v>
      </c>
      <c r="E34">
        <f>[1]S2012!AI$54</f>
        <v>7.9282096162649847</v>
      </c>
      <c r="F34">
        <f>[1]S2012!AJ$54</f>
        <v>5.0728202053125537</v>
      </c>
      <c r="G34">
        <f>[1]S2012!AK$54</f>
        <v>3.5806127317013186</v>
      </c>
      <c r="H34">
        <f>[1]S2012!AL$54</f>
        <v>1.1212838903555331</v>
      </c>
      <c r="I34">
        <f>[1]S2012!AM$54</f>
        <v>0.97398507206151075</v>
      </c>
      <c r="J34">
        <f>[1]S2012!AN$54</f>
        <v>0.54739511484062364</v>
      </c>
      <c r="K34">
        <f>[1]S2012!AO$54</f>
        <v>0.20987184538485693</v>
      </c>
      <c r="L34">
        <f>[1]S2012!AP$54</f>
        <v>6.3922110857260447E-2</v>
      </c>
      <c r="M34">
        <f>[1]S2012!AQ$54</f>
        <v>4.4988579071721935E-2</v>
      </c>
      <c r="N34" s="2">
        <f>[1]S2012!AR$54</f>
        <v>3.216507902460073E-2</v>
      </c>
      <c r="O34">
        <v>50</v>
      </c>
    </row>
    <row r="35" spans="1:15" x14ac:dyDescent="0.2">
      <c r="A35">
        <f t="shared" si="0"/>
        <v>2013</v>
      </c>
      <c r="B35">
        <v>19.234803558354002</v>
      </c>
      <c r="C35" s="3">
        <v>0.22227715209999999</v>
      </c>
      <c r="D35">
        <f>[1]S2013!AH$54</f>
        <v>4.1290041940579565</v>
      </c>
      <c r="E35">
        <f>[1]S2013!AI$54</f>
        <v>8.3648439655094435</v>
      </c>
      <c r="F35">
        <f>[1]S2013!AJ$54</f>
        <v>2.344269071519113</v>
      </c>
      <c r="G35">
        <f>[1]S2013!AK$54</f>
        <v>1.0549094591267367</v>
      </c>
      <c r="H35">
        <f>[1]S2013!AL$54</f>
        <v>1.693580211874798</v>
      </c>
      <c r="I35">
        <f>[1]S2013!AM$54</f>
        <v>0.40061367062975806</v>
      </c>
      <c r="J35">
        <f>[1]S2013!AN$54</f>
        <v>0.44949430998342277</v>
      </c>
      <c r="K35">
        <f>[1]S2013!AO$54</f>
        <v>0.3202295588493409</v>
      </c>
      <c r="L35">
        <f>[1]S2013!AP$54</f>
        <v>0.12182913863044056</v>
      </c>
      <c r="M35">
        <f>[1]S2013!AQ$54</f>
        <v>4.538891782490883E-2</v>
      </c>
      <c r="N35" s="2">
        <f>[1]S2013!AR$54</f>
        <v>2.4599222706836989E-2</v>
      </c>
      <c r="O35">
        <v>50</v>
      </c>
    </row>
    <row r="36" spans="1:15" x14ac:dyDescent="0.2">
      <c r="A36">
        <f t="shared" si="0"/>
        <v>2014</v>
      </c>
      <c r="B36">
        <v>36.205154256049994</v>
      </c>
      <c r="C36" s="3">
        <v>0.28782272399999997</v>
      </c>
      <c r="D36">
        <f>[1]S2014!AH$54</f>
        <v>13.607780575482444</v>
      </c>
      <c r="E36">
        <f>[1]S2014!AI$54</f>
        <v>7.1424218586772845</v>
      </c>
      <c r="F36">
        <f>[1]S2014!AJ$54</f>
        <v>4.5244690482225574</v>
      </c>
      <c r="G36">
        <f>[1]S2014!AK$54</f>
        <v>1.9209194881612288</v>
      </c>
      <c r="H36">
        <f>[1]S2014!AL$54</f>
        <v>0.68042857569320836</v>
      </c>
      <c r="I36">
        <f>[1]S2014!AM$54</f>
        <v>1.2435265529992359</v>
      </c>
      <c r="J36">
        <f>[1]S2014!AN$54</f>
        <v>0.39279018833328733</v>
      </c>
      <c r="K36">
        <f>[1]S2014!AO$54</f>
        <v>0.42203278652430692</v>
      </c>
      <c r="L36">
        <f>[1]S2014!AP$54</f>
        <v>0.36105253564568329</v>
      </c>
      <c r="M36">
        <f>[1]S2014!AQ$54</f>
        <v>0.2597116615185035</v>
      </c>
      <c r="N36" s="2">
        <f>[1]S2014!AR$54</f>
        <v>0.15382648605148427</v>
      </c>
      <c r="O36">
        <v>50</v>
      </c>
    </row>
    <row r="37" spans="1:15" x14ac:dyDescent="0.2">
      <c r="A37">
        <f t="shared" si="0"/>
        <v>2015</v>
      </c>
      <c r="B37">
        <v>25.155088892464001</v>
      </c>
      <c r="C37" s="3">
        <v>0.21703492699999999</v>
      </c>
      <c r="D37">
        <f>[1]S2015!AH$54</f>
        <v>14.344565630508203</v>
      </c>
      <c r="E37">
        <f>[1]S2015!AI$54</f>
        <v>7.1797403169864573</v>
      </c>
      <c r="F37">
        <f>[1]S2015!AJ$54</f>
        <v>1.6929202183035827</v>
      </c>
      <c r="G37">
        <f>[1]S2015!AK$54</f>
        <v>0.71259508091829826</v>
      </c>
      <c r="H37">
        <f>[1]S2015!AL$54</f>
        <v>0.22553144637109745</v>
      </c>
      <c r="I37">
        <f>[1]S2015!AM$54</f>
        <v>0.11787900807024311</v>
      </c>
      <c r="J37">
        <f>[1]S2015!AN$54</f>
        <v>0.14575124079863327</v>
      </c>
      <c r="K37">
        <f>[1]S2015!AO$54</f>
        <v>8.8595515022138915E-2</v>
      </c>
      <c r="L37">
        <f>[1]S2015!AP$54</f>
        <v>3.1214483105616156E-2</v>
      </c>
      <c r="M37">
        <f>[1]S2015!AQ$54</f>
        <v>3.5941456285498899E-2</v>
      </c>
      <c r="N37" s="2">
        <f>[1]S2015!AR$54</f>
        <v>1.8544116156301936E-2</v>
      </c>
      <c r="O37">
        <v>50</v>
      </c>
    </row>
    <row r="38" spans="1:15" x14ac:dyDescent="0.2">
      <c r="A38">
        <f t="shared" si="0"/>
        <v>2016</v>
      </c>
      <c r="B38">
        <v>19.852860885603</v>
      </c>
      <c r="C38" s="3">
        <v>0.2319359597</v>
      </c>
      <c r="D38">
        <f>[1]S2016!AH$54</f>
        <v>2.5590576713049988</v>
      </c>
      <c r="E38">
        <f>[1]S2016!AI$54</f>
        <v>8.2205053611894225</v>
      </c>
      <c r="F38">
        <f>[1]S2016!AJ$54</f>
        <v>2.9253531812878517</v>
      </c>
      <c r="G38">
        <f>[1]S2016!AK$54</f>
        <v>1.2939268366942971</v>
      </c>
      <c r="H38">
        <f>[1]S2016!AL$54</f>
        <v>0.62760132726938345</v>
      </c>
      <c r="I38">
        <f>[1]S2016!AM$54</f>
        <v>0.17767531894790659</v>
      </c>
      <c r="J38">
        <f>[1]S2016!AN$54</f>
        <v>0.20798211453795573</v>
      </c>
      <c r="K38">
        <f>[1]S2016!AO$54</f>
        <v>0.23922372606410477</v>
      </c>
      <c r="L38">
        <f>[1]S2016!AP$54</f>
        <v>0.1246566865102159</v>
      </c>
      <c r="M38">
        <f>[1]S2016!AQ$54</f>
        <v>0.18485052765547472</v>
      </c>
      <c r="N38" s="2">
        <f>[1]S2016!AR$54</f>
        <v>7.2179268362093901E-2</v>
      </c>
      <c r="O38">
        <v>50</v>
      </c>
    </row>
    <row r="39" spans="1:15" x14ac:dyDescent="0.2">
      <c r="A39">
        <f t="shared" si="0"/>
        <v>2017</v>
      </c>
      <c r="B39">
        <v>11.459441674154998</v>
      </c>
      <c r="C39" s="3">
        <v>0.27483881809999999</v>
      </c>
      <c r="D39">
        <f>[1]S2017!AH$54</f>
        <v>2.6619621367277295</v>
      </c>
      <c r="E39">
        <f>[1]S2017!AI$54</f>
        <v>1.9027546370362147</v>
      </c>
      <c r="F39">
        <f>[1]S2017!AJ$54</f>
        <v>4.2484902169623551</v>
      </c>
      <c r="G39">
        <f>[1]S2017!AK$54</f>
        <v>1.3949515172674816</v>
      </c>
      <c r="H39">
        <f>[1]S2017!AL$54</f>
        <v>0.52112456740596103</v>
      </c>
      <c r="I39">
        <f>[1]S2017!AM$54</f>
        <v>0.34077028807539678</v>
      </c>
      <c r="J39">
        <f>[1]S2017!AN$54</f>
        <v>0.10698158356258691</v>
      </c>
      <c r="K39">
        <f>[1]S2017!AO$54</f>
        <v>4.5459921725690113E-2</v>
      </c>
      <c r="L39">
        <f>[1]S2017!AP$54</f>
        <v>0.10474035103672684</v>
      </c>
      <c r="M39">
        <f>[1]S2017!AQ$54</f>
        <v>9.4825716853857128E-2</v>
      </c>
      <c r="N39" s="2">
        <f>[1]S2017!AR$54</f>
        <v>4.2533828762552087E-2</v>
      </c>
      <c r="O39">
        <v>50</v>
      </c>
    </row>
    <row r="40" spans="1:15" x14ac:dyDescent="0.2">
      <c r="A40">
        <f t="shared" si="0"/>
        <v>2018</v>
      </c>
      <c r="B40">
        <v>10.848362578246</v>
      </c>
      <c r="C40" s="3">
        <v>0.29336742500000001</v>
      </c>
      <c r="D40">
        <f>[1]S2018!AH$54</f>
        <v>1.249496444174603</v>
      </c>
      <c r="E40">
        <f>[1]S2018!AI$54</f>
        <v>1.3716853135769693</v>
      </c>
      <c r="F40">
        <f>[1]S2018!AJ$54</f>
        <v>1.0748560005044934</v>
      </c>
      <c r="G40">
        <f>[1]S2018!AK$54</f>
        <v>2.1000980882124871</v>
      </c>
      <c r="H40">
        <f>[1]S2018!AL$54</f>
        <v>0.82016232658957333</v>
      </c>
      <c r="I40">
        <f>[1]S2018!AM$54</f>
        <v>0.34634873388855381</v>
      </c>
      <c r="J40">
        <f>[1]S2018!AN$54</f>
        <v>0.2405364550245129</v>
      </c>
      <c r="K40">
        <f>[1]S2018!AO$54</f>
        <v>0.13941071591199261</v>
      </c>
      <c r="L40">
        <f>[1]S2018!AP$54</f>
        <v>8.3654930626859789E-2</v>
      </c>
      <c r="M40">
        <f>[1]S2018!AQ$54</f>
        <v>0.22822407447595461</v>
      </c>
      <c r="N40" s="2">
        <f>[1]S2018!AR$54</f>
        <v>0.11336278948872155</v>
      </c>
      <c r="O40">
        <v>50</v>
      </c>
    </row>
    <row r="41" spans="1:15" x14ac:dyDescent="0.2">
      <c r="A41">
        <f>A40+1</f>
        <v>2019</v>
      </c>
      <c r="B41">
        <v>8.2663483048939987</v>
      </c>
      <c r="C41" s="3">
        <v>0.2105949053</v>
      </c>
      <c r="D41">
        <f>[1]S2019!AH$54</f>
        <v>4.1420932621297286</v>
      </c>
      <c r="E41">
        <f>[1]S2019!AI$54</f>
        <v>0.7738075738127228</v>
      </c>
      <c r="F41">
        <f>[1]S2019!AJ$54</f>
        <v>1.1614478936947037</v>
      </c>
      <c r="G41">
        <f>[1]S2019!AK$54</f>
        <v>0.48113033142895095</v>
      </c>
      <c r="H41">
        <f>[1]S2019!AL$54</f>
        <v>0.84589908175392503</v>
      </c>
      <c r="I41">
        <f>[1]S2019!AM$54</f>
        <v>0.27870554582423457</v>
      </c>
      <c r="J41">
        <f>[1]S2019!AN$54</f>
        <v>0.13833320487609466</v>
      </c>
      <c r="K41">
        <f>[1]S2019!AO$54</f>
        <v>4.6915700229141599E-2</v>
      </c>
      <c r="L41">
        <f>[1]S2019!AP$54</f>
        <v>2.087790224450926E-2</v>
      </c>
      <c r="M41">
        <f>[1]S2019!AQ$54</f>
        <v>4.8101593973809059E-2</v>
      </c>
      <c r="N41" s="2">
        <f>[1]S2019!AR$54</f>
        <v>2.8764848593111111E-2</v>
      </c>
      <c r="O41">
        <v>50</v>
      </c>
    </row>
    <row r="42" spans="1:15" x14ac:dyDescent="0.2">
      <c r="C42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50AE7-8FD8-7E44-B3AB-E75B13828E47}">
  <dimension ref="A1:R42"/>
  <sheetViews>
    <sheetView workbookViewId="0">
      <selection activeCell="A2" sqref="A2:O41"/>
    </sheetView>
  </sheetViews>
  <sheetFormatPr baseColWidth="10" defaultRowHeight="16" x14ac:dyDescent="0.2"/>
  <cols>
    <col min="2" max="2" width="28.33203125" customWidth="1"/>
    <col min="3" max="3" width="24.83203125" customWidth="1"/>
  </cols>
  <sheetData>
    <row r="1" spans="1:18" x14ac:dyDescent="0.2">
      <c r="A1" t="s">
        <v>14</v>
      </c>
      <c r="B1" s="1" t="s">
        <v>86</v>
      </c>
      <c r="C1" t="s">
        <v>87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41</v>
      </c>
      <c r="N1" t="s">
        <v>51</v>
      </c>
      <c r="O1" t="s">
        <v>53</v>
      </c>
      <c r="R1" t="s">
        <v>88</v>
      </c>
    </row>
    <row r="2" spans="1:18" x14ac:dyDescent="0.2">
      <c r="A2">
        <v>1980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8" x14ac:dyDescent="0.2">
      <c r="A3">
        <f>A2+1</f>
        <v>1981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R3" t="s">
        <v>92</v>
      </c>
    </row>
    <row r="4" spans="1:18" x14ac:dyDescent="0.2">
      <c r="A4">
        <f t="shared" ref="A4:A40" si="0">A3+1</f>
        <v>1982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8" x14ac:dyDescent="0.2">
      <c r="A5">
        <f t="shared" si="0"/>
        <v>1983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8" x14ac:dyDescent="0.2">
      <c r="A6">
        <f t="shared" si="0"/>
        <v>1984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8" x14ac:dyDescent="0.2">
      <c r="A7">
        <f t="shared" si="0"/>
        <v>1985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8" x14ac:dyDescent="0.2">
      <c r="A8">
        <f t="shared" si="0"/>
        <v>1986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8" x14ac:dyDescent="0.2">
      <c r="A9">
        <f t="shared" si="0"/>
        <v>1987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8" x14ac:dyDescent="0.2">
      <c r="A10">
        <f t="shared" si="0"/>
        <v>1988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8" x14ac:dyDescent="0.2">
      <c r="A11">
        <f t="shared" si="0"/>
        <v>1989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8" x14ac:dyDescent="0.2">
      <c r="A12">
        <f t="shared" si="0"/>
        <v>1990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8" x14ac:dyDescent="0.2">
      <c r="A13">
        <f t="shared" si="0"/>
        <v>1991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8" x14ac:dyDescent="0.2">
      <c r="A14">
        <f t="shared" si="0"/>
        <v>1992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8" x14ac:dyDescent="0.2">
      <c r="A15">
        <f t="shared" si="0"/>
        <v>1993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8" x14ac:dyDescent="0.2">
      <c r="A16">
        <f t="shared" si="0"/>
        <v>1994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">
      <c r="A17">
        <f t="shared" si="0"/>
        <v>1995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2">
      <c r="A18">
        <f t="shared" si="0"/>
        <v>1996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2">
      <c r="A19">
        <f t="shared" si="0"/>
        <v>1997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2">
      <c r="A20">
        <f t="shared" si="0"/>
        <v>1998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">
      <c r="A21">
        <f t="shared" si="0"/>
        <v>1999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">
      <c r="A22">
        <f t="shared" si="0"/>
        <v>2000</v>
      </c>
      <c r="B22" s="26">
        <v>22.377227198869999</v>
      </c>
      <c r="C22" s="3">
        <v>0.62118790540000002</v>
      </c>
      <c r="D22">
        <f>[2]F2000!AH$54</f>
        <v>12.909973506651577</v>
      </c>
      <c r="E22">
        <f>[2]F2000!AI$54</f>
        <v>2.2872895992489441</v>
      </c>
      <c r="F22">
        <f>[2]F2000!AJ$54</f>
        <v>0.7458718047977867</v>
      </c>
      <c r="G22">
        <f>[2]F2000!AK$54</f>
        <v>0.31532039854514721</v>
      </c>
      <c r="H22">
        <f>[2]F2000!AL$54</f>
        <v>0.10137057363847761</v>
      </c>
      <c r="I22">
        <f>[2]F2000!AM$54</f>
        <v>4.5678947148749559E-2</v>
      </c>
      <c r="J22">
        <f>[2]F2000!AN$54</f>
        <v>7.1205563942058816E-3</v>
      </c>
      <c r="K22">
        <f>[2]F2000!AO$54</f>
        <v>0</v>
      </c>
      <c r="L22">
        <f>[2]F2000!AP$54</f>
        <v>0</v>
      </c>
      <c r="M22">
        <f>[2]F2000!AQ$54</f>
        <v>0</v>
      </c>
      <c r="N22" s="2">
        <f>[2]F2000!AR$54</f>
        <v>0</v>
      </c>
      <c r="O22">
        <v>50</v>
      </c>
    </row>
    <row r="23" spans="1:15" x14ac:dyDescent="0.2">
      <c r="A23">
        <f t="shared" si="0"/>
        <v>2001</v>
      </c>
      <c r="B23" s="26">
        <v>21.920244510140005</v>
      </c>
      <c r="C23" s="3">
        <v>0.23342840370000001</v>
      </c>
      <c r="D23">
        <f>[2]F2001!AH$54</f>
        <v>7.8856607089336759</v>
      </c>
      <c r="E23">
        <f>[2]F2001!AI$54</f>
        <v>8.3349896315263159</v>
      </c>
      <c r="F23">
        <f>[2]F2001!AJ$54</f>
        <v>2.0222657962475785</v>
      </c>
      <c r="G23">
        <f>[2]F2001!AK$54</f>
        <v>0.76195336827048132</v>
      </c>
      <c r="H23">
        <f>[2]F2001!AL$54</f>
        <v>0.10122106628614609</v>
      </c>
      <c r="I23">
        <f>[2]F2001!AM$54</f>
        <v>5.7566277602176801E-2</v>
      </c>
      <c r="J23">
        <f>[2]F2001!AN$54</f>
        <v>4.1105378789905236E-2</v>
      </c>
      <c r="K23">
        <f>[2]F2001!AO$54</f>
        <v>2.3956029784793956E-2</v>
      </c>
      <c r="L23">
        <f>[2]F2001!AP$54</f>
        <v>3.5181025174999998E-3</v>
      </c>
      <c r="M23">
        <f>[2]F2001!AQ$54</f>
        <v>0</v>
      </c>
      <c r="N23" s="2">
        <f>[2]F2001!AR$54</f>
        <v>0</v>
      </c>
      <c r="O23">
        <v>50</v>
      </c>
    </row>
    <row r="24" spans="1:15" x14ac:dyDescent="0.2">
      <c r="A24">
        <f t="shared" si="0"/>
        <v>2002</v>
      </c>
      <c r="B24" s="26">
        <v>15.588570836309998</v>
      </c>
      <c r="C24" s="3">
        <v>0.47259162249999997</v>
      </c>
      <c r="D24">
        <f>[2]F2002!AH$54</f>
        <v>3.0729487467756531</v>
      </c>
      <c r="E24">
        <f>[2]F2002!AI$54</f>
        <v>1.5206770997725794</v>
      </c>
      <c r="F24">
        <f>[2]F2002!AJ$54</f>
        <v>1.2822929809338679</v>
      </c>
      <c r="G24">
        <f>[2]F2002!AK$54</f>
        <v>0.3460979317216869</v>
      </c>
      <c r="H24">
        <f>[2]F2002!AL$54</f>
        <v>7.0837619607801716E-2</v>
      </c>
      <c r="I24">
        <f>[2]F2002!AM$54</f>
        <v>4.1602147097820383E-2</v>
      </c>
      <c r="J24">
        <f>[2]F2002!AN$54</f>
        <v>3.612899070796044E-2</v>
      </c>
      <c r="K24">
        <f>[2]F2002!AO$54</f>
        <v>2.0225990374952381E-2</v>
      </c>
      <c r="L24">
        <f>[2]F2002!AP$54</f>
        <v>0</v>
      </c>
      <c r="M24">
        <f>[2]F2002!AQ$54</f>
        <v>1.5287667905555555E-3</v>
      </c>
      <c r="N24" s="2">
        <f>[2]F2002!AR$54</f>
        <v>0</v>
      </c>
      <c r="O24">
        <v>50</v>
      </c>
    </row>
    <row r="25" spans="1:15" x14ac:dyDescent="0.2">
      <c r="A25">
        <f t="shared" si="0"/>
        <v>2003</v>
      </c>
      <c r="B25" s="26">
        <v>52.424198179509993</v>
      </c>
      <c r="C25" s="3">
        <v>0.23309951640000001</v>
      </c>
      <c r="D25">
        <f>[2]F2003!AH$54</f>
        <v>22.978708315508221</v>
      </c>
      <c r="E25">
        <f>[2]F2003!AI$54</f>
        <v>6.6167152449977573</v>
      </c>
      <c r="F25">
        <f>[2]F2003!AJ$54</f>
        <v>4.8547614784892517</v>
      </c>
      <c r="G25">
        <f>[2]F2003!AK$54</f>
        <v>2.3985914157725432</v>
      </c>
      <c r="H25">
        <f>[2]F2003!AL$54</f>
        <v>0.23517703061233211</v>
      </c>
      <c r="I25">
        <f>[2]F2003!AM$54</f>
        <v>0.24108133365291085</v>
      </c>
      <c r="J25">
        <f>[2]F2003!AN$54</f>
        <v>4.0903199502490196E-2</v>
      </c>
      <c r="K25">
        <f>[2]F2003!AO$54</f>
        <v>2.4886799958823529E-2</v>
      </c>
      <c r="L25">
        <f>[2]F2003!AP$54</f>
        <v>6.5159595393333332E-3</v>
      </c>
      <c r="M25">
        <f>[2]F2003!AQ$54</f>
        <v>0</v>
      </c>
      <c r="N25" s="2">
        <f>[2]F2003!AR$54</f>
        <v>0</v>
      </c>
      <c r="O25">
        <v>50</v>
      </c>
    </row>
    <row r="26" spans="1:15" x14ac:dyDescent="0.2">
      <c r="A26">
        <f t="shared" si="0"/>
        <v>2004</v>
      </c>
      <c r="B26" s="26">
        <v>40.769078284299994</v>
      </c>
      <c r="C26" s="3">
        <v>0.18818685139999999</v>
      </c>
      <c r="D26">
        <f>[2]F2004!AH$54</f>
        <v>13.508321057082693</v>
      </c>
      <c r="E26">
        <f>[2]F2004!AI$54</f>
        <v>8.1137402912261543</v>
      </c>
      <c r="F26">
        <f>[2]F2004!AJ$54</f>
        <v>4.5616062204124699</v>
      </c>
      <c r="G26">
        <f>[2]F2004!AK$54</f>
        <v>1.6495145625970857</v>
      </c>
      <c r="H26">
        <f>[2]F2004!AL$54</f>
        <v>0.48678350884133692</v>
      </c>
      <c r="I26">
        <f>[2]F2004!AM$54</f>
        <v>6.2709504051259732E-2</v>
      </c>
      <c r="J26">
        <f>[2]F2004!AN$54</f>
        <v>6.3593155840000002E-3</v>
      </c>
      <c r="K26">
        <f>[2]F2004!AO$54</f>
        <v>0</v>
      </c>
      <c r="L26">
        <f>[2]F2004!AP$54</f>
        <v>0</v>
      </c>
      <c r="M26">
        <f>[2]F2004!AQ$54</f>
        <v>0</v>
      </c>
      <c r="N26" s="2">
        <f>[2]F2004!AR$54</f>
        <v>0</v>
      </c>
      <c r="O26">
        <v>50</v>
      </c>
    </row>
    <row r="27" spans="1:15" x14ac:dyDescent="0.2">
      <c r="A27">
        <f t="shared" si="0"/>
        <v>2005</v>
      </c>
      <c r="B27" s="26">
        <v>71.461935176310007</v>
      </c>
      <c r="C27" s="3">
        <v>0.23198835910000001</v>
      </c>
      <c r="D27">
        <f>[2]F2005!AH$54</f>
        <v>22.655052363736509</v>
      </c>
      <c r="E27">
        <f>[2]F2005!AI$54</f>
        <v>6.0449690938995069</v>
      </c>
      <c r="F27">
        <f>[2]F2005!AJ$54</f>
        <v>5.3738187171006562</v>
      </c>
      <c r="G27">
        <f>[2]F2005!AK$54</f>
        <v>1.6179063201872061</v>
      </c>
      <c r="H27">
        <f>[2]F2005!AL$54</f>
        <v>0.44218346730463226</v>
      </c>
      <c r="I27">
        <f>[2]F2005!AM$54</f>
        <v>0.28005864079919118</v>
      </c>
      <c r="J27">
        <f>[2]F2005!AN$54</f>
        <v>0.2068697989558333</v>
      </c>
      <c r="K27">
        <f>[2]F2005!AO$54</f>
        <v>0.21886972179</v>
      </c>
      <c r="L27">
        <f>[2]F2005!AP$54</f>
        <v>6.5658297549999994E-2</v>
      </c>
      <c r="M27">
        <f>[2]F2005!AQ$54</f>
        <v>1.175225176E-2</v>
      </c>
      <c r="N27" s="2">
        <f>[2]F2005!AR$54</f>
        <v>1.175225176E-2</v>
      </c>
      <c r="O27">
        <v>50</v>
      </c>
    </row>
    <row r="28" spans="1:15" x14ac:dyDescent="0.2">
      <c r="A28">
        <f t="shared" si="0"/>
        <v>2006</v>
      </c>
      <c r="B28" s="26">
        <v>70.21817907017801</v>
      </c>
      <c r="C28" s="3">
        <v>0.22125583439999999</v>
      </c>
      <c r="D28">
        <f>[2]F2006!AH$54</f>
        <v>27.740969795527921</v>
      </c>
      <c r="E28">
        <f>[2]F2006!AI$54</f>
        <v>9.0500587174006295</v>
      </c>
      <c r="F28">
        <f>[2]F2006!AJ$54</f>
        <v>5.4529392556651262</v>
      </c>
      <c r="G28">
        <f>[2]F2006!AK$54</f>
        <v>1.8820533573079332</v>
      </c>
      <c r="H28">
        <f>[2]F2006!AL$54</f>
        <v>0.56415666515178853</v>
      </c>
      <c r="I28">
        <f>[2]F2006!AM$54</f>
        <v>0.44123103218431481</v>
      </c>
      <c r="J28">
        <f>[2]F2006!AN$54</f>
        <v>0.15628227065349998</v>
      </c>
      <c r="K28">
        <f>[2]F2006!AO$54</f>
        <v>1.0768868700499999E-2</v>
      </c>
      <c r="L28">
        <f>[2]F2006!AP$54</f>
        <v>1.0350090972000001E-2</v>
      </c>
      <c r="M28">
        <f>[2]F2006!AQ$54</f>
        <v>0</v>
      </c>
      <c r="N28" s="2">
        <f>[2]F2006!AR$54</f>
        <v>0</v>
      </c>
      <c r="O28">
        <v>50</v>
      </c>
    </row>
    <row r="29" spans="1:15" x14ac:dyDescent="0.2">
      <c r="A29">
        <f t="shared" si="0"/>
        <v>2007</v>
      </c>
      <c r="B29" s="26">
        <v>62.990962455010006</v>
      </c>
      <c r="C29" s="3">
        <v>0.26323047059999999</v>
      </c>
      <c r="D29">
        <f>[2]F2007!AH$54</f>
        <v>31.258859607635081</v>
      </c>
      <c r="E29">
        <f>[2]F2007!AI$54</f>
        <v>12.20693124904829</v>
      </c>
      <c r="F29">
        <f>[2]F2007!AJ$54</f>
        <v>5.6698502783723219</v>
      </c>
      <c r="G29">
        <f>[2]F2007!AK$54</f>
        <v>1.3211674063806393</v>
      </c>
      <c r="H29">
        <f>[2]F2007!AL$54</f>
        <v>0.70121954321610458</v>
      </c>
      <c r="I29">
        <f>[2]F2007!AM$54</f>
        <v>0.2043992449066083</v>
      </c>
      <c r="J29">
        <f>[2]F2007!AN$54</f>
        <v>1.1639067356571428E-2</v>
      </c>
      <c r="K29">
        <f>[2]F2007!AO$54</f>
        <v>1.014736350952381E-2</v>
      </c>
      <c r="L29">
        <f>[2]F2007!AP$54</f>
        <v>0</v>
      </c>
      <c r="M29">
        <f>[2]F2007!AQ$54</f>
        <v>0</v>
      </c>
      <c r="N29" s="2">
        <f>[2]F2007!AR$54</f>
        <v>0</v>
      </c>
      <c r="O29">
        <v>50</v>
      </c>
    </row>
    <row r="30" spans="1:15" x14ac:dyDescent="0.2">
      <c r="A30">
        <f t="shared" si="0"/>
        <v>2008</v>
      </c>
      <c r="B30" s="26">
        <v>107.91104849454</v>
      </c>
      <c r="C30" s="3">
        <v>0.2123037834</v>
      </c>
      <c r="D30">
        <f>[2]F2008!AH$54</f>
        <v>14.776767295008815</v>
      </c>
      <c r="E30">
        <f>[2]F2008!AI$54</f>
        <v>23.084939713982532</v>
      </c>
      <c r="F30">
        <f>[2]F2008!AJ$54</f>
        <v>9.0735461936590838</v>
      </c>
      <c r="G30">
        <f>[2]F2008!AK$54</f>
        <v>2.0526627958089265</v>
      </c>
      <c r="H30">
        <f>[2]F2008!AL$54</f>
        <v>0.98354201950918241</v>
      </c>
      <c r="I30">
        <f>[2]F2008!AM$54</f>
        <v>0.33749145483536269</v>
      </c>
      <c r="J30">
        <f>[2]F2008!AN$54</f>
        <v>1.4536663363636364E-2</v>
      </c>
      <c r="K30">
        <f>[2]F2008!AO$54</f>
        <v>5.2925467105002968E-2</v>
      </c>
      <c r="L30">
        <f>[2]F2008!AP$54</f>
        <v>0</v>
      </c>
      <c r="M30">
        <f>[2]F2008!AQ$54</f>
        <v>7.757763638888888E-3</v>
      </c>
      <c r="N30" s="2">
        <f>[2]F2008!AR$54</f>
        <v>7.757763638888888E-3</v>
      </c>
      <c r="O30">
        <v>50</v>
      </c>
    </row>
    <row r="31" spans="1:15" x14ac:dyDescent="0.2">
      <c r="A31">
        <f t="shared" si="0"/>
        <v>2009</v>
      </c>
      <c r="B31" s="26">
        <v>59.444532379763999</v>
      </c>
      <c r="C31" s="3">
        <v>0.2275892035</v>
      </c>
      <c r="D31">
        <f>[2]F2009!AH$54</f>
        <v>19.448089923634779</v>
      </c>
      <c r="E31">
        <f>[2]F2009!AI$54</f>
        <v>5.9273886239450624</v>
      </c>
      <c r="F31">
        <f>[2]F2009!AJ$54</f>
        <v>5.3187550311699425</v>
      </c>
      <c r="G31">
        <f>[2]F2009!AK$54</f>
        <v>3.550038895997456</v>
      </c>
      <c r="H31">
        <f>[2]F2009!AL$54</f>
        <v>0.58195341542133616</v>
      </c>
      <c r="I31">
        <f>[2]F2009!AM$54</f>
        <v>0.14956827235549433</v>
      </c>
      <c r="J31">
        <f>[2]F2009!AN$54</f>
        <v>6.3938663363034332E-2</v>
      </c>
      <c r="K31">
        <f>[2]F2009!AO$54</f>
        <v>3.284332166347826E-2</v>
      </c>
      <c r="L31">
        <f>[2]F2009!AP$54</f>
        <v>6.3290954333333335E-3</v>
      </c>
      <c r="M31">
        <f>[2]F2009!AQ$54</f>
        <v>0</v>
      </c>
      <c r="N31" s="2">
        <f>[2]F2009!AR$54</f>
        <v>0</v>
      </c>
      <c r="O31">
        <v>50</v>
      </c>
    </row>
    <row r="32" spans="1:15" x14ac:dyDescent="0.2">
      <c r="A32">
        <f t="shared" si="0"/>
        <v>2010</v>
      </c>
      <c r="B32" s="26">
        <v>37.075426538184992</v>
      </c>
      <c r="C32" s="3">
        <v>0.37690034919999998</v>
      </c>
      <c r="D32">
        <f>[2]F2010!AH$54</f>
        <v>11.647950082849517</v>
      </c>
      <c r="E32">
        <f>[2]F2010!AI$54</f>
        <v>6.2020419885150426</v>
      </c>
      <c r="F32">
        <f>[2]F2010!AJ$54</f>
        <v>2.8528125594183886</v>
      </c>
      <c r="G32">
        <f>[2]F2010!AK$54</f>
        <v>2.8632773440333952</v>
      </c>
      <c r="H32">
        <f>[2]F2010!AL$54</f>
        <v>1.3172512649676529</v>
      </c>
      <c r="I32">
        <f>[2]F2010!AM$54</f>
        <v>0.47220788060461449</v>
      </c>
      <c r="J32">
        <f>[2]F2010!AN$54</f>
        <v>3.1914988346745922E-2</v>
      </c>
      <c r="K32">
        <f>[2]F2010!AO$54</f>
        <v>2.1029100797909091E-2</v>
      </c>
      <c r="L32">
        <f>[2]F2010!AP$54</f>
        <v>4.730545441813986E-2</v>
      </c>
      <c r="M32">
        <f>[2]F2010!AQ$54</f>
        <v>1.0017788080000001E-2</v>
      </c>
      <c r="N32" s="2">
        <f>[2]F2010!AR$54</f>
        <v>0</v>
      </c>
      <c r="O32">
        <v>50</v>
      </c>
    </row>
    <row r="33" spans="1:15" x14ac:dyDescent="0.2">
      <c r="A33">
        <f t="shared" si="0"/>
        <v>2011</v>
      </c>
      <c r="B33" s="26">
        <v>31.386240710079999</v>
      </c>
      <c r="C33" s="3">
        <v>0.28172431190000002</v>
      </c>
      <c r="D33">
        <f>[2]F2011!AH$54</f>
        <v>6.8737968382509722</v>
      </c>
      <c r="E33">
        <f>[2]F2011!AI$54</f>
        <v>4.9782690633650111</v>
      </c>
      <c r="F33">
        <f>[2]F2011!AJ$54</f>
        <v>5.4275083726393758</v>
      </c>
      <c r="G33">
        <f>[2]F2011!AK$54</f>
        <v>1.0992694632107538</v>
      </c>
      <c r="H33">
        <f>[2]F2011!AL$54</f>
        <v>1.0667984252389962</v>
      </c>
      <c r="I33">
        <f>[2]F2011!AM$54</f>
        <v>0.83644671777952617</v>
      </c>
      <c r="J33">
        <f>[2]F2011!AN$54</f>
        <v>0.34869695549575463</v>
      </c>
      <c r="K33">
        <f>[2]F2011!AO$54</f>
        <v>0.17906633684147349</v>
      </c>
      <c r="L33">
        <f>[2]F2011!AP$54</f>
        <v>2.8319306842000003E-2</v>
      </c>
      <c r="M33">
        <f>[2]F2011!AQ$54</f>
        <v>9.0627095868139274E-2</v>
      </c>
      <c r="N33" s="2">
        <f>[2]F2011!AR$54</f>
        <v>3.2270364174896551E-2</v>
      </c>
      <c r="O33">
        <v>50</v>
      </c>
    </row>
    <row r="34" spans="1:15" x14ac:dyDescent="0.2">
      <c r="A34">
        <f t="shared" si="0"/>
        <v>2012</v>
      </c>
      <c r="B34" s="26">
        <v>23.084154563070005</v>
      </c>
      <c r="C34" s="3">
        <v>0.32858219919999998</v>
      </c>
      <c r="D34">
        <f>[2]F2012!AH$54</f>
        <v>8.8218845460900042</v>
      </c>
      <c r="E34">
        <f>[2]F2012!AI$54</f>
        <v>3.5721061841615014</v>
      </c>
      <c r="F34">
        <f>[2]F2012!AJ$54</f>
        <v>2.2689023073595038</v>
      </c>
      <c r="G34">
        <f>[2]F2012!AK$54</f>
        <v>1.3611421900347147</v>
      </c>
      <c r="H34">
        <f>[2]F2012!AL$54</f>
        <v>0.33596824853429358</v>
      </c>
      <c r="I34">
        <f>[2]F2012!AM$54</f>
        <v>0.18206947446935701</v>
      </c>
      <c r="J34">
        <f>[2]F2012!AN$54</f>
        <v>8.8891340088606885E-2</v>
      </c>
      <c r="K34">
        <f>[2]F2012!AO$54</f>
        <v>3.3493811058160815E-2</v>
      </c>
      <c r="L34">
        <f>[2]F2012!AP$54</f>
        <v>5.3332770210526314E-4</v>
      </c>
      <c r="M34">
        <f>[2]F2012!AQ$54</f>
        <v>1.1259140377777779E-3</v>
      </c>
      <c r="N34" s="2">
        <f>[2]F2012!AR$54</f>
        <v>0</v>
      </c>
      <c r="O34">
        <v>50</v>
      </c>
    </row>
    <row r="35" spans="1:15" x14ac:dyDescent="0.2">
      <c r="A35">
        <f t="shared" si="0"/>
        <v>2013</v>
      </c>
      <c r="B35" s="26">
        <v>17.956729244810003</v>
      </c>
      <c r="C35" s="3">
        <v>0.42631938819999998</v>
      </c>
      <c r="D35">
        <f>[2]F2013!AH$54</f>
        <v>7.5556367617450109</v>
      </c>
      <c r="E35">
        <f>[2]F2013!AI$54</f>
        <v>3.7565583790190735</v>
      </c>
      <c r="F35">
        <f>[2]F2013!AJ$54</f>
        <v>0.85213914715083228</v>
      </c>
      <c r="G35">
        <f>[2]F2013!AK$54</f>
        <v>0.25763594344475743</v>
      </c>
      <c r="H35">
        <f>[2]F2013!AL$54</f>
        <v>0.62212638839754186</v>
      </c>
      <c r="I35">
        <f>[2]F2013!AM$54</f>
        <v>0.13447661931974428</v>
      </c>
      <c r="J35">
        <f>[2]F2013!AN$54</f>
        <v>1.1934192080333332E-2</v>
      </c>
      <c r="K35">
        <f>[2]F2013!AO$54</f>
        <v>6.6162176512650731E-2</v>
      </c>
      <c r="L35">
        <f>[2]F2013!AP$54</f>
        <v>1.8614760378947368E-3</v>
      </c>
      <c r="M35">
        <f>[2]F2013!AQ$54</f>
        <v>0</v>
      </c>
      <c r="N35" s="2">
        <f>[2]F2013!AR$54</f>
        <v>0</v>
      </c>
      <c r="O35">
        <v>50</v>
      </c>
    </row>
    <row r="36" spans="1:15" x14ac:dyDescent="0.2">
      <c r="A36">
        <f t="shared" si="0"/>
        <v>2014</v>
      </c>
      <c r="B36" s="26">
        <v>25.112144734631006</v>
      </c>
      <c r="C36" s="3">
        <v>0.31122079130000002</v>
      </c>
      <c r="D36">
        <f>[2]F2014!AH$54</f>
        <v>3.4686811575605425</v>
      </c>
      <c r="E36">
        <f>[2]F2014!AI$54</f>
        <v>1.1285782191238121</v>
      </c>
      <c r="F36">
        <f>[2]F2014!AJ$54</f>
        <v>0.45558949407321098</v>
      </c>
      <c r="G36">
        <f>[2]F2014!AK$54</f>
        <v>5.4631368701309434E-2</v>
      </c>
      <c r="H36">
        <f>[2]F2014!AL$54</f>
        <v>5.9275289301895281E-2</v>
      </c>
      <c r="I36">
        <f>[2]F2014!AM$54</f>
        <v>0.15906551584508447</v>
      </c>
      <c r="J36">
        <f>[2]F2014!AN$54</f>
        <v>6.4265905892986839E-3</v>
      </c>
      <c r="K36">
        <f>[2]F2014!AO$54</f>
        <v>4.4273286310488429E-2</v>
      </c>
      <c r="L36">
        <f>[2]F2014!AP$54</f>
        <v>9.397113429985917E-3</v>
      </c>
      <c r="M36">
        <f>[2]F2014!AQ$54</f>
        <v>1.005249393728566E-2</v>
      </c>
      <c r="N36" s="2">
        <f>[2]F2014!AR$54</f>
        <v>8.5278987414106593E-3</v>
      </c>
      <c r="O36">
        <v>50</v>
      </c>
    </row>
    <row r="37" spans="1:15" x14ac:dyDescent="0.2">
      <c r="A37">
        <f t="shared" si="0"/>
        <v>2015</v>
      </c>
      <c r="B37" s="26">
        <v>19.443156713039997</v>
      </c>
      <c r="C37" s="3">
        <v>0.26721795739999998</v>
      </c>
      <c r="D37">
        <f>[2]F2015!AH$54</f>
        <v>11.990739727189206</v>
      </c>
      <c r="E37">
        <f>[2]F2015!AI$54</f>
        <v>1.7396132028306972</v>
      </c>
      <c r="F37">
        <f>[2]F2015!AJ$54</f>
        <v>0.58611892310777125</v>
      </c>
      <c r="G37">
        <f>[2]F2015!AK$54</f>
        <v>0.334047207193505</v>
      </c>
      <c r="H37">
        <f>[2]F2015!AL$54</f>
        <v>8.7336126194436606E-2</v>
      </c>
      <c r="I37">
        <f>[2]F2015!AM$54</f>
        <v>3.3441894945396212E-2</v>
      </c>
      <c r="J37">
        <f>[2]F2015!AN$54</f>
        <v>7.6354157301185999E-2</v>
      </c>
      <c r="K37">
        <f>[2]F2015!AO$54</f>
        <v>1.4587863813372962E-2</v>
      </c>
      <c r="L37">
        <f>[2]F2015!AP$54</f>
        <v>1.4902977483462823E-2</v>
      </c>
      <c r="M37">
        <f>[2]F2015!AQ$54</f>
        <v>2.1139538248791744E-2</v>
      </c>
      <c r="N37" s="2">
        <f>[2]F2015!AR$54</f>
        <v>1.0820345168039187E-2</v>
      </c>
      <c r="O37">
        <v>50</v>
      </c>
    </row>
    <row r="38" spans="1:15" x14ac:dyDescent="0.2">
      <c r="A38">
        <f t="shared" si="0"/>
        <v>2016</v>
      </c>
      <c r="B38" s="26">
        <v>15.230181934112004</v>
      </c>
      <c r="C38" s="3">
        <v>0.3578906831</v>
      </c>
      <c r="D38">
        <f>[2]F2016!AH$54</f>
        <v>2.1375893362824199</v>
      </c>
      <c r="E38">
        <f>[2]F2016!AI$54</f>
        <v>4.9720600414406126</v>
      </c>
      <c r="F38">
        <f>[2]F2016!AJ$54</f>
        <v>1.0483885397958481</v>
      </c>
      <c r="G38">
        <f>[2]F2016!AK$54</f>
        <v>0.39329822495539762</v>
      </c>
      <c r="H38">
        <f>[2]F2016!AL$54</f>
        <v>0.26793196669229769</v>
      </c>
      <c r="I38">
        <f>[2]F2016!AM$54</f>
        <v>8.945142497538211E-2</v>
      </c>
      <c r="J38">
        <f>[2]F2016!AN$54</f>
        <v>4.481522192788364E-2</v>
      </c>
      <c r="K38">
        <f>[2]F2016!AO$54</f>
        <v>0.10071375218422206</v>
      </c>
      <c r="L38">
        <f>[2]F2016!AP$54</f>
        <v>6.5200829702777352E-2</v>
      </c>
      <c r="M38">
        <f>[2]F2016!AQ$54</f>
        <v>8.8876051394657707E-2</v>
      </c>
      <c r="N38" s="2">
        <f>[2]F2016!AR$54</f>
        <v>4.5758077845405851E-2</v>
      </c>
      <c r="O38">
        <v>50</v>
      </c>
    </row>
    <row r="39" spans="1:15" x14ac:dyDescent="0.2">
      <c r="A39">
        <f t="shared" si="0"/>
        <v>2017</v>
      </c>
      <c r="B39" s="26">
        <v>9.4811985702299992</v>
      </c>
      <c r="C39" s="3">
        <v>0.29795214549999999</v>
      </c>
      <c r="D39">
        <f>[2]F2017!AH$54</f>
        <v>3.1972371487149172</v>
      </c>
      <c r="E39">
        <f>[2]F2017!AI$54</f>
        <v>0.77274156011772321</v>
      </c>
      <c r="F39">
        <f>[2]F2017!AJ$54</f>
        <v>1.6449591261872103</v>
      </c>
      <c r="G39">
        <f>[2]F2017!AK$54</f>
        <v>0.29099174629135199</v>
      </c>
      <c r="H39">
        <f>[2]F2017!AL$54</f>
        <v>9.1731792769124548E-2</v>
      </c>
      <c r="I39">
        <f>[2]F2017!AM$54</f>
        <v>4.8307221693499998E-2</v>
      </c>
      <c r="J39">
        <f>[2]F2017!AN$54</f>
        <v>5.5301091081142867E-2</v>
      </c>
      <c r="K39">
        <f>[2]F2017!AO$54</f>
        <v>6.2682571489999991E-3</v>
      </c>
      <c r="L39">
        <f>[2]F2017!AP$54</f>
        <v>1.7651547386401515E-2</v>
      </c>
      <c r="M39">
        <f>[2]F2017!AQ$54</f>
        <v>2.2423921347628786E-2</v>
      </c>
      <c r="N39" s="2">
        <f>[2]F2017!AR$54</f>
        <v>4.4351860245454549E-3</v>
      </c>
      <c r="O39">
        <v>50</v>
      </c>
    </row>
    <row r="40" spans="1:15" x14ac:dyDescent="0.2">
      <c r="A40">
        <f t="shared" si="0"/>
        <v>2018</v>
      </c>
      <c r="B40" s="26">
        <v>17.404216225150005</v>
      </c>
      <c r="C40" s="3">
        <v>0.42838519130000002</v>
      </c>
      <c r="D40">
        <f>[2]F2018!AH$54</f>
        <v>1.5126061836077498</v>
      </c>
      <c r="E40">
        <f>[2]F2018!AI$54</f>
        <v>2.7023251355290667</v>
      </c>
      <c r="F40">
        <f>[2]F2018!AJ$54</f>
        <v>0.46731033568882063</v>
      </c>
      <c r="G40">
        <f>[2]F2018!AK$54</f>
        <v>1.6232895415692403</v>
      </c>
      <c r="H40">
        <f>[2]F2018!AL$54</f>
        <v>0.37625955401089911</v>
      </c>
      <c r="I40">
        <f>[2]F2018!AM$54</f>
        <v>0.19627562194589238</v>
      </c>
      <c r="J40">
        <f>[2]F2018!AN$54</f>
        <v>0.18496639731898959</v>
      </c>
      <c r="K40">
        <f>[2]F2018!AO$54</f>
        <v>6.7040308034166662E-2</v>
      </c>
      <c r="L40">
        <f>[2]F2018!AP$54</f>
        <v>3.9071101719697805E-2</v>
      </c>
      <c r="M40">
        <f>[2]F2018!AQ$54</f>
        <v>0.11491893797214285</v>
      </c>
      <c r="N40" s="2">
        <f>[2]F2018!AR$54</f>
        <v>4.1555401560952374E-2</v>
      </c>
      <c r="O40">
        <v>50</v>
      </c>
    </row>
    <row r="41" spans="1:15" x14ac:dyDescent="0.2">
      <c r="A41">
        <f>A40+1</f>
        <v>2019</v>
      </c>
      <c r="B41" s="26">
        <v>11.718714234572001</v>
      </c>
      <c r="C41" s="3">
        <v>0.28981676550000002</v>
      </c>
      <c r="D41">
        <f>[2]F2019!AH$54</f>
        <v>5.1128336829294749</v>
      </c>
      <c r="E41">
        <f>[2]F2019!AI$54</f>
        <v>0.53002621106411618</v>
      </c>
      <c r="F41">
        <f>[2]F2019!AJ$54</f>
        <v>1.2710424909305569</v>
      </c>
      <c r="G41">
        <f>[2]F2019!AK$54</f>
        <v>0.48442861639091739</v>
      </c>
      <c r="H41">
        <f>[2]F2019!AL$54</f>
        <v>1.1846283385380818</v>
      </c>
      <c r="I41">
        <f>[2]F2019!AM$54</f>
        <v>0.1738474447044242</v>
      </c>
      <c r="J41">
        <f>[2]F2019!AN$54</f>
        <v>0.14502416197610182</v>
      </c>
      <c r="K41">
        <f>[2]F2019!AO$54</f>
        <v>5.2981630424154061E-2</v>
      </c>
      <c r="L41">
        <f>[2]F2019!AP$54</f>
        <v>1.6180117678916667E-2</v>
      </c>
      <c r="M41">
        <f>[2]F2019!AQ$54</f>
        <v>0.14168584198516818</v>
      </c>
      <c r="N41" s="2">
        <f>[2]F2019!AR$54</f>
        <v>3.2642924277273534E-2</v>
      </c>
      <c r="O41">
        <v>50</v>
      </c>
    </row>
    <row r="42" spans="1:15" x14ac:dyDescent="0.2">
      <c r="C42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077C-0197-BA4A-818B-0EC460F2DCBD}">
  <dimension ref="A1:BE128"/>
  <sheetViews>
    <sheetView topLeftCell="A22" workbookViewId="0">
      <selection activeCell="A45" sqref="A45:C84"/>
    </sheetView>
  </sheetViews>
  <sheetFormatPr baseColWidth="10" defaultRowHeight="16" x14ac:dyDescent="0.2"/>
  <cols>
    <col min="27" max="27" width="41.5" customWidth="1"/>
    <col min="44" max="44" width="38.83203125" customWidth="1"/>
  </cols>
  <sheetData>
    <row r="1" spans="1:57" x14ac:dyDescent="0.2">
      <c r="A1" t="s">
        <v>14</v>
      </c>
      <c r="B1" s="1" t="s">
        <v>16</v>
      </c>
      <c r="C1" t="s">
        <v>24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41</v>
      </c>
      <c r="N1" t="s">
        <v>51</v>
      </c>
      <c r="O1" t="s">
        <v>53</v>
      </c>
      <c r="Z1" t="s">
        <v>14</v>
      </c>
      <c r="AA1" s="1" t="s">
        <v>94</v>
      </c>
      <c r="AB1" t="s">
        <v>24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41</v>
      </c>
      <c r="AM1" t="s">
        <v>51</v>
      </c>
      <c r="AN1" t="s">
        <v>53</v>
      </c>
      <c r="AQ1" t="s">
        <v>14</v>
      </c>
      <c r="AR1" s="1" t="s">
        <v>95</v>
      </c>
      <c r="AS1" t="s">
        <v>24</v>
      </c>
      <c r="AT1" t="s">
        <v>31</v>
      </c>
      <c r="AU1" t="s">
        <v>32</v>
      </c>
      <c r="AV1" t="s">
        <v>33</v>
      </c>
      <c r="AW1" t="s">
        <v>34</v>
      </c>
      <c r="AX1" t="s">
        <v>35</v>
      </c>
      <c r="AY1" t="s">
        <v>36</v>
      </c>
      <c r="AZ1" t="s">
        <v>37</v>
      </c>
      <c r="BA1" t="s">
        <v>38</v>
      </c>
      <c r="BB1" t="s">
        <v>39</v>
      </c>
      <c r="BC1" t="s">
        <v>41</v>
      </c>
      <c r="BD1" t="s">
        <v>51</v>
      </c>
      <c r="BE1" t="s">
        <v>53</v>
      </c>
    </row>
    <row r="2" spans="1:57" x14ac:dyDescent="0.2">
      <c r="A2">
        <v>1980</v>
      </c>
      <c r="B2" s="43">
        <v>18.3308</v>
      </c>
      <c r="C2" s="43">
        <v>0.1479</v>
      </c>
      <c r="D2" s="43">
        <v>0</v>
      </c>
      <c r="E2" s="43">
        <v>2.2374999999999998</v>
      </c>
      <c r="F2" s="43">
        <v>4.0919999999999996</v>
      </c>
      <c r="G2" s="43">
        <v>3.0356999999999998</v>
      </c>
      <c r="H2" s="43">
        <v>2.9794999999999998</v>
      </c>
      <c r="I2" s="43">
        <v>1.6077999999999999</v>
      </c>
      <c r="J2" s="43">
        <v>1.073</v>
      </c>
      <c r="K2" s="43">
        <v>0.24379999999999999</v>
      </c>
      <c r="L2" s="43">
        <v>0.29780000000000001</v>
      </c>
      <c r="M2" s="43">
        <v>0.23080000000000001</v>
      </c>
      <c r="N2" s="43">
        <v>8.5099999999999995E-2</v>
      </c>
      <c r="O2">
        <v>50</v>
      </c>
      <c r="Q2" t="s">
        <v>72</v>
      </c>
      <c r="Z2">
        <v>1980</v>
      </c>
      <c r="AA2" s="43">
        <v>18.3308</v>
      </c>
      <c r="AB2" s="43">
        <v>0.1479</v>
      </c>
      <c r="AC2" s="43">
        <v>0</v>
      </c>
      <c r="AD2" s="43">
        <v>2.2374999999999998</v>
      </c>
      <c r="AE2" s="43">
        <v>4.0919999999999996</v>
      </c>
      <c r="AF2" s="43">
        <v>3.0356999999999998</v>
      </c>
      <c r="AG2" s="43">
        <v>2.9794999999999998</v>
      </c>
      <c r="AH2" s="43">
        <v>1.6077999999999999</v>
      </c>
      <c r="AI2" s="43">
        <v>1.073</v>
      </c>
      <c r="AJ2" s="43">
        <v>0.24379999999999999</v>
      </c>
      <c r="AK2" s="43">
        <v>0.29780000000000001</v>
      </c>
      <c r="AL2" s="43">
        <v>0.23080000000000001</v>
      </c>
      <c r="AM2" s="43">
        <v>8.5099999999999995E-2</v>
      </c>
      <c r="AN2">
        <v>50</v>
      </c>
      <c r="AQ2">
        <v>1980</v>
      </c>
      <c r="AR2" s="43">
        <v>0</v>
      </c>
      <c r="AS2" s="43">
        <v>0</v>
      </c>
      <c r="AT2" s="43">
        <v>0</v>
      </c>
      <c r="AU2" s="43">
        <v>0</v>
      </c>
      <c r="AV2" s="43">
        <v>0</v>
      </c>
      <c r="AW2" s="43">
        <v>0</v>
      </c>
      <c r="AX2" s="43">
        <v>0</v>
      </c>
      <c r="AY2" s="43">
        <v>0</v>
      </c>
      <c r="AZ2" s="43">
        <v>0</v>
      </c>
      <c r="BA2" s="43">
        <v>0</v>
      </c>
      <c r="BB2" s="43">
        <v>0</v>
      </c>
      <c r="BC2" s="43">
        <v>0</v>
      </c>
      <c r="BD2" s="43">
        <v>0</v>
      </c>
      <c r="BE2" s="43">
        <v>0</v>
      </c>
    </row>
    <row r="3" spans="1:57" x14ac:dyDescent="0.2">
      <c r="A3">
        <v>1981</v>
      </c>
      <c r="B3" s="43">
        <v>21.563300000000002</v>
      </c>
      <c r="C3" s="43">
        <v>9.35E-2</v>
      </c>
      <c r="D3" s="43">
        <v>0.37840000000000001</v>
      </c>
      <c r="E3" s="43">
        <v>4.5049000000000001</v>
      </c>
      <c r="F3" s="43">
        <v>4.9939</v>
      </c>
      <c r="G3" s="43">
        <v>3.8542999999999998</v>
      </c>
      <c r="H3" s="43">
        <v>2.7995999999999999</v>
      </c>
      <c r="I3" s="43">
        <v>1.7478</v>
      </c>
      <c r="J3" s="43">
        <v>1.4533</v>
      </c>
      <c r="K3" s="43">
        <v>0.78159999999999996</v>
      </c>
      <c r="L3" s="43">
        <v>0.39910000000000001</v>
      </c>
      <c r="M3" s="43">
        <v>0.32290000000000002</v>
      </c>
      <c r="N3" s="43">
        <v>0.31669999999999998</v>
      </c>
      <c r="O3">
        <v>50</v>
      </c>
      <c r="Q3" t="s">
        <v>73</v>
      </c>
      <c r="Z3">
        <v>1981</v>
      </c>
      <c r="AA3" s="43">
        <v>21.563300000000002</v>
      </c>
      <c r="AB3" s="43">
        <v>9.35E-2</v>
      </c>
      <c r="AC3" s="43">
        <v>0.37840000000000001</v>
      </c>
      <c r="AD3" s="43">
        <v>4.5049000000000001</v>
      </c>
      <c r="AE3" s="43">
        <v>4.9939</v>
      </c>
      <c r="AF3" s="43">
        <v>3.8542999999999998</v>
      </c>
      <c r="AG3" s="43">
        <v>2.7995999999999999</v>
      </c>
      <c r="AH3" s="43">
        <v>1.7478</v>
      </c>
      <c r="AI3" s="43">
        <v>1.4533</v>
      </c>
      <c r="AJ3" s="43">
        <v>0.78159999999999996</v>
      </c>
      <c r="AK3" s="43">
        <v>0.39910000000000001</v>
      </c>
      <c r="AL3" s="43">
        <v>0.32290000000000002</v>
      </c>
      <c r="AM3" s="43">
        <v>0.31669999999999998</v>
      </c>
      <c r="AN3">
        <v>50</v>
      </c>
      <c r="AQ3">
        <v>1981</v>
      </c>
      <c r="AR3" s="43">
        <v>0</v>
      </c>
      <c r="AS3" s="43">
        <v>0</v>
      </c>
      <c r="AT3" s="43">
        <v>0</v>
      </c>
      <c r="AU3" s="43">
        <v>0</v>
      </c>
      <c r="AV3" s="43">
        <v>0</v>
      </c>
      <c r="AW3" s="43">
        <v>0</v>
      </c>
      <c r="AX3" s="43">
        <v>0</v>
      </c>
      <c r="AY3" s="43">
        <v>0</v>
      </c>
      <c r="AZ3" s="43">
        <v>0</v>
      </c>
      <c r="BA3" s="43">
        <v>0</v>
      </c>
      <c r="BB3" s="43">
        <v>0</v>
      </c>
      <c r="BC3" s="43">
        <v>0</v>
      </c>
      <c r="BD3" s="43">
        <v>0</v>
      </c>
      <c r="BE3" s="43">
        <v>0</v>
      </c>
    </row>
    <row r="4" spans="1:57" x14ac:dyDescent="0.2">
      <c r="A4">
        <v>1982</v>
      </c>
      <c r="B4" s="43">
        <v>11.6342</v>
      </c>
      <c r="C4" s="43">
        <v>0.15559999999999999</v>
      </c>
      <c r="D4" s="43">
        <v>1.7100000000000001E-2</v>
      </c>
      <c r="E4" s="43">
        <v>0.94359999999999999</v>
      </c>
      <c r="F4" s="43">
        <v>1.8561000000000001</v>
      </c>
      <c r="G4" s="43">
        <v>3.2488000000000001</v>
      </c>
      <c r="H4" s="43">
        <v>2.0787</v>
      </c>
      <c r="I4" s="43">
        <v>1.2863</v>
      </c>
      <c r="J4" s="43">
        <v>0.90780000000000005</v>
      </c>
      <c r="K4" s="43">
        <v>0.48720000000000002</v>
      </c>
      <c r="L4" s="43">
        <v>0.3488</v>
      </c>
      <c r="M4" s="43">
        <v>0.188</v>
      </c>
      <c r="N4" s="43">
        <v>0.1208</v>
      </c>
      <c r="O4">
        <v>50</v>
      </c>
      <c r="Z4">
        <v>1982</v>
      </c>
      <c r="AA4" s="43">
        <v>11.6342</v>
      </c>
      <c r="AB4" s="43">
        <v>0.15559999999999999</v>
      </c>
      <c r="AC4" s="43">
        <v>1.7100000000000001E-2</v>
      </c>
      <c r="AD4" s="43">
        <v>0.94359999999999999</v>
      </c>
      <c r="AE4" s="43">
        <v>1.8561000000000001</v>
      </c>
      <c r="AF4" s="43">
        <v>3.2488000000000001</v>
      </c>
      <c r="AG4" s="43">
        <v>2.0787</v>
      </c>
      <c r="AH4" s="43">
        <v>1.2863</v>
      </c>
      <c r="AI4" s="43">
        <v>0.90780000000000005</v>
      </c>
      <c r="AJ4" s="43">
        <v>0.48720000000000002</v>
      </c>
      <c r="AK4" s="43">
        <v>0.3488</v>
      </c>
      <c r="AL4" s="43">
        <v>0.188</v>
      </c>
      <c r="AM4" s="43">
        <v>0.1208</v>
      </c>
      <c r="AN4">
        <v>50</v>
      </c>
      <c r="AQ4">
        <v>1982</v>
      </c>
      <c r="AR4" s="43">
        <v>0</v>
      </c>
      <c r="AS4" s="43">
        <v>0</v>
      </c>
      <c r="AT4" s="43">
        <v>0</v>
      </c>
      <c r="AU4" s="43">
        <v>0</v>
      </c>
      <c r="AV4" s="43">
        <v>0</v>
      </c>
      <c r="AW4" s="43">
        <v>0</v>
      </c>
      <c r="AX4" s="43">
        <v>0</v>
      </c>
      <c r="AY4" s="43">
        <v>0</v>
      </c>
      <c r="AZ4" s="43">
        <v>0</v>
      </c>
      <c r="BA4" s="43">
        <v>0</v>
      </c>
      <c r="BB4" s="43">
        <v>0</v>
      </c>
      <c r="BC4" s="43">
        <v>0</v>
      </c>
      <c r="BD4" s="43">
        <v>0</v>
      </c>
      <c r="BE4" s="43">
        <v>0</v>
      </c>
    </row>
    <row r="5" spans="1:57" x14ac:dyDescent="0.2">
      <c r="A5">
        <v>1983</v>
      </c>
      <c r="B5" s="43">
        <v>17.571200000000001</v>
      </c>
      <c r="C5" s="43">
        <v>0.22220000000000001</v>
      </c>
      <c r="D5" s="43">
        <v>0</v>
      </c>
      <c r="E5" s="43">
        <v>3.7452000000000001</v>
      </c>
      <c r="F5" s="43">
        <v>3.448</v>
      </c>
      <c r="G5" s="43">
        <v>4.6444999999999999</v>
      </c>
      <c r="H5" s="43">
        <v>2.7178</v>
      </c>
      <c r="I5" s="43">
        <v>1.2027000000000001</v>
      </c>
      <c r="J5" s="43">
        <v>0.58679999999999999</v>
      </c>
      <c r="K5" s="43">
        <v>0.32240000000000002</v>
      </c>
      <c r="L5" s="43">
        <v>0.1457</v>
      </c>
      <c r="M5" s="43">
        <v>0.14699999999999999</v>
      </c>
      <c r="N5" s="43">
        <v>0.2172</v>
      </c>
      <c r="O5">
        <v>50</v>
      </c>
      <c r="Q5" t="s">
        <v>103</v>
      </c>
      <c r="Z5">
        <v>1983</v>
      </c>
      <c r="AA5" s="43">
        <v>17.571200000000001</v>
      </c>
      <c r="AB5" s="43">
        <v>0.22220000000000001</v>
      </c>
      <c r="AC5" s="43">
        <v>0</v>
      </c>
      <c r="AD5" s="43">
        <v>3.7452000000000001</v>
      </c>
      <c r="AE5" s="43">
        <v>3.448</v>
      </c>
      <c r="AF5" s="43">
        <v>4.6444999999999999</v>
      </c>
      <c r="AG5" s="43">
        <v>2.7178</v>
      </c>
      <c r="AH5" s="43">
        <v>1.2027000000000001</v>
      </c>
      <c r="AI5" s="43">
        <v>0.58679999999999999</v>
      </c>
      <c r="AJ5" s="43">
        <v>0.32240000000000002</v>
      </c>
      <c r="AK5" s="43">
        <v>0.1457</v>
      </c>
      <c r="AL5" s="43">
        <v>0.14699999999999999</v>
      </c>
      <c r="AM5" s="43">
        <v>0.2172</v>
      </c>
      <c r="AN5">
        <v>50</v>
      </c>
      <c r="AQ5">
        <v>1983</v>
      </c>
      <c r="AR5" s="43">
        <v>0</v>
      </c>
      <c r="AS5" s="43">
        <v>0</v>
      </c>
      <c r="AT5" s="43">
        <v>0</v>
      </c>
      <c r="AU5" s="43">
        <v>0</v>
      </c>
      <c r="AV5" s="43">
        <v>0</v>
      </c>
      <c r="AW5" s="43">
        <v>0</v>
      </c>
      <c r="AX5" s="43">
        <v>0</v>
      </c>
      <c r="AY5" s="43">
        <v>0</v>
      </c>
      <c r="AZ5" s="43">
        <v>0</v>
      </c>
      <c r="BA5" s="43">
        <v>0</v>
      </c>
      <c r="BB5" s="43">
        <v>0</v>
      </c>
      <c r="BC5" s="43">
        <v>0</v>
      </c>
      <c r="BD5" s="43">
        <v>0</v>
      </c>
      <c r="BE5" s="43">
        <v>0</v>
      </c>
    </row>
    <row r="6" spans="1:57" x14ac:dyDescent="0.2">
      <c r="A6">
        <v>1984</v>
      </c>
      <c r="B6" s="43">
        <v>4.9539999999999997</v>
      </c>
      <c r="C6" s="43">
        <v>0.1399</v>
      </c>
      <c r="D6" s="43">
        <v>0</v>
      </c>
      <c r="E6" s="43">
        <v>0.52229999999999999</v>
      </c>
      <c r="F6" s="43">
        <v>0.91690000000000005</v>
      </c>
      <c r="G6" s="43">
        <v>1.0968</v>
      </c>
      <c r="H6" s="43">
        <v>1.2282999999999999</v>
      </c>
      <c r="I6" s="43">
        <v>0.7359</v>
      </c>
      <c r="J6" s="43">
        <v>0.255</v>
      </c>
      <c r="K6" s="43">
        <v>8.1799999999999998E-2</v>
      </c>
      <c r="L6" s="43">
        <v>9.2999999999999992E-3</v>
      </c>
      <c r="M6" s="43">
        <v>2.1600000000000001E-2</v>
      </c>
      <c r="N6" s="43">
        <v>5.6300000000000003E-2</v>
      </c>
      <c r="O6">
        <v>50</v>
      </c>
      <c r="Z6">
        <v>1984</v>
      </c>
      <c r="AA6" s="43">
        <v>4.9539999999999997</v>
      </c>
      <c r="AB6" s="43">
        <v>0.1399</v>
      </c>
      <c r="AC6" s="43">
        <v>0</v>
      </c>
      <c r="AD6" s="43">
        <v>0.52229999999999999</v>
      </c>
      <c r="AE6" s="43">
        <v>0.91690000000000005</v>
      </c>
      <c r="AF6" s="43">
        <v>1.0968</v>
      </c>
      <c r="AG6" s="43">
        <v>1.2282999999999999</v>
      </c>
      <c r="AH6" s="43">
        <v>0.7359</v>
      </c>
      <c r="AI6" s="43">
        <v>0.255</v>
      </c>
      <c r="AJ6" s="43">
        <v>8.1799999999999998E-2</v>
      </c>
      <c r="AK6" s="43">
        <v>9.2999999999999992E-3</v>
      </c>
      <c r="AL6" s="43">
        <v>2.1600000000000001E-2</v>
      </c>
      <c r="AM6" s="43">
        <v>5.6300000000000003E-2</v>
      </c>
      <c r="AN6">
        <v>50</v>
      </c>
      <c r="AQ6">
        <v>1984</v>
      </c>
      <c r="AR6" s="43">
        <v>0</v>
      </c>
      <c r="AS6" s="43">
        <v>0</v>
      </c>
      <c r="AT6" s="43">
        <v>0</v>
      </c>
      <c r="AU6" s="43">
        <v>0</v>
      </c>
      <c r="AV6" s="43">
        <v>0</v>
      </c>
      <c r="AW6" s="43">
        <v>0</v>
      </c>
      <c r="AX6" s="43">
        <v>0</v>
      </c>
      <c r="AY6" s="43">
        <v>0</v>
      </c>
      <c r="AZ6" s="43">
        <v>0</v>
      </c>
      <c r="BA6" s="43">
        <v>0</v>
      </c>
      <c r="BB6" s="43">
        <v>0</v>
      </c>
      <c r="BC6" s="43">
        <v>0</v>
      </c>
      <c r="BD6" s="43">
        <v>0</v>
      </c>
      <c r="BE6" s="43">
        <v>0</v>
      </c>
    </row>
    <row r="7" spans="1:57" x14ac:dyDescent="0.2">
      <c r="A7">
        <v>1985</v>
      </c>
      <c r="B7" s="43">
        <v>5.4092000000000002</v>
      </c>
      <c r="C7" s="43">
        <v>9.8400000000000001E-2</v>
      </c>
      <c r="D7" s="43">
        <v>2.1499999999999998E-2</v>
      </c>
      <c r="E7" s="43">
        <v>0.3972</v>
      </c>
      <c r="F7" s="43">
        <v>1.1966000000000001</v>
      </c>
      <c r="G7" s="43">
        <v>1.0115000000000001</v>
      </c>
      <c r="H7" s="43">
        <v>0.76619999999999999</v>
      </c>
      <c r="I7" s="43">
        <v>0.82709999999999995</v>
      </c>
      <c r="J7" s="43">
        <v>0.48449999999999999</v>
      </c>
      <c r="K7" s="43">
        <v>0.40799999999999997</v>
      </c>
      <c r="L7" s="43">
        <v>0.1095</v>
      </c>
      <c r="M7" s="43">
        <v>7.2900000000000006E-2</v>
      </c>
      <c r="N7" s="43">
        <v>9.2700000000000005E-2</v>
      </c>
      <c r="O7">
        <v>50</v>
      </c>
      <c r="Z7">
        <v>1985</v>
      </c>
      <c r="AA7" s="43">
        <v>5.4092000000000002</v>
      </c>
      <c r="AB7" s="43">
        <v>9.8400000000000001E-2</v>
      </c>
      <c r="AC7" s="43">
        <v>2.1499999999999998E-2</v>
      </c>
      <c r="AD7" s="43">
        <v>0.3972</v>
      </c>
      <c r="AE7" s="43">
        <v>1.1966000000000001</v>
      </c>
      <c r="AF7" s="43">
        <v>1.0115000000000001</v>
      </c>
      <c r="AG7" s="43">
        <v>0.76619999999999999</v>
      </c>
      <c r="AH7" s="43">
        <v>0.82709999999999995</v>
      </c>
      <c r="AI7" s="43">
        <v>0.48449999999999999</v>
      </c>
      <c r="AJ7" s="43">
        <v>0.40799999999999997</v>
      </c>
      <c r="AK7" s="43">
        <v>0.1095</v>
      </c>
      <c r="AL7" s="43">
        <v>7.2900000000000006E-2</v>
      </c>
      <c r="AM7" s="43">
        <v>9.2700000000000005E-2</v>
      </c>
      <c r="AN7">
        <v>50</v>
      </c>
      <c r="AQ7">
        <v>1985</v>
      </c>
      <c r="AR7" s="43">
        <v>0</v>
      </c>
      <c r="AS7" s="43">
        <v>0</v>
      </c>
      <c r="AT7" s="43">
        <v>0</v>
      </c>
      <c r="AU7" s="43">
        <v>0</v>
      </c>
      <c r="AV7" s="43">
        <v>0</v>
      </c>
      <c r="AW7" s="43">
        <v>0</v>
      </c>
      <c r="AX7" s="43">
        <v>0</v>
      </c>
      <c r="AY7" s="43">
        <v>0</v>
      </c>
      <c r="AZ7" s="43">
        <v>0</v>
      </c>
      <c r="BA7" s="43">
        <v>0</v>
      </c>
      <c r="BB7" s="43">
        <v>0</v>
      </c>
      <c r="BC7" s="43">
        <v>0</v>
      </c>
      <c r="BD7" s="43">
        <v>0</v>
      </c>
      <c r="BE7" s="43">
        <v>0</v>
      </c>
    </row>
    <row r="8" spans="1:57" x14ac:dyDescent="0.2">
      <c r="A8">
        <v>1986</v>
      </c>
      <c r="B8" s="43">
        <v>3.7113999999999998</v>
      </c>
      <c r="C8" s="43">
        <v>0.1527</v>
      </c>
      <c r="D8" s="43">
        <v>9.4000000000000004E-3</v>
      </c>
      <c r="E8" s="43">
        <v>0.78680000000000005</v>
      </c>
      <c r="F8" s="43">
        <v>0.43890000000000001</v>
      </c>
      <c r="G8" s="43">
        <v>1.1593</v>
      </c>
      <c r="H8" s="43">
        <v>0.60340000000000005</v>
      </c>
      <c r="I8" s="43">
        <v>0.32179999999999997</v>
      </c>
      <c r="J8" s="43">
        <v>0.18909999999999999</v>
      </c>
      <c r="K8" s="43">
        <v>0.12820000000000001</v>
      </c>
      <c r="L8" s="43">
        <v>3.8100000000000002E-2</v>
      </c>
      <c r="M8" s="43">
        <v>1.3100000000000001E-2</v>
      </c>
      <c r="N8" s="43">
        <v>4.4000000000000003E-3</v>
      </c>
      <c r="O8">
        <v>50</v>
      </c>
      <c r="Z8">
        <v>1986</v>
      </c>
      <c r="AA8" s="43">
        <v>3.7113999999999998</v>
      </c>
      <c r="AB8" s="43">
        <v>0.1527</v>
      </c>
      <c r="AC8" s="43">
        <v>9.4000000000000004E-3</v>
      </c>
      <c r="AD8" s="43">
        <v>0.78680000000000005</v>
      </c>
      <c r="AE8" s="43">
        <v>0.43890000000000001</v>
      </c>
      <c r="AF8" s="43">
        <v>1.1593</v>
      </c>
      <c r="AG8" s="43">
        <v>0.60340000000000005</v>
      </c>
      <c r="AH8" s="43">
        <v>0.32179999999999997</v>
      </c>
      <c r="AI8" s="43">
        <v>0.18909999999999999</v>
      </c>
      <c r="AJ8" s="43">
        <v>0.12820000000000001</v>
      </c>
      <c r="AK8" s="43">
        <v>3.8100000000000002E-2</v>
      </c>
      <c r="AL8" s="43">
        <v>1.3100000000000001E-2</v>
      </c>
      <c r="AM8" s="43">
        <v>4.4000000000000003E-3</v>
      </c>
      <c r="AN8">
        <v>50</v>
      </c>
      <c r="AQ8">
        <v>1986</v>
      </c>
      <c r="AR8" s="43">
        <v>0</v>
      </c>
      <c r="AS8" s="43">
        <v>0</v>
      </c>
      <c r="AT8" s="43">
        <v>0</v>
      </c>
      <c r="AU8" s="43">
        <v>0</v>
      </c>
      <c r="AV8" s="43">
        <v>0</v>
      </c>
      <c r="AW8" s="43">
        <v>0</v>
      </c>
      <c r="AX8" s="43">
        <v>0</v>
      </c>
      <c r="AY8" s="43">
        <v>0</v>
      </c>
      <c r="AZ8" s="43">
        <v>0</v>
      </c>
      <c r="BA8" s="43">
        <v>0</v>
      </c>
      <c r="BB8" s="43">
        <v>0</v>
      </c>
      <c r="BC8" s="43">
        <v>0</v>
      </c>
      <c r="BD8" s="43">
        <v>0</v>
      </c>
      <c r="BE8" s="43">
        <v>0</v>
      </c>
    </row>
    <row r="9" spans="1:57" x14ac:dyDescent="0.2">
      <c r="A9">
        <v>1987</v>
      </c>
      <c r="B9" s="43">
        <v>4.1127000000000002</v>
      </c>
      <c r="C9" s="43">
        <v>0.11210000000000001</v>
      </c>
      <c r="D9" s="43">
        <v>0.10730000000000001</v>
      </c>
      <c r="E9" s="43">
        <v>0.77300000000000002</v>
      </c>
      <c r="F9" s="43">
        <v>1.2959000000000001</v>
      </c>
      <c r="G9" s="43">
        <v>0.74729999999999996</v>
      </c>
      <c r="H9" s="43">
        <v>0.55810000000000004</v>
      </c>
      <c r="I9" s="43">
        <v>0.26740000000000003</v>
      </c>
      <c r="J9" s="43">
        <v>0.16320000000000001</v>
      </c>
      <c r="K9" s="43">
        <v>7.3999999999999996E-2</v>
      </c>
      <c r="L9" s="43">
        <v>2.87E-2</v>
      </c>
      <c r="M9" s="43">
        <v>3.09E-2</v>
      </c>
      <c r="N9" s="43">
        <v>2.0899999999999998E-2</v>
      </c>
      <c r="O9">
        <v>50</v>
      </c>
      <c r="Z9">
        <v>1987</v>
      </c>
      <c r="AA9" s="43">
        <v>4.1127000000000002</v>
      </c>
      <c r="AB9" s="43">
        <v>0.11210000000000001</v>
      </c>
      <c r="AC9" s="43">
        <v>0.10730000000000001</v>
      </c>
      <c r="AD9" s="43">
        <v>0.77300000000000002</v>
      </c>
      <c r="AE9" s="43">
        <v>1.2959000000000001</v>
      </c>
      <c r="AF9" s="43">
        <v>0.74729999999999996</v>
      </c>
      <c r="AG9" s="43">
        <v>0.55810000000000004</v>
      </c>
      <c r="AH9" s="43">
        <v>0.26740000000000003</v>
      </c>
      <c r="AI9" s="43">
        <v>0.16320000000000001</v>
      </c>
      <c r="AJ9" s="43">
        <v>7.3999999999999996E-2</v>
      </c>
      <c r="AK9" s="43">
        <v>2.87E-2</v>
      </c>
      <c r="AL9" s="43">
        <v>3.09E-2</v>
      </c>
      <c r="AM9" s="43">
        <v>2.0899999999999998E-2</v>
      </c>
      <c r="AN9">
        <v>50</v>
      </c>
      <c r="AQ9">
        <v>1987</v>
      </c>
      <c r="AR9" s="43">
        <v>0</v>
      </c>
      <c r="AS9" s="43">
        <v>0</v>
      </c>
      <c r="AT9" s="43">
        <v>0</v>
      </c>
      <c r="AU9" s="43">
        <v>0</v>
      </c>
      <c r="AV9" s="43">
        <v>0</v>
      </c>
      <c r="AW9" s="43">
        <v>0</v>
      </c>
      <c r="AX9" s="43">
        <v>0</v>
      </c>
      <c r="AY9" s="43">
        <v>0</v>
      </c>
      <c r="AZ9" s="43">
        <v>0</v>
      </c>
      <c r="BA9" s="43">
        <v>0</v>
      </c>
      <c r="BB9" s="43">
        <v>0</v>
      </c>
      <c r="BC9" s="43">
        <v>0</v>
      </c>
      <c r="BD9" s="43">
        <v>0</v>
      </c>
      <c r="BE9" s="43">
        <v>0</v>
      </c>
    </row>
    <row r="10" spans="1:57" x14ac:dyDescent="0.2">
      <c r="A10">
        <v>1988</v>
      </c>
      <c r="B10" s="43">
        <v>4.7343999999999999</v>
      </c>
      <c r="C10" s="43">
        <v>0.13489999999999999</v>
      </c>
      <c r="D10" s="43">
        <v>0.58409999999999995</v>
      </c>
      <c r="E10" s="43">
        <v>1.3975</v>
      </c>
      <c r="F10" s="43">
        <v>1.0333000000000001</v>
      </c>
      <c r="G10" s="43">
        <v>0.93279999999999996</v>
      </c>
      <c r="H10" s="43">
        <v>0.30620000000000003</v>
      </c>
      <c r="I10" s="43">
        <v>0.22900000000000001</v>
      </c>
      <c r="J10" s="43">
        <v>9.7000000000000003E-2</v>
      </c>
      <c r="K10" s="43">
        <v>2.7099999999999999E-2</v>
      </c>
      <c r="L10" s="43">
        <v>8.1299999999999997E-2</v>
      </c>
      <c r="M10" s="43">
        <v>3.7100000000000001E-2</v>
      </c>
      <c r="N10" s="43">
        <v>9.5999999999999992E-3</v>
      </c>
      <c r="O10">
        <v>50</v>
      </c>
      <c r="Z10">
        <v>1988</v>
      </c>
      <c r="AA10" s="43">
        <v>4.7343999999999999</v>
      </c>
      <c r="AB10" s="43">
        <v>0.13489999999999999</v>
      </c>
      <c r="AC10" s="43">
        <v>0.58409999999999995</v>
      </c>
      <c r="AD10" s="43">
        <v>1.3975</v>
      </c>
      <c r="AE10" s="43">
        <v>1.0333000000000001</v>
      </c>
      <c r="AF10" s="43">
        <v>0.93279999999999996</v>
      </c>
      <c r="AG10" s="43">
        <v>0.30620000000000003</v>
      </c>
      <c r="AH10" s="43">
        <v>0.22900000000000001</v>
      </c>
      <c r="AI10" s="43">
        <v>9.7000000000000003E-2</v>
      </c>
      <c r="AJ10" s="43">
        <v>2.7099999999999999E-2</v>
      </c>
      <c r="AK10" s="43">
        <v>8.1299999999999997E-2</v>
      </c>
      <c r="AL10" s="43">
        <v>3.7100000000000001E-2</v>
      </c>
      <c r="AM10" s="43">
        <v>9.5999999999999992E-3</v>
      </c>
      <c r="AN10">
        <v>50</v>
      </c>
      <c r="AQ10">
        <v>1988</v>
      </c>
      <c r="AR10" s="43">
        <v>0</v>
      </c>
      <c r="AS10" s="43">
        <v>0</v>
      </c>
      <c r="AT10" s="43">
        <v>0</v>
      </c>
      <c r="AU10" s="43">
        <v>0</v>
      </c>
      <c r="AV10" s="43">
        <v>0</v>
      </c>
      <c r="AW10" s="43">
        <v>0</v>
      </c>
      <c r="AX10" s="43">
        <v>0</v>
      </c>
      <c r="AY10" s="43">
        <v>0</v>
      </c>
      <c r="AZ10" s="43">
        <v>0</v>
      </c>
      <c r="BA10" s="43">
        <v>0</v>
      </c>
      <c r="BB10" s="43">
        <v>0</v>
      </c>
      <c r="BC10" s="43">
        <v>0</v>
      </c>
      <c r="BD10" s="43">
        <v>0</v>
      </c>
      <c r="BE10" s="43">
        <v>0</v>
      </c>
    </row>
    <row r="11" spans="1:57" x14ac:dyDescent="0.2">
      <c r="A11">
        <v>1989</v>
      </c>
      <c r="B11" s="43">
        <v>4.8082000000000003</v>
      </c>
      <c r="C11" s="43">
        <v>0.14949999999999999</v>
      </c>
      <c r="D11" s="43">
        <v>1.35E-2</v>
      </c>
      <c r="E11" s="43">
        <v>1.5801000000000001</v>
      </c>
      <c r="F11" s="43">
        <v>1.2724</v>
      </c>
      <c r="G11" s="43">
        <v>0.8639</v>
      </c>
      <c r="H11" s="43">
        <v>0.49149999999999999</v>
      </c>
      <c r="I11" s="43">
        <v>0.2787</v>
      </c>
      <c r="J11" s="43">
        <v>0.1449</v>
      </c>
      <c r="K11" s="43">
        <v>2.8400000000000002E-2</v>
      </c>
      <c r="L11" s="43">
        <v>7.0499999999999993E-2</v>
      </c>
      <c r="M11" s="43">
        <v>6.6E-3</v>
      </c>
      <c r="N11" s="43">
        <v>4.4999999999999997E-3</v>
      </c>
      <c r="O11">
        <v>50</v>
      </c>
      <c r="Z11">
        <v>1989</v>
      </c>
      <c r="AA11" s="43">
        <v>4.8082000000000003</v>
      </c>
      <c r="AB11" s="43">
        <v>0.14949999999999999</v>
      </c>
      <c r="AC11" s="43">
        <v>1.35E-2</v>
      </c>
      <c r="AD11" s="43">
        <v>1.5801000000000001</v>
      </c>
      <c r="AE11" s="43">
        <v>1.2724</v>
      </c>
      <c r="AF11" s="43">
        <v>0.8639</v>
      </c>
      <c r="AG11" s="43">
        <v>0.49149999999999999</v>
      </c>
      <c r="AH11" s="43">
        <v>0.2787</v>
      </c>
      <c r="AI11" s="43">
        <v>0.1449</v>
      </c>
      <c r="AJ11" s="43">
        <v>2.8400000000000002E-2</v>
      </c>
      <c r="AK11" s="43">
        <v>7.0499999999999993E-2</v>
      </c>
      <c r="AL11" s="43">
        <v>6.6E-3</v>
      </c>
      <c r="AM11" s="43">
        <v>4.4999999999999997E-3</v>
      </c>
      <c r="AN11">
        <v>50</v>
      </c>
      <c r="AQ11">
        <v>1989</v>
      </c>
      <c r="AR11" s="43">
        <v>0</v>
      </c>
      <c r="AS11" s="43">
        <v>0</v>
      </c>
      <c r="AT11" s="43">
        <v>0</v>
      </c>
      <c r="AU11" s="43">
        <v>0</v>
      </c>
      <c r="AV11" s="43">
        <v>0</v>
      </c>
      <c r="AW11" s="43">
        <v>0</v>
      </c>
      <c r="AX11" s="43">
        <v>0</v>
      </c>
      <c r="AY11" s="43">
        <v>0</v>
      </c>
      <c r="AZ11" s="43">
        <v>0</v>
      </c>
      <c r="BA11" s="43">
        <v>0</v>
      </c>
      <c r="BB11" s="43">
        <v>0</v>
      </c>
      <c r="BC11" s="43">
        <v>0</v>
      </c>
      <c r="BD11" s="43">
        <v>0</v>
      </c>
      <c r="BE11" s="43">
        <v>0</v>
      </c>
    </row>
    <row r="12" spans="1:57" x14ac:dyDescent="0.2">
      <c r="A12">
        <v>1990</v>
      </c>
      <c r="B12" s="43">
        <v>5.59</v>
      </c>
      <c r="C12" s="43">
        <v>0.17510000000000001</v>
      </c>
      <c r="D12" s="43">
        <v>5.1000000000000004E-3</v>
      </c>
      <c r="E12" s="43">
        <v>0.87529999999999997</v>
      </c>
      <c r="F12" s="43">
        <v>2.7865000000000002</v>
      </c>
      <c r="G12" s="43">
        <v>1.0553999999999999</v>
      </c>
      <c r="H12" s="43">
        <v>0.52039999999999997</v>
      </c>
      <c r="I12" s="43">
        <v>0.1825</v>
      </c>
      <c r="J12" s="43">
        <v>6.6500000000000004E-2</v>
      </c>
      <c r="K12" s="43">
        <v>4.8300000000000003E-2</v>
      </c>
      <c r="L12" s="43">
        <v>4.8000000000000001E-2</v>
      </c>
      <c r="M12" s="43">
        <v>0</v>
      </c>
      <c r="N12" s="43">
        <v>0</v>
      </c>
      <c r="O12">
        <v>50</v>
      </c>
      <c r="Z12">
        <v>1990</v>
      </c>
      <c r="AA12" s="43">
        <v>5.59</v>
      </c>
      <c r="AB12" s="43">
        <v>0.17510000000000001</v>
      </c>
      <c r="AC12" s="43">
        <v>5.1000000000000004E-3</v>
      </c>
      <c r="AD12" s="43">
        <v>0.87529999999999997</v>
      </c>
      <c r="AE12" s="43">
        <v>2.7865000000000002</v>
      </c>
      <c r="AF12" s="43">
        <v>1.0553999999999999</v>
      </c>
      <c r="AG12" s="43">
        <v>0.52039999999999997</v>
      </c>
      <c r="AH12" s="43">
        <v>0.1825</v>
      </c>
      <c r="AI12" s="43">
        <v>6.6500000000000004E-2</v>
      </c>
      <c r="AJ12" s="43">
        <v>4.8300000000000003E-2</v>
      </c>
      <c r="AK12" s="43">
        <v>4.8000000000000001E-2</v>
      </c>
      <c r="AL12" s="43">
        <v>0</v>
      </c>
      <c r="AM12" s="43">
        <v>0</v>
      </c>
      <c r="AN12">
        <v>50</v>
      </c>
      <c r="AQ12">
        <v>1990</v>
      </c>
      <c r="AR12" s="43">
        <v>0</v>
      </c>
      <c r="AS12" s="43">
        <v>0</v>
      </c>
      <c r="AT12" s="43">
        <v>0</v>
      </c>
      <c r="AU12" s="43">
        <v>0</v>
      </c>
      <c r="AV12" s="43">
        <v>0</v>
      </c>
      <c r="AW12" s="43">
        <v>0</v>
      </c>
      <c r="AX12" s="43">
        <v>0</v>
      </c>
      <c r="AY12" s="43">
        <v>0</v>
      </c>
      <c r="AZ12" s="43">
        <v>0</v>
      </c>
      <c r="BA12" s="43">
        <v>0</v>
      </c>
      <c r="BB12" s="43">
        <v>0</v>
      </c>
      <c r="BC12" s="43">
        <v>0</v>
      </c>
      <c r="BD12" s="43">
        <v>0</v>
      </c>
      <c r="BE12" s="43">
        <v>0</v>
      </c>
    </row>
    <row r="13" spans="1:57" x14ac:dyDescent="0.2">
      <c r="A13">
        <v>1991</v>
      </c>
      <c r="B13" s="43">
        <v>6.4824999999999999</v>
      </c>
      <c r="C13" s="43">
        <v>0.14929999999999999</v>
      </c>
      <c r="D13" s="43">
        <v>3.3500000000000002E-2</v>
      </c>
      <c r="E13" s="43">
        <v>0.90469999999999995</v>
      </c>
      <c r="F13" s="43">
        <v>1.9469000000000001</v>
      </c>
      <c r="G13" s="43">
        <v>2.3780999999999999</v>
      </c>
      <c r="H13" s="43">
        <v>0.9234</v>
      </c>
      <c r="I13" s="43">
        <v>0.14660000000000001</v>
      </c>
      <c r="J13" s="43">
        <v>6.5199999999999994E-2</v>
      </c>
      <c r="K13" s="43">
        <v>2.0299999999999999E-2</v>
      </c>
      <c r="L13" s="43">
        <v>1.8100000000000002E-2</v>
      </c>
      <c r="M13" s="43">
        <v>0</v>
      </c>
      <c r="N13" s="43">
        <v>2.6599999999999999E-2</v>
      </c>
      <c r="O13">
        <v>50</v>
      </c>
      <c r="Z13">
        <v>1991</v>
      </c>
      <c r="AA13" s="43">
        <v>6.4824999999999999</v>
      </c>
      <c r="AB13" s="43">
        <v>0.14929999999999999</v>
      </c>
      <c r="AC13" s="43">
        <v>3.3500000000000002E-2</v>
      </c>
      <c r="AD13" s="43">
        <v>0.90469999999999995</v>
      </c>
      <c r="AE13" s="43">
        <v>1.9469000000000001</v>
      </c>
      <c r="AF13" s="43">
        <v>2.3780999999999999</v>
      </c>
      <c r="AG13" s="43">
        <v>0.9234</v>
      </c>
      <c r="AH13" s="43">
        <v>0.14660000000000001</v>
      </c>
      <c r="AI13" s="43">
        <v>6.5199999999999994E-2</v>
      </c>
      <c r="AJ13" s="43">
        <v>2.0299999999999999E-2</v>
      </c>
      <c r="AK13" s="43">
        <v>1.8100000000000002E-2</v>
      </c>
      <c r="AL13" s="43">
        <v>0</v>
      </c>
      <c r="AM13" s="43">
        <v>2.6599999999999999E-2</v>
      </c>
      <c r="AN13">
        <v>50</v>
      </c>
      <c r="AQ13">
        <v>1991</v>
      </c>
      <c r="AR13" s="43">
        <v>0</v>
      </c>
      <c r="AS13" s="43">
        <v>0</v>
      </c>
      <c r="AT13" s="43">
        <v>0</v>
      </c>
      <c r="AU13" s="43">
        <v>0</v>
      </c>
      <c r="AV13" s="43">
        <v>0</v>
      </c>
      <c r="AW13" s="43">
        <v>0</v>
      </c>
      <c r="AX13" s="43">
        <v>0</v>
      </c>
      <c r="AY13" s="43">
        <v>0</v>
      </c>
      <c r="AZ13" s="43">
        <v>0</v>
      </c>
      <c r="BA13" s="43">
        <v>0</v>
      </c>
      <c r="BB13" s="43">
        <v>0</v>
      </c>
      <c r="BC13" s="43">
        <v>0</v>
      </c>
      <c r="BD13" s="43">
        <v>0</v>
      </c>
      <c r="BE13" s="43">
        <v>0</v>
      </c>
    </row>
    <row r="14" spans="1:57" x14ac:dyDescent="0.2">
      <c r="A14">
        <v>1992</v>
      </c>
      <c r="B14" s="43">
        <v>4.4569999999999999</v>
      </c>
      <c r="C14" s="43">
        <v>0.1045</v>
      </c>
      <c r="D14" s="43">
        <v>9.0300000000000005E-2</v>
      </c>
      <c r="E14" s="43">
        <v>0.41160000000000002</v>
      </c>
      <c r="F14" s="43">
        <v>1.2948</v>
      </c>
      <c r="G14" s="43">
        <v>0.92230000000000001</v>
      </c>
      <c r="H14" s="43">
        <v>1.1264000000000001</v>
      </c>
      <c r="I14" s="43">
        <v>0.43280000000000002</v>
      </c>
      <c r="J14" s="43">
        <v>9.9199999999999997E-2</v>
      </c>
      <c r="K14" s="43">
        <v>3.8300000000000001E-2</v>
      </c>
      <c r="L14" s="43">
        <v>2.3900000000000001E-2</v>
      </c>
      <c r="M14" s="43">
        <v>1.26E-2</v>
      </c>
      <c r="N14" s="43">
        <v>5.0000000000000001E-3</v>
      </c>
      <c r="O14">
        <v>50</v>
      </c>
      <c r="Z14">
        <v>1992</v>
      </c>
      <c r="AA14" s="43">
        <v>4.4569999999999999</v>
      </c>
      <c r="AB14" s="43">
        <v>0.1045</v>
      </c>
      <c r="AC14" s="43">
        <v>9.0300000000000005E-2</v>
      </c>
      <c r="AD14" s="43">
        <v>0.41160000000000002</v>
      </c>
      <c r="AE14" s="43">
        <v>1.2948</v>
      </c>
      <c r="AF14" s="43">
        <v>0.92230000000000001</v>
      </c>
      <c r="AG14" s="43">
        <v>1.1264000000000001</v>
      </c>
      <c r="AH14" s="43">
        <v>0.43280000000000002</v>
      </c>
      <c r="AI14" s="43">
        <v>9.9199999999999997E-2</v>
      </c>
      <c r="AJ14" s="43">
        <v>3.8300000000000001E-2</v>
      </c>
      <c r="AK14" s="43">
        <v>2.3900000000000001E-2</v>
      </c>
      <c r="AL14" s="43">
        <v>1.26E-2</v>
      </c>
      <c r="AM14" s="43">
        <v>5.0000000000000001E-3</v>
      </c>
      <c r="AN14">
        <v>50</v>
      </c>
      <c r="AQ14">
        <v>1992</v>
      </c>
      <c r="AR14" s="43">
        <v>0</v>
      </c>
      <c r="AS14" s="43">
        <v>0</v>
      </c>
      <c r="AT14" s="43">
        <v>0</v>
      </c>
      <c r="AU14" s="43">
        <v>0</v>
      </c>
      <c r="AV14" s="43">
        <v>0</v>
      </c>
      <c r="AW14" s="43">
        <v>0</v>
      </c>
      <c r="AX14" s="43">
        <v>0</v>
      </c>
      <c r="AY14" s="43">
        <v>0</v>
      </c>
      <c r="AZ14" s="43">
        <v>0</v>
      </c>
      <c r="BA14" s="43">
        <v>0</v>
      </c>
      <c r="BB14" s="43">
        <v>0</v>
      </c>
      <c r="BC14" s="43">
        <v>0</v>
      </c>
      <c r="BD14" s="43">
        <v>0</v>
      </c>
      <c r="BE14" s="43">
        <v>0</v>
      </c>
    </row>
    <row r="15" spans="1:57" x14ac:dyDescent="0.2">
      <c r="A15">
        <v>1993</v>
      </c>
      <c r="B15" s="43">
        <v>5.3285</v>
      </c>
      <c r="C15" s="43">
        <v>0.13150000000000001</v>
      </c>
      <c r="D15" s="43">
        <v>0.32850000000000001</v>
      </c>
      <c r="E15" s="43">
        <v>0.86880000000000002</v>
      </c>
      <c r="F15" s="43">
        <v>1.1606000000000001</v>
      </c>
      <c r="G15" s="43">
        <v>1.5667</v>
      </c>
      <c r="H15" s="43">
        <v>0.63109999999999999</v>
      </c>
      <c r="I15" s="43">
        <v>0.46160000000000001</v>
      </c>
      <c r="J15" s="43">
        <v>0.16589999999999999</v>
      </c>
      <c r="K15" s="43">
        <v>8.3400000000000002E-2</v>
      </c>
      <c r="L15" s="43">
        <v>1.4999999999999999E-2</v>
      </c>
      <c r="M15" s="43">
        <v>7.3000000000000001E-3</v>
      </c>
      <c r="N15" s="43">
        <v>4.0099999999999997E-2</v>
      </c>
      <c r="O15">
        <v>50</v>
      </c>
      <c r="Z15">
        <v>1993</v>
      </c>
      <c r="AA15" s="43">
        <v>5.3285</v>
      </c>
      <c r="AB15" s="43">
        <v>0.13150000000000001</v>
      </c>
      <c r="AC15" s="43">
        <v>0.32850000000000001</v>
      </c>
      <c r="AD15" s="43">
        <v>0.86880000000000002</v>
      </c>
      <c r="AE15" s="43">
        <v>1.1606000000000001</v>
      </c>
      <c r="AF15" s="43">
        <v>1.5667</v>
      </c>
      <c r="AG15" s="43">
        <v>0.63109999999999999</v>
      </c>
      <c r="AH15" s="43">
        <v>0.46160000000000001</v>
      </c>
      <c r="AI15" s="43">
        <v>0.16589999999999999</v>
      </c>
      <c r="AJ15" s="43">
        <v>8.3400000000000002E-2</v>
      </c>
      <c r="AK15" s="43">
        <v>1.4999999999999999E-2</v>
      </c>
      <c r="AL15" s="43">
        <v>7.3000000000000001E-3</v>
      </c>
      <c r="AM15" s="43">
        <v>4.0099999999999997E-2</v>
      </c>
      <c r="AN15">
        <v>50</v>
      </c>
      <c r="AQ15">
        <v>1993</v>
      </c>
      <c r="AR15" s="43">
        <v>0</v>
      </c>
      <c r="AS15" s="43">
        <v>0</v>
      </c>
      <c r="AT15" s="43">
        <v>0</v>
      </c>
      <c r="AU15" s="43">
        <v>0</v>
      </c>
      <c r="AV15" s="43">
        <v>0</v>
      </c>
      <c r="AW15" s="43">
        <v>0</v>
      </c>
      <c r="AX15" s="43">
        <v>0</v>
      </c>
      <c r="AY15" s="43">
        <v>0</v>
      </c>
      <c r="AZ15" s="43">
        <v>0</v>
      </c>
      <c r="BA15" s="43">
        <v>0</v>
      </c>
      <c r="BB15" s="43">
        <v>0</v>
      </c>
      <c r="BC15" s="43">
        <v>0</v>
      </c>
      <c r="BD15" s="43">
        <v>0</v>
      </c>
      <c r="BE15" s="43">
        <v>0</v>
      </c>
    </row>
    <row r="16" spans="1:57" x14ac:dyDescent="0.2">
      <c r="A16">
        <v>1994</v>
      </c>
      <c r="B16" s="43">
        <v>4.8845999999999998</v>
      </c>
      <c r="C16" s="43">
        <v>0.1512</v>
      </c>
      <c r="D16" s="43">
        <v>2.8799999999999999E-2</v>
      </c>
      <c r="E16" s="43">
        <v>1.4453</v>
      </c>
      <c r="F16" s="43">
        <v>1.1377999999999999</v>
      </c>
      <c r="G16" s="43">
        <v>1.1162000000000001</v>
      </c>
      <c r="H16" s="43">
        <v>0.73880000000000001</v>
      </c>
      <c r="I16" s="43">
        <v>0.22850000000000001</v>
      </c>
      <c r="J16" s="43">
        <v>9.8400000000000001E-2</v>
      </c>
      <c r="K16" s="43">
        <v>3.5299999999999998E-2</v>
      </c>
      <c r="L16" s="43">
        <v>6.7999999999999996E-3</v>
      </c>
      <c r="M16" s="43">
        <v>0</v>
      </c>
      <c r="N16" s="43">
        <v>2.75E-2</v>
      </c>
      <c r="O16">
        <v>50</v>
      </c>
      <c r="Z16">
        <v>1994</v>
      </c>
      <c r="AA16" s="43">
        <v>4.8845999999999998</v>
      </c>
      <c r="AB16" s="43">
        <v>0.1512</v>
      </c>
      <c r="AC16" s="43">
        <v>2.8799999999999999E-2</v>
      </c>
      <c r="AD16" s="43">
        <v>1.4453</v>
      </c>
      <c r="AE16" s="43">
        <v>1.1377999999999999</v>
      </c>
      <c r="AF16" s="43">
        <v>1.1162000000000001</v>
      </c>
      <c r="AG16" s="43">
        <v>0.73880000000000001</v>
      </c>
      <c r="AH16" s="43">
        <v>0.22850000000000001</v>
      </c>
      <c r="AI16" s="43">
        <v>9.8400000000000001E-2</v>
      </c>
      <c r="AJ16" s="43">
        <v>3.5299999999999998E-2</v>
      </c>
      <c r="AK16" s="43">
        <v>6.7999999999999996E-3</v>
      </c>
      <c r="AL16" s="43">
        <v>0</v>
      </c>
      <c r="AM16" s="43">
        <v>2.75E-2</v>
      </c>
      <c r="AN16">
        <v>50</v>
      </c>
      <c r="AQ16">
        <v>1994</v>
      </c>
      <c r="AR16" s="43">
        <v>0</v>
      </c>
      <c r="AS16" s="43">
        <v>0</v>
      </c>
      <c r="AT16" s="43">
        <v>0</v>
      </c>
      <c r="AU16" s="43">
        <v>0</v>
      </c>
      <c r="AV16" s="43">
        <v>0</v>
      </c>
      <c r="AW16" s="43">
        <v>0</v>
      </c>
      <c r="AX16" s="43">
        <v>0</v>
      </c>
      <c r="AY16" s="43">
        <v>0</v>
      </c>
      <c r="AZ16" s="43">
        <v>0</v>
      </c>
      <c r="BA16" s="43">
        <v>0</v>
      </c>
      <c r="BB16" s="43">
        <v>0</v>
      </c>
      <c r="BC16" s="43">
        <v>0</v>
      </c>
      <c r="BD16" s="43">
        <v>0</v>
      </c>
      <c r="BE16" s="43">
        <v>0</v>
      </c>
    </row>
    <row r="17" spans="1:57" x14ac:dyDescent="0.2">
      <c r="A17">
        <v>1995</v>
      </c>
      <c r="B17" s="43">
        <v>9.7324000000000002</v>
      </c>
      <c r="C17" s="43">
        <v>0.1678</v>
      </c>
      <c r="D17" s="43">
        <v>3.2199999999999999E-2</v>
      </c>
      <c r="E17" s="43">
        <v>2.0388000000000002</v>
      </c>
      <c r="F17" s="43">
        <v>3.4112</v>
      </c>
      <c r="G17" s="43">
        <v>2.3252999999999999</v>
      </c>
      <c r="H17" s="43">
        <v>1.123</v>
      </c>
      <c r="I17" s="43">
        <v>0.44619999999999999</v>
      </c>
      <c r="J17" s="43">
        <v>0.215</v>
      </c>
      <c r="K17" s="43">
        <v>2.46E-2</v>
      </c>
      <c r="L17" s="43">
        <v>3.15E-2</v>
      </c>
      <c r="M17" s="43">
        <v>2.6800000000000001E-2</v>
      </c>
      <c r="N17" s="43">
        <v>4.7100000000000003E-2</v>
      </c>
      <c r="O17">
        <v>50</v>
      </c>
      <c r="Z17">
        <v>1995</v>
      </c>
      <c r="AA17" s="43">
        <v>9.7324000000000002</v>
      </c>
      <c r="AB17" s="43">
        <v>0.1678</v>
      </c>
      <c r="AC17" s="43">
        <v>3.2199999999999999E-2</v>
      </c>
      <c r="AD17" s="43">
        <v>2.0388000000000002</v>
      </c>
      <c r="AE17" s="43">
        <v>3.4112</v>
      </c>
      <c r="AF17" s="43">
        <v>2.3252999999999999</v>
      </c>
      <c r="AG17" s="43">
        <v>1.123</v>
      </c>
      <c r="AH17" s="43">
        <v>0.44619999999999999</v>
      </c>
      <c r="AI17" s="43">
        <v>0.215</v>
      </c>
      <c r="AJ17" s="43">
        <v>2.46E-2</v>
      </c>
      <c r="AK17" s="43">
        <v>3.15E-2</v>
      </c>
      <c r="AL17" s="43">
        <v>2.6800000000000001E-2</v>
      </c>
      <c r="AM17" s="43">
        <v>4.7100000000000003E-2</v>
      </c>
      <c r="AN17">
        <v>50</v>
      </c>
      <c r="AQ17">
        <v>1995</v>
      </c>
      <c r="AR17" s="43">
        <v>0</v>
      </c>
      <c r="AS17" s="43">
        <v>0</v>
      </c>
      <c r="AT17" s="43">
        <v>0</v>
      </c>
      <c r="AU17" s="43">
        <v>0</v>
      </c>
      <c r="AV17" s="43">
        <v>0</v>
      </c>
      <c r="AW17" s="43">
        <v>0</v>
      </c>
      <c r="AX17" s="43">
        <v>0</v>
      </c>
      <c r="AY17" s="43">
        <v>0</v>
      </c>
      <c r="AZ17" s="43">
        <v>0</v>
      </c>
      <c r="BA17" s="43">
        <v>0</v>
      </c>
      <c r="BB17" s="43">
        <v>0</v>
      </c>
      <c r="BC17" s="43">
        <v>0</v>
      </c>
      <c r="BD17" s="43">
        <v>0</v>
      </c>
      <c r="BE17" s="43">
        <v>0</v>
      </c>
    </row>
    <row r="18" spans="1:57" x14ac:dyDescent="0.2">
      <c r="A18">
        <v>1996</v>
      </c>
      <c r="B18" s="43">
        <v>7.7888000000000002</v>
      </c>
      <c r="C18" s="43">
        <v>0.1343</v>
      </c>
      <c r="D18" s="43">
        <v>2.24E-2</v>
      </c>
      <c r="E18" s="43">
        <v>0.51149999999999995</v>
      </c>
      <c r="F18" s="43">
        <v>1.8324</v>
      </c>
      <c r="G18" s="43">
        <v>3.2888999999999999</v>
      </c>
      <c r="H18" s="43">
        <v>1.3045</v>
      </c>
      <c r="I18" s="43">
        <v>0.50790000000000002</v>
      </c>
      <c r="J18" s="43">
        <v>0.21510000000000001</v>
      </c>
      <c r="K18" s="43">
        <v>4.4400000000000002E-2</v>
      </c>
      <c r="L18" s="43">
        <v>1.78E-2</v>
      </c>
      <c r="M18" s="43">
        <v>0</v>
      </c>
      <c r="N18" s="43">
        <v>0</v>
      </c>
      <c r="O18">
        <v>50</v>
      </c>
      <c r="Z18">
        <v>1996</v>
      </c>
      <c r="AA18" s="43">
        <v>7.7888000000000002</v>
      </c>
      <c r="AB18" s="43">
        <v>0.1343</v>
      </c>
      <c r="AC18" s="43">
        <v>2.24E-2</v>
      </c>
      <c r="AD18" s="43">
        <v>0.51149999999999995</v>
      </c>
      <c r="AE18" s="43">
        <v>1.8324</v>
      </c>
      <c r="AF18" s="43">
        <v>3.2888999999999999</v>
      </c>
      <c r="AG18" s="43">
        <v>1.3045</v>
      </c>
      <c r="AH18" s="43">
        <v>0.50790000000000002</v>
      </c>
      <c r="AI18" s="43">
        <v>0.21510000000000001</v>
      </c>
      <c r="AJ18" s="43">
        <v>4.4400000000000002E-2</v>
      </c>
      <c r="AK18" s="43">
        <v>1.78E-2</v>
      </c>
      <c r="AL18" s="43">
        <v>0</v>
      </c>
      <c r="AM18" s="43">
        <v>0</v>
      </c>
      <c r="AN18">
        <v>50</v>
      </c>
      <c r="AQ18">
        <v>1996</v>
      </c>
      <c r="AR18" s="43">
        <v>0</v>
      </c>
      <c r="AS18" s="43">
        <v>0</v>
      </c>
      <c r="AT18" s="43">
        <v>0</v>
      </c>
      <c r="AU18" s="43">
        <v>0</v>
      </c>
      <c r="AV18" s="43">
        <v>0</v>
      </c>
      <c r="AW18" s="43">
        <v>0</v>
      </c>
      <c r="AX18" s="43">
        <v>0</v>
      </c>
      <c r="AY18" s="43">
        <v>0</v>
      </c>
      <c r="AZ18" s="43">
        <v>0</v>
      </c>
      <c r="BA18" s="43">
        <v>0</v>
      </c>
      <c r="BB18" s="43">
        <v>0</v>
      </c>
      <c r="BC18" s="43">
        <v>0</v>
      </c>
      <c r="BD18" s="43">
        <v>0</v>
      </c>
      <c r="BE18" s="43">
        <v>0</v>
      </c>
    </row>
    <row r="19" spans="1:57" x14ac:dyDescent="0.2">
      <c r="A19">
        <v>1997</v>
      </c>
      <c r="B19" s="43">
        <v>8.0431000000000008</v>
      </c>
      <c r="C19" s="43">
        <v>0.31950000000000001</v>
      </c>
      <c r="D19" s="43">
        <v>1.14E-2</v>
      </c>
      <c r="E19" s="43">
        <v>0.84719999999999995</v>
      </c>
      <c r="F19" s="43">
        <v>1.6361000000000001</v>
      </c>
      <c r="G19" s="43">
        <v>2.5874000000000001</v>
      </c>
      <c r="H19" s="43">
        <v>2.2926000000000002</v>
      </c>
      <c r="I19" s="43">
        <v>0.54810000000000003</v>
      </c>
      <c r="J19" s="43">
        <v>8.8099999999999998E-2</v>
      </c>
      <c r="K19" s="43">
        <v>1.23E-2</v>
      </c>
      <c r="L19" s="43">
        <v>0</v>
      </c>
      <c r="M19" s="43">
        <v>5.4000000000000003E-3</v>
      </c>
      <c r="N19" s="43">
        <v>1.5299999999999999E-2</v>
      </c>
      <c r="O19">
        <v>50</v>
      </c>
      <c r="Z19">
        <v>1997</v>
      </c>
      <c r="AA19" s="43">
        <v>8.0431000000000008</v>
      </c>
      <c r="AB19" s="43">
        <v>0.31950000000000001</v>
      </c>
      <c r="AC19" s="43">
        <v>1.14E-2</v>
      </c>
      <c r="AD19" s="43">
        <v>0.84719999999999995</v>
      </c>
      <c r="AE19" s="43">
        <v>1.6361000000000001</v>
      </c>
      <c r="AF19" s="43">
        <v>2.5874000000000001</v>
      </c>
      <c r="AG19" s="43">
        <v>2.2926000000000002</v>
      </c>
      <c r="AH19" s="43">
        <v>0.54810000000000003</v>
      </c>
      <c r="AI19" s="43">
        <v>8.8099999999999998E-2</v>
      </c>
      <c r="AJ19" s="43">
        <v>1.23E-2</v>
      </c>
      <c r="AK19" s="43">
        <v>0</v>
      </c>
      <c r="AL19" s="43">
        <v>5.4000000000000003E-3</v>
      </c>
      <c r="AM19" s="43">
        <v>1.5299999999999999E-2</v>
      </c>
      <c r="AN19">
        <v>50</v>
      </c>
      <c r="AQ19">
        <v>1997</v>
      </c>
      <c r="AR19" s="43">
        <v>0</v>
      </c>
      <c r="AS19" s="43">
        <v>0</v>
      </c>
      <c r="AT19" s="43">
        <v>0</v>
      </c>
      <c r="AU19" s="43">
        <v>0</v>
      </c>
      <c r="AV19" s="43">
        <v>0</v>
      </c>
      <c r="AW19" s="43">
        <v>0</v>
      </c>
      <c r="AX19" s="43">
        <v>0</v>
      </c>
      <c r="AY19" s="43">
        <v>0</v>
      </c>
      <c r="AZ19" s="43">
        <v>0</v>
      </c>
      <c r="BA19" s="43">
        <v>0</v>
      </c>
      <c r="BB19" s="43">
        <v>0</v>
      </c>
      <c r="BC19" s="43">
        <v>0</v>
      </c>
      <c r="BD19" s="43">
        <v>0</v>
      </c>
      <c r="BE19" s="43">
        <v>0</v>
      </c>
    </row>
    <row r="20" spans="1:57" x14ac:dyDescent="0.2">
      <c r="A20">
        <v>1998</v>
      </c>
      <c r="B20" s="43">
        <v>4.9406999999999996</v>
      </c>
      <c r="C20" s="43">
        <v>0.1142</v>
      </c>
      <c r="D20" s="43">
        <v>5.8200000000000002E-2</v>
      </c>
      <c r="E20" s="43">
        <v>0.2283</v>
      </c>
      <c r="F20" s="43">
        <v>1.1609</v>
      </c>
      <c r="G20" s="43">
        <v>1.1253</v>
      </c>
      <c r="H20" s="43">
        <v>1.2904</v>
      </c>
      <c r="I20" s="43">
        <v>0.8044</v>
      </c>
      <c r="J20" s="43">
        <v>0.18559999999999999</v>
      </c>
      <c r="K20" s="43">
        <v>6.2799999999999995E-2</v>
      </c>
      <c r="L20" s="43">
        <v>3.8999999999999998E-3</v>
      </c>
      <c r="M20" s="43">
        <v>8.5000000000000006E-3</v>
      </c>
      <c r="N20" s="43">
        <v>1.1900000000000001E-2</v>
      </c>
      <c r="O20">
        <v>50</v>
      </c>
      <c r="Z20">
        <v>1998</v>
      </c>
      <c r="AA20" s="43">
        <v>4.9406999999999996</v>
      </c>
      <c r="AB20" s="43">
        <v>0.1142</v>
      </c>
      <c r="AC20" s="43">
        <v>5.8200000000000002E-2</v>
      </c>
      <c r="AD20" s="43">
        <v>0.2283</v>
      </c>
      <c r="AE20" s="43">
        <v>1.1609</v>
      </c>
      <c r="AF20" s="43">
        <v>1.1253</v>
      </c>
      <c r="AG20" s="43">
        <v>1.2904</v>
      </c>
      <c r="AH20" s="43">
        <v>0.8044</v>
      </c>
      <c r="AI20" s="43">
        <v>0.18559999999999999</v>
      </c>
      <c r="AJ20" s="43">
        <v>6.2799999999999995E-2</v>
      </c>
      <c r="AK20" s="43">
        <v>3.8999999999999998E-3</v>
      </c>
      <c r="AL20" s="43">
        <v>8.5000000000000006E-3</v>
      </c>
      <c r="AM20" s="43">
        <v>1.1900000000000001E-2</v>
      </c>
      <c r="AN20">
        <v>50</v>
      </c>
      <c r="AQ20">
        <v>1998</v>
      </c>
      <c r="AR20" s="43">
        <v>0</v>
      </c>
      <c r="AS20" s="43">
        <v>0</v>
      </c>
      <c r="AT20" s="43">
        <v>0</v>
      </c>
      <c r="AU20" s="43">
        <v>0</v>
      </c>
      <c r="AV20" s="43">
        <v>0</v>
      </c>
      <c r="AW20" s="43">
        <v>0</v>
      </c>
      <c r="AX20" s="43">
        <v>0</v>
      </c>
      <c r="AY20" s="43">
        <v>0</v>
      </c>
      <c r="AZ20" s="43">
        <v>0</v>
      </c>
      <c r="BA20" s="43">
        <v>0</v>
      </c>
      <c r="BB20" s="43">
        <v>0</v>
      </c>
      <c r="BC20" s="43">
        <v>0</v>
      </c>
      <c r="BD20" s="43">
        <v>0</v>
      </c>
      <c r="BE20" s="43">
        <v>0</v>
      </c>
    </row>
    <row r="21" spans="1:57" x14ac:dyDescent="0.2">
      <c r="A21">
        <v>1999</v>
      </c>
      <c r="B21" s="43">
        <v>4.4717000000000002</v>
      </c>
      <c r="C21" s="43">
        <v>0.12870000000000001</v>
      </c>
      <c r="D21" s="43">
        <v>8.5400000000000004E-2</v>
      </c>
      <c r="E21" s="43">
        <v>0.53600000000000003</v>
      </c>
      <c r="F21" s="43">
        <v>0.53969999999999996</v>
      </c>
      <c r="G21" s="43">
        <v>1.1732</v>
      </c>
      <c r="H21" s="43">
        <v>0.79969999999999997</v>
      </c>
      <c r="I21" s="43">
        <v>0.70140000000000002</v>
      </c>
      <c r="J21" s="43">
        <v>0.4294</v>
      </c>
      <c r="K21" s="43">
        <v>0.16869999999999999</v>
      </c>
      <c r="L21" s="43">
        <v>2.3099999999999999E-2</v>
      </c>
      <c r="M21" s="43">
        <v>1.52E-2</v>
      </c>
      <c r="N21" s="43">
        <v>0</v>
      </c>
      <c r="O21">
        <v>50</v>
      </c>
      <c r="Z21">
        <v>1999</v>
      </c>
      <c r="AA21" s="43">
        <v>4.4717000000000002</v>
      </c>
      <c r="AB21" s="43">
        <v>0.12870000000000001</v>
      </c>
      <c r="AC21" s="43">
        <v>8.5400000000000004E-2</v>
      </c>
      <c r="AD21" s="43">
        <v>0.53600000000000003</v>
      </c>
      <c r="AE21" s="43">
        <v>0.53969999999999996</v>
      </c>
      <c r="AF21" s="43">
        <v>1.1732</v>
      </c>
      <c r="AG21" s="43">
        <v>0.79969999999999997</v>
      </c>
      <c r="AH21" s="43">
        <v>0.70140000000000002</v>
      </c>
      <c r="AI21" s="43">
        <v>0.4294</v>
      </c>
      <c r="AJ21" s="43">
        <v>0.16869999999999999</v>
      </c>
      <c r="AK21" s="43">
        <v>2.3099999999999999E-2</v>
      </c>
      <c r="AL21" s="43">
        <v>1.52E-2</v>
      </c>
      <c r="AM21" s="43">
        <v>0</v>
      </c>
      <c r="AN21">
        <v>50</v>
      </c>
      <c r="AQ21">
        <v>1999</v>
      </c>
      <c r="AR21" s="43">
        <v>0</v>
      </c>
      <c r="AS21" s="43">
        <v>0</v>
      </c>
      <c r="AT21" s="43">
        <v>0</v>
      </c>
      <c r="AU21" s="43">
        <v>0</v>
      </c>
      <c r="AV21" s="43">
        <v>0</v>
      </c>
      <c r="AW21" s="43">
        <v>0</v>
      </c>
      <c r="AX21" s="43">
        <v>0</v>
      </c>
      <c r="AY21" s="43">
        <v>0</v>
      </c>
      <c r="AZ21" s="43">
        <v>0</v>
      </c>
      <c r="BA21" s="43">
        <v>0</v>
      </c>
      <c r="BB21" s="43">
        <v>0</v>
      </c>
      <c r="BC21" s="43">
        <v>0</v>
      </c>
      <c r="BD21" s="43">
        <v>0</v>
      </c>
      <c r="BE21" s="43">
        <v>0</v>
      </c>
    </row>
    <row r="22" spans="1:57" x14ac:dyDescent="0.2">
      <c r="A22">
        <v>2000</v>
      </c>
      <c r="B22" s="43">
        <v>11.4443</v>
      </c>
      <c r="C22" s="43">
        <v>0.1522</v>
      </c>
      <c r="D22" s="43">
        <v>4.7800000000000002E-2</v>
      </c>
      <c r="E22" s="43">
        <v>2.4559000000000002</v>
      </c>
      <c r="F22" s="43">
        <v>2.9133</v>
      </c>
      <c r="G22" s="43">
        <v>2.4544000000000001</v>
      </c>
      <c r="H22" s="43">
        <v>1.7576000000000001</v>
      </c>
      <c r="I22" s="43">
        <v>0.90429999999999999</v>
      </c>
      <c r="J22" s="43">
        <v>0.628</v>
      </c>
      <c r="K22" s="43">
        <v>0.15359999999999999</v>
      </c>
      <c r="L22" s="43">
        <v>7.3800000000000004E-2</v>
      </c>
      <c r="M22" s="43">
        <v>2.1700000000000001E-2</v>
      </c>
      <c r="N22" s="43">
        <v>1.61E-2</v>
      </c>
      <c r="O22">
        <v>50</v>
      </c>
      <c r="Z22">
        <v>2000</v>
      </c>
      <c r="AA22" s="43">
        <v>11.4443</v>
      </c>
      <c r="AB22" s="43">
        <v>0.1522</v>
      </c>
      <c r="AC22" s="43">
        <v>4.7800000000000002E-2</v>
      </c>
      <c r="AD22" s="43">
        <v>2.4559000000000002</v>
      </c>
      <c r="AE22" s="43">
        <v>2.9133</v>
      </c>
      <c r="AF22" s="43">
        <v>2.4544000000000001</v>
      </c>
      <c r="AG22" s="43">
        <v>1.7576000000000001</v>
      </c>
      <c r="AH22" s="43">
        <v>0.90429999999999999</v>
      </c>
      <c r="AI22" s="43">
        <v>0.628</v>
      </c>
      <c r="AJ22" s="43">
        <v>0.15359999999999999</v>
      </c>
      <c r="AK22" s="43">
        <v>7.3800000000000004E-2</v>
      </c>
      <c r="AL22" s="43">
        <v>2.1700000000000001E-2</v>
      </c>
      <c r="AM22" s="43">
        <v>1.61E-2</v>
      </c>
      <c r="AN22">
        <v>50</v>
      </c>
      <c r="AQ22">
        <v>2000</v>
      </c>
      <c r="AR22" s="43">
        <v>0</v>
      </c>
      <c r="AS22" s="43">
        <v>0</v>
      </c>
      <c r="AT22" s="43">
        <v>0</v>
      </c>
      <c r="AU22" s="43">
        <v>0</v>
      </c>
      <c r="AV22" s="43">
        <v>0</v>
      </c>
      <c r="AW22" s="43">
        <v>0</v>
      </c>
      <c r="AX22" s="43">
        <v>0</v>
      </c>
      <c r="AY22" s="43">
        <v>0</v>
      </c>
      <c r="AZ22" s="43">
        <v>0</v>
      </c>
      <c r="BA22" s="43">
        <v>0</v>
      </c>
      <c r="BB22" s="43">
        <v>0</v>
      </c>
      <c r="BC22" s="43">
        <v>0</v>
      </c>
      <c r="BD22" s="43">
        <v>0</v>
      </c>
      <c r="BE22" s="43">
        <v>0</v>
      </c>
    </row>
    <row r="23" spans="1:57" x14ac:dyDescent="0.2">
      <c r="A23">
        <v>2001</v>
      </c>
      <c r="B23" s="43">
        <v>11.0213</v>
      </c>
      <c r="C23" s="43">
        <v>0.15429999999999999</v>
      </c>
      <c r="D23" s="43">
        <v>0</v>
      </c>
      <c r="E23" s="43">
        <v>0.78949999999999998</v>
      </c>
      <c r="F23" s="43">
        <v>3.7538999999999998</v>
      </c>
      <c r="G23" s="43">
        <v>3.4321999999999999</v>
      </c>
      <c r="H23" s="43">
        <v>1.4179999999999999</v>
      </c>
      <c r="I23" s="43">
        <v>0.8609</v>
      </c>
      <c r="J23" s="43">
        <v>0.40839999999999999</v>
      </c>
      <c r="K23" s="43">
        <v>0.1903</v>
      </c>
      <c r="L23" s="43">
        <v>9.9699999999999997E-2</v>
      </c>
      <c r="M23" s="43">
        <v>5.0299999999999997E-2</v>
      </c>
      <c r="N23" s="43">
        <v>1.8599999999999998E-2</v>
      </c>
      <c r="O23">
        <v>50</v>
      </c>
      <c r="Z23">
        <v>2001</v>
      </c>
      <c r="AA23" s="43">
        <v>11.0213</v>
      </c>
      <c r="AB23" s="43">
        <v>0.15429999999999999</v>
      </c>
      <c r="AC23" s="43">
        <v>0</v>
      </c>
      <c r="AD23" s="43">
        <v>0.78949999999999998</v>
      </c>
      <c r="AE23" s="43">
        <v>3.7538999999999998</v>
      </c>
      <c r="AF23" s="43">
        <v>3.4321999999999999</v>
      </c>
      <c r="AG23" s="43">
        <v>1.4179999999999999</v>
      </c>
      <c r="AH23" s="43">
        <v>0.8609</v>
      </c>
      <c r="AI23" s="43">
        <v>0.40839999999999999</v>
      </c>
      <c r="AJ23" s="43">
        <v>0.1903</v>
      </c>
      <c r="AK23" s="43">
        <v>9.9699999999999997E-2</v>
      </c>
      <c r="AL23" s="43">
        <v>5.0299999999999997E-2</v>
      </c>
      <c r="AM23" s="43">
        <v>1.8599999999999998E-2</v>
      </c>
      <c r="AN23">
        <v>50</v>
      </c>
      <c r="AQ23">
        <v>2001</v>
      </c>
      <c r="AR23" s="43">
        <v>0</v>
      </c>
      <c r="AS23" s="43">
        <v>0</v>
      </c>
      <c r="AT23" s="43">
        <v>0</v>
      </c>
      <c r="AU23" s="43">
        <v>0</v>
      </c>
      <c r="AV23" s="43">
        <v>0</v>
      </c>
      <c r="AW23" s="43">
        <v>0</v>
      </c>
      <c r="AX23" s="43">
        <v>0</v>
      </c>
      <c r="AY23" s="43">
        <v>0</v>
      </c>
      <c r="AZ23" s="43">
        <v>0</v>
      </c>
      <c r="BA23" s="43">
        <v>0</v>
      </c>
      <c r="BB23" s="43">
        <v>0</v>
      </c>
      <c r="BC23" s="43">
        <v>0</v>
      </c>
      <c r="BD23" s="43">
        <v>0</v>
      </c>
      <c r="BE23" s="43">
        <v>0</v>
      </c>
    </row>
    <row r="24" spans="1:57" x14ac:dyDescent="0.2">
      <c r="A24">
        <v>2002</v>
      </c>
      <c r="B24" s="43">
        <v>7.9471999999999996</v>
      </c>
      <c r="C24" s="43">
        <v>0.1333</v>
      </c>
      <c r="D24" s="43">
        <v>6.7900000000000002E-2</v>
      </c>
      <c r="E24" s="43">
        <v>0.36109999999999998</v>
      </c>
      <c r="F24" s="43">
        <v>1.3187</v>
      </c>
      <c r="G24" s="43">
        <v>2.871</v>
      </c>
      <c r="H24" s="43">
        <v>1.8071999999999999</v>
      </c>
      <c r="I24" s="43">
        <v>0.59699999999999998</v>
      </c>
      <c r="J24" s="43">
        <v>0.38890000000000002</v>
      </c>
      <c r="K24" s="43">
        <v>0.2361</v>
      </c>
      <c r="L24" s="43">
        <v>0.17219999999999999</v>
      </c>
      <c r="M24" s="43">
        <v>6.5100000000000005E-2</v>
      </c>
      <c r="N24" s="43">
        <v>7.9000000000000008E-3</v>
      </c>
      <c r="O24">
        <v>50</v>
      </c>
      <c r="Z24">
        <v>2002</v>
      </c>
      <c r="AA24" s="43">
        <v>7.9471999999999996</v>
      </c>
      <c r="AB24" s="43">
        <v>0.1333</v>
      </c>
      <c r="AC24" s="43">
        <v>6.7900000000000002E-2</v>
      </c>
      <c r="AD24" s="43">
        <v>0.36109999999999998</v>
      </c>
      <c r="AE24" s="43">
        <v>1.3187</v>
      </c>
      <c r="AF24" s="43">
        <v>2.871</v>
      </c>
      <c r="AG24" s="43">
        <v>1.8071999999999999</v>
      </c>
      <c r="AH24" s="43">
        <v>0.59699999999999998</v>
      </c>
      <c r="AI24" s="43">
        <v>0.38890000000000002</v>
      </c>
      <c r="AJ24" s="43">
        <v>0.2361</v>
      </c>
      <c r="AK24" s="43">
        <v>0.17219999999999999</v>
      </c>
      <c r="AL24" s="43">
        <v>6.5100000000000005E-2</v>
      </c>
      <c r="AM24" s="43">
        <v>7.9000000000000008E-3</v>
      </c>
      <c r="AN24">
        <v>50</v>
      </c>
      <c r="AQ24">
        <v>2002</v>
      </c>
      <c r="AR24" s="43">
        <v>0</v>
      </c>
      <c r="AS24" s="43">
        <v>0</v>
      </c>
      <c r="AT24" s="43">
        <v>0</v>
      </c>
      <c r="AU24" s="43">
        <v>0</v>
      </c>
      <c r="AV24" s="43">
        <v>0</v>
      </c>
      <c r="AW24" s="43">
        <v>0</v>
      </c>
      <c r="AX24" s="43">
        <v>0</v>
      </c>
      <c r="AY24" s="43">
        <v>0</v>
      </c>
      <c r="AZ24" s="43">
        <v>0</v>
      </c>
      <c r="BA24" s="43">
        <v>0</v>
      </c>
      <c r="BB24" s="43">
        <v>0</v>
      </c>
      <c r="BC24" s="43">
        <v>0</v>
      </c>
      <c r="BD24" s="43">
        <v>0</v>
      </c>
      <c r="BE24" s="43">
        <v>0</v>
      </c>
    </row>
    <row r="25" spans="1:57" x14ac:dyDescent="0.2">
      <c r="A25">
        <v>2003</v>
      </c>
      <c r="B25" s="43">
        <v>4.2622</v>
      </c>
      <c r="C25" s="43">
        <v>0.1227</v>
      </c>
      <c r="D25" s="43">
        <v>3.5900000000000001E-2</v>
      </c>
      <c r="E25" s="43">
        <v>0.80820000000000003</v>
      </c>
      <c r="F25" s="43">
        <v>0.26479999999999998</v>
      </c>
      <c r="G25" s="43">
        <v>0.71640000000000004</v>
      </c>
      <c r="H25" s="43">
        <v>1.2621</v>
      </c>
      <c r="I25" s="43">
        <v>0.61270000000000002</v>
      </c>
      <c r="J25" s="43">
        <v>0.221</v>
      </c>
      <c r="K25" s="43">
        <v>0.12640000000000001</v>
      </c>
      <c r="L25" s="43">
        <v>8.9200000000000002E-2</v>
      </c>
      <c r="M25" s="43">
        <v>4.0800000000000003E-2</v>
      </c>
      <c r="N25" s="43">
        <v>7.1499999999999994E-2</v>
      </c>
      <c r="O25">
        <v>50</v>
      </c>
      <c r="Z25">
        <v>2003</v>
      </c>
      <c r="AA25" s="43">
        <v>4.2622</v>
      </c>
      <c r="AB25" s="43">
        <v>0.1227</v>
      </c>
      <c r="AC25" s="43">
        <v>3.5900000000000001E-2</v>
      </c>
      <c r="AD25" s="43">
        <v>0.80820000000000003</v>
      </c>
      <c r="AE25" s="43">
        <v>0.26479999999999998</v>
      </c>
      <c r="AF25" s="43">
        <v>0.71640000000000004</v>
      </c>
      <c r="AG25" s="43">
        <v>1.2621</v>
      </c>
      <c r="AH25" s="43">
        <v>0.61270000000000002</v>
      </c>
      <c r="AI25" s="43">
        <v>0.221</v>
      </c>
      <c r="AJ25" s="43">
        <v>0.12640000000000001</v>
      </c>
      <c r="AK25" s="43">
        <v>8.9200000000000002E-2</v>
      </c>
      <c r="AL25" s="43">
        <v>4.0800000000000003E-2</v>
      </c>
      <c r="AM25" s="43">
        <v>7.1499999999999994E-2</v>
      </c>
      <c r="AN25">
        <v>50</v>
      </c>
      <c r="AQ25">
        <v>2003</v>
      </c>
      <c r="AR25" s="43">
        <v>0</v>
      </c>
      <c r="AS25" s="43">
        <v>0</v>
      </c>
      <c r="AT25" s="43">
        <v>0</v>
      </c>
      <c r="AU25" s="43">
        <v>0</v>
      </c>
      <c r="AV25" s="43">
        <v>0</v>
      </c>
      <c r="AW25" s="43">
        <v>0</v>
      </c>
      <c r="AX25" s="43">
        <v>0</v>
      </c>
      <c r="AY25" s="43">
        <v>0</v>
      </c>
      <c r="AZ25" s="43">
        <v>0</v>
      </c>
      <c r="BA25" s="43">
        <v>0</v>
      </c>
      <c r="BB25" s="43">
        <v>0</v>
      </c>
      <c r="BC25" s="43">
        <v>0</v>
      </c>
      <c r="BD25" s="43">
        <v>0</v>
      </c>
      <c r="BE25" s="43">
        <v>0</v>
      </c>
    </row>
    <row r="26" spans="1:57" x14ac:dyDescent="0.2">
      <c r="A26">
        <v>2004</v>
      </c>
      <c r="B26" s="43">
        <v>10.4496</v>
      </c>
      <c r="C26" s="43">
        <v>0.2319</v>
      </c>
      <c r="D26" s="43">
        <v>0.44340000000000002</v>
      </c>
      <c r="E26" s="43">
        <v>1.0582</v>
      </c>
      <c r="F26" s="43">
        <v>3.0948000000000002</v>
      </c>
      <c r="G26" s="43">
        <v>2.4247000000000001</v>
      </c>
      <c r="H26" s="43">
        <v>1.5212000000000001</v>
      </c>
      <c r="I26" s="43">
        <v>1.2343999999999999</v>
      </c>
      <c r="J26" s="43">
        <v>0.35110000000000002</v>
      </c>
      <c r="K26" s="43">
        <v>9.9099999999999994E-2</v>
      </c>
      <c r="L26" s="43">
        <v>0.18290000000000001</v>
      </c>
      <c r="M26" s="43">
        <v>1.21E-2</v>
      </c>
      <c r="N26" s="43">
        <v>2.8000000000000001E-2</v>
      </c>
      <c r="O26">
        <v>50</v>
      </c>
      <c r="Z26">
        <v>2004</v>
      </c>
      <c r="AA26" s="43">
        <v>10.4496</v>
      </c>
      <c r="AB26" s="43">
        <v>0.2319</v>
      </c>
      <c r="AC26" s="43">
        <v>0.44340000000000002</v>
      </c>
      <c r="AD26" s="43">
        <v>1.0582</v>
      </c>
      <c r="AE26" s="43">
        <v>3.0948000000000002</v>
      </c>
      <c r="AF26" s="43">
        <v>2.4247000000000001</v>
      </c>
      <c r="AG26" s="43">
        <v>1.5212000000000001</v>
      </c>
      <c r="AH26" s="43">
        <v>1.2343999999999999</v>
      </c>
      <c r="AI26" s="43">
        <v>0.35110000000000002</v>
      </c>
      <c r="AJ26" s="43">
        <v>9.9099999999999994E-2</v>
      </c>
      <c r="AK26" s="43">
        <v>0.18290000000000001</v>
      </c>
      <c r="AL26" s="43">
        <v>1.21E-2</v>
      </c>
      <c r="AM26" s="43">
        <v>2.8000000000000001E-2</v>
      </c>
      <c r="AN26">
        <v>50</v>
      </c>
      <c r="AQ26">
        <v>2004</v>
      </c>
      <c r="AR26" s="43">
        <v>0</v>
      </c>
      <c r="AS26" s="43">
        <v>0</v>
      </c>
      <c r="AT26" s="43">
        <v>0</v>
      </c>
      <c r="AU26" s="43">
        <v>0</v>
      </c>
      <c r="AV26" s="43">
        <v>0</v>
      </c>
      <c r="AW26" s="43">
        <v>0</v>
      </c>
      <c r="AX26" s="43">
        <v>0</v>
      </c>
      <c r="AY26" s="43">
        <v>0</v>
      </c>
      <c r="AZ26" s="43">
        <v>0</v>
      </c>
      <c r="BA26" s="43">
        <v>0</v>
      </c>
      <c r="BB26" s="43">
        <v>0</v>
      </c>
      <c r="BC26" s="43">
        <v>0</v>
      </c>
      <c r="BD26" s="43">
        <v>0</v>
      </c>
      <c r="BE26" s="43">
        <v>0</v>
      </c>
    </row>
    <row r="27" spans="1:57" x14ac:dyDescent="0.2">
      <c r="A27">
        <v>2005</v>
      </c>
      <c r="B27" s="43">
        <v>5.0231000000000003</v>
      </c>
      <c r="C27" s="43">
        <v>0.31809999999999999</v>
      </c>
      <c r="D27" s="43">
        <v>0.19320000000000001</v>
      </c>
      <c r="E27" s="43">
        <v>0.77300000000000002</v>
      </c>
      <c r="F27" s="43">
        <v>1.0256000000000001</v>
      </c>
      <c r="G27" s="43">
        <v>1.2572000000000001</v>
      </c>
      <c r="H27" s="43">
        <v>0.91830000000000001</v>
      </c>
      <c r="I27" s="43">
        <v>0.49880000000000002</v>
      </c>
      <c r="J27" s="43">
        <v>0.22739999999999999</v>
      </c>
      <c r="K27" s="43">
        <v>0.1138</v>
      </c>
      <c r="L27" s="43">
        <v>0</v>
      </c>
      <c r="M27" s="43">
        <v>1.6400000000000001E-2</v>
      </c>
      <c r="N27" s="43">
        <v>0</v>
      </c>
      <c r="O27">
        <v>50</v>
      </c>
      <c r="Z27">
        <v>2005</v>
      </c>
      <c r="AA27" s="43">
        <v>5.0231000000000003</v>
      </c>
      <c r="AB27" s="43">
        <v>0.31809999999999999</v>
      </c>
      <c r="AC27" s="43">
        <v>0.19320000000000001</v>
      </c>
      <c r="AD27" s="43">
        <v>0.77300000000000002</v>
      </c>
      <c r="AE27" s="43">
        <v>1.0256000000000001</v>
      </c>
      <c r="AF27" s="43">
        <v>1.2572000000000001</v>
      </c>
      <c r="AG27" s="43">
        <v>0.91830000000000001</v>
      </c>
      <c r="AH27" s="43">
        <v>0.49880000000000002</v>
      </c>
      <c r="AI27" s="43">
        <v>0.22739999999999999</v>
      </c>
      <c r="AJ27" s="43">
        <v>0.1138</v>
      </c>
      <c r="AK27" s="43">
        <v>0</v>
      </c>
      <c r="AL27" s="43">
        <v>1.6400000000000001E-2</v>
      </c>
      <c r="AM27" s="43">
        <v>0</v>
      </c>
      <c r="AN27">
        <v>50</v>
      </c>
      <c r="AQ27">
        <v>2005</v>
      </c>
      <c r="AR27" s="43">
        <v>0</v>
      </c>
      <c r="AS27" s="43">
        <v>0</v>
      </c>
      <c r="AT27" s="43">
        <v>0</v>
      </c>
      <c r="AU27" s="43">
        <v>0</v>
      </c>
      <c r="AV27" s="43">
        <v>0</v>
      </c>
      <c r="AW27" s="43">
        <v>0</v>
      </c>
      <c r="AX27" s="43">
        <v>0</v>
      </c>
      <c r="AY27" s="43">
        <v>0</v>
      </c>
      <c r="AZ27" s="43">
        <v>0</v>
      </c>
      <c r="BA27" s="43">
        <v>0</v>
      </c>
      <c r="BB27" s="43">
        <v>0</v>
      </c>
      <c r="BC27" s="43">
        <v>0</v>
      </c>
      <c r="BD27" s="43">
        <v>0</v>
      </c>
      <c r="BE27" s="43">
        <v>0</v>
      </c>
    </row>
    <row r="28" spans="1:57" x14ac:dyDescent="0.2">
      <c r="A28">
        <v>2006</v>
      </c>
      <c r="B28" s="43">
        <v>8.1576000000000004</v>
      </c>
      <c r="C28" s="43">
        <v>0.15659999999999999</v>
      </c>
      <c r="D28" s="43">
        <v>0.7611</v>
      </c>
      <c r="E28" s="43">
        <v>1.9638</v>
      </c>
      <c r="F28" s="43">
        <v>1.9098999999999999</v>
      </c>
      <c r="G28" s="43">
        <v>1.8048</v>
      </c>
      <c r="H28" s="43">
        <v>0.81679999999999997</v>
      </c>
      <c r="I28" s="43">
        <v>0.37590000000000001</v>
      </c>
      <c r="J28" s="43">
        <v>0.34720000000000001</v>
      </c>
      <c r="K28" s="43">
        <v>0.1187</v>
      </c>
      <c r="L28" s="43">
        <v>1.8499999999999999E-2</v>
      </c>
      <c r="M28" s="43">
        <v>1.7899999999999999E-2</v>
      </c>
      <c r="N28" s="43">
        <v>2.3400000000000001E-2</v>
      </c>
      <c r="O28">
        <v>50</v>
      </c>
      <c r="Z28">
        <v>2006</v>
      </c>
      <c r="AA28" s="43">
        <v>8.1576000000000004</v>
      </c>
      <c r="AB28" s="43">
        <v>0.15659999999999999</v>
      </c>
      <c r="AC28" s="43">
        <v>0.7611</v>
      </c>
      <c r="AD28" s="43">
        <v>1.9638</v>
      </c>
      <c r="AE28" s="43">
        <v>1.9098999999999999</v>
      </c>
      <c r="AF28" s="43">
        <v>1.8048</v>
      </c>
      <c r="AG28" s="43">
        <v>0.81679999999999997</v>
      </c>
      <c r="AH28" s="43">
        <v>0.37590000000000001</v>
      </c>
      <c r="AI28" s="43">
        <v>0.34720000000000001</v>
      </c>
      <c r="AJ28" s="43">
        <v>0.1187</v>
      </c>
      <c r="AK28" s="43">
        <v>1.8499999999999999E-2</v>
      </c>
      <c r="AL28" s="43">
        <v>1.7899999999999999E-2</v>
      </c>
      <c r="AM28" s="43">
        <v>2.3400000000000001E-2</v>
      </c>
      <c r="AN28">
        <v>50</v>
      </c>
      <c r="AQ28">
        <v>2006</v>
      </c>
      <c r="AR28" s="43">
        <v>0</v>
      </c>
      <c r="AS28" s="43">
        <v>0</v>
      </c>
      <c r="AT28" s="43">
        <v>0</v>
      </c>
      <c r="AU28" s="43">
        <v>0</v>
      </c>
      <c r="AV28" s="43">
        <v>0</v>
      </c>
      <c r="AW28" s="43">
        <v>0</v>
      </c>
      <c r="AX28" s="43">
        <v>0</v>
      </c>
      <c r="AY28" s="43">
        <v>0</v>
      </c>
      <c r="AZ28" s="43">
        <v>0</v>
      </c>
      <c r="BA28" s="43">
        <v>0</v>
      </c>
      <c r="BB28" s="43">
        <v>0</v>
      </c>
      <c r="BC28" s="43">
        <v>0</v>
      </c>
      <c r="BD28" s="43">
        <v>0</v>
      </c>
      <c r="BE28" s="43">
        <v>0</v>
      </c>
    </row>
    <row r="29" spans="1:57" x14ac:dyDescent="0.2">
      <c r="A29">
        <v>2007</v>
      </c>
      <c r="B29" s="43">
        <v>11.135</v>
      </c>
      <c r="C29" s="43">
        <v>0.12479999999999999</v>
      </c>
      <c r="D29" s="43">
        <v>0.25519999999999998</v>
      </c>
      <c r="E29" s="43">
        <v>4.0942999999999996</v>
      </c>
      <c r="F29" s="43">
        <v>3.2206000000000001</v>
      </c>
      <c r="G29" s="43">
        <v>1.8403</v>
      </c>
      <c r="H29" s="43">
        <v>1.1247</v>
      </c>
      <c r="I29" s="43">
        <v>0.33510000000000001</v>
      </c>
      <c r="J29" s="43">
        <v>0.13880000000000001</v>
      </c>
      <c r="K29" s="43">
        <v>6.8099999999999994E-2</v>
      </c>
      <c r="L29" s="43">
        <v>9.5999999999999992E-3</v>
      </c>
      <c r="M29" s="43">
        <v>4.2999999999999997E-2</v>
      </c>
      <c r="N29" s="43">
        <v>5.4000000000000003E-3</v>
      </c>
      <c r="O29">
        <v>50</v>
      </c>
      <c r="Z29">
        <v>2007</v>
      </c>
      <c r="AA29" s="43">
        <v>11.135</v>
      </c>
      <c r="AB29" s="43">
        <v>0.12479999999999999</v>
      </c>
      <c r="AC29" s="43">
        <v>0.25519999999999998</v>
      </c>
      <c r="AD29" s="43">
        <v>4.0942999999999996</v>
      </c>
      <c r="AE29" s="43">
        <v>3.2206000000000001</v>
      </c>
      <c r="AF29" s="43">
        <v>1.8403</v>
      </c>
      <c r="AG29" s="43">
        <v>1.1247</v>
      </c>
      <c r="AH29" s="43">
        <v>0.33510000000000001</v>
      </c>
      <c r="AI29" s="43">
        <v>0.13880000000000001</v>
      </c>
      <c r="AJ29" s="43">
        <v>6.8099999999999994E-2</v>
      </c>
      <c r="AK29" s="43">
        <v>9.5999999999999992E-3</v>
      </c>
      <c r="AL29" s="43">
        <v>4.2999999999999997E-2</v>
      </c>
      <c r="AM29" s="43">
        <v>5.4000000000000003E-3</v>
      </c>
      <c r="AN29">
        <v>50</v>
      </c>
      <c r="AQ29">
        <v>2007</v>
      </c>
      <c r="AR29" s="43">
        <v>0</v>
      </c>
      <c r="AS29" s="43">
        <v>0</v>
      </c>
      <c r="AT29" s="43">
        <v>0</v>
      </c>
      <c r="AU29" s="43">
        <v>0</v>
      </c>
      <c r="AV29" s="43">
        <v>0</v>
      </c>
      <c r="AW29" s="43">
        <v>0</v>
      </c>
      <c r="AX29" s="43">
        <v>0</v>
      </c>
      <c r="AY29" s="43">
        <v>0</v>
      </c>
      <c r="AZ29" s="43">
        <v>0</v>
      </c>
      <c r="BA29" s="43">
        <v>0</v>
      </c>
      <c r="BB29" s="43">
        <v>0</v>
      </c>
      <c r="BC29" s="43">
        <v>0</v>
      </c>
      <c r="BD29" s="43">
        <v>0</v>
      </c>
      <c r="BE29" s="43">
        <v>0</v>
      </c>
    </row>
    <row r="30" spans="1:57" x14ac:dyDescent="0.2">
      <c r="A30">
        <v>2008</v>
      </c>
      <c r="B30" s="43">
        <v>8.8963999999999999</v>
      </c>
      <c r="C30" s="43">
        <v>0.12180000000000001</v>
      </c>
      <c r="D30" s="43">
        <v>0.1183</v>
      </c>
      <c r="E30" s="43">
        <v>0.72009999999999996</v>
      </c>
      <c r="F30" s="43">
        <v>2.2008999999999999</v>
      </c>
      <c r="G30" s="43">
        <v>3.0152999999999999</v>
      </c>
      <c r="H30" s="43">
        <v>1.6469</v>
      </c>
      <c r="I30" s="43">
        <v>0.71330000000000005</v>
      </c>
      <c r="J30" s="43">
        <v>0.26889999999999997</v>
      </c>
      <c r="K30" s="43">
        <v>8.6099999999999996E-2</v>
      </c>
      <c r="L30" s="43">
        <v>5.9499999999999997E-2</v>
      </c>
      <c r="M30" s="43">
        <v>3.7600000000000001E-2</v>
      </c>
      <c r="N30" s="43">
        <v>2.98E-2</v>
      </c>
      <c r="O30">
        <v>50</v>
      </c>
      <c r="Z30">
        <v>2008</v>
      </c>
      <c r="AA30" s="43">
        <v>8.8963999999999999</v>
      </c>
      <c r="AB30" s="43">
        <v>0.12180000000000001</v>
      </c>
      <c r="AC30" s="43">
        <v>0.1183</v>
      </c>
      <c r="AD30" s="43">
        <v>0.72009999999999996</v>
      </c>
      <c r="AE30" s="43">
        <v>2.2008999999999999</v>
      </c>
      <c r="AF30" s="43">
        <v>3.0152999999999999</v>
      </c>
      <c r="AG30" s="43">
        <v>1.6469</v>
      </c>
      <c r="AH30" s="43">
        <v>0.71330000000000005</v>
      </c>
      <c r="AI30" s="43">
        <v>0.26889999999999997</v>
      </c>
      <c r="AJ30" s="43">
        <v>8.6099999999999996E-2</v>
      </c>
      <c r="AK30" s="43">
        <v>5.9499999999999997E-2</v>
      </c>
      <c r="AL30" s="43">
        <v>3.7600000000000001E-2</v>
      </c>
      <c r="AM30" s="43">
        <v>2.98E-2</v>
      </c>
      <c r="AN30">
        <v>50</v>
      </c>
      <c r="AQ30">
        <v>2008</v>
      </c>
      <c r="AR30" s="43">
        <v>0</v>
      </c>
      <c r="AS30" s="43">
        <v>0</v>
      </c>
      <c r="AT30" s="43">
        <v>0</v>
      </c>
      <c r="AU30" s="43">
        <v>0</v>
      </c>
      <c r="AV30" s="43">
        <v>0</v>
      </c>
      <c r="AW30" s="43">
        <v>0</v>
      </c>
      <c r="AX30" s="43">
        <v>0</v>
      </c>
      <c r="AY30" s="43">
        <v>0</v>
      </c>
      <c r="AZ30" s="43">
        <v>0</v>
      </c>
      <c r="BA30" s="43">
        <v>0</v>
      </c>
      <c r="BB30" s="43">
        <v>0</v>
      </c>
      <c r="BC30" s="43">
        <v>0</v>
      </c>
      <c r="BD30" s="43">
        <v>0</v>
      </c>
      <c r="BE30" s="43">
        <v>0</v>
      </c>
    </row>
    <row r="31" spans="1:57" x14ac:dyDescent="0.2">
      <c r="A31">
        <v>2009</v>
      </c>
      <c r="B31" s="43">
        <v>6.9669999999999996</v>
      </c>
      <c r="C31" s="43">
        <v>0.12379999999999999</v>
      </c>
      <c r="D31" s="43">
        <v>0.3619</v>
      </c>
      <c r="E31" s="43">
        <v>1.7867</v>
      </c>
      <c r="F31" s="43">
        <v>0.62949999999999995</v>
      </c>
      <c r="G31" s="43">
        <v>1.6853</v>
      </c>
      <c r="H31" s="43">
        <v>1.3138000000000001</v>
      </c>
      <c r="I31" s="43">
        <v>0.67459999999999998</v>
      </c>
      <c r="J31" s="43">
        <v>0.3256</v>
      </c>
      <c r="K31" s="43">
        <v>0.11840000000000001</v>
      </c>
      <c r="L31" s="43">
        <v>3.95E-2</v>
      </c>
      <c r="M31" s="43">
        <v>1.01E-2</v>
      </c>
      <c r="N31" s="43">
        <v>2.1000000000000001E-2</v>
      </c>
      <c r="O31">
        <v>50</v>
      </c>
      <c r="Z31">
        <v>2009</v>
      </c>
      <c r="AA31" s="43">
        <v>0</v>
      </c>
      <c r="AB31" s="43">
        <v>0</v>
      </c>
      <c r="AC31" s="43">
        <v>0</v>
      </c>
      <c r="AD31" s="43">
        <v>0</v>
      </c>
      <c r="AE31" s="43">
        <v>0</v>
      </c>
      <c r="AF31" s="43">
        <v>0</v>
      </c>
      <c r="AG31" s="43">
        <v>0</v>
      </c>
      <c r="AH31" s="43">
        <v>0</v>
      </c>
      <c r="AI31" s="43">
        <v>0</v>
      </c>
      <c r="AJ31" s="43">
        <v>0</v>
      </c>
      <c r="AK31" s="43">
        <v>0</v>
      </c>
      <c r="AL31" s="43">
        <v>0</v>
      </c>
      <c r="AM31" s="43">
        <v>0</v>
      </c>
      <c r="AN31" s="43">
        <v>0</v>
      </c>
      <c r="AQ31">
        <v>2009</v>
      </c>
      <c r="AR31" s="43">
        <v>6.9669999999999996</v>
      </c>
      <c r="AS31" s="43">
        <v>0.12379999999999999</v>
      </c>
      <c r="AT31" s="43">
        <v>0.3619</v>
      </c>
      <c r="AU31" s="43">
        <v>1.7867</v>
      </c>
      <c r="AV31" s="43">
        <v>0.62949999999999995</v>
      </c>
      <c r="AW31" s="43">
        <v>1.6853</v>
      </c>
      <c r="AX31" s="43">
        <v>1.3138000000000001</v>
      </c>
      <c r="AY31" s="43">
        <v>0.67459999999999998</v>
      </c>
      <c r="AZ31" s="43">
        <v>0.3256</v>
      </c>
      <c r="BA31" s="43">
        <v>0.11840000000000001</v>
      </c>
      <c r="BB31" s="43">
        <v>3.95E-2</v>
      </c>
      <c r="BC31" s="43">
        <v>1.01E-2</v>
      </c>
      <c r="BD31" s="43">
        <v>2.1000000000000001E-2</v>
      </c>
      <c r="BE31">
        <v>50</v>
      </c>
    </row>
    <row r="32" spans="1:57" x14ac:dyDescent="0.2">
      <c r="A32">
        <v>2010</v>
      </c>
      <c r="B32" s="43">
        <v>7.9844999999999997</v>
      </c>
      <c r="C32" s="43">
        <v>0.1283</v>
      </c>
      <c r="D32" s="43">
        <v>0.15659999999999999</v>
      </c>
      <c r="E32" s="43">
        <v>1.7452000000000001</v>
      </c>
      <c r="F32" s="43">
        <v>2.1568999999999998</v>
      </c>
      <c r="G32" s="43">
        <v>1.0267999999999999</v>
      </c>
      <c r="H32" s="43">
        <v>1.3844000000000001</v>
      </c>
      <c r="I32" s="43">
        <v>0.90890000000000004</v>
      </c>
      <c r="J32" s="43">
        <v>0.35089999999999999</v>
      </c>
      <c r="K32" s="43">
        <v>0.12429999999999999</v>
      </c>
      <c r="L32" s="43">
        <v>8.2600000000000007E-2</v>
      </c>
      <c r="M32" s="43">
        <v>2.9700000000000001E-2</v>
      </c>
      <c r="N32" s="43">
        <v>1.8100000000000002E-2</v>
      </c>
      <c r="O32">
        <v>50</v>
      </c>
      <c r="Z32">
        <v>2010</v>
      </c>
      <c r="AA32" s="43">
        <v>0</v>
      </c>
      <c r="AB32" s="43">
        <v>0</v>
      </c>
      <c r="AC32" s="43">
        <v>0</v>
      </c>
      <c r="AD32" s="43">
        <v>0</v>
      </c>
      <c r="AE32" s="43">
        <v>0</v>
      </c>
      <c r="AF32" s="43">
        <v>0</v>
      </c>
      <c r="AG32" s="43">
        <v>0</v>
      </c>
      <c r="AH32" s="43">
        <v>0</v>
      </c>
      <c r="AI32" s="43">
        <v>0</v>
      </c>
      <c r="AJ32" s="43">
        <v>0</v>
      </c>
      <c r="AK32" s="43">
        <v>0</v>
      </c>
      <c r="AL32" s="43">
        <v>0</v>
      </c>
      <c r="AM32" s="43">
        <v>0</v>
      </c>
      <c r="AN32" s="43">
        <v>0</v>
      </c>
      <c r="AQ32">
        <v>2010</v>
      </c>
      <c r="AR32" s="43">
        <v>7.9844999999999997</v>
      </c>
      <c r="AS32" s="43">
        <v>0.1283</v>
      </c>
      <c r="AT32" s="43">
        <v>0.15659999999999999</v>
      </c>
      <c r="AU32" s="43">
        <v>1.7452000000000001</v>
      </c>
      <c r="AV32" s="43">
        <v>2.1568999999999998</v>
      </c>
      <c r="AW32" s="43">
        <v>1.0267999999999999</v>
      </c>
      <c r="AX32" s="43">
        <v>1.3844000000000001</v>
      </c>
      <c r="AY32" s="43">
        <v>0.90890000000000004</v>
      </c>
      <c r="AZ32" s="43">
        <v>0.35089999999999999</v>
      </c>
      <c r="BA32" s="43">
        <v>0.12429999999999999</v>
      </c>
      <c r="BB32" s="43">
        <v>8.2600000000000007E-2</v>
      </c>
      <c r="BC32" s="43">
        <v>2.9700000000000001E-2</v>
      </c>
      <c r="BD32" s="43">
        <v>1.8100000000000002E-2</v>
      </c>
      <c r="BE32">
        <v>50</v>
      </c>
    </row>
    <row r="33" spans="1:57" x14ac:dyDescent="0.2">
      <c r="A33">
        <v>2011</v>
      </c>
      <c r="B33" s="43">
        <v>6.3848000000000003</v>
      </c>
      <c r="C33" s="43">
        <v>0.1067</v>
      </c>
      <c r="D33" s="43">
        <v>0.39860000000000001</v>
      </c>
      <c r="E33" s="43">
        <v>0.70140000000000002</v>
      </c>
      <c r="F33" s="43">
        <v>1.1904999999999999</v>
      </c>
      <c r="G33" s="43">
        <v>1.0838000000000001</v>
      </c>
      <c r="H33" s="43">
        <v>0.91039999999999999</v>
      </c>
      <c r="I33" s="43">
        <v>0.6714</v>
      </c>
      <c r="J33" s="43">
        <v>0.71609999999999996</v>
      </c>
      <c r="K33" s="43">
        <v>0.39379999999999998</v>
      </c>
      <c r="L33" s="43">
        <v>0.18379999999999999</v>
      </c>
      <c r="M33" s="43">
        <v>9.8400000000000001E-2</v>
      </c>
      <c r="N33" s="43">
        <v>3.6700000000000003E-2</v>
      </c>
      <c r="O33">
        <v>50</v>
      </c>
      <c r="Z33">
        <v>2011</v>
      </c>
      <c r="AA33" s="43">
        <v>0</v>
      </c>
      <c r="AB33" s="43">
        <v>0</v>
      </c>
      <c r="AC33" s="43">
        <v>0</v>
      </c>
      <c r="AD33" s="43">
        <v>0</v>
      </c>
      <c r="AE33" s="43">
        <v>0</v>
      </c>
      <c r="AF33" s="43">
        <v>0</v>
      </c>
      <c r="AG33" s="43">
        <v>0</v>
      </c>
      <c r="AH33" s="43">
        <v>0</v>
      </c>
      <c r="AI33" s="43">
        <v>0</v>
      </c>
      <c r="AJ33" s="43">
        <v>0</v>
      </c>
      <c r="AK33" s="43">
        <v>0</v>
      </c>
      <c r="AL33" s="43">
        <v>0</v>
      </c>
      <c r="AM33" s="43">
        <v>0</v>
      </c>
      <c r="AN33" s="43">
        <v>0</v>
      </c>
      <c r="AQ33">
        <v>2011</v>
      </c>
      <c r="AR33" s="43">
        <v>6.3848000000000003</v>
      </c>
      <c r="AS33" s="43">
        <v>0.1067</v>
      </c>
      <c r="AT33" s="43">
        <v>0.39860000000000001</v>
      </c>
      <c r="AU33" s="43">
        <v>0.70140000000000002</v>
      </c>
      <c r="AV33" s="43">
        <v>1.1904999999999999</v>
      </c>
      <c r="AW33" s="43">
        <v>1.0838000000000001</v>
      </c>
      <c r="AX33" s="43">
        <v>0.91039999999999999</v>
      </c>
      <c r="AY33" s="43">
        <v>0.6714</v>
      </c>
      <c r="AZ33" s="43">
        <v>0.71609999999999996</v>
      </c>
      <c r="BA33" s="43">
        <v>0.39379999999999998</v>
      </c>
      <c r="BB33" s="43">
        <v>0.18379999999999999</v>
      </c>
      <c r="BC33" s="43">
        <v>9.8400000000000001E-2</v>
      </c>
      <c r="BD33" s="43">
        <v>3.6700000000000003E-2</v>
      </c>
      <c r="BE33">
        <v>50</v>
      </c>
    </row>
    <row r="34" spans="1:57" x14ac:dyDescent="0.2">
      <c r="A34">
        <v>2012</v>
      </c>
      <c r="B34" s="43">
        <v>5.9962999999999997</v>
      </c>
      <c r="C34" s="43">
        <v>0.1328</v>
      </c>
      <c r="D34" s="43">
        <v>0.3614</v>
      </c>
      <c r="E34" s="43">
        <v>0.7651</v>
      </c>
      <c r="F34" s="43">
        <v>1.103</v>
      </c>
      <c r="G34" s="43">
        <v>0.97829999999999995</v>
      </c>
      <c r="H34" s="43">
        <v>0.95620000000000005</v>
      </c>
      <c r="I34" s="43">
        <v>0.52439999999999998</v>
      </c>
      <c r="J34" s="43">
        <v>0.55640000000000001</v>
      </c>
      <c r="K34" s="43">
        <v>0.43719999999999998</v>
      </c>
      <c r="L34" s="43">
        <v>0.19089999999999999</v>
      </c>
      <c r="M34" s="43">
        <v>5.11E-2</v>
      </c>
      <c r="N34" s="43">
        <v>7.2099999999999997E-2</v>
      </c>
      <c r="O34">
        <v>50</v>
      </c>
      <c r="Z34">
        <v>2012</v>
      </c>
      <c r="AA34" s="43">
        <v>0</v>
      </c>
      <c r="AB34" s="43">
        <v>0</v>
      </c>
      <c r="AC34" s="43">
        <v>0</v>
      </c>
      <c r="AD34" s="43">
        <v>0</v>
      </c>
      <c r="AE34" s="43">
        <v>0</v>
      </c>
      <c r="AF34" s="43">
        <v>0</v>
      </c>
      <c r="AG34" s="43">
        <v>0</v>
      </c>
      <c r="AH34" s="43">
        <v>0</v>
      </c>
      <c r="AI34" s="43">
        <v>0</v>
      </c>
      <c r="AJ34" s="43">
        <v>0</v>
      </c>
      <c r="AK34" s="43">
        <v>0</v>
      </c>
      <c r="AL34" s="43">
        <v>0</v>
      </c>
      <c r="AM34" s="43">
        <v>0</v>
      </c>
      <c r="AN34" s="43">
        <v>0</v>
      </c>
      <c r="AQ34">
        <v>2012</v>
      </c>
      <c r="AR34" s="43">
        <v>5.9962999999999997</v>
      </c>
      <c r="AS34" s="43">
        <v>0.1328</v>
      </c>
      <c r="AT34" s="43">
        <v>0.3614</v>
      </c>
      <c r="AU34" s="43">
        <v>0.7651</v>
      </c>
      <c r="AV34" s="43">
        <v>1.103</v>
      </c>
      <c r="AW34" s="43">
        <v>0.97829999999999995</v>
      </c>
      <c r="AX34" s="43">
        <v>0.95620000000000005</v>
      </c>
      <c r="AY34" s="43">
        <v>0.52439999999999998</v>
      </c>
      <c r="AZ34" s="43">
        <v>0.55640000000000001</v>
      </c>
      <c r="BA34" s="43">
        <v>0.43719999999999998</v>
      </c>
      <c r="BB34" s="43">
        <v>0.19089999999999999</v>
      </c>
      <c r="BC34" s="43">
        <v>5.11E-2</v>
      </c>
      <c r="BD34" s="43">
        <v>7.2099999999999997E-2</v>
      </c>
      <c r="BE34">
        <v>50</v>
      </c>
    </row>
    <row r="35" spans="1:57" x14ac:dyDescent="0.2">
      <c r="A35">
        <v>2013</v>
      </c>
      <c r="B35" s="43">
        <v>4.2492999999999999</v>
      </c>
      <c r="C35" s="43">
        <v>0.1186</v>
      </c>
      <c r="D35" s="43">
        <v>0.25340000000000001</v>
      </c>
      <c r="E35" s="43">
        <v>0.43680000000000002</v>
      </c>
      <c r="F35" s="43">
        <v>1.1488</v>
      </c>
      <c r="G35" s="43">
        <v>0.6109</v>
      </c>
      <c r="H35" s="43">
        <v>0.36930000000000002</v>
      </c>
      <c r="I35" s="43">
        <v>0.67779999999999996</v>
      </c>
      <c r="J35" s="43">
        <v>0.1918</v>
      </c>
      <c r="K35" s="43">
        <v>0.24740000000000001</v>
      </c>
      <c r="L35" s="43">
        <v>0.1734</v>
      </c>
      <c r="M35" s="43">
        <v>8.8599999999999998E-2</v>
      </c>
      <c r="N35" s="43">
        <v>4.8899999999999999E-2</v>
      </c>
      <c r="O35">
        <v>50</v>
      </c>
      <c r="Z35">
        <v>2013</v>
      </c>
      <c r="AA35" s="43">
        <v>0</v>
      </c>
      <c r="AB35" s="43">
        <v>0</v>
      </c>
      <c r="AC35" s="43">
        <v>0</v>
      </c>
      <c r="AD35" s="43">
        <v>0</v>
      </c>
      <c r="AE35" s="43">
        <v>0</v>
      </c>
      <c r="AF35" s="43">
        <v>0</v>
      </c>
      <c r="AG35" s="43">
        <v>0</v>
      </c>
      <c r="AH35" s="43">
        <v>0</v>
      </c>
      <c r="AI35" s="43">
        <v>0</v>
      </c>
      <c r="AJ35" s="43">
        <v>0</v>
      </c>
      <c r="AK35" s="43">
        <v>0</v>
      </c>
      <c r="AL35" s="43">
        <v>0</v>
      </c>
      <c r="AM35" s="43">
        <v>0</v>
      </c>
      <c r="AN35" s="43">
        <v>0</v>
      </c>
      <c r="AQ35">
        <v>2013</v>
      </c>
      <c r="AR35" s="43">
        <v>4.2492999999999999</v>
      </c>
      <c r="AS35" s="43">
        <v>0.1186</v>
      </c>
      <c r="AT35" s="43">
        <v>0.25340000000000001</v>
      </c>
      <c r="AU35" s="43">
        <v>0.43680000000000002</v>
      </c>
      <c r="AV35" s="43">
        <v>1.1488</v>
      </c>
      <c r="AW35" s="43">
        <v>0.6109</v>
      </c>
      <c r="AX35" s="43">
        <v>0.36930000000000002</v>
      </c>
      <c r="AY35" s="43">
        <v>0.67779999999999996</v>
      </c>
      <c r="AZ35" s="43">
        <v>0.1918</v>
      </c>
      <c r="BA35" s="43">
        <v>0.24740000000000001</v>
      </c>
      <c r="BB35" s="43">
        <v>0.1734</v>
      </c>
      <c r="BC35" s="43">
        <v>8.8599999999999998E-2</v>
      </c>
      <c r="BD35" s="43">
        <v>4.8899999999999999E-2</v>
      </c>
      <c r="BE35">
        <v>50</v>
      </c>
    </row>
    <row r="36" spans="1:57" x14ac:dyDescent="0.2">
      <c r="A36">
        <v>2014</v>
      </c>
      <c r="B36" s="43">
        <v>8.9162999999999997</v>
      </c>
      <c r="C36" s="43">
        <v>0.2102</v>
      </c>
      <c r="D36" s="43">
        <v>0.55320000000000003</v>
      </c>
      <c r="E36" s="43">
        <v>1.5603</v>
      </c>
      <c r="F36" s="43">
        <v>1.6633</v>
      </c>
      <c r="G36" s="43">
        <v>1.8795999999999999</v>
      </c>
      <c r="H36" s="43">
        <v>1.0549999999999999</v>
      </c>
      <c r="I36" s="43">
        <v>0.45839999999999997</v>
      </c>
      <c r="J36" s="43">
        <v>0.76780000000000004</v>
      </c>
      <c r="K36" s="43">
        <v>0.26140000000000002</v>
      </c>
      <c r="L36" s="43">
        <v>0.26050000000000001</v>
      </c>
      <c r="M36" s="43">
        <v>0.26300000000000001</v>
      </c>
      <c r="N36" s="43">
        <v>0.19400000000000001</v>
      </c>
      <c r="O36">
        <v>50</v>
      </c>
      <c r="Z36">
        <v>2014</v>
      </c>
      <c r="AA36" s="43">
        <v>0</v>
      </c>
      <c r="AB36" s="43">
        <v>0</v>
      </c>
      <c r="AC36" s="43">
        <v>0</v>
      </c>
      <c r="AD36" s="43">
        <v>0</v>
      </c>
      <c r="AE36" s="43">
        <v>0</v>
      </c>
      <c r="AF36" s="43">
        <v>0</v>
      </c>
      <c r="AG36" s="43">
        <v>0</v>
      </c>
      <c r="AH36" s="43">
        <v>0</v>
      </c>
      <c r="AI36" s="43">
        <v>0</v>
      </c>
      <c r="AJ36" s="43">
        <v>0</v>
      </c>
      <c r="AK36" s="43">
        <v>0</v>
      </c>
      <c r="AL36" s="43">
        <v>0</v>
      </c>
      <c r="AM36" s="43">
        <v>0</v>
      </c>
      <c r="AN36" s="43">
        <v>0</v>
      </c>
      <c r="AQ36">
        <v>2014</v>
      </c>
      <c r="AR36" s="43">
        <v>8.9162999999999997</v>
      </c>
      <c r="AS36" s="43">
        <v>0.2102</v>
      </c>
      <c r="AT36" s="43">
        <v>0.55320000000000003</v>
      </c>
      <c r="AU36" s="43">
        <v>1.5603</v>
      </c>
      <c r="AV36" s="43">
        <v>1.6633</v>
      </c>
      <c r="AW36" s="43">
        <v>1.8795999999999999</v>
      </c>
      <c r="AX36" s="43">
        <v>1.0549999999999999</v>
      </c>
      <c r="AY36" s="43">
        <v>0.45839999999999997</v>
      </c>
      <c r="AZ36" s="43">
        <v>0.76780000000000004</v>
      </c>
      <c r="BA36" s="43">
        <v>0.26140000000000002</v>
      </c>
      <c r="BB36" s="43">
        <v>0.26050000000000001</v>
      </c>
      <c r="BC36" s="43">
        <v>0.26300000000000001</v>
      </c>
      <c r="BD36" s="43">
        <v>0.19400000000000001</v>
      </c>
      <c r="BE36">
        <v>50</v>
      </c>
    </row>
    <row r="37" spans="1:57" x14ac:dyDescent="0.2">
      <c r="A37">
        <v>2015</v>
      </c>
      <c r="B37" s="43">
        <v>6.8064</v>
      </c>
      <c r="C37" s="43">
        <v>0.12889999999999999</v>
      </c>
      <c r="D37" s="43">
        <v>6.5100000000000005E-2</v>
      </c>
      <c r="E37" s="43">
        <v>2.0920999999999998</v>
      </c>
      <c r="F37" s="43">
        <v>1.9944999999999999</v>
      </c>
      <c r="G37" s="43">
        <v>1.1106</v>
      </c>
      <c r="H37" s="43">
        <v>0.64390000000000003</v>
      </c>
      <c r="I37" s="43">
        <v>0.27089999999999997</v>
      </c>
      <c r="J37" s="43">
        <v>0.16639999999999999</v>
      </c>
      <c r="K37" s="43">
        <v>0.25</v>
      </c>
      <c r="L37" s="43">
        <v>7.6100000000000001E-2</v>
      </c>
      <c r="M37" s="43">
        <v>6.1499999999999999E-2</v>
      </c>
      <c r="N37" s="43">
        <v>7.4700000000000003E-2</v>
      </c>
      <c r="O37">
        <v>50</v>
      </c>
      <c r="Z37">
        <v>2015</v>
      </c>
      <c r="AA37" s="43">
        <v>0</v>
      </c>
      <c r="AB37" s="43">
        <v>0</v>
      </c>
      <c r="AC37" s="43">
        <v>0</v>
      </c>
      <c r="AD37" s="43">
        <v>0</v>
      </c>
      <c r="AE37" s="43">
        <v>0</v>
      </c>
      <c r="AF37" s="43">
        <v>0</v>
      </c>
      <c r="AG37" s="43">
        <v>0</v>
      </c>
      <c r="AH37" s="43">
        <v>0</v>
      </c>
      <c r="AI37" s="43">
        <v>0</v>
      </c>
      <c r="AJ37" s="43">
        <v>0</v>
      </c>
      <c r="AK37" s="43">
        <v>0</v>
      </c>
      <c r="AL37" s="43">
        <v>0</v>
      </c>
      <c r="AM37" s="43">
        <v>0</v>
      </c>
      <c r="AN37" s="43">
        <v>0</v>
      </c>
      <c r="AQ37">
        <v>2015</v>
      </c>
      <c r="AR37" s="43">
        <v>6.8064</v>
      </c>
      <c r="AS37" s="43">
        <v>0.12889999999999999</v>
      </c>
      <c r="AT37" s="43">
        <v>6.5100000000000005E-2</v>
      </c>
      <c r="AU37" s="43">
        <v>2.0920999999999998</v>
      </c>
      <c r="AV37" s="43">
        <v>1.9944999999999999</v>
      </c>
      <c r="AW37" s="43">
        <v>1.1106</v>
      </c>
      <c r="AX37" s="43">
        <v>0.64390000000000003</v>
      </c>
      <c r="AY37" s="43">
        <v>0.27089999999999997</v>
      </c>
      <c r="AZ37" s="43">
        <v>0.16639999999999999</v>
      </c>
      <c r="BA37" s="43">
        <v>0.25</v>
      </c>
      <c r="BB37" s="43">
        <v>7.6100000000000001E-2</v>
      </c>
      <c r="BC37" s="43">
        <v>6.1499999999999999E-2</v>
      </c>
      <c r="BD37" s="43">
        <v>7.4700000000000003E-2</v>
      </c>
      <c r="BE37">
        <v>50</v>
      </c>
    </row>
    <row r="38" spans="1:57" x14ac:dyDescent="0.2">
      <c r="A38">
        <v>2016</v>
      </c>
      <c r="B38" s="43">
        <v>9.7681000000000004</v>
      </c>
      <c r="C38" s="43">
        <v>9.35E-2</v>
      </c>
      <c r="D38" s="43">
        <v>0.48599999999999999</v>
      </c>
      <c r="E38" s="43">
        <v>0.75460000000000005</v>
      </c>
      <c r="F38" s="43">
        <v>4.2384000000000004</v>
      </c>
      <c r="G38" s="43">
        <v>1.9287000000000001</v>
      </c>
      <c r="H38" s="43">
        <v>0.94830000000000003</v>
      </c>
      <c r="I38" s="43">
        <v>0.45100000000000001</v>
      </c>
      <c r="J38" s="43">
        <v>0.16500000000000001</v>
      </c>
      <c r="K38" s="43">
        <v>0.2366</v>
      </c>
      <c r="L38" s="43">
        <v>0.25019999999999998</v>
      </c>
      <c r="M38" s="43">
        <v>0.1237</v>
      </c>
      <c r="N38" s="43">
        <v>0.1852</v>
      </c>
      <c r="O38">
        <v>50</v>
      </c>
      <c r="Z38">
        <v>2016</v>
      </c>
      <c r="AA38" s="43">
        <v>0</v>
      </c>
      <c r="AB38" s="43">
        <v>0</v>
      </c>
      <c r="AC38" s="43">
        <v>0</v>
      </c>
      <c r="AD38" s="43">
        <v>0</v>
      </c>
      <c r="AE38" s="43">
        <v>0</v>
      </c>
      <c r="AF38" s="43">
        <v>0</v>
      </c>
      <c r="AG38" s="43">
        <v>0</v>
      </c>
      <c r="AH38" s="43">
        <v>0</v>
      </c>
      <c r="AI38" s="43">
        <v>0</v>
      </c>
      <c r="AJ38" s="43">
        <v>0</v>
      </c>
      <c r="AK38" s="43">
        <v>0</v>
      </c>
      <c r="AL38" s="43">
        <v>0</v>
      </c>
      <c r="AM38" s="43">
        <v>0</v>
      </c>
      <c r="AN38" s="43">
        <v>0</v>
      </c>
      <c r="AQ38">
        <v>2016</v>
      </c>
      <c r="AR38" s="43">
        <v>9.7681000000000004</v>
      </c>
      <c r="AS38" s="43">
        <v>9.35E-2</v>
      </c>
      <c r="AT38" s="43">
        <v>0.48599999999999999</v>
      </c>
      <c r="AU38" s="43">
        <v>0.75460000000000005</v>
      </c>
      <c r="AV38" s="43">
        <v>4.2384000000000004</v>
      </c>
      <c r="AW38" s="43">
        <v>1.9287000000000001</v>
      </c>
      <c r="AX38" s="43">
        <v>0.94830000000000003</v>
      </c>
      <c r="AY38" s="43">
        <v>0.45100000000000001</v>
      </c>
      <c r="AZ38" s="43">
        <v>0.16500000000000001</v>
      </c>
      <c r="BA38" s="43">
        <v>0.2366</v>
      </c>
      <c r="BB38" s="43">
        <v>0.25019999999999998</v>
      </c>
      <c r="BC38" s="43">
        <v>0.1237</v>
      </c>
      <c r="BD38" s="43">
        <v>0.1852</v>
      </c>
      <c r="BE38">
        <v>50</v>
      </c>
    </row>
    <row r="39" spans="1:57" x14ac:dyDescent="0.2">
      <c r="A39">
        <v>2017</v>
      </c>
      <c r="B39" s="43">
        <v>7.0949</v>
      </c>
      <c r="C39" s="43">
        <v>0.1091</v>
      </c>
      <c r="D39" s="43">
        <v>5.6300000000000003E-2</v>
      </c>
      <c r="E39" s="43">
        <v>0.42520000000000002</v>
      </c>
      <c r="F39" s="43">
        <v>0.60309999999999997</v>
      </c>
      <c r="G39" s="43">
        <v>3.3458999999999999</v>
      </c>
      <c r="H39" s="43">
        <v>1.3615999999999999</v>
      </c>
      <c r="I39" s="43">
        <v>0.52700000000000002</v>
      </c>
      <c r="J39" s="43">
        <v>0.3483</v>
      </c>
      <c r="K39" s="43">
        <v>0.1143</v>
      </c>
      <c r="L39" s="43">
        <v>6.83E-2</v>
      </c>
      <c r="M39" s="43">
        <v>0.1169</v>
      </c>
      <c r="N39" s="43">
        <v>0.12859999999999999</v>
      </c>
      <c r="O39">
        <v>50</v>
      </c>
      <c r="Z39">
        <v>2017</v>
      </c>
      <c r="AA39" s="43">
        <v>0</v>
      </c>
      <c r="AB39" s="43">
        <v>0</v>
      </c>
      <c r="AC39" s="43">
        <v>0</v>
      </c>
      <c r="AD39" s="43">
        <v>0</v>
      </c>
      <c r="AE39" s="43">
        <v>0</v>
      </c>
      <c r="AF39" s="43">
        <v>0</v>
      </c>
      <c r="AG39" s="43">
        <v>0</v>
      </c>
      <c r="AH39" s="43">
        <v>0</v>
      </c>
      <c r="AI39" s="43">
        <v>0</v>
      </c>
      <c r="AJ39" s="43">
        <v>0</v>
      </c>
      <c r="AK39" s="43">
        <v>0</v>
      </c>
      <c r="AL39" s="43">
        <v>0</v>
      </c>
      <c r="AM39" s="43">
        <v>0</v>
      </c>
      <c r="AN39" s="43">
        <v>0</v>
      </c>
      <c r="AQ39">
        <v>2017</v>
      </c>
      <c r="AR39" s="43">
        <v>7.0949</v>
      </c>
      <c r="AS39" s="43">
        <v>0.1091</v>
      </c>
      <c r="AT39" s="43">
        <v>5.6300000000000003E-2</v>
      </c>
      <c r="AU39" s="43">
        <v>0.42520000000000002</v>
      </c>
      <c r="AV39" s="43">
        <v>0.60309999999999997</v>
      </c>
      <c r="AW39" s="43">
        <v>3.3458999999999999</v>
      </c>
      <c r="AX39" s="43">
        <v>1.3615999999999999</v>
      </c>
      <c r="AY39" s="43">
        <v>0.52700000000000002</v>
      </c>
      <c r="AZ39" s="43">
        <v>0.3483</v>
      </c>
      <c r="BA39" s="43">
        <v>0.1143</v>
      </c>
      <c r="BB39" s="43">
        <v>6.83E-2</v>
      </c>
      <c r="BC39" s="43">
        <v>0.1169</v>
      </c>
      <c r="BD39" s="43">
        <v>0.12859999999999999</v>
      </c>
      <c r="BE39">
        <v>50</v>
      </c>
    </row>
    <row r="40" spans="1:57" x14ac:dyDescent="0.2">
      <c r="A40">
        <v>2018</v>
      </c>
      <c r="B40" s="43">
        <v>6.0476000000000001</v>
      </c>
      <c r="C40" s="43">
        <v>0.113</v>
      </c>
      <c r="D40" s="43">
        <v>0.51060000000000005</v>
      </c>
      <c r="E40" s="43">
        <v>0.18060000000000001</v>
      </c>
      <c r="F40" s="43">
        <v>0.64470000000000005</v>
      </c>
      <c r="G40" s="43">
        <v>0.64790000000000003</v>
      </c>
      <c r="H40" s="43">
        <v>1.8714999999999999</v>
      </c>
      <c r="I40" s="43">
        <v>0.88649999999999995</v>
      </c>
      <c r="J40" s="43">
        <v>0.40789999999999998</v>
      </c>
      <c r="K40" s="43">
        <v>0.27029999999999998</v>
      </c>
      <c r="L40" s="43">
        <v>0.20280000000000001</v>
      </c>
      <c r="M40" s="43">
        <v>0.1159</v>
      </c>
      <c r="N40" s="43">
        <v>0.3095</v>
      </c>
      <c r="O40">
        <v>50</v>
      </c>
      <c r="Z40">
        <v>2018</v>
      </c>
      <c r="AA40" s="43">
        <v>0</v>
      </c>
      <c r="AB40" s="43">
        <v>0</v>
      </c>
      <c r="AC40" s="43">
        <v>0</v>
      </c>
      <c r="AD40" s="43">
        <v>0</v>
      </c>
      <c r="AE40" s="43">
        <v>0</v>
      </c>
      <c r="AF40" s="43">
        <v>0</v>
      </c>
      <c r="AG40" s="43">
        <v>0</v>
      </c>
      <c r="AH40" s="43">
        <v>0</v>
      </c>
      <c r="AI40" s="43">
        <v>0</v>
      </c>
      <c r="AJ40" s="43">
        <v>0</v>
      </c>
      <c r="AK40" s="43">
        <v>0</v>
      </c>
      <c r="AL40" s="43">
        <v>0</v>
      </c>
      <c r="AM40" s="43">
        <v>0</v>
      </c>
      <c r="AN40" s="43">
        <v>0</v>
      </c>
      <c r="AQ40">
        <v>2018</v>
      </c>
      <c r="AR40" s="43">
        <v>6.0476000000000001</v>
      </c>
      <c r="AS40" s="43">
        <v>0.113</v>
      </c>
      <c r="AT40" s="43">
        <v>0.51060000000000005</v>
      </c>
      <c r="AU40" s="43">
        <v>0.18060000000000001</v>
      </c>
      <c r="AV40" s="43">
        <v>0.64470000000000005</v>
      </c>
      <c r="AW40" s="43">
        <v>0.64790000000000003</v>
      </c>
      <c r="AX40" s="43">
        <v>1.8714999999999999</v>
      </c>
      <c r="AY40" s="43">
        <v>0.88649999999999995</v>
      </c>
      <c r="AZ40" s="43">
        <v>0.40789999999999998</v>
      </c>
      <c r="BA40" s="43">
        <v>0.27029999999999998</v>
      </c>
      <c r="BB40" s="43">
        <v>0.20280000000000001</v>
      </c>
      <c r="BC40" s="43">
        <v>0.1159</v>
      </c>
      <c r="BD40" s="43">
        <v>0.3095</v>
      </c>
      <c r="BE40">
        <v>50</v>
      </c>
    </row>
    <row r="41" spans="1:57" x14ac:dyDescent="0.2">
      <c r="A41">
        <v>2019</v>
      </c>
      <c r="B41" s="43">
        <v>3.5527000000000002</v>
      </c>
      <c r="C41" s="43">
        <v>0.1638</v>
      </c>
      <c r="D41" s="43">
        <v>0.151</v>
      </c>
      <c r="E41" s="43">
        <v>0.95709999999999995</v>
      </c>
      <c r="F41" s="43">
        <v>0.25900000000000001</v>
      </c>
      <c r="G41" s="43">
        <v>0.66520000000000001</v>
      </c>
      <c r="H41" s="43">
        <v>0.31690000000000002</v>
      </c>
      <c r="I41" s="43">
        <v>0.65259999999999996</v>
      </c>
      <c r="J41" s="43">
        <v>0.25109999999999999</v>
      </c>
      <c r="K41" s="43">
        <v>0.1212</v>
      </c>
      <c r="L41" s="43">
        <v>4.6899999999999997E-2</v>
      </c>
      <c r="M41" s="43">
        <v>3.1300000000000001E-2</v>
      </c>
      <c r="N41" s="43">
        <v>9.9400000000000002E-2</v>
      </c>
      <c r="O41">
        <v>50</v>
      </c>
      <c r="Z41">
        <v>2019</v>
      </c>
      <c r="AA41" s="43">
        <v>0</v>
      </c>
      <c r="AB41" s="43">
        <v>0</v>
      </c>
      <c r="AC41" s="43">
        <v>0</v>
      </c>
      <c r="AD41" s="43">
        <v>0</v>
      </c>
      <c r="AE41" s="43">
        <v>0</v>
      </c>
      <c r="AF41" s="43">
        <v>0</v>
      </c>
      <c r="AG41" s="43">
        <v>0</v>
      </c>
      <c r="AH41" s="43">
        <v>0</v>
      </c>
      <c r="AI41" s="43">
        <v>0</v>
      </c>
      <c r="AJ41" s="43">
        <v>0</v>
      </c>
      <c r="AK41" s="43">
        <v>0</v>
      </c>
      <c r="AL41" s="43">
        <v>0</v>
      </c>
      <c r="AM41" s="43">
        <v>0</v>
      </c>
      <c r="AN41" s="43">
        <v>0</v>
      </c>
      <c r="AQ41">
        <v>2019</v>
      </c>
      <c r="AR41" s="43">
        <v>3.5527000000000002</v>
      </c>
      <c r="AS41" s="43">
        <v>0.1638</v>
      </c>
      <c r="AT41" s="43">
        <v>0.151</v>
      </c>
      <c r="AU41" s="43">
        <v>0.95709999999999995</v>
      </c>
      <c r="AV41" s="43">
        <v>0.25900000000000001</v>
      </c>
      <c r="AW41" s="43">
        <v>0.66520000000000001</v>
      </c>
      <c r="AX41" s="43">
        <v>0.31690000000000002</v>
      </c>
      <c r="AY41" s="43">
        <v>0.65259999999999996</v>
      </c>
      <c r="AZ41" s="43">
        <v>0.25109999999999999</v>
      </c>
      <c r="BA41" s="43">
        <v>0.1212</v>
      </c>
      <c r="BB41" s="43">
        <v>4.6899999999999997E-2</v>
      </c>
      <c r="BC41" s="43">
        <v>3.1300000000000001E-2</v>
      </c>
      <c r="BD41" s="43">
        <v>9.9400000000000002E-2</v>
      </c>
      <c r="BE41">
        <v>50</v>
      </c>
    </row>
    <row r="43" spans="1:57" x14ac:dyDescent="0.2">
      <c r="A43" s="47" t="s">
        <v>108</v>
      </c>
    </row>
    <row r="44" spans="1:57" s="49" customFormat="1" x14ac:dyDescent="0.2">
      <c r="A44" s="48" t="s">
        <v>110</v>
      </c>
    </row>
    <row r="45" spans="1:57" x14ac:dyDescent="0.2">
      <c r="A45" s="43">
        <v>1980</v>
      </c>
      <c r="B45" s="43">
        <v>4.7637999999999998</v>
      </c>
      <c r="C45" s="43">
        <v>9.0700000000000003E-2</v>
      </c>
      <c r="D45" s="43">
        <v>0</v>
      </c>
      <c r="E45" s="43">
        <v>2.2374999999999998</v>
      </c>
      <c r="F45" s="43">
        <v>4.0919999999999996</v>
      </c>
      <c r="G45" s="43">
        <v>3.0356999999999998</v>
      </c>
      <c r="H45" s="43">
        <v>2.9794999999999998</v>
      </c>
      <c r="I45" s="43">
        <v>1.6077999999999999</v>
      </c>
      <c r="J45" s="43">
        <v>1.073</v>
      </c>
      <c r="K45" s="43">
        <v>0.24379999999999999</v>
      </c>
      <c r="L45" s="43">
        <v>0.29780000000000001</v>
      </c>
      <c r="M45" s="43">
        <v>0.23080000000000001</v>
      </c>
      <c r="N45" s="43">
        <v>8.5099999999999995E-2</v>
      </c>
      <c r="O45">
        <v>50</v>
      </c>
      <c r="Q45" t="s">
        <v>72</v>
      </c>
      <c r="Z45" t="s">
        <v>14</v>
      </c>
      <c r="AA45" s="1" t="s">
        <v>105</v>
      </c>
      <c r="AB45" t="s">
        <v>24</v>
      </c>
      <c r="AC45" t="s">
        <v>31</v>
      </c>
      <c r="AD45" t="s">
        <v>32</v>
      </c>
      <c r="AE45" t="s">
        <v>33</v>
      </c>
      <c r="AF45" t="s">
        <v>34</v>
      </c>
      <c r="AG45" t="s">
        <v>35</v>
      </c>
      <c r="AH45" t="s">
        <v>36</v>
      </c>
      <c r="AI45" t="s">
        <v>37</v>
      </c>
      <c r="AJ45" t="s">
        <v>38</v>
      </c>
      <c r="AK45" t="s">
        <v>39</v>
      </c>
      <c r="AL45" t="s">
        <v>41</v>
      </c>
      <c r="AM45" t="s">
        <v>51</v>
      </c>
      <c r="AN45" t="s">
        <v>53</v>
      </c>
      <c r="AQ45" t="s">
        <v>14</v>
      </c>
      <c r="AR45" s="1" t="s">
        <v>104</v>
      </c>
      <c r="AS45" t="s">
        <v>24</v>
      </c>
      <c r="AT45" t="s">
        <v>31</v>
      </c>
      <c r="AU45" t="s">
        <v>32</v>
      </c>
      <c r="AV45" t="s">
        <v>33</v>
      </c>
      <c r="AW45" t="s">
        <v>34</v>
      </c>
      <c r="AX45" t="s">
        <v>35</v>
      </c>
      <c r="AY45" t="s">
        <v>36</v>
      </c>
      <c r="AZ45" t="s">
        <v>37</v>
      </c>
      <c r="BA45" t="s">
        <v>38</v>
      </c>
      <c r="BB45" t="s">
        <v>39</v>
      </c>
      <c r="BC45" t="s">
        <v>41</v>
      </c>
      <c r="BD45" t="s">
        <v>51</v>
      </c>
      <c r="BE45" t="s">
        <v>53</v>
      </c>
    </row>
    <row r="46" spans="1:57" x14ac:dyDescent="0.2">
      <c r="A46" s="43">
        <v>1981</v>
      </c>
      <c r="B46" s="43">
        <v>6.1351000000000004</v>
      </c>
      <c r="C46" s="43">
        <v>0.1055</v>
      </c>
      <c r="D46" s="43">
        <v>0.37840000000000001</v>
      </c>
      <c r="E46" s="43">
        <v>4.5049000000000001</v>
      </c>
      <c r="F46" s="43">
        <v>4.9939</v>
      </c>
      <c r="G46" s="43">
        <v>3.8542999999999998</v>
      </c>
      <c r="H46" s="43">
        <v>2.7995999999999999</v>
      </c>
      <c r="I46" s="43">
        <v>1.7478</v>
      </c>
      <c r="J46" s="43">
        <v>1.4533</v>
      </c>
      <c r="K46" s="43">
        <v>0.78159999999999996</v>
      </c>
      <c r="L46" s="43">
        <v>0.39910000000000001</v>
      </c>
      <c r="M46" s="43">
        <v>0.32290000000000002</v>
      </c>
      <c r="N46" s="43">
        <v>0.31669999999999998</v>
      </c>
      <c r="O46">
        <v>50</v>
      </c>
      <c r="Q46" t="s">
        <v>73</v>
      </c>
      <c r="Z46" s="43">
        <v>1980</v>
      </c>
      <c r="AA46" s="43">
        <v>4.7637999999999998</v>
      </c>
      <c r="AB46" s="43">
        <v>9.0700000000000003E-2</v>
      </c>
      <c r="AC46" s="43">
        <v>0</v>
      </c>
      <c r="AD46" s="43">
        <v>2.2374999999999998</v>
      </c>
      <c r="AE46" s="43">
        <v>4.0919999999999996</v>
      </c>
      <c r="AF46" s="43">
        <v>3.0356999999999998</v>
      </c>
      <c r="AG46" s="43">
        <v>2.9794999999999998</v>
      </c>
      <c r="AH46" s="43">
        <v>1.6077999999999999</v>
      </c>
      <c r="AI46" s="43">
        <v>1.073</v>
      </c>
      <c r="AJ46" s="43">
        <v>0.24379999999999999</v>
      </c>
      <c r="AK46" s="43">
        <v>0.29780000000000001</v>
      </c>
      <c r="AL46" s="43">
        <v>0.23080000000000001</v>
      </c>
      <c r="AM46" s="43">
        <v>8.5099999999999995E-2</v>
      </c>
      <c r="AN46">
        <v>50</v>
      </c>
      <c r="AQ46" s="43">
        <v>1980</v>
      </c>
      <c r="AR46" s="43">
        <v>-999</v>
      </c>
      <c r="AS46" s="43">
        <v>-999</v>
      </c>
      <c r="AT46" s="43">
        <v>-999</v>
      </c>
      <c r="AU46" s="43">
        <v>-999</v>
      </c>
      <c r="AV46" s="43">
        <v>-999</v>
      </c>
      <c r="AW46" s="43">
        <v>-999</v>
      </c>
      <c r="AX46" s="43">
        <v>-999</v>
      </c>
      <c r="AY46" s="43">
        <v>-999</v>
      </c>
      <c r="AZ46" s="43">
        <v>-999</v>
      </c>
      <c r="BA46" s="43">
        <v>-999</v>
      </c>
      <c r="BB46" s="43">
        <v>-999</v>
      </c>
      <c r="BC46" s="43">
        <v>-999</v>
      </c>
      <c r="BD46" s="43">
        <v>-999</v>
      </c>
      <c r="BE46" s="43">
        <v>-999</v>
      </c>
    </row>
    <row r="47" spans="1:57" x14ac:dyDescent="0.2">
      <c r="A47" s="43">
        <v>1982</v>
      </c>
      <c r="B47" s="43">
        <v>3.7936999999999999</v>
      </c>
      <c r="C47" s="43">
        <v>0.1323</v>
      </c>
      <c r="D47" s="43">
        <v>1.7100000000000001E-2</v>
      </c>
      <c r="E47" s="43">
        <v>0.94359999999999999</v>
      </c>
      <c r="F47" s="43">
        <v>1.8561000000000001</v>
      </c>
      <c r="G47" s="43">
        <v>3.2488000000000001</v>
      </c>
      <c r="H47" s="43">
        <v>2.0787</v>
      </c>
      <c r="I47" s="43">
        <v>1.2863</v>
      </c>
      <c r="J47" s="43">
        <v>0.90780000000000005</v>
      </c>
      <c r="K47" s="43">
        <v>0.48720000000000002</v>
      </c>
      <c r="L47" s="43">
        <v>0.3488</v>
      </c>
      <c r="M47" s="43">
        <v>0.188</v>
      </c>
      <c r="N47" s="43">
        <v>0.1208</v>
      </c>
      <c r="O47">
        <v>50</v>
      </c>
      <c r="Z47" s="43">
        <v>1981</v>
      </c>
      <c r="AA47" s="43">
        <v>6.1351000000000004</v>
      </c>
      <c r="AB47" s="43">
        <v>0.1055</v>
      </c>
      <c r="AC47" s="43">
        <v>0.37840000000000001</v>
      </c>
      <c r="AD47" s="43">
        <v>4.5049000000000001</v>
      </c>
      <c r="AE47" s="43">
        <v>4.9939</v>
      </c>
      <c r="AF47" s="43">
        <v>3.8542999999999998</v>
      </c>
      <c r="AG47" s="43">
        <v>2.7995999999999999</v>
      </c>
      <c r="AH47" s="43">
        <v>1.7478</v>
      </c>
      <c r="AI47" s="43">
        <v>1.4533</v>
      </c>
      <c r="AJ47" s="43">
        <v>0.78159999999999996</v>
      </c>
      <c r="AK47" s="43">
        <v>0.39910000000000001</v>
      </c>
      <c r="AL47" s="43">
        <v>0.32290000000000002</v>
      </c>
      <c r="AM47" s="43">
        <v>0.31669999999999998</v>
      </c>
      <c r="AN47">
        <v>50</v>
      </c>
      <c r="AQ47" s="43">
        <v>1981</v>
      </c>
      <c r="AR47" s="43">
        <v>-999</v>
      </c>
      <c r="AS47" s="43">
        <v>-999</v>
      </c>
      <c r="AT47" s="43">
        <v>-999</v>
      </c>
      <c r="AU47" s="43">
        <v>-999</v>
      </c>
      <c r="AV47" s="43">
        <v>-999</v>
      </c>
      <c r="AW47" s="43">
        <v>-999</v>
      </c>
      <c r="AX47" s="43">
        <v>-999</v>
      </c>
      <c r="AY47" s="43">
        <v>-999</v>
      </c>
      <c r="AZ47" s="43">
        <v>-999</v>
      </c>
      <c r="BA47" s="43">
        <v>-999</v>
      </c>
      <c r="BB47" s="43">
        <v>-999</v>
      </c>
      <c r="BC47" s="43">
        <v>-999</v>
      </c>
      <c r="BD47" s="43">
        <v>-999</v>
      </c>
      <c r="BE47" s="43">
        <v>-999</v>
      </c>
    </row>
    <row r="48" spans="1:57" x14ac:dyDescent="0.2">
      <c r="A48" s="43">
        <v>1983</v>
      </c>
      <c r="B48" s="43">
        <v>4.6657999999999999</v>
      </c>
      <c r="C48" s="43">
        <v>0.1242</v>
      </c>
      <c r="D48" s="43">
        <v>0</v>
      </c>
      <c r="E48" s="43">
        <v>3.7452000000000001</v>
      </c>
      <c r="F48" s="43">
        <v>3.448</v>
      </c>
      <c r="G48" s="43">
        <v>4.6444999999999999</v>
      </c>
      <c r="H48" s="43">
        <v>2.7178</v>
      </c>
      <c r="I48" s="43">
        <v>1.2027000000000001</v>
      </c>
      <c r="J48" s="43">
        <v>0.58679999999999999</v>
      </c>
      <c r="K48" s="43">
        <v>0.32240000000000002</v>
      </c>
      <c r="L48" s="43">
        <v>0.1457</v>
      </c>
      <c r="M48" s="43">
        <v>0.14699999999999999</v>
      </c>
      <c r="N48" s="43">
        <v>0.2172</v>
      </c>
      <c r="O48">
        <v>50</v>
      </c>
      <c r="Q48" t="s">
        <v>103</v>
      </c>
      <c r="Z48" s="43">
        <v>1982</v>
      </c>
      <c r="AA48" s="43">
        <v>3.7936999999999999</v>
      </c>
      <c r="AB48" s="43">
        <v>0.1323</v>
      </c>
      <c r="AC48" s="43">
        <v>1.7100000000000001E-2</v>
      </c>
      <c r="AD48" s="43">
        <v>0.94359999999999999</v>
      </c>
      <c r="AE48" s="43">
        <v>1.8561000000000001</v>
      </c>
      <c r="AF48" s="43">
        <v>3.2488000000000001</v>
      </c>
      <c r="AG48" s="43">
        <v>2.0787</v>
      </c>
      <c r="AH48" s="43">
        <v>1.2863</v>
      </c>
      <c r="AI48" s="43">
        <v>0.90780000000000005</v>
      </c>
      <c r="AJ48" s="43">
        <v>0.48720000000000002</v>
      </c>
      <c r="AK48" s="43">
        <v>0.3488</v>
      </c>
      <c r="AL48" s="43">
        <v>0.188</v>
      </c>
      <c r="AM48" s="43">
        <v>0.1208</v>
      </c>
      <c r="AN48">
        <v>50</v>
      </c>
      <c r="AQ48" s="43">
        <v>1982</v>
      </c>
      <c r="AR48" s="43">
        <v>-999</v>
      </c>
      <c r="AS48" s="43">
        <v>-999</v>
      </c>
      <c r="AT48" s="43">
        <v>-999</v>
      </c>
      <c r="AU48" s="43">
        <v>-999</v>
      </c>
      <c r="AV48" s="43">
        <v>-999</v>
      </c>
      <c r="AW48" s="43">
        <v>-999</v>
      </c>
      <c r="AX48" s="43">
        <v>-999</v>
      </c>
      <c r="AY48" s="43">
        <v>-999</v>
      </c>
      <c r="AZ48" s="43">
        <v>-999</v>
      </c>
      <c r="BA48" s="43">
        <v>-999</v>
      </c>
      <c r="BB48" s="43">
        <v>-999</v>
      </c>
      <c r="BC48" s="43">
        <v>-999</v>
      </c>
      <c r="BD48" s="43">
        <v>-999</v>
      </c>
      <c r="BE48" s="43">
        <v>-999</v>
      </c>
    </row>
    <row r="49" spans="1:57" x14ac:dyDescent="0.2">
      <c r="A49" s="43">
        <v>1984</v>
      </c>
      <c r="B49" s="43">
        <v>1.5270999999999999</v>
      </c>
      <c r="C49" s="43">
        <v>0.1032</v>
      </c>
      <c r="D49" s="43">
        <v>0</v>
      </c>
      <c r="E49" s="43">
        <v>0.52229999999999999</v>
      </c>
      <c r="F49" s="43">
        <v>0.91690000000000005</v>
      </c>
      <c r="G49" s="43">
        <v>1.0968</v>
      </c>
      <c r="H49" s="43">
        <v>1.2282999999999999</v>
      </c>
      <c r="I49" s="43">
        <v>0.7359</v>
      </c>
      <c r="J49" s="43">
        <v>0.255</v>
      </c>
      <c r="K49" s="43">
        <v>8.1799999999999998E-2</v>
      </c>
      <c r="L49" s="43">
        <v>9.2999999999999992E-3</v>
      </c>
      <c r="M49" s="43">
        <v>2.1600000000000001E-2</v>
      </c>
      <c r="N49" s="43">
        <v>5.6300000000000003E-2</v>
      </c>
      <c r="O49">
        <v>50</v>
      </c>
      <c r="Z49" s="43">
        <v>1983</v>
      </c>
      <c r="AA49" s="43">
        <v>4.6657999999999999</v>
      </c>
      <c r="AB49" s="43">
        <v>0.1242</v>
      </c>
      <c r="AC49" s="43">
        <v>0</v>
      </c>
      <c r="AD49" s="43">
        <v>3.7452000000000001</v>
      </c>
      <c r="AE49" s="43">
        <v>3.448</v>
      </c>
      <c r="AF49" s="43">
        <v>4.6444999999999999</v>
      </c>
      <c r="AG49" s="43">
        <v>2.7178</v>
      </c>
      <c r="AH49" s="43">
        <v>1.2027000000000001</v>
      </c>
      <c r="AI49" s="43">
        <v>0.58679999999999999</v>
      </c>
      <c r="AJ49" s="43">
        <v>0.32240000000000002</v>
      </c>
      <c r="AK49" s="43">
        <v>0.1457</v>
      </c>
      <c r="AL49" s="43">
        <v>0.14699999999999999</v>
      </c>
      <c r="AM49" s="43">
        <v>0.2172</v>
      </c>
      <c r="AN49">
        <v>50</v>
      </c>
      <c r="AQ49" s="43">
        <v>1983</v>
      </c>
      <c r="AR49" s="43">
        <v>-999</v>
      </c>
      <c r="AS49" s="43">
        <v>-999</v>
      </c>
      <c r="AT49" s="43">
        <v>-999</v>
      </c>
      <c r="AU49" s="43">
        <v>-999</v>
      </c>
      <c r="AV49" s="43">
        <v>-999</v>
      </c>
      <c r="AW49" s="43">
        <v>-999</v>
      </c>
      <c r="AX49" s="43">
        <v>-999</v>
      </c>
      <c r="AY49" s="43">
        <v>-999</v>
      </c>
      <c r="AZ49" s="43">
        <v>-999</v>
      </c>
      <c r="BA49" s="43">
        <v>-999</v>
      </c>
      <c r="BB49" s="43">
        <v>-999</v>
      </c>
      <c r="BC49" s="43">
        <v>-999</v>
      </c>
      <c r="BD49" s="43">
        <v>-999</v>
      </c>
      <c r="BE49" s="43">
        <v>-999</v>
      </c>
    </row>
    <row r="50" spans="1:57" x14ac:dyDescent="0.2">
      <c r="A50" s="43">
        <v>1985</v>
      </c>
      <c r="B50" s="43">
        <v>1.9302999999999999</v>
      </c>
      <c r="C50" s="43">
        <v>9.8100000000000007E-2</v>
      </c>
      <c r="D50" s="43">
        <v>2.1499999999999998E-2</v>
      </c>
      <c r="E50" s="43">
        <v>0.3972</v>
      </c>
      <c r="F50" s="43">
        <v>1.1966000000000001</v>
      </c>
      <c r="G50" s="43">
        <v>1.0115000000000001</v>
      </c>
      <c r="H50" s="43">
        <v>0.76619999999999999</v>
      </c>
      <c r="I50" s="43">
        <v>0.82709999999999995</v>
      </c>
      <c r="J50" s="43">
        <v>0.48449999999999999</v>
      </c>
      <c r="K50" s="43">
        <v>0.40799999999999997</v>
      </c>
      <c r="L50" s="43">
        <v>0.1095</v>
      </c>
      <c r="M50" s="43">
        <v>7.2900000000000006E-2</v>
      </c>
      <c r="N50" s="43">
        <v>9.2700000000000005E-2</v>
      </c>
      <c r="O50">
        <v>50</v>
      </c>
      <c r="Z50" s="43">
        <v>1984</v>
      </c>
      <c r="AA50" s="43">
        <v>1.5270999999999999</v>
      </c>
      <c r="AB50" s="43">
        <v>0.1032</v>
      </c>
      <c r="AC50" s="43">
        <v>0</v>
      </c>
      <c r="AD50" s="43">
        <v>0.52229999999999999</v>
      </c>
      <c r="AE50" s="43">
        <v>0.91690000000000005</v>
      </c>
      <c r="AF50" s="43">
        <v>1.0968</v>
      </c>
      <c r="AG50" s="43">
        <v>1.2282999999999999</v>
      </c>
      <c r="AH50" s="43">
        <v>0.7359</v>
      </c>
      <c r="AI50" s="43">
        <v>0.255</v>
      </c>
      <c r="AJ50" s="43">
        <v>8.1799999999999998E-2</v>
      </c>
      <c r="AK50" s="43">
        <v>9.2999999999999992E-3</v>
      </c>
      <c r="AL50" s="43">
        <v>2.1600000000000001E-2</v>
      </c>
      <c r="AM50" s="43">
        <v>5.6300000000000003E-2</v>
      </c>
      <c r="AN50">
        <v>50</v>
      </c>
      <c r="AQ50" s="43">
        <v>1984</v>
      </c>
      <c r="AR50" s="43">
        <v>-999</v>
      </c>
      <c r="AS50" s="43">
        <v>-999</v>
      </c>
      <c r="AT50" s="43">
        <v>-999</v>
      </c>
      <c r="AU50" s="43">
        <v>-999</v>
      </c>
      <c r="AV50" s="43">
        <v>-999</v>
      </c>
      <c r="AW50" s="43">
        <v>-999</v>
      </c>
      <c r="AX50" s="43">
        <v>-999</v>
      </c>
      <c r="AY50" s="43">
        <v>-999</v>
      </c>
      <c r="AZ50" s="43">
        <v>-999</v>
      </c>
      <c r="BA50" s="43">
        <v>-999</v>
      </c>
      <c r="BB50" s="43">
        <v>-999</v>
      </c>
      <c r="BC50" s="43">
        <v>-999</v>
      </c>
      <c r="BD50" s="43">
        <v>-999</v>
      </c>
      <c r="BE50" s="43">
        <v>-999</v>
      </c>
    </row>
    <row r="51" spans="1:57" x14ac:dyDescent="0.2">
      <c r="A51" s="43">
        <v>1986</v>
      </c>
      <c r="B51" s="43">
        <v>0.99590000000000001</v>
      </c>
      <c r="C51" s="43">
        <v>0.13350000000000001</v>
      </c>
      <c r="D51" s="43">
        <v>9.4000000000000004E-3</v>
      </c>
      <c r="E51" s="43">
        <v>0.78680000000000005</v>
      </c>
      <c r="F51" s="43">
        <v>0.43890000000000001</v>
      </c>
      <c r="G51" s="43">
        <v>1.1593</v>
      </c>
      <c r="H51" s="43">
        <v>0.60340000000000005</v>
      </c>
      <c r="I51" s="43">
        <v>0.32179999999999997</v>
      </c>
      <c r="J51" s="43">
        <v>0.18909999999999999</v>
      </c>
      <c r="K51" s="43">
        <v>0.12820000000000001</v>
      </c>
      <c r="L51" s="43">
        <v>3.8100000000000002E-2</v>
      </c>
      <c r="M51" s="43">
        <v>1.3100000000000001E-2</v>
      </c>
      <c r="N51" s="43">
        <v>4.4000000000000003E-3</v>
      </c>
      <c r="O51">
        <v>50</v>
      </c>
      <c r="Z51" s="43">
        <v>1985</v>
      </c>
      <c r="AA51" s="43">
        <v>1.9302999999999999</v>
      </c>
      <c r="AB51" s="43">
        <v>9.8100000000000007E-2</v>
      </c>
      <c r="AC51" s="43">
        <v>2.1499999999999998E-2</v>
      </c>
      <c r="AD51" s="43">
        <v>0.3972</v>
      </c>
      <c r="AE51" s="43">
        <v>1.1966000000000001</v>
      </c>
      <c r="AF51" s="43">
        <v>1.0115000000000001</v>
      </c>
      <c r="AG51" s="43">
        <v>0.76619999999999999</v>
      </c>
      <c r="AH51" s="43">
        <v>0.82709999999999995</v>
      </c>
      <c r="AI51" s="43">
        <v>0.48449999999999999</v>
      </c>
      <c r="AJ51" s="43">
        <v>0.40799999999999997</v>
      </c>
      <c r="AK51" s="43">
        <v>0.1095</v>
      </c>
      <c r="AL51" s="43">
        <v>7.2900000000000006E-2</v>
      </c>
      <c r="AM51" s="43">
        <v>9.2700000000000005E-2</v>
      </c>
      <c r="AN51">
        <v>50</v>
      </c>
      <c r="AQ51" s="43">
        <v>1985</v>
      </c>
      <c r="AR51" s="43">
        <v>-999</v>
      </c>
      <c r="AS51" s="43">
        <v>-999</v>
      </c>
      <c r="AT51" s="43">
        <v>-999</v>
      </c>
      <c r="AU51" s="43">
        <v>-999</v>
      </c>
      <c r="AV51" s="43">
        <v>-999</v>
      </c>
      <c r="AW51" s="43">
        <v>-999</v>
      </c>
      <c r="AX51" s="43">
        <v>-999</v>
      </c>
      <c r="AY51" s="43">
        <v>-999</v>
      </c>
      <c r="AZ51" s="43">
        <v>-999</v>
      </c>
      <c r="BA51" s="43">
        <v>-999</v>
      </c>
      <c r="BB51" s="43">
        <v>-999</v>
      </c>
      <c r="BC51" s="43">
        <v>-999</v>
      </c>
      <c r="BD51" s="43">
        <v>-999</v>
      </c>
      <c r="BE51" s="43">
        <v>-999</v>
      </c>
    </row>
    <row r="52" spans="1:57" x14ac:dyDescent="0.2">
      <c r="A52" s="43">
        <v>1987</v>
      </c>
      <c r="B52" s="43">
        <v>0.86240000000000006</v>
      </c>
      <c r="C52" s="43">
        <v>0.1154</v>
      </c>
      <c r="D52" s="43">
        <v>0.10730000000000001</v>
      </c>
      <c r="E52" s="43">
        <v>0.77300000000000002</v>
      </c>
      <c r="F52" s="43">
        <v>1.2959000000000001</v>
      </c>
      <c r="G52" s="43">
        <v>0.74729999999999996</v>
      </c>
      <c r="H52" s="43">
        <v>0.55810000000000004</v>
      </c>
      <c r="I52" s="43">
        <v>0.26740000000000003</v>
      </c>
      <c r="J52" s="43">
        <v>0.16320000000000001</v>
      </c>
      <c r="K52" s="43">
        <v>7.3999999999999996E-2</v>
      </c>
      <c r="L52" s="43">
        <v>2.87E-2</v>
      </c>
      <c r="M52" s="43">
        <v>3.09E-2</v>
      </c>
      <c r="N52" s="43">
        <v>2.0899999999999998E-2</v>
      </c>
      <c r="O52">
        <v>50</v>
      </c>
      <c r="Z52" s="43">
        <v>1986</v>
      </c>
      <c r="AA52" s="43">
        <v>0.99590000000000001</v>
      </c>
      <c r="AB52" s="43">
        <v>0.13350000000000001</v>
      </c>
      <c r="AC52" s="43">
        <v>9.4000000000000004E-3</v>
      </c>
      <c r="AD52" s="43">
        <v>0.78680000000000005</v>
      </c>
      <c r="AE52" s="43">
        <v>0.43890000000000001</v>
      </c>
      <c r="AF52" s="43">
        <v>1.1593</v>
      </c>
      <c r="AG52" s="43">
        <v>0.60340000000000005</v>
      </c>
      <c r="AH52" s="43">
        <v>0.32179999999999997</v>
      </c>
      <c r="AI52" s="43">
        <v>0.18909999999999999</v>
      </c>
      <c r="AJ52" s="43">
        <v>0.12820000000000001</v>
      </c>
      <c r="AK52" s="43">
        <v>3.8100000000000002E-2</v>
      </c>
      <c r="AL52" s="43">
        <v>1.3100000000000001E-2</v>
      </c>
      <c r="AM52" s="43">
        <v>4.4000000000000003E-3</v>
      </c>
      <c r="AN52">
        <v>50</v>
      </c>
      <c r="AQ52" s="43">
        <v>1986</v>
      </c>
      <c r="AR52" s="43">
        <v>-999</v>
      </c>
      <c r="AS52" s="43">
        <v>-999</v>
      </c>
      <c r="AT52" s="43">
        <v>-999</v>
      </c>
      <c r="AU52" s="43">
        <v>-999</v>
      </c>
      <c r="AV52" s="43">
        <v>-999</v>
      </c>
      <c r="AW52" s="43">
        <v>-999</v>
      </c>
      <c r="AX52" s="43">
        <v>-999</v>
      </c>
      <c r="AY52" s="43">
        <v>-999</v>
      </c>
      <c r="AZ52" s="43">
        <v>-999</v>
      </c>
      <c r="BA52" s="43">
        <v>-999</v>
      </c>
      <c r="BB52" s="43">
        <v>-999</v>
      </c>
      <c r="BC52" s="43">
        <v>-999</v>
      </c>
      <c r="BD52" s="43">
        <v>-999</v>
      </c>
      <c r="BE52" s="43">
        <v>-999</v>
      </c>
    </row>
    <row r="53" spans="1:57" x14ac:dyDescent="0.2">
      <c r="A53" s="43">
        <v>1988</v>
      </c>
      <c r="B53" s="43">
        <v>0.90910000000000002</v>
      </c>
      <c r="C53" s="43">
        <v>0.1216</v>
      </c>
      <c r="D53" s="43">
        <v>0.58409999999999995</v>
      </c>
      <c r="E53" s="43">
        <v>1.3975</v>
      </c>
      <c r="F53" s="43">
        <v>1.0333000000000001</v>
      </c>
      <c r="G53" s="43">
        <v>0.93279999999999996</v>
      </c>
      <c r="H53" s="43">
        <v>0.30620000000000003</v>
      </c>
      <c r="I53" s="43">
        <v>0.22900000000000001</v>
      </c>
      <c r="J53" s="43">
        <v>9.7000000000000003E-2</v>
      </c>
      <c r="K53" s="43">
        <v>2.7099999999999999E-2</v>
      </c>
      <c r="L53" s="43">
        <v>8.1299999999999997E-2</v>
      </c>
      <c r="M53" s="43">
        <v>3.7100000000000001E-2</v>
      </c>
      <c r="N53" s="43">
        <v>9.5999999999999992E-3</v>
      </c>
      <c r="O53">
        <v>50</v>
      </c>
      <c r="Z53" s="43">
        <v>1987</v>
      </c>
      <c r="AA53" s="43">
        <v>0.86240000000000006</v>
      </c>
      <c r="AB53" s="43">
        <v>0.1154</v>
      </c>
      <c r="AC53" s="43">
        <v>0.10730000000000001</v>
      </c>
      <c r="AD53" s="43">
        <v>0.77300000000000002</v>
      </c>
      <c r="AE53" s="43">
        <v>1.2959000000000001</v>
      </c>
      <c r="AF53" s="43">
        <v>0.74729999999999996</v>
      </c>
      <c r="AG53" s="43">
        <v>0.55810000000000004</v>
      </c>
      <c r="AH53" s="43">
        <v>0.26740000000000003</v>
      </c>
      <c r="AI53" s="43">
        <v>0.16320000000000001</v>
      </c>
      <c r="AJ53" s="43">
        <v>7.3999999999999996E-2</v>
      </c>
      <c r="AK53" s="43">
        <v>2.87E-2</v>
      </c>
      <c r="AL53" s="43">
        <v>3.09E-2</v>
      </c>
      <c r="AM53" s="43">
        <v>2.0899999999999998E-2</v>
      </c>
      <c r="AN53">
        <v>50</v>
      </c>
      <c r="AQ53" s="43">
        <v>1987</v>
      </c>
      <c r="AR53" s="43">
        <v>-999</v>
      </c>
      <c r="AS53" s="43">
        <v>-999</v>
      </c>
      <c r="AT53" s="43">
        <v>-999</v>
      </c>
      <c r="AU53" s="43">
        <v>-999</v>
      </c>
      <c r="AV53" s="43">
        <v>-999</v>
      </c>
      <c r="AW53" s="43">
        <v>-999</v>
      </c>
      <c r="AX53" s="43">
        <v>-999</v>
      </c>
      <c r="AY53" s="43">
        <v>-999</v>
      </c>
      <c r="AZ53" s="43">
        <v>-999</v>
      </c>
      <c r="BA53" s="43">
        <v>-999</v>
      </c>
      <c r="BB53" s="43">
        <v>-999</v>
      </c>
      <c r="BC53" s="43">
        <v>-999</v>
      </c>
      <c r="BD53" s="43">
        <v>-999</v>
      </c>
      <c r="BE53" s="43">
        <v>-999</v>
      </c>
    </row>
    <row r="54" spans="1:57" x14ac:dyDescent="0.2">
      <c r="A54" s="43">
        <v>1989</v>
      </c>
      <c r="B54" s="43">
        <v>0.74629999999999996</v>
      </c>
      <c r="C54" s="43">
        <v>0.13600000000000001</v>
      </c>
      <c r="D54" s="43">
        <v>1.35E-2</v>
      </c>
      <c r="E54" s="43">
        <v>1.5801000000000001</v>
      </c>
      <c r="F54" s="43">
        <v>1.2724</v>
      </c>
      <c r="G54" s="43">
        <v>0.8639</v>
      </c>
      <c r="H54" s="43">
        <v>0.49149999999999999</v>
      </c>
      <c r="I54" s="43">
        <v>0.2787</v>
      </c>
      <c r="J54" s="43">
        <v>0.1449</v>
      </c>
      <c r="K54" s="43">
        <v>2.8400000000000002E-2</v>
      </c>
      <c r="L54" s="43">
        <v>7.0499999999999993E-2</v>
      </c>
      <c r="M54" s="43">
        <v>6.6E-3</v>
      </c>
      <c r="N54" s="43">
        <v>4.4999999999999997E-3</v>
      </c>
      <c r="O54">
        <v>50</v>
      </c>
      <c r="Z54" s="43">
        <v>1988</v>
      </c>
      <c r="AA54" s="43">
        <v>0.90910000000000002</v>
      </c>
      <c r="AB54" s="43">
        <v>0.1216</v>
      </c>
      <c r="AC54" s="43">
        <v>0.58409999999999995</v>
      </c>
      <c r="AD54" s="43">
        <v>1.3975</v>
      </c>
      <c r="AE54" s="43">
        <v>1.0333000000000001</v>
      </c>
      <c r="AF54" s="43">
        <v>0.93279999999999996</v>
      </c>
      <c r="AG54" s="43">
        <v>0.30620000000000003</v>
      </c>
      <c r="AH54" s="43">
        <v>0.22900000000000001</v>
      </c>
      <c r="AI54" s="43">
        <v>9.7000000000000003E-2</v>
      </c>
      <c r="AJ54" s="43">
        <v>2.7099999999999999E-2</v>
      </c>
      <c r="AK54" s="43">
        <v>8.1299999999999997E-2</v>
      </c>
      <c r="AL54" s="43">
        <v>3.7100000000000001E-2</v>
      </c>
      <c r="AM54" s="43">
        <v>9.5999999999999992E-3</v>
      </c>
      <c r="AN54">
        <v>50</v>
      </c>
      <c r="AQ54" s="43">
        <v>1988</v>
      </c>
      <c r="AR54" s="43">
        <v>-999</v>
      </c>
      <c r="AS54" s="43">
        <v>-999</v>
      </c>
      <c r="AT54" s="43">
        <v>-999</v>
      </c>
      <c r="AU54" s="43">
        <v>-999</v>
      </c>
      <c r="AV54" s="43">
        <v>-999</v>
      </c>
      <c r="AW54" s="43">
        <v>-999</v>
      </c>
      <c r="AX54" s="43">
        <v>-999</v>
      </c>
      <c r="AY54" s="43">
        <v>-999</v>
      </c>
      <c r="AZ54" s="43">
        <v>-999</v>
      </c>
      <c r="BA54" s="43">
        <v>-999</v>
      </c>
      <c r="BB54" s="43">
        <v>-999</v>
      </c>
      <c r="BC54" s="43">
        <v>-999</v>
      </c>
      <c r="BD54" s="43">
        <v>-999</v>
      </c>
      <c r="BE54" s="43">
        <v>-999</v>
      </c>
    </row>
    <row r="55" spans="1:57" x14ac:dyDescent="0.2">
      <c r="A55" s="43">
        <v>1990</v>
      </c>
      <c r="B55" s="43">
        <v>0.79239999999999999</v>
      </c>
      <c r="C55" s="43">
        <v>0.1119</v>
      </c>
      <c r="D55" s="43">
        <v>5.1000000000000004E-3</v>
      </c>
      <c r="E55" s="43">
        <v>0.87529999999999997</v>
      </c>
      <c r="F55" s="43">
        <v>2.7865000000000002</v>
      </c>
      <c r="G55" s="43">
        <v>1.0553999999999999</v>
      </c>
      <c r="H55" s="43">
        <v>0.52039999999999997</v>
      </c>
      <c r="I55" s="43">
        <v>0.1825</v>
      </c>
      <c r="J55" s="43">
        <v>6.6500000000000004E-2</v>
      </c>
      <c r="K55" s="43">
        <v>4.8300000000000003E-2</v>
      </c>
      <c r="L55" s="43">
        <v>4.8000000000000001E-2</v>
      </c>
      <c r="M55" s="43">
        <v>0</v>
      </c>
      <c r="N55" s="43">
        <v>0</v>
      </c>
      <c r="O55">
        <v>50</v>
      </c>
      <c r="Z55" s="43">
        <v>1989</v>
      </c>
      <c r="AA55" s="43">
        <v>0.74629999999999996</v>
      </c>
      <c r="AB55" s="43">
        <v>0.13600000000000001</v>
      </c>
      <c r="AC55" s="43">
        <v>1.35E-2</v>
      </c>
      <c r="AD55" s="43">
        <v>1.5801000000000001</v>
      </c>
      <c r="AE55" s="43">
        <v>1.2724</v>
      </c>
      <c r="AF55" s="43">
        <v>0.8639</v>
      </c>
      <c r="AG55" s="43">
        <v>0.49149999999999999</v>
      </c>
      <c r="AH55" s="43">
        <v>0.2787</v>
      </c>
      <c r="AI55" s="43">
        <v>0.1449</v>
      </c>
      <c r="AJ55" s="43">
        <v>2.8400000000000002E-2</v>
      </c>
      <c r="AK55" s="43">
        <v>7.0499999999999993E-2</v>
      </c>
      <c r="AL55" s="43">
        <v>6.6E-3</v>
      </c>
      <c r="AM55" s="43">
        <v>4.4999999999999997E-3</v>
      </c>
      <c r="AN55">
        <v>50</v>
      </c>
      <c r="AQ55" s="43">
        <v>1989</v>
      </c>
      <c r="AR55" s="43">
        <v>-999</v>
      </c>
      <c r="AS55" s="43">
        <v>-999</v>
      </c>
      <c r="AT55" s="43">
        <v>-999</v>
      </c>
      <c r="AU55" s="43">
        <v>-999</v>
      </c>
      <c r="AV55" s="43">
        <v>-999</v>
      </c>
      <c r="AW55" s="43">
        <v>-999</v>
      </c>
      <c r="AX55" s="43">
        <v>-999</v>
      </c>
      <c r="AY55" s="43">
        <v>-999</v>
      </c>
      <c r="AZ55" s="43">
        <v>-999</v>
      </c>
      <c r="BA55" s="43">
        <v>-999</v>
      </c>
      <c r="BB55" s="43">
        <v>-999</v>
      </c>
      <c r="BC55" s="43">
        <v>-999</v>
      </c>
      <c r="BD55" s="43">
        <v>-999</v>
      </c>
      <c r="BE55" s="43">
        <v>-999</v>
      </c>
    </row>
    <row r="56" spans="1:57" x14ac:dyDescent="0.2">
      <c r="A56" s="43">
        <v>1991</v>
      </c>
      <c r="B56" s="43">
        <v>1.0851999999999999</v>
      </c>
      <c r="C56" s="43">
        <v>0.12709999999999999</v>
      </c>
      <c r="D56" s="43">
        <v>3.3500000000000002E-2</v>
      </c>
      <c r="E56" s="43">
        <v>0.90469999999999995</v>
      </c>
      <c r="F56" s="43">
        <v>1.9469000000000001</v>
      </c>
      <c r="G56" s="43">
        <v>2.3780999999999999</v>
      </c>
      <c r="H56" s="43">
        <v>0.9234</v>
      </c>
      <c r="I56" s="43">
        <v>0.14660000000000001</v>
      </c>
      <c r="J56" s="43">
        <v>6.5199999999999994E-2</v>
      </c>
      <c r="K56" s="43">
        <v>2.0299999999999999E-2</v>
      </c>
      <c r="L56" s="43">
        <v>1.8100000000000002E-2</v>
      </c>
      <c r="M56" s="43">
        <v>0</v>
      </c>
      <c r="N56" s="43">
        <v>2.6599999999999999E-2</v>
      </c>
      <c r="O56">
        <v>50</v>
      </c>
      <c r="Z56" s="43">
        <v>1990</v>
      </c>
      <c r="AA56" s="43">
        <v>0.79239999999999999</v>
      </c>
      <c r="AB56" s="43">
        <v>0.1119</v>
      </c>
      <c r="AC56" s="43">
        <v>5.1000000000000004E-3</v>
      </c>
      <c r="AD56" s="43">
        <v>0.87529999999999997</v>
      </c>
      <c r="AE56" s="43">
        <v>2.7865000000000002</v>
      </c>
      <c r="AF56" s="43">
        <v>1.0553999999999999</v>
      </c>
      <c r="AG56" s="43">
        <v>0.52039999999999997</v>
      </c>
      <c r="AH56" s="43">
        <v>0.1825</v>
      </c>
      <c r="AI56" s="43">
        <v>6.6500000000000004E-2</v>
      </c>
      <c r="AJ56" s="43">
        <v>4.8300000000000003E-2</v>
      </c>
      <c r="AK56" s="43">
        <v>4.8000000000000001E-2</v>
      </c>
      <c r="AL56" s="43">
        <v>0</v>
      </c>
      <c r="AM56" s="43">
        <v>0</v>
      </c>
      <c r="AN56">
        <v>50</v>
      </c>
      <c r="AQ56" s="43">
        <v>1990</v>
      </c>
      <c r="AR56" s="43">
        <v>-999</v>
      </c>
      <c r="AS56" s="43">
        <v>-999</v>
      </c>
      <c r="AT56" s="43">
        <v>-999</v>
      </c>
      <c r="AU56" s="43">
        <v>-999</v>
      </c>
      <c r="AV56" s="43">
        <v>-999</v>
      </c>
      <c r="AW56" s="43">
        <v>-999</v>
      </c>
      <c r="AX56" s="43">
        <v>-999</v>
      </c>
      <c r="AY56" s="43">
        <v>-999</v>
      </c>
      <c r="AZ56" s="43">
        <v>-999</v>
      </c>
      <c r="BA56" s="43">
        <v>-999</v>
      </c>
      <c r="BB56" s="43">
        <v>-999</v>
      </c>
      <c r="BC56" s="43">
        <v>-999</v>
      </c>
      <c r="BD56" s="43">
        <v>-999</v>
      </c>
      <c r="BE56" s="43">
        <v>-999</v>
      </c>
    </row>
    <row r="57" spans="1:57" x14ac:dyDescent="0.2">
      <c r="A57" s="43">
        <v>1992</v>
      </c>
      <c r="B57" s="43">
        <v>1.3903000000000001</v>
      </c>
      <c r="C57" s="43">
        <v>0.1077</v>
      </c>
      <c r="D57" s="43">
        <v>9.0300000000000005E-2</v>
      </c>
      <c r="E57" s="43">
        <v>0.41160000000000002</v>
      </c>
      <c r="F57" s="43">
        <v>1.2948</v>
      </c>
      <c r="G57" s="43">
        <v>0.92230000000000001</v>
      </c>
      <c r="H57" s="43">
        <v>1.1264000000000001</v>
      </c>
      <c r="I57" s="43">
        <v>0.43280000000000002</v>
      </c>
      <c r="J57" s="43">
        <v>9.9199999999999997E-2</v>
      </c>
      <c r="K57" s="43">
        <v>3.8300000000000001E-2</v>
      </c>
      <c r="L57" s="43">
        <v>2.3900000000000001E-2</v>
      </c>
      <c r="M57" s="43">
        <v>1.26E-2</v>
      </c>
      <c r="N57" s="43">
        <v>5.0000000000000001E-3</v>
      </c>
      <c r="O57">
        <v>50</v>
      </c>
      <c r="Z57" s="43">
        <v>1991</v>
      </c>
      <c r="AA57" s="43">
        <v>1.0851999999999999</v>
      </c>
      <c r="AB57" s="43">
        <v>0.12709999999999999</v>
      </c>
      <c r="AC57" s="43">
        <v>3.3500000000000002E-2</v>
      </c>
      <c r="AD57" s="43">
        <v>0.90469999999999995</v>
      </c>
      <c r="AE57" s="43">
        <v>1.9469000000000001</v>
      </c>
      <c r="AF57" s="43">
        <v>2.3780999999999999</v>
      </c>
      <c r="AG57" s="43">
        <v>0.9234</v>
      </c>
      <c r="AH57" s="43">
        <v>0.14660000000000001</v>
      </c>
      <c r="AI57" s="43">
        <v>6.5199999999999994E-2</v>
      </c>
      <c r="AJ57" s="43">
        <v>2.0299999999999999E-2</v>
      </c>
      <c r="AK57" s="43">
        <v>1.8100000000000002E-2</v>
      </c>
      <c r="AL57" s="43">
        <v>0</v>
      </c>
      <c r="AM57" s="43">
        <v>2.6599999999999999E-2</v>
      </c>
      <c r="AN57">
        <v>50</v>
      </c>
      <c r="AQ57" s="43">
        <v>1991</v>
      </c>
      <c r="AR57" s="43">
        <v>-999</v>
      </c>
      <c r="AS57" s="43">
        <v>-999</v>
      </c>
      <c r="AT57" s="43">
        <v>-999</v>
      </c>
      <c r="AU57" s="43">
        <v>-999</v>
      </c>
      <c r="AV57" s="43">
        <v>-999</v>
      </c>
      <c r="AW57" s="43">
        <v>-999</v>
      </c>
      <c r="AX57" s="43">
        <v>-999</v>
      </c>
      <c r="AY57" s="43">
        <v>-999</v>
      </c>
      <c r="AZ57" s="43">
        <v>-999</v>
      </c>
      <c r="BA57" s="43">
        <v>-999</v>
      </c>
      <c r="BB57" s="43">
        <v>-999</v>
      </c>
      <c r="BC57" s="43">
        <v>-999</v>
      </c>
      <c r="BD57" s="43">
        <v>-999</v>
      </c>
      <c r="BE57" s="43">
        <v>-999</v>
      </c>
    </row>
    <row r="58" spans="1:57" x14ac:dyDescent="0.2">
      <c r="A58" s="43">
        <v>1993</v>
      </c>
      <c r="B58" s="43">
        <v>1.3849</v>
      </c>
      <c r="C58" s="43">
        <v>0.1183</v>
      </c>
      <c r="D58" s="43">
        <v>0.32850000000000001</v>
      </c>
      <c r="E58" s="43">
        <v>0.86880000000000002</v>
      </c>
      <c r="F58" s="43">
        <v>1.1606000000000001</v>
      </c>
      <c r="G58" s="43">
        <v>1.5667</v>
      </c>
      <c r="H58" s="43">
        <v>0.63109999999999999</v>
      </c>
      <c r="I58" s="43">
        <v>0.46160000000000001</v>
      </c>
      <c r="J58" s="43">
        <v>0.16589999999999999</v>
      </c>
      <c r="K58" s="43">
        <v>8.3400000000000002E-2</v>
      </c>
      <c r="L58" s="43">
        <v>1.4999999999999999E-2</v>
      </c>
      <c r="M58" s="43">
        <v>7.3000000000000001E-3</v>
      </c>
      <c r="N58" s="43">
        <v>4.0099999999999997E-2</v>
      </c>
      <c r="O58">
        <v>50</v>
      </c>
      <c r="Z58" s="43">
        <v>1992</v>
      </c>
      <c r="AA58" s="43">
        <v>1.3903000000000001</v>
      </c>
      <c r="AB58" s="43">
        <v>0.1077</v>
      </c>
      <c r="AC58" s="43">
        <v>9.0300000000000005E-2</v>
      </c>
      <c r="AD58" s="43">
        <v>0.41160000000000002</v>
      </c>
      <c r="AE58" s="43">
        <v>1.2948</v>
      </c>
      <c r="AF58" s="43">
        <v>0.92230000000000001</v>
      </c>
      <c r="AG58" s="43">
        <v>1.1264000000000001</v>
      </c>
      <c r="AH58" s="43">
        <v>0.43280000000000002</v>
      </c>
      <c r="AI58" s="43">
        <v>9.9199999999999997E-2</v>
      </c>
      <c r="AJ58" s="43">
        <v>3.8300000000000001E-2</v>
      </c>
      <c r="AK58" s="43">
        <v>2.3900000000000001E-2</v>
      </c>
      <c r="AL58" s="43">
        <v>1.26E-2</v>
      </c>
      <c r="AM58" s="43">
        <v>5.0000000000000001E-3</v>
      </c>
      <c r="AN58">
        <v>50</v>
      </c>
      <c r="AQ58" s="43">
        <v>1992</v>
      </c>
      <c r="AR58" s="43">
        <v>-999</v>
      </c>
      <c r="AS58" s="43">
        <v>-999</v>
      </c>
      <c r="AT58" s="43">
        <v>-999</v>
      </c>
      <c r="AU58" s="43">
        <v>-999</v>
      </c>
      <c r="AV58" s="43">
        <v>-999</v>
      </c>
      <c r="AW58" s="43">
        <v>-999</v>
      </c>
      <c r="AX58" s="43">
        <v>-999</v>
      </c>
      <c r="AY58" s="43">
        <v>-999</v>
      </c>
      <c r="AZ58" s="43">
        <v>-999</v>
      </c>
      <c r="BA58" s="43">
        <v>-999</v>
      </c>
      <c r="BB58" s="43">
        <v>-999</v>
      </c>
      <c r="BC58" s="43">
        <v>-999</v>
      </c>
      <c r="BD58" s="43">
        <v>-999</v>
      </c>
      <c r="BE58" s="43">
        <v>-999</v>
      </c>
    </row>
    <row r="59" spans="1:57" x14ac:dyDescent="0.2">
      <c r="A59" s="43">
        <v>1994</v>
      </c>
      <c r="B59" s="43">
        <v>0.84960000000000002</v>
      </c>
      <c r="C59" s="43">
        <v>0.1176</v>
      </c>
      <c r="D59" s="43">
        <v>2.8799999999999999E-2</v>
      </c>
      <c r="E59" s="43">
        <v>1.4453</v>
      </c>
      <c r="F59" s="43">
        <v>1.1377999999999999</v>
      </c>
      <c r="G59" s="43">
        <v>1.1162000000000001</v>
      </c>
      <c r="H59" s="43">
        <v>0.73880000000000001</v>
      </c>
      <c r="I59" s="43">
        <v>0.22850000000000001</v>
      </c>
      <c r="J59" s="43">
        <v>9.8400000000000001E-2</v>
      </c>
      <c r="K59" s="43">
        <v>3.5299999999999998E-2</v>
      </c>
      <c r="L59" s="43">
        <v>6.7999999999999996E-3</v>
      </c>
      <c r="M59" s="43">
        <v>0</v>
      </c>
      <c r="N59" s="43">
        <v>2.75E-2</v>
      </c>
      <c r="O59">
        <v>50</v>
      </c>
      <c r="Z59" s="43">
        <v>1993</v>
      </c>
      <c r="AA59" s="43">
        <v>1.3849</v>
      </c>
      <c r="AB59" s="43">
        <v>0.1183</v>
      </c>
      <c r="AC59" s="43">
        <v>0.32850000000000001</v>
      </c>
      <c r="AD59" s="43">
        <v>0.86880000000000002</v>
      </c>
      <c r="AE59" s="43">
        <v>1.1606000000000001</v>
      </c>
      <c r="AF59" s="43">
        <v>1.5667</v>
      </c>
      <c r="AG59" s="43">
        <v>0.63109999999999999</v>
      </c>
      <c r="AH59" s="43">
        <v>0.46160000000000001</v>
      </c>
      <c r="AI59" s="43">
        <v>0.16589999999999999</v>
      </c>
      <c r="AJ59" s="43">
        <v>8.3400000000000002E-2</v>
      </c>
      <c r="AK59" s="43">
        <v>1.4999999999999999E-2</v>
      </c>
      <c r="AL59" s="43">
        <v>7.3000000000000001E-3</v>
      </c>
      <c r="AM59" s="43">
        <v>4.0099999999999997E-2</v>
      </c>
      <c r="AN59">
        <v>50</v>
      </c>
      <c r="AQ59" s="43">
        <v>1993</v>
      </c>
      <c r="AR59" s="43">
        <v>-999</v>
      </c>
      <c r="AS59" s="43">
        <v>-999</v>
      </c>
      <c r="AT59" s="43">
        <v>-999</v>
      </c>
      <c r="AU59" s="43">
        <v>-999</v>
      </c>
      <c r="AV59" s="43">
        <v>-999</v>
      </c>
      <c r="AW59" s="43">
        <v>-999</v>
      </c>
      <c r="AX59" s="43">
        <v>-999</v>
      </c>
      <c r="AY59" s="43">
        <v>-999</v>
      </c>
      <c r="AZ59" s="43">
        <v>-999</v>
      </c>
      <c r="BA59" s="43">
        <v>-999</v>
      </c>
      <c r="BB59" s="43">
        <v>-999</v>
      </c>
      <c r="BC59" s="43">
        <v>-999</v>
      </c>
      <c r="BD59" s="43">
        <v>-999</v>
      </c>
      <c r="BE59" s="43">
        <v>-999</v>
      </c>
    </row>
    <row r="60" spans="1:57" x14ac:dyDescent="0.2">
      <c r="A60" s="43">
        <v>1995</v>
      </c>
      <c r="B60" s="43">
        <v>1.9643999999999999</v>
      </c>
      <c r="C60" s="43">
        <v>0.1113</v>
      </c>
      <c r="D60" s="43">
        <v>3.2199999999999999E-2</v>
      </c>
      <c r="E60" s="43">
        <v>2.0388000000000002</v>
      </c>
      <c r="F60" s="43">
        <v>3.4112</v>
      </c>
      <c r="G60" s="43">
        <v>2.3252999999999999</v>
      </c>
      <c r="H60" s="43">
        <v>1.123</v>
      </c>
      <c r="I60" s="43">
        <v>0.44619999999999999</v>
      </c>
      <c r="J60" s="43">
        <v>0.215</v>
      </c>
      <c r="K60" s="43">
        <v>2.46E-2</v>
      </c>
      <c r="L60" s="43">
        <v>3.15E-2</v>
      </c>
      <c r="M60" s="43">
        <v>2.6800000000000001E-2</v>
      </c>
      <c r="N60" s="43">
        <v>4.7100000000000003E-2</v>
      </c>
      <c r="O60">
        <v>50</v>
      </c>
      <c r="Z60" s="43">
        <v>1994</v>
      </c>
      <c r="AA60" s="43">
        <v>0.84960000000000002</v>
      </c>
      <c r="AB60" s="43">
        <v>0.1176</v>
      </c>
      <c r="AC60" s="43">
        <v>2.8799999999999999E-2</v>
      </c>
      <c r="AD60" s="43">
        <v>1.4453</v>
      </c>
      <c r="AE60" s="43">
        <v>1.1377999999999999</v>
      </c>
      <c r="AF60" s="43">
        <v>1.1162000000000001</v>
      </c>
      <c r="AG60" s="43">
        <v>0.73880000000000001</v>
      </c>
      <c r="AH60" s="43">
        <v>0.22850000000000001</v>
      </c>
      <c r="AI60" s="43">
        <v>9.8400000000000001E-2</v>
      </c>
      <c r="AJ60" s="43">
        <v>3.5299999999999998E-2</v>
      </c>
      <c r="AK60" s="43">
        <v>6.7999999999999996E-3</v>
      </c>
      <c r="AL60" s="43">
        <v>0</v>
      </c>
      <c r="AM60" s="43">
        <v>2.75E-2</v>
      </c>
      <c r="AN60">
        <v>50</v>
      </c>
      <c r="AQ60" s="43">
        <v>1994</v>
      </c>
      <c r="AR60" s="43">
        <v>-999</v>
      </c>
      <c r="AS60" s="43">
        <v>-999</v>
      </c>
      <c r="AT60" s="43">
        <v>-999</v>
      </c>
      <c r="AU60" s="43">
        <v>-999</v>
      </c>
      <c r="AV60" s="43">
        <v>-999</v>
      </c>
      <c r="AW60" s="43">
        <v>-999</v>
      </c>
      <c r="AX60" s="43">
        <v>-999</v>
      </c>
      <c r="AY60" s="43">
        <v>-999</v>
      </c>
      <c r="AZ60" s="43">
        <v>-999</v>
      </c>
      <c r="BA60" s="43">
        <v>-999</v>
      </c>
      <c r="BB60" s="43">
        <v>-999</v>
      </c>
      <c r="BC60" s="43">
        <v>-999</v>
      </c>
      <c r="BD60" s="43">
        <v>-999</v>
      </c>
      <c r="BE60" s="43">
        <v>-999</v>
      </c>
    </row>
    <row r="61" spans="1:57" x14ac:dyDescent="0.2">
      <c r="A61" s="43">
        <v>1996</v>
      </c>
      <c r="B61" s="43">
        <v>1.6782999999999999</v>
      </c>
      <c r="C61" s="43">
        <v>0.10290000000000001</v>
      </c>
      <c r="D61" s="43">
        <v>2.24E-2</v>
      </c>
      <c r="E61" s="43">
        <v>0.51149999999999995</v>
      </c>
      <c r="F61" s="43">
        <v>1.8324</v>
      </c>
      <c r="G61" s="43">
        <v>3.2888999999999999</v>
      </c>
      <c r="H61" s="43">
        <v>1.3045</v>
      </c>
      <c r="I61" s="43">
        <v>0.50790000000000002</v>
      </c>
      <c r="J61" s="43">
        <v>0.21510000000000001</v>
      </c>
      <c r="K61" s="43">
        <v>4.4400000000000002E-2</v>
      </c>
      <c r="L61" s="43">
        <v>1.78E-2</v>
      </c>
      <c r="M61" s="43">
        <v>0</v>
      </c>
      <c r="N61" s="43">
        <v>0</v>
      </c>
      <c r="O61">
        <v>50</v>
      </c>
      <c r="Z61" s="43">
        <v>1995</v>
      </c>
      <c r="AA61" s="43">
        <v>1.9643999999999999</v>
      </c>
      <c r="AB61" s="43">
        <v>0.1113</v>
      </c>
      <c r="AC61" s="43">
        <v>3.2199999999999999E-2</v>
      </c>
      <c r="AD61" s="43">
        <v>2.0388000000000002</v>
      </c>
      <c r="AE61" s="43">
        <v>3.4112</v>
      </c>
      <c r="AF61" s="43">
        <v>2.3252999999999999</v>
      </c>
      <c r="AG61" s="43">
        <v>1.123</v>
      </c>
      <c r="AH61" s="43">
        <v>0.44619999999999999</v>
      </c>
      <c r="AI61" s="43">
        <v>0.215</v>
      </c>
      <c r="AJ61" s="43">
        <v>2.46E-2</v>
      </c>
      <c r="AK61" s="43">
        <v>3.15E-2</v>
      </c>
      <c r="AL61" s="43">
        <v>2.6800000000000001E-2</v>
      </c>
      <c r="AM61" s="43">
        <v>4.7100000000000003E-2</v>
      </c>
      <c r="AN61">
        <v>50</v>
      </c>
      <c r="AQ61" s="43">
        <v>1995</v>
      </c>
      <c r="AR61" s="43">
        <v>-999</v>
      </c>
      <c r="AS61" s="43">
        <v>-999</v>
      </c>
      <c r="AT61" s="43">
        <v>-999</v>
      </c>
      <c r="AU61" s="43">
        <v>-999</v>
      </c>
      <c r="AV61" s="43">
        <v>-999</v>
      </c>
      <c r="AW61" s="43">
        <v>-999</v>
      </c>
      <c r="AX61" s="43">
        <v>-999</v>
      </c>
      <c r="AY61" s="43">
        <v>-999</v>
      </c>
      <c r="AZ61" s="43">
        <v>-999</v>
      </c>
      <c r="BA61" s="43">
        <v>-999</v>
      </c>
      <c r="BB61" s="43">
        <v>-999</v>
      </c>
      <c r="BC61" s="43">
        <v>-999</v>
      </c>
      <c r="BD61" s="43">
        <v>-999</v>
      </c>
      <c r="BE61" s="43">
        <v>-999</v>
      </c>
    </row>
    <row r="62" spans="1:57" x14ac:dyDescent="0.2">
      <c r="A62" s="43">
        <v>1997</v>
      </c>
      <c r="B62" s="43">
        <v>1.6731</v>
      </c>
      <c r="C62" s="43">
        <v>0.1988</v>
      </c>
      <c r="D62" s="43">
        <v>1.14E-2</v>
      </c>
      <c r="E62" s="43">
        <v>0.84719999999999995</v>
      </c>
      <c r="F62" s="43">
        <v>1.6361000000000001</v>
      </c>
      <c r="G62" s="43">
        <v>2.5874000000000001</v>
      </c>
      <c r="H62" s="43">
        <v>2.2926000000000002</v>
      </c>
      <c r="I62" s="43">
        <v>0.54810000000000003</v>
      </c>
      <c r="J62" s="43">
        <v>8.8099999999999998E-2</v>
      </c>
      <c r="K62" s="43">
        <v>1.23E-2</v>
      </c>
      <c r="L62" s="43">
        <v>0</v>
      </c>
      <c r="M62" s="43">
        <v>5.4000000000000003E-3</v>
      </c>
      <c r="N62" s="43">
        <v>1.5299999999999999E-2</v>
      </c>
      <c r="O62">
        <v>50</v>
      </c>
      <c r="Z62" s="43">
        <v>1996</v>
      </c>
      <c r="AA62" s="43">
        <v>1.6782999999999999</v>
      </c>
      <c r="AB62" s="43">
        <v>0.10290000000000001</v>
      </c>
      <c r="AC62" s="43">
        <v>2.24E-2</v>
      </c>
      <c r="AD62" s="43">
        <v>0.51149999999999995</v>
      </c>
      <c r="AE62" s="43">
        <v>1.8324</v>
      </c>
      <c r="AF62" s="43">
        <v>3.2888999999999999</v>
      </c>
      <c r="AG62" s="43">
        <v>1.3045</v>
      </c>
      <c r="AH62" s="43">
        <v>0.50790000000000002</v>
      </c>
      <c r="AI62" s="43">
        <v>0.21510000000000001</v>
      </c>
      <c r="AJ62" s="43">
        <v>4.4400000000000002E-2</v>
      </c>
      <c r="AK62" s="43">
        <v>1.78E-2</v>
      </c>
      <c r="AL62" s="43">
        <v>0</v>
      </c>
      <c r="AM62" s="43">
        <v>0</v>
      </c>
      <c r="AN62">
        <v>50</v>
      </c>
      <c r="AQ62" s="43">
        <v>1996</v>
      </c>
      <c r="AR62" s="43">
        <v>-999</v>
      </c>
      <c r="AS62" s="43">
        <v>-999</v>
      </c>
      <c r="AT62" s="43">
        <v>-999</v>
      </c>
      <c r="AU62" s="43">
        <v>-999</v>
      </c>
      <c r="AV62" s="43">
        <v>-999</v>
      </c>
      <c r="AW62" s="43">
        <v>-999</v>
      </c>
      <c r="AX62" s="43">
        <v>-999</v>
      </c>
      <c r="AY62" s="43">
        <v>-999</v>
      </c>
      <c r="AZ62" s="43">
        <v>-999</v>
      </c>
      <c r="BA62" s="43">
        <v>-999</v>
      </c>
      <c r="BB62" s="43">
        <v>-999</v>
      </c>
      <c r="BC62" s="43">
        <v>-999</v>
      </c>
      <c r="BD62" s="43">
        <v>-999</v>
      </c>
      <c r="BE62" s="43">
        <v>-999</v>
      </c>
    </row>
    <row r="63" spans="1:57" x14ac:dyDescent="0.2">
      <c r="A63" s="43">
        <v>1998</v>
      </c>
      <c r="B63" s="43">
        <v>1.1627000000000001</v>
      </c>
      <c r="C63" s="43">
        <v>9.7900000000000001E-2</v>
      </c>
      <c r="D63" s="43">
        <v>5.8200000000000002E-2</v>
      </c>
      <c r="E63" s="43">
        <v>0.2283</v>
      </c>
      <c r="F63" s="43">
        <v>1.1609</v>
      </c>
      <c r="G63" s="43">
        <v>1.1253</v>
      </c>
      <c r="H63" s="43">
        <v>1.2904</v>
      </c>
      <c r="I63" s="43">
        <v>0.8044</v>
      </c>
      <c r="J63" s="43">
        <v>0.18559999999999999</v>
      </c>
      <c r="K63" s="43">
        <v>6.2799999999999995E-2</v>
      </c>
      <c r="L63" s="43">
        <v>3.8999999999999998E-3</v>
      </c>
      <c r="M63" s="43">
        <v>8.5000000000000006E-3</v>
      </c>
      <c r="N63" s="43">
        <v>1.1900000000000001E-2</v>
      </c>
      <c r="O63">
        <v>50</v>
      </c>
      <c r="Z63" s="43">
        <v>1997</v>
      </c>
      <c r="AA63" s="43">
        <v>1.6731</v>
      </c>
      <c r="AB63" s="43">
        <v>0.1988</v>
      </c>
      <c r="AC63" s="43">
        <v>1.14E-2</v>
      </c>
      <c r="AD63" s="43">
        <v>0.84719999999999995</v>
      </c>
      <c r="AE63" s="43">
        <v>1.6361000000000001</v>
      </c>
      <c r="AF63" s="43">
        <v>2.5874000000000001</v>
      </c>
      <c r="AG63" s="43">
        <v>2.2926000000000002</v>
      </c>
      <c r="AH63" s="43">
        <v>0.54810000000000003</v>
      </c>
      <c r="AI63" s="43">
        <v>8.8099999999999998E-2</v>
      </c>
      <c r="AJ63" s="43">
        <v>1.23E-2</v>
      </c>
      <c r="AK63" s="43">
        <v>0</v>
      </c>
      <c r="AL63" s="43">
        <v>5.4000000000000003E-3</v>
      </c>
      <c r="AM63" s="43">
        <v>1.5299999999999999E-2</v>
      </c>
      <c r="AN63">
        <v>50</v>
      </c>
      <c r="AQ63" s="43">
        <v>1997</v>
      </c>
      <c r="AR63" s="43">
        <v>-999</v>
      </c>
      <c r="AS63" s="43">
        <v>-999</v>
      </c>
      <c r="AT63" s="43">
        <v>-999</v>
      </c>
      <c r="AU63" s="43">
        <v>-999</v>
      </c>
      <c r="AV63" s="43">
        <v>-999</v>
      </c>
      <c r="AW63" s="43">
        <v>-999</v>
      </c>
      <c r="AX63" s="43">
        <v>-999</v>
      </c>
      <c r="AY63" s="43">
        <v>-999</v>
      </c>
      <c r="AZ63" s="43">
        <v>-999</v>
      </c>
      <c r="BA63" s="43">
        <v>-999</v>
      </c>
      <c r="BB63" s="43">
        <v>-999</v>
      </c>
      <c r="BC63" s="43">
        <v>-999</v>
      </c>
      <c r="BD63" s="43">
        <v>-999</v>
      </c>
      <c r="BE63" s="43">
        <v>-999</v>
      </c>
    </row>
    <row r="64" spans="1:57" x14ac:dyDescent="0.2">
      <c r="A64" s="43">
        <v>1999</v>
      </c>
      <c r="B64" s="43">
        <v>1.2291000000000001</v>
      </c>
      <c r="C64" s="43">
        <v>0.13270000000000001</v>
      </c>
      <c r="D64" s="43">
        <v>8.5400000000000004E-2</v>
      </c>
      <c r="E64" s="43">
        <v>0.53600000000000003</v>
      </c>
      <c r="F64" s="43">
        <v>0.53969999999999996</v>
      </c>
      <c r="G64" s="43">
        <v>1.1732</v>
      </c>
      <c r="H64" s="43">
        <v>0.79969999999999997</v>
      </c>
      <c r="I64" s="43">
        <v>0.70140000000000002</v>
      </c>
      <c r="J64" s="43">
        <v>0.4294</v>
      </c>
      <c r="K64" s="43">
        <v>0.16869999999999999</v>
      </c>
      <c r="L64" s="43">
        <v>2.3099999999999999E-2</v>
      </c>
      <c r="M64" s="43">
        <v>1.52E-2</v>
      </c>
      <c r="N64" s="43">
        <v>0</v>
      </c>
      <c r="O64">
        <v>50</v>
      </c>
      <c r="Z64" s="43">
        <v>1998</v>
      </c>
      <c r="AA64" s="43">
        <v>1.1627000000000001</v>
      </c>
      <c r="AB64" s="43">
        <v>9.7900000000000001E-2</v>
      </c>
      <c r="AC64" s="43">
        <v>5.8200000000000002E-2</v>
      </c>
      <c r="AD64" s="43">
        <v>0.2283</v>
      </c>
      <c r="AE64" s="43">
        <v>1.1609</v>
      </c>
      <c r="AF64" s="43">
        <v>1.1253</v>
      </c>
      <c r="AG64" s="43">
        <v>1.2904</v>
      </c>
      <c r="AH64" s="43">
        <v>0.8044</v>
      </c>
      <c r="AI64" s="43">
        <v>0.18559999999999999</v>
      </c>
      <c r="AJ64" s="43">
        <v>6.2799999999999995E-2</v>
      </c>
      <c r="AK64" s="43">
        <v>3.8999999999999998E-3</v>
      </c>
      <c r="AL64" s="43">
        <v>8.5000000000000006E-3</v>
      </c>
      <c r="AM64" s="43">
        <v>1.1900000000000001E-2</v>
      </c>
      <c r="AN64">
        <v>50</v>
      </c>
      <c r="AQ64" s="43">
        <v>1998</v>
      </c>
      <c r="AR64" s="43">
        <v>-999</v>
      </c>
      <c r="AS64" s="43">
        <v>-999</v>
      </c>
      <c r="AT64" s="43">
        <v>-999</v>
      </c>
      <c r="AU64" s="43">
        <v>-999</v>
      </c>
      <c r="AV64" s="43">
        <v>-999</v>
      </c>
      <c r="AW64" s="43">
        <v>-999</v>
      </c>
      <c r="AX64" s="43">
        <v>-999</v>
      </c>
      <c r="AY64" s="43">
        <v>-999</v>
      </c>
      <c r="AZ64" s="43">
        <v>-999</v>
      </c>
      <c r="BA64" s="43">
        <v>-999</v>
      </c>
      <c r="BB64" s="43">
        <v>-999</v>
      </c>
      <c r="BC64" s="43">
        <v>-999</v>
      </c>
      <c r="BD64" s="43">
        <v>-999</v>
      </c>
      <c r="BE64" s="43">
        <v>-999</v>
      </c>
    </row>
    <row r="65" spans="1:57" x14ac:dyDescent="0.2">
      <c r="A65" s="43">
        <v>2000</v>
      </c>
      <c r="B65" s="43">
        <v>2.4798</v>
      </c>
      <c r="C65" s="43">
        <v>0.13850000000000001</v>
      </c>
      <c r="D65" s="43">
        <v>4.7800000000000002E-2</v>
      </c>
      <c r="E65" s="43">
        <v>2.4559000000000002</v>
      </c>
      <c r="F65" s="43">
        <v>2.9133</v>
      </c>
      <c r="G65" s="43">
        <v>2.4544000000000001</v>
      </c>
      <c r="H65" s="43">
        <v>1.7576000000000001</v>
      </c>
      <c r="I65" s="43">
        <v>0.90429999999999999</v>
      </c>
      <c r="J65" s="43">
        <v>0.628</v>
      </c>
      <c r="K65" s="43">
        <v>0.15359999999999999</v>
      </c>
      <c r="L65" s="43">
        <v>7.3800000000000004E-2</v>
      </c>
      <c r="M65" s="43">
        <v>2.1700000000000001E-2</v>
      </c>
      <c r="N65" s="43">
        <v>1.61E-2</v>
      </c>
      <c r="O65">
        <v>50</v>
      </c>
      <c r="Z65" s="43">
        <v>1999</v>
      </c>
      <c r="AA65" s="43">
        <v>1.2291000000000001</v>
      </c>
      <c r="AB65" s="43">
        <v>0.13270000000000001</v>
      </c>
      <c r="AC65" s="43">
        <v>8.5400000000000004E-2</v>
      </c>
      <c r="AD65" s="43">
        <v>0.53600000000000003</v>
      </c>
      <c r="AE65" s="43">
        <v>0.53969999999999996</v>
      </c>
      <c r="AF65" s="43">
        <v>1.1732</v>
      </c>
      <c r="AG65" s="43">
        <v>0.79969999999999997</v>
      </c>
      <c r="AH65" s="43">
        <v>0.70140000000000002</v>
      </c>
      <c r="AI65" s="43">
        <v>0.4294</v>
      </c>
      <c r="AJ65" s="43">
        <v>0.16869999999999999</v>
      </c>
      <c r="AK65" s="43">
        <v>2.3099999999999999E-2</v>
      </c>
      <c r="AL65" s="43">
        <v>1.52E-2</v>
      </c>
      <c r="AM65" s="43">
        <v>0</v>
      </c>
      <c r="AN65">
        <v>50</v>
      </c>
      <c r="AQ65" s="43">
        <v>1999</v>
      </c>
      <c r="AR65" s="43">
        <v>-999</v>
      </c>
      <c r="AS65" s="43">
        <v>-999</v>
      </c>
      <c r="AT65" s="43">
        <v>-999</v>
      </c>
      <c r="AU65" s="43">
        <v>-999</v>
      </c>
      <c r="AV65" s="43">
        <v>-999</v>
      </c>
      <c r="AW65" s="43">
        <v>-999</v>
      </c>
      <c r="AX65" s="43">
        <v>-999</v>
      </c>
      <c r="AY65" s="43">
        <v>-999</v>
      </c>
      <c r="AZ65" s="43">
        <v>-999</v>
      </c>
      <c r="BA65" s="43">
        <v>-999</v>
      </c>
      <c r="BB65" s="43">
        <v>-999</v>
      </c>
      <c r="BC65" s="43">
        <v>-999</v>
      </c>
      <c r="BD65" s="43">
        <v>-999</v>
      </c>
      <c r="BE65" s="43">
        <v>-999</v>
      </c>
    </row>
    <row r="66" spans="1:57" x14ac:dyDescent="0.2">
      <c r="A66" s="43">
        <v>2001</v>
      </c>
      <c r="B66" s="43">
        <v>2.2273999999999998</v>
      </c>
      <c r="C66" s="43">
        <v>0.1169</v>
      </c>
      <c r="D66" s="43">
        <v>0</v>
      </c>
      <c r="E66" s="43">
        <v>0.78949999999999998</v>
      </c>
      <c r="F66" s="43">
        <v>3.7538999999999998</v>
      </c>
      <c r="G66" s="43">
        <v>3.4321999999999999</v>
      </c>
      <c r="H66" s="43">
        <v>1.4179999999999999</v>
      </c>
      <c r="I66" s="43">
        <v>0.8609</v>
      </c>
      <c r="J66" s="43">
        <v>0.40839999999999999</v>
      </c>
      <c r="K66" s="43">
        <v>0.1903</v>
      </c>
      <c r="L66" s="43">
        <v>9.9699999999999997E-2</v>
      </c>
      <c r="M66" s="43">
        <v>5.0299999999999997E-2</v>
      </c>
      <c r="N66" s="43">
        <v>1.8599999999999998E-2</v>
      </c>
      <c r="O66">
        <v>50</v>
      </c>
      <c r="Z66" s="43">
        <v>2000</v>
      </c>
      <c r="AA66" s="43">
        <v>2.4798</v>
      </c>
      <c r="AB66" s="43">
        <v>0.13850000000000001</v>
      </c>
      <c r="AC66" s="43">
        <v>4.7800000000000002E-2</v>
      </c>
      <c r="AD66" s="43">
        <v>2.4559000000000002</v>
      </c>
      <c r="AE66" s="43">
        <v>2.9133</v>
      </c>
      <c r="AF66" s="43">
        <v>2.4544000000000001</v>
      </c>
      <c r="AG66" s="43">
        <v>1.7576000000000001</v>
      </c>
      <c r="AH66" s="43">
        <v>0.90429999999999999</v>
      </c>
      <c r="AI66" s="43">
        <v>0.628</v>
      </c>
      <c r="AJ66" s="43">
        <v>0.15359999999999999</v>
      </c>
      <c r="AK66" s="43">
        <v>7.3800000000000004E-2</v>
      </c>
      <c r="AL66" s="43">
        <v>2.1700000000000001E-2</v>
      </c>
      <c r="AM66" s="43">
        <v>1.61E-2</v>
      </c>
      <c r="AN66">
        <v>50</v>
      </c>
      <c r="AQ66" s="43">
        <v>2000</v>
      </c>
      <c r="AR66" s="43">
        <v>-999</v>
      </c>
      <c r="AS66" s="43">
        <v>-999</v>
      </c>
      <c r="AT66" s="43">
        <v>-999</v>
      </c>
      <c r="AU66" s="43">
        <v>-999</v>
      </c>
      <c r="AV66" s="43">
        <v>-999</v>
      </c>
      <c r="AW66" s="43">
        <v>-999</v>
      </c>
      <c r="AX66" s="43">
        <v>-999</v>
      </c>
      <c r="AY66" s="43">
        <v>-999</v>
      </c>
      <c r="AZ66" s="43">
        <v>-999</v>
      </c>
      <c r="BA66" s="43">
        <v>-999</v>
      </c>
      <c r="BB66" s="43">
        <v>-999</v>
      </c>
      <c r="BC66" s="43">
        <v>-999</v>
      </c>
      <c r="BD66" s="43">
        <v>-999</v>
      </c>
      <c r="BE66" s="43">
        <v>-999</v>
      </c>
    </row>
    <row r="67" spans="1:57" x14ac:dyDescent="0.2">
      <c r="A67" s="43">
        <v>2002</v>
      </c>
      <c r="B67" s="43">
        <v>1.9109</v>
      </c>
      <c r="C67" s="43">
        <v>0.1045</v>
      </c>
      <c r="D67" s="43">
        <v>6.7900000000000002E-2</v>
      </c>
      <c r="E67" s="43">
        <v>0.36109999999999998</v>
      </c>
      <c r="F67" s="43">
        <v>1.3187</v>
      </c>
      <c r="G67" s="43">
        <v>2.871</v>
      </c>
      <c r="H67" s="43">
        <v>1.8071999999999999</v>
      </c>
      <c r="I67" s="43">
        <v>0.59699999999999998</v>
      </c>
      <c r="J67" s="43">
        <v>0.38890000000000002</v>
      </c>
      <c r="K67" s="43">
        <v>0.2361</v>
      </c>
      <c r="L67" s="43">
        <v>0.17219999999999999</v>
      </c>
      <c r="M67" s="43">
        <v>6.5100000000000005E-2</v>
      </c>
      <c r="N67" s="43">
        <v>7.9000000000000008E-3</v>
      </c>
      <c r="O67">
        <v>50</v>
      </c>
      <c r="Z67" s="43">
        <v>2001</v>
      </c>
      <c r="AA67" s="43">
        <v>2.2273999999999998</v>
      </c>
      <c r="AB67" s="43">
        <v>0.1169</v>
      </c>
      <c r="AC67" s="43">
        <v>0</v>
      </c>
      <c r="AD67" s="43">
        <v>0.78949999999999998</v>
      </c>
      <c r="AE67" s="43">
        <v>3.7538999999999998</v>
      </c>
      <c r="AF67" s="43">
        <v>3.4321999999999999</v>
      </c>
      <c r="AG67" s="43">
        <v>1.4179999999999999</v>
      </c>
      <c r="AH67" s="43">
        <v>0.8609</v>
      </c>
      <c r="AI67" s="43">
        <v>0.40839999999999999</v>
      </c>
      <c r="AJ67" s="43">
        <v>0.1903</v>
      </c>
      <c r="AK67" s="43">
        <v>9.9699999999999997E-2</v>
      </c>
      <c r="AL67" s="43">
        <v>5.0299999999999997E-2</v>
      </c>
      <c r="AM67" s="43">
        <v>1.8599999999999998E-2</v>
      </c>
      <c r="AN67">
        <v>50</v>
      </c>
      <c r="AQ67" s="43">
        <v>2001</v>
      </c>
      <c r="AR67" s="43">
        <v>-999</v>
      </c>
      <c r="AS67" s="43">
        <v>-999</v>
      </c>
      <c r="AT67" s="43">
        <v>-999</v>
      </c>
      <c r="AU67" s="43">
        <v>-999</v>
      </c>
      <c r="AV67" s="43">
        <v>-999</v>
      </c>
      <c r="AW67" s="43">
        <v>-999</v>
      </c>
      <c r="AX67" s="43">
        <v>-999</v>
      </c>
      <c r="AY67" s="43">
        <v>-999</v>
      </c>
      <c r="AZ67" s="43">
        <v>-999</v>
      </c>
      <c r="BA67" s="43">
        <v>-999</v>
      </c>
      <c r="BB67" s="43">
        <v>-999</v>
      </c>
      <c r="BC67" s="43">
        <v>-999</v>
      </c>
      <c r="BD67" s="43">
        <v>-999</v>
      </c>
      <c r="BE67" s="43">
        <v>-999</v>
      </c>
    </row>
    <row r="68" spans="1:57" x14ac:dyDescent="0.2">
      <c r="A68" s="43">
        <v>2003</v>
      </c>
      <c r="B68" s="43">
        <v>0.87490000000000001</v>
      </c>
      <c r="C68" s="43">
        <v>0.1038</v>
      </c>
      <c r="D68" s="43">
        <v>3.5900000000000001E-2</v>
      </c>
      <c r="E68" s="43">
        <v>0.80820000000000003</v>
      </c>
      <c r="F68" s="43">
        <v>0.26479999999999998</v>
      </c>
      <c r="G68" s="43">
        <v>0.71640000000000004</v>
      </c>
      <c r="H68" s="43">
        <v>1.2621</v>
      </c>
      <c r="I68" s="43">
        <v>0.61270000000000002</v>
      </c>
      <c r="J68" s="43">
        <v>0.221</v>
      </c>
      <c r="K68" s="43">
        <v>0.12640000000000001</v>
      </c>
      <c r="L68" s="43">
        <v>8.9200000000000002E-2</v>
      </c>
      <c r="M68" s="43">
        <v>4.0800000000000003E-2</v>
      </c>
      <c r="N68" s="43">
        <v>7.1499999999999994E-2</v>
      </c>
      <c r="O68">
        <v>50</v>
      </c>
      <c r="Z68" s="43">
        <v>2002</v>
      </c>
      <c r="AA68" s="43">
        <v>1.9109</v>
      </c>
      <c r="AB68" s="43">
        <v>0.1045</v>
      </c>
      <c r="AC68" s="43">
        <v>6.7900000000000002E-2</v>
      </c>
      <c r="AD68" s="43">
        <v>0.36109999999999998</v>
      </c>
      <c r="AE68" s="43">
        <v>1.3187</v>
      </c>
      <c r="AF68" s="43">
        <v>2.871</v>
      </c>
      <c r="AG68" s="43">
        <v>1.8071999999999999</v>
      </c>
      <c r="AH68" s="43">
        <v>0.59699999999999998</v>
      </c>
      <c r="AI68" s="43">
        <v>0.38890000000000002</v>
      </c>
      <c r="AJ68" s="43">
        <v>0.2361</v>
      </c>
      <c r="AK68" s="43">
        <v>0.17219999999999999</v>
      </c>
      <c r="AL68" s="43">
        <v>6.5100000000000005E-2</v>
      </c>
      <c r="AM68" s="43">
        <v>7.9000000000000008E-3</v>
      </c>
      <c r="AN68">
        <v>50</v>
      </c>
      <c r="AQ68" s="43">
        <v>2002</v>
      </c>
      <c r="AR68" s="43">
        <v>-999</v>
      </c>
      <c r="AS68" s="43">
        <v>-999</v>
      </c>
      <c r="AT68" s="43">
        <v>-999</v>
      </c>
      <c r="AU68" s="43">
        <v>-999</v>
      </c>
      <c r="AV68" s="43">
        <v>-999</v>
      </c>
      <c r="AW68" s="43">
        <v>-999</v>
      </c>
      <c r="AX68" s="43">
        <v>-999</v>
      </c>
      <c r="AY68" s="43">
        <v>-999</v>
      </c>
      <c r="AZ68" s="43">
        <v>-999</v>
      </c>
      <c r="BA68" s="43">
        <v>-999</v>
      </c>
      <c r="BB68" s="43">
        <v>-999</v>
      </c>
      <c r="BC68" s="43">
        <v>-999</v>
      </c>
      <c r="BD68" s="43">
        <v>-999</v>
      </c>
      <c r="BE68" s="43">
        <v>-999</v>
      </c>
    </row>
    <row r="69" spans="1:57" x14ac:dyDescent="0.2">
      <c r="A69" s="43">
        <v>2004</v>
      </c>
      <c r="B69" s="43">
        <v>1.5931999999999999</v>
      </c>
      <c r="C69" s="43">
        <v>0.1895</v>
      </c>
      <c r="D69" s="43">
        <v>0.44340000000000002</v>
      </c>
      <c r="E69" s="43">
        <v>1.0582</v>
      </c>
      <c r="F69" s="43">
        <v>3.0948000000000002</v>
      </c>
      <c r="G69" s="43">
        <v>2.4247000000000001</v>
      </c>
      <c r="H69" s="43">
        <v>1.5212000000000001</v>
      </c>
      <c r="I69" s="43">
        <v>1.2343999999999999</v>
      </c>
      <c r="J69" s="43">
        <v>0.35110000000000002</v>
      </c>
      <c r="K69" s="43">
        <v>9.9099999999999994E-2</v>
      </c>
      <c r="L69" s="43">
        <v>0.18290000000000001</v>
      </c>
      <c r="M69" s="43">
        <v>1.21E-2</v>
      </c>
      <c r="N69" s="43">
        <v>2.8000000000000001E-2</v>
      </c>
      <c r="O69">
        <v>50</v>
      </c>
      <c r="Z69" s="43">
        <v>2003</v>
      </c>
      <c r="AA69" s="43">
        <v>0.87490000000000001</v>
      </c>
      <c r="AB69" s="43">
        <v>0.1038</v>
      </c>
      <c r="AC69" s="43">
        <v>3.5900000000000001E-2</v>
      </c>
      <c r="AD69" s="43">
        <v>0.80820000000000003</v>
      </c>
      <c r="AE69" s="43">
        <v>0.26479999999999998</v>
      </c>
      <c r="AF69" s="43">
        <v>0.71640000000000004</v>
      </c>
      <c r="AG69" s="43">
        <v>1.2621</v>
      </c>
      <c r="AH69" s="43">
        <v>0.61270000000000002</v>
      </c>
      <c r="AI69" s="43">
        <v>0.221</v>
      </c>
      <c r="AJ69" s="43">
        <v>0.12640000000000001</v>
      </c>
      <c r="AK69" s="43">
        <v>8.9200000000000002E-2</v>
      </c>
      <c r="AL69" s="43">
        <v>4.0800000000000003E-2</v>
      </c>
      <c r="AM69" s="43">
        <v>7.1499999999999994E-2</v>
      </c>
      <c r="AN69">
        <v>50</v>
      </c>
      <c r="AQ69" s="43">
        <v>2003</v>
      </c>
      <c r="AR69" s="43">
        <v>-999</v>
      </c>
      <c r="AS69" s="43">
        <v>-999</v>
      </c>
      <c r="AT69" s="43">
        <v>-999</v>
      </c>
      <c r="AU69" s="43">
        <v>-999</v>
      </c>
      <c r="AV69" s="43">
        <v>-999</v>
      </c>
      <c r="AW69" s="43">
        <v>-999</v>
      </c>
      <c r="AX69" s="43">
        <v>-999</v>
      </c>
      <c r="AY69" s="43">
        <v>-999</v>
      </c>
      <c r="AZ69" s="43">
        <v>-999</v>
      </c>
      <c r="BA69" s="43">
        <v>-999</v>
      </c>
      <c r="BB69" s="43">
        <v>-999</v>
      </c>
      <c r="BC69" s="43">
        <v>-999</v>
      </c>
      <c r="BD69" s="43">
        <v>-999</v>
      </c>
      <c r="BE69" s="43">
        <v>-999</v>
      </c>
    </row>
    <row r="70" spans="1:57" x14ac:dyDescent="0.2">
      <c r="A70" s="43">
        <v>2005</v>
      </c>
      <c r="B70" s="43">
        <v>0.82620000000000005</v>
      </c>
      <c r="C70" s="43">
        <v>0.33429999999999999</v>
      </c>
      <c r="D70" s="43">
        <v>0.19320000000000001</v>
      </c>
      <c r="E70" s="43">
        <v>0.77300000000000002</v>
      </c>
      <c r="F70" s="43">
        <v>1.0256000000000001</v>
      </c>
      <c r="G70" s="43">
        <v>1.2572000000000001</v>
      </c>
      <c r="H70" s="43">
        <v>0.91830000000000001</v>
      </c>
      <c r="I70" s="43">
        <v>0.49880000000000002</v>
      </c>
      <c r="J70" s="43">
        <v>0.22739999999999999</v>
      </c>
      <c r="K70" s="43">
        <v>0.1138</v>
      </c>
      <c r="L70" s="43">
        <v>0</v>
      </c>
      <c r="M70" s="43">
        <v>1.6400000000000001E-2</v>
      </c>
      <c r="N70" s="43">
        <v>0</v>
      </c>
      <c r="O70">
        <v>50</v>
      </c>
      <c r="Z70" s="43">
        <v>2004</v>
      </c>
      <c r="AA70" s="43">
        <v>1.5931999999999999</v>
      </c>
      <c r="AB70" s="43">
        <v>0.1895</v>
      </c>
      <c r="AC70" s="43">
        <v>0.44340000000000002</v>
      </c>
      <c r="AD70" s="43">
        <v>1.0582</v>
      </c>
      <c r="AE70" s="43">
        <v>3.0948000000000002</v>
      </c>
      <c r="AF70" s="43">
        <v>2.4247000000000001</v>
      </c>
      <c r="AG70" s="43">
        <v>1.5212000000000001</v>
      </c>
      <c r="AH70" s="43">
        <v>1.2343999999999999</v>
      </c>
      <c r="AI70" s="43">
        <v>0.35110000000000002</v>
      </c>
      <c r="AJ70" s="43">
        <v>9.9099999999999994E-2</v>
      </c>
      <c r="AK70" s="43">
        <v>0.18290000000000001</v>
      </c>
      <c r="AL70" s="43">
        <v>1.21E-2</v>
      </c>
      <c r="AM70" s="43">
        <v>2.8000000000000001E-2</v>
      </c>
      <c r="AN70">
        <v>50</v>
      </c>
      <c r="AQ70" s="43">
        <v>2004</v>
      </c>
      <c r="AR70" s="43">
        <v>-999</v>
      </c>
      <c r="AS70" s="43">
        <v>-999</v>
      </c>
      <c r="AT70" s="43">
        <v>-999</v>
      </c>
      <c r="AU70" s="43">
        <v>-999</v>
      </c>
      <c r="AV70" s="43">
        <v>-999</v>
      </c>
      <c r="AW70" s="43">
        <v>-999</v>
      </c>
      <c r="AX70" s="43">
        <v>-999</v>
      </c>
      <c r="AY70" s="43">
        <v>-999</v>
      </c>
      <c r="AZ70" s="43">
        <v>-999</v>
      </c>
      <c r="BA70" s="43">
        <v>-999</v>
      </c>
      <c r="BB70" s="43">
        <v>-999</v>
      </c>
      <c r="BC70" s="43">
        <v>-999</v>
      </c>
      <c r="BD70" s="43">
        <v>-999</v>
      </c>
      <c r="BE70" s="43">
        <v>-999</v>
      </c>
    </row>
    <row r="71" spans="1:57" x14ac:dyDescent="0.2">
      <c r="A71" s="43">
        <v>2006</v>
      </c>
      <c r="B71" s="43">
        <v>1.0417000000000001</v>
      </c>
      <c r="C71" s="43">
        <v>0.13900000000000001</v>
      </c>
      <c r="D71" s="43">
        <v>0.7611</v>
      </c>
      <c r="E71" s="43">
        <v>1.9638</v>
      </c>
      <c r="F71" s="43">
        <v>1.9098999999999999</v>
      </c>
      <c r="G71" s="43">
        <v>1.8048</v>
      </c>
      <c r="H71" s="43">
        <v>0.81679999999999997</v>
      </c>
      <c r="I71" s="43">
        <v>0.37590000000000001</v>
      </c>
      <c r="J71" s="43">
        <v>0.34720000000000001</v>
      </c>
      <c r="K71" s="43">
        <v>0.1187</v>
      </c>
      <c r="L71" s="43">
        <v>1.8499999999999999E-2</v>
      </c>
      <c r="M71" s="43">
        <v>1.7899999999999999E-2</v>
      </c>
      <c r="N71" s="43">
        <v>2.3400000000000001E-2</v>
      </c>
      <c r="O71">
        <v>50</v>
      </c>
      <c r="Z71" s="43">
        <v>2005</v>
      </c>
      <c r="AA71" s="43">
        <v>0.82620000000000005</v>
      </c>
      <c r="AB71" s="43">
        <v>0.33429999999999999</v>
      </c>
      <c r="AC71" s="43">
        <v>0.19320000000000001</v>
      </c>
      <c r="AD71" s="43">
        <v>0.77300000000000002</v>
      </c>
      <c r="AE71" s="43">
        <v>1.0256000000000001</v>
      </c>
      <c r="AF71" s="43">
        <v>1.2572000000000001</v>
      </c>
      <c r="AG71" s="43">
        <v>0.91830000000000001</v>
      </c>
      <c r="AH71" s="43">
        <v>0.49880000000000002</v>
      </c>
      <c r="AI71" s="43">
        <v>0.22739999999999999</v>
      </c>
      <c r="AJ71" s="43">
        <v>0.1138</v>
      </c>
      <c r="AK71" s="43">
        <v>0</v>
      </c>
      <c r="AL71" s="43">
        <v>1.6400000000000001E-2</v>
      </c>
      <c r="AM71" s="43">
        <v>0</v>
      </c>
      <c r="AN71">
        <v>50</v>
      </c>
      <c r="AQ71" s="43">
        <v>2005</v>
      </c>
      <c r="AR71" s="43">
        <v>-999</v>
      </c>
      <c r="AS71" s="43">
        <v>-999</v>
      </c>
      <c r="AT71" s="43">
        <v>-999</v>
      </c>
      <c r="AU71" s="43">
        <v>-999</v>
      </c>
      <c r="AV71" s="43">
        <v>-999</v>
      </c>
      <c r="AW71" s="43">
        <v>-999</v>
      </c>
      <c r="AX71" s="43">
        <v>-999</v>
      </c>
      <c r="AY71" s="43">
        <v>-999</v>
      </c>
      <c r="AZ71" s="43">
        <v>-999</v>
      </c>
      <c r="BA71" s="43">
        <v>-999</v>
      </c>
      <c r="BB71" s="43">
        <v>-999</v>
      </c>
      <c r="BC71" s="43">
        <v>-999</v>
      </c>
      <c r="BD71" s="43">
        <v>-999</v>
      </c>
      <c r="BE71" s="43">
        <v>-999</v>
      </c>
    </row>
    <row r="72" spans="1:57" x14ac:dyDescent="0.2">
      <c r="A72" s="43">
        <v>2007</v>
      </c>
      <c r="B72" s="43">
        <v>1.4141999999999999</v>
      </c>
      <c r="C72" s="43">
        <v>0.1211</v>
      </c>
      <c r="D72" s="43">
        <v>0.25519999999999998</v>
      </c>
      <c r="E72" s="43">
        <v>4.0942999999999996</v>
      </c>
      <c r="F72" s="43">
        <v>3.2206000000000001</v>
      </c>
      <c r="G72" s="43">
        <v>1.8403</v>
      </c>
      <c r="H72" s="43">
        <v>1.1247</v>
      </c>
      <c r="I72" s="43">
        <v>0.33510000000000001</v>
      </c>
      <c r="J72" s="43">
        <v>0.13880000000000001</v>
      </c>
      <c r="K72" s="43">
        <v>6.8099999999999994E-2</v>
      </c>
      <c r="L72" s="43">
        <v>9.5999999999999992E-3</v>
      </c>
      <c r="M72" s="43">
        <v>4.2999999999999997E-2</v>
      </c>
      <c r="N72" s="43">
        <v>5.4000000000000003E-3</v>
      </c>
      <c r="O72">
        <v>50</v>
      </c>
      <c r="Z72" s="43">
        <v>2006</v>
      </c>
      <c r="AA72" s="43">
        <v>1.0417000000000001</v>
      </c>
      <c r="AB72" s="43">
        <v>0.13900000000000001</v>
      </c>
      <c r="AC72" s="43">
        <v>0.7611</v>
      </c>
      <c r="AD72" s="43">
        <v>1.9638</v>
      </c>
      <c r="AE72" s="43">
        <v>1.9098999999999999</v>
      </c>
      <c r="AF72" s="43">
        <v>1.8048</v>
      </c>
      <c r="AG72" s="43">
        <v>0.81679999999999997</v>
      </c>
      <c r="AH72" s="43">
        <v>0.37590000000000001</v>
      </c>
      <c r="AI72" s="43">
        <v>0.34720000000000001</v>
      </c>
      <c r="AJ72" s="43">
        <v>0.1187</v>
      </c>
      <c r="AK72" s="43">
        <v>1.8499999999999999E-2</v>
      </c>
      <c r="AL72" s="43">
        <v>1.7899999999999999E-2</v>
      </c>
      <c r="AM72" s="43">
        <v>2.3400000000000001E-2</v>
      </c>
      <c r="AN72">
        <v>50</v>
      </c>
      <c r="AQ72" s="43">
        <v>2006</v>
      </c>
      <c r="AR72" s="43">
        <v>-999</v>
      </c>
      <c r="AS72" s="43">
        <v>-999</v>
      </c>
      <c r="AT72" s="43">
        <v>-999</v>
      </c>
      <c r="AU72" s="43">
        <v>-999</v>
      </c>
      <c r="AV72" s="43">
        <v>-999</v>
      </c>
      <c r="AW72" s="43">
        <v>-999</v>
      </c>
      <c r="AX72" s="43">
        <v>-999</v>
      </c>
      <c r="AY72" s="43">
        <v>-999</v>
      </c>
      <c r="AZ72" s="43">
        <v>-999</v>
      </c>
      <c r="BA72" s="43">
        <v>-999</v>
      </c>
      <c r="BB72" s="43">
        <v>-999</v>
      </c>
      <c r="BC72" s="43">
        <v>-999</v>
      </c>
      <c r="BD72" s="43">
        <v>-999</v>
      </c>
      <c r="BE72" s="43">
        <v>-999</v>
      </c>
    </row>
    <row r="73" spans="1:57" x14ac:dyDescent="0.2">
      <c r="A73" s="43">
        <v>2008</v>
      </c>
      <c r="B73" s="43">
        <v>1.5981000000000001</v>
      </c>
      <c r="C73" s="43">
        <v>0.1113</v>
      </c>
      <c r="D73" s="43">
        <v>0.1183</v>
      </c>
      <c r="E73" s="43">
        <v>0.72009999999999996</v>
      </c>
      <c r="F73" s="43">
        <v>2.2008999999999999</v>
      </c>
      <c r="G73" s="43">
        <v>3.0152999999999999</v>
      </c>
      <c r="H73" s="43">
        <v>1.6469</v>
      </c>
      <c r="I73" s="43">
        <v>0.71330000000000005</v>
      </c>
      <c r="J73" s="43">
        <v>0.26889999999999997</v>
      </c>
      <c r="K73" s="43">
        <v>8.6099999999999996E-2</v>
      </c>
      <c r="L73" s="43">
        <v>5.9499999999999997E-2</v>
      </c>
      <c r="M73" s="43">
        <v>3.7600000000000001E-2</v>
      </c>
      <c r="N73" s="43">
        <v>2.98E-2</v>
      </c>
      <c r="O73">
        <v>50</v>
      </c>
      <c r="Z73" s="43">
        <v>2007</v>
      </c>
      <c r="AA73" s="43">
        <v>1.4141999999999999</v>
      </c>
      <c r="AB73" s="43">
        <v>0.1211</v>
      </c>
      <c r="AC73" s="43">
        <v>0.25519999999999998</v>
      </c>
      <c r="AD73" s="43">
        <v>4.0942999999999996</v>
      </c>
      <c r="AE73" s="43">
        <v>3.2206000000000001</v>
      </c>
      <c r="AF73" s="43">
        <v>1.8403</v>
      </c>
      <c r="AG73" s="43">
        <v>1.1247</v>
      </c>
      <c r="AH73" s="43">
        <v>0.33510000000000001</v>
      </c>
      <c r="AI73" s="43">
        <v>0.13880000000000001</v>
      </c>
      <c r="AJ73" s="43">
        <v>6.8099999999999994E-2</v>
      </c>
      <c r="AK73" s="43">
        <v>9.5999999999999992E-3</v>
      </c>
      <c r="AL73" s="43">
        <v>4.2999999999999997E-2</v>
      </c>
      <c r="AM73" s="43">
        <v>5.4000000000000003E-3</v>
      </c>
      <c r="AN73">
        <v>50</v>
      </c>
      <c r="AQ73" s="43">
        <v>2007</v>
      </c>
      <c r="AR73" s="43">
        <v>-999</v>
      </c>
      <c r="AS73" s="43">
        <v>-999</v>
      </c>
      <c r="AT73" s="43">
        <v>-999</v>
      </c>
      <c r="AU73" s="43">
        <v>-999</v>
      </c>
      <c r="AV73" s="43">
        <v>-999</v>
      </c>
      <c r="AW73" s="43">
        <v>-999</v>
      </c>
      <c r="AX73" s="43">
        <v>-999</v>
      </c>
      <c r="AY73" s="43">
        <v>-999</v>
      </c>
      <c r="AZ73" s="43">
        <v>-999</v>
      </c>
      <c r="BA73" s="43">
        <v>-999</v>
      </c>
      <c r="BB73" s="43">
        <v>-999</v>
      </c>
      <c r="BC73" s="43">
        <v>-999</v>
      </c>
      <c r="BD73" s="43">
        <v>-999</v>
      </c>
      <c r="BE73" s="43">
        <v>-999</v>
      </c>
    </row>
    <row r="74" spans="1:57" x14ac:dyDescent="0.2">
      <c r="A74" s="43">
        <v>2009</v>
      </c>
      <c r="B74" s="43">
        <v>1.0243</v>
      </c>
      <c r="C74" s="43">
        <v>7.9899999999999999E-2</v>
      </c>
      <c r="D74" s="43">
        <v>0.3619</v>
      </c>
      <c r="E74" s="43">
        <v>1.7867</v>
      </c>
      <c r="F74" s="43">
        <v>0.62949999999999995</v>
      </c>
      <c r="G74" s="43">
        <v>1.6853</v>
      </c>
      <c r="H74" s="43">
        <v>1.3138000000000001</v>
      </c>
      <c r="I74" s="43">
        <v>0.67459999999999998</v>
      </c>
      <c r="J74" s="43">
        <v>0.3256</v>
      </c>
      <c r="K74" s="43">
        <v>0.11840000000000001</v>
      </c>
      <c r="L74" s="43">
        <v>3.95E-2</v>
      </c>
      <c r="M74" s="43">
        <v>1.01E-2</v>
      </c>
      <c r="N74" s="43">
        <v>2.1000000000000001E-2</v>
      </c>
      <c r="O74">
        <v>50</v>
      </c>
      <c r="Z74" s="43">
        <v>2008</v>
      </c>
      <c r="AA74" s="43">
        <v>1.5981000000000001</v>
      </c>
      <c r="AB74" s="43">
        <v>0.1113</v>
      </c>
      <c r="AC74" s="43">
        <v>0.1183</v>
      </c>
      <c r="AD74" s="43">
        <v>0.72009999999999996</v>
      </c>
      <c r="AE74" s="43">
        <v>2.2008999999999999</v>
      </c>
      <c r="AF74" s="43">
        <v>3.0152999999999999</v>
      </c>
      <c r="AG74" s="43">
        <v>1.6469</v>
      </c>
      <c r="AH74" s="43">
        <v>0.71330000000000005</v>
      </c>
      <c r="AI74" s="43">
        <v>0.26889999999999997</v>
      </c>
      <c r="AJ74" s="43">
        <v>8.6099999999999996E-2</v>
      </c>
      <c r="AK74" s="43">
        <v>5.9499999999999997E-2</v>
      </c>
      <c r="AL74" s="43">
        <v>3.7600000000000001E-2</v>
      </c>
      <c r="AM74" s="43">
        <v>2.98E-2</v>
      </c>
      <c r="AN74">
        <v>50</v>
      </c>
      <c r="AQ74" s="43">
        <v>2008</v>
      </c>
      <c r="AR74" s="43">
        <v>-999</v>
      </c>
      <c r="AS74" s="43">
        <v>-999</v>
      </c>
      <c r="AT74" s="43">
        <v>-999</v>
      </c>
      <c r="AU74" s="43">
        <v>-999</v>
      </c>
      <c r="AV74" s="43">
        <v>-999</v>
      </c>
      <c r="AW74" s="43">
        <v>-999</v>
      </c>
      <c r="AX74" s="43">
        <v>-999</v>
      </c>
      <c r="AY74" s="43">
        <v>-999</v>
      </c>
      <c r="AZ74" s="43">
        <v>-999</v>
      </c>
      <c r="BA74" s="43">
        <v>-999</v>
      </c>
      <c r="BB74" s="43">
        <v>-999</v>
      </c>
      <c r="BC74" s="43">
        <v>-999</v>
      </c>
      <c r="BD74" s="43">
        <v>-999</v>
      </c>
      <c r="BE74" s="43">
        <v>-999</v>
      </c>
    </row>
    <row r="75" spans="1:57" x14ac:dyDescent="0.2">
      <c r="A75" s="43">
        <v>2010</v>
      </c>
      <c r="B75" s="43">
        <v>1.2035</v>
      </c>
      <c r="C75" s="43">
        <v>0.1157</v>
      </c>
      <c r="D75" s="43">
        <v>0.15659999999999999</v>
      </c>
      <c r="E75" s="43">
        <v>1.7452000000000001</v>
      </c>
      <c r="F75" s="43">
        <v>2.1568999999999998</v>
      </c>
      <c r="G75" s="43">
        <v>1.0267999999999999</v>
      </c>
      <c r="H75" s="43">
        <v>1.3844000000000001</v>
      </c>
      <c r="I75" s="43">
        <v>0.90890000000000004</v>
      </c>
      <c r="J75" s="43">
        <v>0.35089999999999999</v>
      </c>
      <c r="K75" s="43">
        <v>0.12429999999999999</v>
      </c>
      <c r="L75" s="43">
        <v>8.2600000000000007E-2</v>
      </c>
      <c r="M75" s="43">
        <v>2.9700000000000001E-2</v>
      </c>
      <c r="N75" s="43">
        <v>1.8100000000000002E-2</v>
      </c>
      <c r="O75">
        <v>50</v>
      </c>
      <c r="Z75" s="43">
        <v>2009</v>
      </c>
      <c r="AA75" s="43">
        <v>-999</v>
      </c>
      <c r="AB75" s="43">
        <v>-999</v>
      </c>
      <c r="AC75" s="43">
        <v>-999</v>
      </c>
      <c r="AD75" s="43">
        <v>-999</v>
      </c>
      <c r="AE75" s="43">
        <v>-999</v>
      </c>
      <c r="AF75" s="43">
        <v>-999</v>
      </c>
      <c r="AG75" s="43">
        <v>-999</v>
      </c>
      <c r="AH75" s="43">
        <v>-999</v>
      </c>
      <c r="AI75" s="43">
        <v>-999</v>
      </c>
      <c r="AJ75" s="43">
        <v>-999</v>
      </c>
      <c r="AK75" s="43">
        <v>-999</v>
      </c>
      <c r="AL75" s="43">
        <v>-999</v>
      </c>
      <c r="AM75" s="43">
        <v>-999</v>
      </c>
      <c r="AN75" s="43">
        <v>-999</v>
      </c>
      <c r="AQ75" s="43">
        <v>2009</v>
      </c>
      <c r="AR75" s="43">
        <v>1.0243</v>
      </c>
      <c r="AS75" s="43">
        <v>7.9899999999999999E-2</v>
      </c>
      <c r="AT75" s="43">
        <v>0.3619</v>
      </c>
      <c r="AU75" s="43">
        <v>1.7867</v>
      </c>
      <c r="AV75" s="43">
        <v>0.62949999999999995</v>
      </c>
      <c r="AW75" s="43">
        <v>1.6853</v>
      </c>
      <c r="AX75" s="43">
        <v>1.3138000000000001</v>
      </c>
      <c r="AY75" s="43">
        <v>0.67459999999999998</v>
      </c>
      <c r="AZ75" s="43">
        <v>0.3256</v>
      </c>
      <c r="BA75" s="43">
        <v>0.11840000000000001</v>
      </c>
      <c r="BB75" s="43">
        <v>3.95E-2</v>
      </c>
      <c r="BC75" s="43">
        <v>1.01E-2</v>
      </c>
      <c r="BD75" s="43">
        <v>2.1000000000000001E-2</v>
      </c>
      <c r="BE75">
        <v>50</v>
      </c>
    </row>
    <row r="76" spans="1:57" x14ac:dyDescent="0.2">
      <c r="A76" s="43">
        <v>2011</v>
      </c>
      <c r="B76" s="43">
        <v>1.0382</v>
      </c>
      <c r="C76" s="43">
        <v>0.1095</v>
      </c>
      <c r="D76" s="43">
        <v>0.39860000000000001</v>
      </c>
      <c r="E76" s="43">
        <v>0.70140000000000002</v>
      </c>
      <c r="F76" s="43">
        <v>1.1904999999999999</v>
      </c>
      <c r="G76" s="43">
        <v>1.0838000000000001</v>
      </c>
      <c r="H76" s="43">
        <v>0.91039999999999999</v>
      </c>
      <c r="I76" s="43">
        <v>0.6714</v>
      </c>
      <c r="J76" s="43">
        <v>0.71609999999999996</v>
      </c>
      <c r="K76" s="43">
        <v>0.39379999999999998</v>
      </c>
      <c r="L76" s="43">
        <v>0.18379999999999999</v>
      </c>
      <c r="M76" s="43">
        <v>9.8400000000000001E-2</v>
      </c>
      <c r="N76" s="43">
        <v>3.6700000000000003E-2</v>
      </c>
      <c r="O76">
        <v>50</v>
      </c>
      <c r="Z76" s="43">
        <v>2010</v>
      </c>
      <c r="AA76" s="43">
        <v>-999</v>
      </c>
      <c r="AB76" s="43">
        <v>-999</v>
      </c>
      <c r="AC76" s="43">
        <v>-999</v>
      </c>
      <c r="AD76" s="43">
        <v>-999</v>
      </c>
      <c r="AE76" s="43">
        <v>-999</v>
      </c>
      <c r="AF76" s="43">
        <v>-999</v>
      </c>
      <c r="AG76" s="43">
        <v>-999</v>
      </c>
      <c r="AH76" s="43">
        <v>-999</v>
      </c>
      <c r="AI76" s="43">
        <v>-999</v>
      </c>
      <c r="AJ76" s="43">
        <v>-999</v>
      </c>
      <c r="AK76" s="43">
        <v>-999</v>
      </c>
      <c r="AL76" s="43">
        <v>-999</v>
      </c>
      <c r="AM76" s="43">
        <v>-999</v>
      </c>
      <c r="AN76" s="43">
        <v>-999</v>
      </c>
      <c r="AQ76" s="43">
        <v>2010</v>
      </c>
      <c r="AR76" s="43">
        <v>1.2035</v>
      </c>
      <c r="AS76" s="43">
        <v>0.1157</v>
      </c>
      <c r="AT76" s="43">
        <v>0.15659999999999999</v>
      </c>
      <c r="AU76" s="43">
        <v>1.7452000000000001</v>
      </c>
      <c r="AV76" s="43">
        <v>2.1568999999999998</v>
      </c>
      <c r="AW76" s="43">
        <v>1.0267999999999999</v>
      </c>
      <c r="AX76" s="43">
        <v>1.3844000000000001</v>
      </c>
      <c r="AY76" s="43">
        <v>0.90890000000000004</v>
      </c>
      <c r="AZ76" s="43">
        <v>0.35089999999999999</v>
      </c>
      <c r="BA76" s="43">
        <v>0.12429999999999999</v>
      </c>
      <c r="BB76" s="43">
        <v>8.2600000000000007E-2</v>
      </c>
      <c r="BC76" s="43">
        <v>2.9700000000000001E-2</v>
      </c>
      <c r="BD76" s="43">
        <v>1.8100000000000002E-2</v>
      </c>
      <c r="BE76">
        <v>50</v>
      </c>
    </row>
    <row r="77" spans="1:57" x14ac:dyDescent="0.2">
      <c r="A77" s="43">
        <v>2012</v>
      </c>
      <c r="B77" s="43">
        <v>1.0831999999999999</v>
      </c>
      <c r="C77" s="43">
        <v>9.9400000000000002E-2</v>
      </c>
      <c r="D77" s="43">
        <v>0.3614</v>
      </c>
      <c r="E77" s="43">
        <v>0.7651</v>
      </c>
      <c r="F77" s="43">
        <v>1.103</v>
      </c>
      <c r="G77" s="43">
        <v>0.97829999999999995</v>
      </c>
      <c r="H77" s="43">
        <v>0.95620000000000005</v>
      </c>
      <c r="I77" s="43">
        <v>0.52439999999999998</v>
      </c>
      <c r="J77" s="43">
        <v>0.55640000000000001</v>
      </c>
      <c r="K77" s="43">
        <v>0.43719999999999998</v>
      </c>
      <c r="L77" s="43">
        <v>0.19089999999999999</v>
      </c>
      <c r="M77" s="43">
        <v>5.11E-2</v>
      </c>
      <c r="N77" s="43">
        <v>7.2099999999999997E-2</v>
      </c>
      <c r="O77">
        <v>50</v>
      </c>
      <c r="Z77" s="43">
        <v>2011</v>
      </c>
      <c r="AA77" s="43">
        <v>-999</v>
      </c>
      <c r="AB77" s="43">
        <v>-999</v>
      </c>
      <c r="AC77" s="43">
        <v>-999</v>
      </c>
      <c r="AD77" s="43">
        <v>-999</v>
      </c>
      <c r="AE77" s="43">
        <v>-999</v>
      </c>
      <c r="AF77" s="43">
        <v>-999</v>
      </c>
      <c r="AG77" s="43">
        <v>-999</v>
      </c>
      <c r="AH77" s="43">
        <v>-999</v>
      </c>
      <c r="AI77" s="43">
        <v>-999</v>
      </c>
      <c r="AJ77" s="43">
        <v>-999</v>
      </c>
      <c r="AK77" s="43">
        <v>-999</v>
      </c>
      <c r="AL77" s="43">
        <v>-999</v>
      </c>
      <c r="AM77" s="43">
        <v>-999</v>
      </c>
      <c r="AN77" s="43">
        <v>-999</v>
      </c>
      <c r="AQ77" s="43">
        <v>2011</v>
      </c>
      <c r="AR77" s="43">
        <v>1.0382</v>
      </c>
      <c r="AS77" s="43">
        <v>0.1095</v>
      </c>
      <c r="AT77" s="43">
        <v>0.39860000000000001</v>
      </c>
      <c r="AU77" s="43">
        <v>0.70140000000000002</v>
      </c>
      <c r="AV77" s="43">
        <v>1.1904999999999999</v>
      </c>
      <c r="AW77" s="43">
        <v>1.0838000000000001</v>
      </c>
      <c r="AX77" s="43">
        <v>0.91039999999999999</v>
      </c>
      <c r="AY77" s="43">
        <v>0.6714</v>
      </c>
      <c r="AZ77" s="43">
        <v>0.71609999999999996</v>
      </c>
      <c r="BA77" s="43">
        <v>0.39379999999999998</v>
      </c>
      <c r="BB77" s="43">
        <v>0.18379999999999999</v>
      </c>
      <c r="BC77" s="43">
        <v>9.8400000000000001E-2</v>
      </c>
      <c r="BD77" s="43">
        <v>3.6700000000000003E-2</v>
      </c>
      <c r="BE77">
        <v>50</v>
      </c>
    </row>
    <row r="78" spans="1:57" x14ac:dyDescent="0.2">
      <c r="A78" s="43">
        <v>2013</v>
      </c>
      <c r="B78" s="43">
        <v>0.83209999999999995</v>
      </c>
      <c r="C78" s="43">
        <v>0.1089</v>
      </c>
      <c r="D78" s="43">
        <v>0.25340000000000001</v>
      </c>
      <c r="E78" s="43">
        <v>0.43680000000000002</v>
      </c>
      <c r="F78" s="43">
        <v>1.1488</v>
      </c>
      <c r="G78" s="43">
        <v>0.6109</v>
      </c>
      <c r="H78" s="43">
        <v>0.36930000000000002</v>
      </c>
      <c r="I78" s="43">
        <v>0.67779999999999996</v>
      </c>
      <c r="J78" s="43">
        <v>0.1918</v>
      </c>
      <c r="K78" s="43">
        <v>0.24740000000000001</v>
      </c>
      <c r="L78" s="43">
        <v>0.1734</v>
      </c>
      <c r="M78" s="43">
        <v>8.8599999999999998E-2</v>
      </c>
      <c r="N78" s="43">
        <v>4.8899999999999999E-2</v>
      </c>
      <c r="O78">
        <v>50</v>
      </c>
      <c r="Z78" s="43">
        <v>2012</v>
      </c>
      <c r="AA78" s="43">
        <v>-999</v>
      </c>
      <c r="AB78" s="43">
        <v>-999</v>
      </c>
      <c r="AC78" s="43">
        <v>-999</v>
      </c>
      <c r="AD78" s="43">
        <v>-999</v>
      </c>
      <c r="AE78" s="43">
        <v>-999</v>
      </c>
      <c r="AF78" s="43">
        <v>-999</v>
      </c>
      <c r="AG78" s="43">
        <v>-999</v>
      </c>
      <c r="AH78" s="43">
        <v>-999</v>
      </c>
      <c r="AI78" s="43">
        <v>-999</v>
      </c>
      <c r="AJ78" s="43">
        <v>-999</v>
      </c>
      <c r="AK78" s="43">
        <v>-999</v>
      </c>
      <c r="AL78" s="43">
        <v>-999</v>
      </c>
      <c r="AM78" s="43">
        <v>-999</v>
      </c>
      <c r="AN78" s="43">
        <v>-999</v>
      </c>
      <c r="AQ78" s="43">
        <v>2012</v>
      </c>
      <c r="AR78" s="43">
        <v>1.0831999999999999</v>
      </c>
      <c r="AS78" s="43">
        <v>9.9400000000000002E-2</v>
      </c>
      <c r="AT78" s="43">
        <v>0.3614</v>
      </c>
      <c r="AU78" s="43">
        <v>0.7651</v>
      </c>
      <c r="AV78" s="43">
        <v>1.103</v>
      </c>
      <c r="AW78" s="43">
        <v>0.97829999999999995</v>
      </c>
      <c r="AX78" s="43">
        <v>0.95620000000000005</v>
      </c>
      <c r="AY78" s="43">
        <v>0.52439999999999998</v>
      </c>
      <c r="AZ78" s="43">
        <v>0.55640000000000001</v>
      </c>
      <c r="BA78" s="43">
        <v>0.43719999999999998</v>
      </c>
      <c r="BB78" s="43">
        <v>0.19089999999999999</v>
      </c>
      <c r="BC78" s="43">
        <v>5.11E-2</v>
      </c>
      <c r="BD78" s="43">
        <v>7.2099999999999997E-2</v>
      </c>
      <c r="BE78">
        <v>50</v>
      </c>
    </row>
    <row r="79" spans="1:57" x14ac:dyDescent="0.2">
      <c r="A79" s="43">
        <v>2014</v>
      </c>
      <c r="B79" s="43">
        <v>1.5771999999999999</v>
      </c>
      <c r="C79" s="43">
        <v>0.2802</v>
      </c>
      <c r="D79" s="43">
        <v>0.55320000000000003</v>
      </c>
      <c r="E79" s="43">
        <v>1.5603</v>
      </c>
      <c r="F79" s="43">
        <v>1.6633</v>
      </c>
      <c r="G79" s="43">
        <v>1.8795999999999999</v>
      </c>
      <c r="H79" s="43">
        <v>1.0549999999999999</v>
      </c>
      <c r="I79" s="43">
        <v>0.45839999999999997</v>
      </c>
      <c r="J79" s="43">
        <v>0.76780000000000004</v>
      </c>
      <c r="K79" s="43">
        <v>0.26140000000000002</v>
      </c>
      <c r="L79" s="43">
        <v>0.26050000000000001</v>
      </c>
      <c r="M79" s="43">
        <v>0.26300000000000001</v>
      </c>
      <c r="N79" s="43">
        <v>0.19400000000000001</v>
      </c>
      <c r="O79">
        <v>50</v>
      </c>
      <c r="Z79" s="43">
        <v>2013</v>
      </c>
      <c r="AA79" s="43">
        <v>-999</v>
      </c>
      <c r="AB79" s="43">
        <v>-999</v>
      </c>
      <c r="AC79" s="43">
        <v>-999</v>
      </c>
      <c r="AD79" s="43">
        <v>-999</v>
      </c>
      <c r="AE79" s="43">
        <v>-999</v>
      </c>
      <c r="AF79" s="43">
        <v>-999</v>
      </c>
      <c r="AG79" s="43">
        <v>-999</v>
      </c>
      <c r="AH79" s="43">
        <v>-999</v>
      </c>
      <c r="AI79" s="43">
        <v>-999</v>
      </c>
      <c r="AJ79" s="43">
        <v>-999</v>
      </c>
      <c r="AK79" s="43">
        <v>-999</v>
      </c>
      <c r="AL79" s="43">
        <v>-999</v>
      </c>
      <c r="AM79" s="43">
        <v>-999</v>
      </c>
      <c r="AN79" s="43">
        <v>-999</v>
      </c>
      <c r="AQ79" s="43">
        <v>2013</v>
      </c>
      <c r="AR79" s="43">
        <v>0.83209999999999995</v>
      </c>
      <c r="AS79" s="43">
        <v>0.1089</v>
      </c>
      <c r="AT79" s="43">
        <v>0.25340000000000001</v>
      </c>
      <c r="AU79" s="43">
        <v>0.43680000000000002</v>
      </c>
      <c r="AV79" s="43">
        <v>1.1488</v>
      </c>
      <c r="AW79" s="43">
        <v>0.6109</v>
      </c>
      <c r="AX79" s="43">
        <v>0.36930000000000002</v>
      </c>
      <c r="AY79" s="43">
        <v>0.67779999999999996</v>
      </c>
      <c r="AZ79" s="43">
        <v>0.1918</v>
      </c>
      <c r="BA79" s="43">
        <v>0.24740000000000001</v>
      </c>
      <c r="BB79" s="43">
        <v>0.1734</v>
      </c>
      <c r="BC79" s="43">
        <v>8.8599999999999998E-2</v>
      </c>
      <c r="BD79" s="43">
        <v>4.8899999999999999E-2</v>
      </c>
      <c r="BE79">
        <v>50</v>
      </c>
    </row>
    <row r="80" spans="1:57" x14ac:dyDescent="0.2">
      <c r="A80" s="43">
        <v>2015</v>
      </c>
      <c r="B80" s="43">
        <v>1.3048999999999999</v>
      </c>
      <c r="C80" s="43">
        <v>0.11749999999999999</v>
      </c>
      <c r="D80" s="43">
        <v>6.5100000000000005E-2</v>
      </c>
      <c r="E80" s="43">
        <v>2.0920999999999998</v>
      </c>
      <c r="F80" s="43">
        <v>1.9944999999999999</v>
      </c>
      <c r="G80" s="43">
        <v>1.1106</v>
      </c>
      <c r="H80" s="43">
        <v>0.64390000000000003</v>
      </c>
      <c r="I80" s="43">
        <v>0.27089999999999997</v>
      </c>
      <c r="J80" s="43">
        <v>0.16639999999999999</v>
      </c>
      <c r="K80" s="43">
        <v>0.25</v>
      </c>
      <c r="L80" s="43">
        <v>7.6100000000000001E-2</v>
      </c>
      <c r="M80" s="43">
        <v>6.1499999999999999E-2</v>
      </c>
      <c r="N80" s="43">
        <v>7.4700000000000003E-2</v>
      </c>
      <c r="O80">
        <v>50</v>
      </c>
      <c r="Z80" s="43">
        <v>2014</v>
      </c>
      <c r="AA80" s="43">
        <v>-999</v>
      </c>
      <c r="AB80" s="43">
        <v>-999</v>
      </c>
      <c r="AC80" s="43">
        <v>-999</v>
      </c>
      <c r="AD80" s="43">
        <v>-999</v>
      </c>
      <c r="AE80" s="43">
        <v>-999</v>
      </c>
      <c r="AF80" s="43">
        <v>-999</v>
      </c>
      <c r="AG80" s="43">
        <v>-999</v>
      </c>
      <c r="AH80" s="43">
        <v>-999</v>
      </c>
      <c r="AI80" s="43">
        <v>-999</v>
      </c>
      <c r="AJ80" s="43">
        <v>-999</v>
      </c>
      <c r="AK80" s="43">
        <v>-999</v>
      </c>
      <c r="AL80" s="43">
        <v>-999</v>
      </c>
      <c r="AM80" s="43">
        <v>-999</v>
      </c>
      <c r="AN80" s="43">
        <v>-999</v>
      </c>
      <c r="AQ80" s="43">
        <v>2014</v>
      </c>
      <c r="AR80" s="43">
        <v>1.5771999999999999</v>
      </c>
      <c r="AS80" s="43">
        <v>0.2802</v>
      </c>
      <c r="AT80" s="43">
        <v>0.55320000000000003</v>
      </c>
      <c r="AU80" s="43">
        <v>1.5603</v>
      </c>
      <c r="AV80" s="43">
        <v>1.6633</v>
      </c>
      <c r="AW80" s="43">
        <v>1.8795999999999999</v>
      </c>
      <c r="AX80" s="43">
        <v>1.0549999999999999</v>
      </c>
      <c r="AY80" s="43">
        <v>0.45839999999999997</v>
      </c>
      <c r="AZ80" s="43">
        <v>0.76780000000000004</v>
      </c>
      <c r="BA80" s="43">
        <v>0.26140000000000002</v>
      </c>
      <c r="BB80" s="43">
        <v>0.26050000000000001</v>
      </c>
      <c r="BC80" s="43">
        <v>0.26300000000000001</v>
      </c>
      <c r="BD80" s="43">
        <v>0.19400000000000001</v>
      </c>
      <c r="BE80">
        <v>50</v>
      </c>
    </row>
    <row r="81" spans="1:57" x14ac:dyDescent="0.2">
      <c r="A81" s="43">
        <v>2016</v>
      </c>
      <c r="B81" s="43">
        <v>2.3043999999999998</v>
      </c>
      <c r="C81" s="43">
        <v>8.9899999999999994E-2</v>
      </c>
      <c r="D81" s="43">
        <v>0.48599999999999999</v>
      </c>
      <c r="E81" s="43">
        <v>0.75460000000000005</v>
      </c>
      <c r="F81" s="43">
        <v>4.2384000000000004</v>
      </c>
      <c r="G81" s="43">
        <v>1.9287000000000001</v>
      </c>
      <c r="H81" s="43">
        <v>0.94830000000000003</v>
      </c>
      <c r="I81" s="43">
        <v>0.45100000000000001</v>
      </c>
      <c r="J81" s="43">
        <v>0.16500000000000001</v>
      </c>
      <c r="K81" s="43">
        <v>0.2366</v>
      </c>
      <c r="L81" s="43">
        <v>0.25019999999999998</v>
      </c>
      <c r="M81" s="43">
        <v>0.1237</v>
      </c>
      <c r="N81" s="43">
        <v>0.1852</v>
      </c>
      <c r="O81">
        <v>50</v>
      </c>
      <c r="Z81" s="43">
        <v>2015</v>
      </c>
      <c r="AA81" s="43">
        <v>-999</v>
      </c>
      <c r="AB81" s="43">
        <v>-999</v>
      </c>
      <c r="AC81" s="43">
        <v>-999</v>
      </c>
      <c r="AD81" s="43">
        <v>-999</v>
      </c>
      <c r="AE81" s="43">
        <v>-999</v>
      </c>
      <c r="AF81" s="43">
        <v>-999</v>
      </c>
      <c r="AG81" s="43">
        <v>-999</v>
      </c>
      <c r="AH81" s="43">
        <v>-999</v>
      </c>
      <c r="AI81" s="43">
        <v>-999</v>
      </c>
      <c r="AJ81" s="43">
        <v>-999</v>
      </c>
      <c r="AK81" s="43">
        <v>-999</v>
      </c>
      <c r="AL81" s="43">
        <v>-999</v>
      </c>
      <c r="AM81" s="43">
        <v>-999</v>
      </c>
      <c r="AN81" s="43">
        <v>-999</v>
      </c>
      <c r="AQ81" s="43">
        <v>2015</v>
      </c>
      <c r="AR81" s="43">
        <v>1.3048999999999999</v>
      </c>
      <c r="AS81" s="43">
        <v>0.11749999999999999</v>
      </c>
      <c r="AT81" s="43">
        <v>6.5100000000000005E-2</v>
      </c>
      <c r="AU81" s="43">
        <v>2.0920999999999998</v>
      </c>
      <c r="AV81" s="43">
        <v>1.9944999999999999</v>
      </c>
      <c r="AW81" s="43">
        <v>1.1106</v>
      </c>
      <c r="AX81" s="43">
        <v>0.64390000000000003</v>
      </c>
      <c r="AY81" s="43">
        <v>0.27089999999999997</v>
      </c>
      <c r="AZ81" s="43">
        <v>0.16639999999999999</v>
      </c>
      <c r="BA81" s="43">
        <v>0.25</v>
      </c>
      <c r="BB81" s="43">
        <v>7.6100000000000001E-2</v>
      </c>
      <c r="BC81" s="43">
        <v>6.1499999999999999E-2</v>
      </c>
      <c r="BD81" s="43">
        <v>7.4700000000000003E-2</v>
      </c>
      <c r="BE81">
        <v>50</v>
      </c>
    </row>
    <row r="82" spans="1:57" x14ac:dyDescent="0.2">
      <c r="A82" s="43">
        <v>2017</v>
      </c>
      <c r="B82" s="43">
        <v>1.9766999999999999</v>
      </c>
      <c r="C82" s="43">
        <v>0.10390000000000001</v>
      </c>
      <c r="D82" s="43">
        <v>5.6300000000000003E-2</v>
      </c>
      <c r="E82" s="43">
        <v>0.42520000000000002</v>
      </c>
      <c r="F82" s="43">
        <v>0.60309999999999997</v>
      </c>
      <c r="G82" s="43">
        <v>3.3458999999999999</v>
      </c>
      <c r="H82" s="43">
        <v>1.3615999999999999</v>
      </c>
      <c r="I82" s="43">
        <v>0.52700000000000002</v>
      </c>
      <c r="J82" s="43">
        <v>0.3483</v>
      </c>
      <c r="K82" s="43">
        <v>0.1143</v>
      </c>
      <c r="L82" s="43">
        <v>6.83E-2</v>
      </c>
      <c r="M82" s="43">
        <v>0.1169</v>
      </c>
      <c r="N82" s="43">
        <v>0.12859999999999999</v>
      </c>
      <c r="O82">
        <v>50</v>
      </c>
      <c r="Z82" s="43">
        <v>2016</v>
      </c>
      <c r="AA82" s="43">
        <v>-999</v>
      </c>
      <c r="AB82" s="43">
        <v>-999</v>
      </c>
      <c r="AC82" s="43">
        <v>-999</v>
      </c>
      <c r="AD82" s="43">
        <v>-999</v>
      </c>
      <c r="AE82" s="43">
        <v>-999</v>
      </c>
      <c r="AF82" s="43">
        <v>-999</v>
      </c>
      <c r="AG82" s="43">
        <v>-999</v>
      </c>
      <c r="AH82" s="43">
        <v>-999</v>
      </c>
      <c r="AI82" s="43">
        <v>-999</v>
      </c>
      <c r="AJ82" s="43">
        <v>-999</v>
      </c>
      <c r="AK82" s="43">
        <v>-999</v>
      </c>
      <c r="AL82" s="43">
        <v>-999</v>
      </c>
      <c r="AM82" s="43">
        <v>-999</v>
      </c>
      <c r="AN82" s="43">
        <v>-999</v>
      </c>
      <c r="AQ82" s="43">
        <v>2016</v>
      </c>
      <c r="AR82" s="43">
        <v>2.3043999999999998</v>
      </c>
      <c r="AS82" s="43">
        <v>8.9899999999999994E-2</v>
      </c>
      <c r="AT82" s="43">
        <v>0.48599999999999999</v>
      </c>
      <c r="AU82" s="43">
        <v>0.75460000000000005</v>
      </c>
      <c r="AV82" s="43">
        <v>4.2384000000000004</v>
      </c>
      <c r="AW82" s="43">
        <v>1.9287000000000001</v>
      </c>
      <c r="AX82" s="43">
        <v>0.94830000000000003</v>
      </c>
      <c r="AY82" s="43">
        <v>0.45100000000000001</v>
      </c>
      <c r="AZ82" s="43">
        <v>0.16500000000000001</v>
      </c>
      <c r="BA82" s="43">
        <v>0.2366</v>
      </c>
      <c r="BB82" s="43">
        <v>0.25019999999999998</v>
      </c>
      <c r="BC82" s="43">
        <v>0.1237</v>
      </c>
      <c r="BD82" s="43">
        <v>0.1852</v>
      </c>
      <c r="BE82">
        <v>50</v>
      </c>
    </row>
    <row r="83" spans="1:57" x14ac:dyDescent="0.2">
      <c r="A83" s="43">
        <v>2018</v>
      </c>
      <c r="B83" s="43">
        <v>1.8543000000000001</v>
      </c>
      <c r="C83" s="43">
        <v>0.1104</v>
      </c>
      <c r="D83" s="43">
        <v>0.51060000000000005</v>
      </c>
      <c r="E83" s="43">
        <v>0.18060000000000001</v>
      </c>
      <c r="F83" s="43">
        <v>0.64470000000000005</v>
      </c>
      <c r="G83" s="43">
        <v>0.64790000000000003</v>
      </c>
      <c r="H83" s="43">
        <v>1.8714999999999999</v>
      </c>
      <c r="I83" s="43">
        <v>0.88649999999999995</v>
      </c>
      <c r="J83" s="43">
        <v>0.40789999999999998</v>
      </c>
      <c r="K83" s="43">
        <v>0.27029999999999998</v>
      </c>
      <c r="L83" s="43">
        <v>0.20280000000000001</v>
      </c>
      <c r="M83" s="43">
        <v>0.1159</v>
      </c>
      <c r="N83" s="43">
        <v>0.3095</v>
      </c>
      <c r="O83">
        <v>50</v>
      </c>
      <c r="Z83" s="43">
        <v>2017</v>
      </c>
      <c r="AA83" s="43">
        <v>-999</v>
      </c>
      <c r="AB83" s="43">
        <v>-999</v>
      </c>
      <c r="AC83" s="43">
        <v>-999</v>
      </c>
      <c r="AD83" s="43">
        <v>-999</v>
      </c>
      <c r="AE83" s="43">
        <v>-999</v>
      </c>
      <c r="AF83" s="43">
        <v>-999</v>
      </c>
      <c r="AG83" s="43">
        <v>-999</v>
      </c>
      <c r="AH83" s="43">
        <v>-999</v>
      </c>
      <c r="AI83" s="43">
        <v>-999</v>
      </c>
      <c r="AJ83" s="43">
        <v>-999</v>
      </c>
      <c r="AK83" s="43">
        <v>-999</v>
      </c>
      <c r="AL83" s="43">
        <v>-999</v>
      </c>
      <c r="AM83" s="43">
        <v>-999</v>
      </c>
      <c r="AN83" s="43">
        <v>-999</v>
      </c>
      <c r="AQ83" s="43">
        <v>2017</v>
      </c>
      <c r="AR83" s="43">
        <v>1.9766999999999999</v>
      </c>
      <c r="AS83" s="43">
        <v>0.10390000000000001</v>
      </c>
      <c r="AT83" s="43">
        <v>5.6300000000000003E-2</v>
      </c>
      <c r="AU83" s="43">
        <v>0.42520000000000002</v>
      </c>
      <c r="AV83" s="43">
        <v>0.60309999999999997</v>
      </c>
      <c r="AW83" s="43">
        <v>3.3458999999999999</v>
      </c>
      <c r="AX83" s="43">
        <v>1.3615999999999999</v>
      </c>
      <c r="AY83" s="43">
        <v>0.52700000000000002</v>
      </c>
      <c r="AZ83" s="43">
        <v>0.3483</v>
      </c>
      <c r="BA83" s="43">
        <v>0.1143</v>
      </c>
      <c r="BB83" s="43">
        <v>6.83E-2</v>
      </c>
      <c r="BC83" s="43">
        <v>0.1169</v>
      </c>
      <c r="BD83" s="43">
        <v>0.12859999999999999</v>
      </c>
      <c r="BE83">
        <v>50</v>
      </c>
    </row>
    <row r="84" spans="1:57" x14ac:dyDescent="0.2">
      <c r="A84" s="43">
        <v>2019</v>
      </c>
      <c r="B84" s="43">
        <v>0.82830000000000004</v>
      </c>
      <c r="C84" s="43">
        <v>0.12709999999999999</v>
      </c>
      <c r="D84" s="43">
        <v>0.151</v>
      </c>
      <c r="E84" s="43">
        <v>0.95709999999999995</v>
      </c>
      <c r="F84" s="43">
        <v>0.25900000000000001</v>
      </c>
      <c r="G84" s="43">
        <v>0.66520000000000001</v>
      </c>
      <c r="H84" s="43">
        <v>0.31690000000000002</v>
      </c>
      <c r="I84" s="43">
        <v>0.65259999999999996</v>
      </c>
      <c r="J84" s="43">
        <v>0.25109999999999999</v>
      </c>
      <c r="K84" s="43">
        <v>0.1212</v>
      </c>
      <c r="L84" s="43">
        <v>4.6899999999999997E-2</v>
      </c>
      <c r="M84" s="43">
        <v>3.1300000000000001E-2</v>
      </c>
      <c r="N84" s="43">
        <v>9.9400000000000002E-2</v>
      </c>
      <c r="O84">
        <v>50</v>
      </c>
      <c r="Z84" s="43">
        <v>2018</v>
      </c>
      <c r="AA84" s="43">
        <v>-999</v>
      </c>
      <c r="AB84" s="43">
        <v>-999</v>
      </c>
      <c r="AC84" s="43">
        <v>-999</v>
      </c>
      <c r="AD84" s="43">
        <v>-999</v>
      </c>
      <c r="AE84" s="43">
        <v>-999</v>
      </c>
      <c r="AF84" s="43">
        <v>-999</v>
      </c>
      <c r="AG84" s="43">
        <v>-999</v>
      </c>
      <c r="AH84" s="43">
        <v>-999</v>
      </c>
      <c r="AI84" s="43">
        <v>-999</v>
      </c>
      <c r="AJ84" s="43">
        <v>-999</v>
      </c>
      <c r="AK84" s="43">
        <v>-999</v>
      </c>
      <c r="AL84" s="43">
        <v>-999</v>
      </c>
      <c r="AM84" s="43">
        <v>-999</v>
      </c>
      <c r="AN84" s="43">
        <v>-999</v>
      </c>
      <c r="AQ84" s="43">
        <v>2018</v>
      </c>
      <c r="AR84" s="43">
        <v>1.8543000000000001</v>
      </c>
      <c r="AS84" s="43">
        <v>0.1104</v>
      </c>
      <c r="AT84" s="43">
        <v>0.51060000000000005</v>
      </c>
      <c r="AU84" s="43">
        <v>0.18060000000000001</v>
      </c>
      <c r="AV84" s="43">
        <v>0.64470000000000005</v>
      </c>
      <c r="AW84" s="43">
        <v>0.64790000000000003</v>
      </c>
      <c r="AX84" s="43">
        <v>1.8714999999999999</v>
      </c>
      <c r="AY84" s="43">
        <v>0.88649999999999995</v>
      </c>
      <c r="AZ84" s="43">
        <v>0.40789999999999998</v>
      </c>
      <c r="BA84" s="43">
        <v>0.27029999999999998</v>
      </c>
      <c r="BB84" s="43">
        <v>0.20280000000000001</v>
      </c>
      <c r="BC84" s="43">
        <v>0.1159</v>
      </c>
      <c r="BD84" s="43">
        <v>0.3095</v>
      </c>
      <c r="BE84">
        <v>50</v>
      </c>
    </row>
    <row r="85" spans="1:57" x14ac:dyDescent="0.2">
      <c r="Z85" s="43">
        <v>2019</v>
      </c>
      <c r="AA85" s="43">
        <v>-999</v>
      </c>
      <c r="AB85" s="43">
        <v>-999</v>
      </c>
      <c r="AC85" s="43">
        <v>-999</v>
      </c>
      <c r="AD85" s="43">
        <v>-999</v>
      </c>
      <c r="AE85" s="43">
        <v>-999</v>
      </c>
      <c r="AF85" s="43">
        <v>-999</v>
      </c>
      <c r="AG85" s="43">
        <v>-999</v>
      </c>
      <c r="AH85" s="43">
        <v>-999</v>
      </c>
      <c r="AI85" s="43">
        <v>-999</v>
      </c>
      <c r="AJ85" s="43">
        <v>-999</v>
      </c>
      <c r="AK85" s="43">
        <v>-999</v>
      </c>
      <c r="AL85" s="43">
        <v>-999</v>
      </c>
      <c r="AM85" s="43">
        <v>-999</v>
      </c>
      <c r="AN85" s="43">
        <v>-999</v>
      </c>
      <c r="AQ85" s="43">
        <v>2019</v>
      </c>
      <c r="AR85" s="43">
        <v>0.82830000000000004</v>
      </c>
      <c r="AS85" s="43">
        <v>0.12709999999999999</v>
      </c>
      <c r="AT85" s="43">
        <v>0.151</v>
      </c>
      <c r="AU85" s="43">
        <v>0.95709999999999995</v>
      </c>
      <c r="AV85" s="43">
        <v>0.25900000000000001</v>
      </c>
      <c r="AW85" s="43">
        <v>0.66520000000000001</v>
      </c>
      <c r="AX85" s="43">
        <v>0.31690000000000002</v>
      </c>
      <c r="AY85" s="43">
        <v>0.65259999999999996</v>
      </c>
      <c r="AZ85" s="43">
        <v>0.25109999999999999</v>
      </c>
      <c r="BA85" s="43">
        <v>0.1212</v>
      </c>
      <c r="BB85" s="43">
        <v>4.6899999999999997E-2</v>
      </c>
      <c r="BC85" s="43">
        <v>3.1300000000000001E-2</v>
      </c>
      <c r="BD85" s="43">
        <v>9.9400000000000002E-2</v>
      </c>
      <c r="BE85">
        <v>50</v>
      </c>
    </row>
    <row r="87" spans="1:57" s="49" customFormat="1" x14ac:dyDescent="0.2">
      <c r="A87" s="48" t="s">
        <v>109</v>
      </c>
    </row>
    <row r="88" spans="1:57" x14ac:dyDescent="0.2">
      <c r="AA88" s="1"/>
      <c r="AR88" s="1"/>
    </row>
    <row r="89" spans="1:57" x14ac:dyDescent="0.2"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</row>
    <row r="90" spans="1:57" x14ac:dyDescent="0.2"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</row>
    <row r="91" spans="1:57" x14ac:dyDescent="0.2"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</row>
    <row r="92" spans="1:57" x14ac:dyDescent="0.2"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</row>
    <row r="93" spans="1:57" x14ac:dyDescent="0.2"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</row>
    <row r="94" spans="1:57" x14ac:dyDescent="0.2"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</row>
    <row r="95" spans="1:57" x14ac:dyDescent="0.2"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</row>
    <row r="96" spans="1:57" x14ac:dyDescent="0.2"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</row>
    <row r="97" spans="26:57" x14ac:dyDescent="0.2"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</row>
    <row r="98" spans="26:57" x14ac:dyDescent="0.2"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</row>
    <row r="99" spans="26:57" x14ac:dyDescent="0.2"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</row>
    <row r="100" spans="26:57" x14ac:dyDescent="0.2"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</row>
    <row r="101" spans="26:57" x14ac:dyDescent="0.2"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</row>
    <row r="102" spans="26:57" x14ac:dyDescent="0.2"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</row>
    <row r="103" spans="26:57" x14ac:dyDescent="0.2"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</row>
    <row r="104" spans="26:57" x14ac:dyDescent="0.2"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</row>
    <row r="105" spans="26:57" x14ac:dyDescent="0.2"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</row>
    <row r="106" spans="26:57" x14ac:dyDescent="0.2"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</row>
    <row r="107" spans="26:57" x14ac:dyDescent="0.2"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</row>
    <row r="108" spans="26:57" x14ac:dyDescent="0.2"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</row>
    <row r="109" spans="26:57" x14ac:dyDescent="0.2"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</row>
    <row r="110" spans="26:57" x14ac:dyDescent="0.2"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</row>
    <row r="111" spans="26:57" x14ac:dyDescent="0.2"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</row>
    <row r="112" spans="26:57" x14ac:dyDescent="0.2"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</row>
    <row r="113" spans="26:57" x14ac:dyDescent="0.2"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</row>
    <row r="114" spans="26:57" x14ac:dyDescent="0.2"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</row>
    <row r="115" spans="26:57" x14ac:dyDescent="0.2"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</row>
    <row r="116" spans="26:57" x14ac:dyDescent="0.2"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</row>
    <row r="117" spans="26:57" x14ac:dyDescent="0.2"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</row>
    <row r="118" spans="26:57" x14ac:dyDescent="0.2"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Q118" s="43"/>
      <c r="AR118" s="43"/>
      <c r="AS118" s="43"/>
    </row>
    <row r="119" spans="26:57" x14ac:dyDescent="0.2"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Q119" s="43"/>
      <c r="AR119" s="43"/>
      <c r="AS119" s="43"/>
    </row>
    <row r="120" spans="26:57" x14ac:dyDescent="0.2"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Q120" s="43"/>
      <c r="AR120" s="43"/>
      <c r="AS120" s="43"/>
    </row>
    <row r="121" spans="26:57" x14ac:dyDescent="0.2"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Q121" s="43"/>
      <c r="AR121" s="43"/>
      <c r="AS121" s="43"/>
    </row>
    <row r="122" spans="26:57" x14ac:dyDescent="0.2"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Q122" s="43"/>
      <c r="AR122" s="43"/>
      <c r="AS122" s="43"/>
    </row>
    <row r="123" spans="26:57" x14ac:dyDescent="0.2"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Q123" s="43"/>
      <c r="AR123" s="43"/>
      <c r="AS123" s="43"/>
    </row>
    <row r="124" spans="26:57" x14ac:dyDescent="0.2"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Q124" s="43"/>
      <c r="AR124" s="43"/>
      <c r="AS124" s="43"/>
    </row>
    <row r="125" spans="26:57" x14ac:dyDescent="0.2"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Q125" s="43"/>
      <c r="AR125" s="43"/>
      <c r="AS125" s="43"/>
    </row>
    <row r="126" spans="26:57" x14ac:dyDescent="0.2"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Q126" s="43"/>
      <c r="AR126" s="43"/>
      <c r="AS126" s="43"/>
    </row>
    <row r="127" spans="26:57" x14ac:dyDescent="0.2"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Q127" s="43"/>
      <c r="AR127" s="43"/>
      <c r="AS127" s="43"/>
    </row>
    <row r="128" spans="26:57" x14ac:dyDescent="0.2"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Q128" s="43"/>
      <c r="AR128" s="43"/>
      <c r="AS128" s="4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F9D2-A17A-8840-AA0D-CFF1DECFB45D}">
  <dimension ref="A1:BE129"/>
  <sheetViews>
    <sheetView topLeftCell="A23" workbookViewId="0">
      <selection activeCell="A46" sqref="A46:C85"/>
    </sheetView>
  </sheetViews>
  <sheetFormatPr baseColWidth="10" defaultRowHeight="16" x14ac:dyDescent="0.2"/>
  <cols>
    <col min="27" max="27" width="39.1640625" customWidth="1"/>
    <col min="28" max="28" width="27.33203125" customWidth="1"/>
    <col min="44" max="44" width="25.5" customWidth="1"/>
  </cols>
  <sheetData>
    <row r="1" spans="1:57" x14ac:dyDescent="0.2">
      <c r="A1" t="s">
        <v>14</v>
      </c>
      <c r="B1" t="s">
        <v>15</v>
      </c>
      <c r="C1" t="s">
        <v>23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41</v>
      </c>
      <c r="N1" t="s">
        <v>51</v>
      </c>
      <c r="O1" t="s">
        <v>53</v>
      </c>
      <c r="Z1" t="s">
        <v>14</v>
      </c>
      <c r="AA1" t="s">
        <v>96</v>
      </c>
      <c r="AB1" t="s">
        <v>23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41</v>
      </c>
      <c r="AM1" t="s">
        <v>51</v>
      </c>
      <c r="AN1" t="s">
        <v>53</v>
      </c>
      <c r="AQ1" t="s">
        <v>14</v>
      </c>
      <c r="AR1" t="s">
        <v>15</v>
      </c>
      <c r="AS1" t="s">
        <v>23</v>
      </c>
      <c r="AT1" t="s">
        <v>31</v>
      </c>
      <c r="AU1" t="s">
        <v>32</v>
      </c>
      <c r="AV1" t="s">
        <v>33</v>
      </c>
      <c r="AW1" t="s">
        <v>34</v>
      </c>
      <c r="AX1" t="s">
        <v>35</v>
      </c>
      <c r="AY1" t="s">
        <v>36</v>
      </c>
      <c r="AZ1" t="s">
        <v>37</v>
      </c>
      <c r="BA1" t="s">
        <v>38</v>
      </c>
      <c r="BB1" t="s">
        <v>39</v>
      </c>
      <c r="BC1" t="s">
        <v>41</v>
      </c>
      <c r="BD1" t="s">
        <v>51</v>
      </c>
      <c r="BE1" t="s">
        <v>53</v>
      </c>
    </row>
    <row r="2" spans="1:57" x14ac:dyDescent="0.2">
      <c r="A2">
        <v>1980</v>
      </c>
      <c r="B2" s="43">
        <v>14.9208</v>
      </c>
      <c r="C2" s="43">
        <v>8.9099999999999999E-2</v>
      </c>
      <c r="D2" s="43">
        <v>0.88660000000000005</v>
      </c>
      <c r="E2" s="43">
        <v>2.6263000000000001</v>
      </c>
      <c r="F2" s="43">
        <v>2.9108000000000001</v>
      </c>
      <c r="G2" s="43">
        <v>2.7566999999999999</v>
      </c>
      <c r="H2" s="43">
        <v>1.5241</v>
      </c>
      <c r="I2" s="43">
        <v>0.98</v>
      </c>
      <c r="J2" s="43">
        <v>0.90700000000000003</v>
      </c>
      <c r="K2" s="43">
        <v>0.56000000000000005</v>
      </c>
      <c r="L2" s="43">
        <v>0.29570000000000002</v>
      </c>
      <c r="M2" s="43">
        <v>0.1905</v>
      </c>
      <c r="N2" s="43">
        <v>0.47860000000000003</v>
      </c>
      <c r="O2">
        <v>50</v>
      </c>
      <c r="Q2" t="s">
        <v>71</v>
      </c>
      <c r="Z2">
        <v>1980</v>
      </c>
      <c r="AA2" s="43">
        <v>14.9208</v>
      </c>
      <c r="AB2" s="43">
        <v>8.9099999999999999E-2</v>
      </c>
      <c r="AC2" s="43">
        <v>0.88660000000000005</v>
      </c>
      <c r="AD2" s="43">
        <v>2.6263000000000001</v>
      </c>
      <c r="AE2" s="43">
        <v>2.9108000000000001</v>
      </c>
      <c r="AF2" s="43">
        <v>2.7566999999999999</v>
      </c>
      <c r="AG2" s="43">
        <v>1.5241</v>
      </c>
      <c r="AH2" s="43">
        <v>0.98</v>
      </c>
      <c r="AI2" s="43">
        <v>0.90700000000000003</v>
      </c>
      <c r="AJ2" s="43">
        <v>0.56000000000000005</v>
      </c>
      <c r="AK2" s="43">
        <v>0.29570000000000002</v>
      </c>
      <c r="AL2" s="43">
        <v>0.1905</v>
      </c>
      <c r="AM2" s="43">
        <v>0.47860000000000003</v>
      </c>
      <c r="AN2">
        <v>50</v>
      </c>
      <c r="AQ2">
        <v>1980</v>
      </c>
      <c r="AR2" s="43">
        <v>0</v>
      </c>
      <c r="AS2" s="43">
        <v>0</v>
      </c>
      <c r="AT2" s="43">
        <v>0</v>
      </c>
      <c r="AU2" s="43">
        <v>0</v>
      </c>
      <c r="AV2" s="43">
        <v>0</v>
      </c>
      <c r="AW2" s="43">
        <v>0</v>
      </c>
      <c r="AX2" s="43">
        <v>0</v>
      </c>
      <c r="AY2" s="43">
        <v>0</v>
      </c>
      <c r="AZ2" s="43">
        <v>0</v>
      </c>
      <c r="BA2" s="43">
        <v>0</v>
      </c>
      <c r="BB2" s="43">
        <v>0</v>
      </c>
      <c r="BC2" s="43">
        <v>0</v>
      </c>
      <c r="BD2" s="43">
        <v>0</v>
      </c>
      <c r="BE2" s="43">
        <v>0</v>
      </c>
    </row>
    <row r="3" spans="1:57" x14ac:dyDescent="0.2">
      <c r="A3">
        <v>1981</v>
      </c>
      <c r="B3" s="43">
        <v>13.571300000000001</v>
      </c>
      <c r="C3" s="43">
        <v>0.1019</v>
      </c>
      <c r="D3" s="43">
        <v>0.3972</v>
      </c>
      <c r="E3" s="43">
        <v>3.1151</v>
      </c>
      <c r="F3" s="43">
        <v>2.3086000000000002</v>
      </c>
      <c r="G3" s="43">
        <v>2.4639000000000002</v>
      </c>
      <c r="H3" s="43">
        <v>2.0882000000000001</v>
      </c>
      <c r="I3" s="43">
        <v>1.4172</v>
      </c>
      <c r="J3" s="43">
        <v>0.57399999999999995</v>
      </c>
      <c r="K3" s="43">
        <v>0.51339999999999997</v>
      </c>
      <c r="L3" s="43">
        <v>7.0099999999999996E-2</v>
      </c>
      <c r="M3" s="43">
        <v>0.157</v>
      </c>
      <c r="N3" s="43">
        <v>0.46150000000000002</v>
      </c>
      <c r="O3">
        <v>50</v>
      </c>
      <c r="Q3" t="s">
        <v>73</v>
      </c>
      <c r="Z3">
        <v>1981</v>
      </c>
      <c r="AA3" s="43">
        <v>13.571300000000001</v>
      </c>
      <c r="AB3" s="43">
        <v>0.1019</v>
      </c>
      <c r="AC3" s="43">
        <v>0.3972</v>
      </c>
      <c r="AD3" s="43">
        <v>3.1151</v>
      </c>
      <c r="AE3" s="43">
        <v>2.3086000000000002</v>
      </c>
      <c r="AF3" s="43">
        <v>2.4639000000000002</v>
      </c>
      <c r="AG3" s="43">
        <v>2.0882000000000001</v>
      </c>
      <c r="AH3" s="43">
        <v>1.4172</v>
      </c>
      <c r="AI3" s="43">
        <v>0.57399999999999995</v>
      </c>
      <c r="AJ3" s="43">
        <v>0.51339999999999997</v>
      </c>
      <c r="AK3" s="43">
        <v>7.0099999999999996E-2</v>
      </c>
      <c r="AL3" s="43">
        <v>0.157</v>
      </c>
      <c r="AM3" s="43">
        <v>0.46150000000000002</v>
      </c>
      <c r="AN3">
        <v>50</v>
      </c>
      <c r="AQ3">
        <v>1981</v>
      </c>
      <c r="AR3" s="43">
        <v>0</v>
      </c>
      <c r="AS3" s="43">
        <v>0</v>
      </c>
      <c r="AT3" s="43">
        <v>0</v>
      </c>
      <c r="AU3" s="43">
        <v>0</v>
      </c>
      <c r="AV3" s="43">
        <v>0</v>
      </c>
      <c r="AW3" s="43">
        <v>0</v>
      </c>
      <c r="AX3" s="43">
        <v>0</v>
      </c>
      <c r="AY3" s="43">
        <v>0</v>
      </c>
      <c r="AZ3" s="43">
        <v>0</v>
      </c>
      <c r="BA3" s="43">
        <v>0</v>
      </c>
      <c r="BB3" s="43">
        <v>0</v>
      </c>
      <c r="BC3" s="43">
        <v>0</v>
      </c>
      <c r="BD3" s="43">
        <v>0</v>
      </c>
      <c r="BE3" s="43">
        <v>0</v>
      </c>
    </row>
    <row r="4" spans="1:57" x14ac:dyDescent="0.2">
      <c r="A4">
        <v>1982</v>
      </c>
      <c r="B4" s="43">
        <v>5.891</v>
      </c>
      <c r="C4" s="43">
        <v>0.14019999999999999</v>
      </c>
      <c r="D4" s="43">
        <v>0.219</v>
      </c>
      <c r="E4" s="43">
        <v>0.91369999999999996</v>
      </c>
      <c r="F4" s="43">
        <v>1.661</v>
      </c>
      <c r="G4" s="43">
        <v>1.2558</v>
      </c>
      <c r="H4" s="43">
        <v>0.56330000000000002</v>
      </c>
      <c r="I4" s="43">
        <v>0.4798</v>
      </c>
      <c r="J4" s="43">
        <v>0.29580000000000001</v>
      </c>
      <c r="K4" s="43">
        <v>0.16489999999999999</v>
      </c>
      <c r="L4" s="43">
        <v>0.18679999999999999</v>
      </c>
      <c r="M4" s="43">
        <v>7.2599999999999998E-2</v>
      </c>
      <c r="N4" s="43">
        <v>0.13439999999999999</v>
      </c>
      <c r="O4">
        <v>50</v>
      </c>
      <c r="Z4">
        <v>1982</v>
      </c>
      <c r="AA4" s="43">
        <v>5.891</v>
      </c>
      <c r="AB4" s="43">
        <v>0.14019999999999999</v>
      </c>
      <c r="AC4" s="43">
        <v>0.219</v>
      </c>
      <c r="AD4" s="43">
        <v>0.91369999999999996</v>
      </c>
      <c r="AE4" s="43">
        <v>1.661</v>
      </c>
      <c r="AF4" s="43">
        <v>1.2558</v>
      </c>
      <c r="AG4" s="43">
        <v>0.56330000000000002</v>
      </c>
      <c r="AH4" s="43">
        <v>0.4798</v>
      </c>
      <c r="AI4" s="43">
        <v>0.29580000000000001</v>
      </c>
      <c r="AJ4" s="43">
        <v>0.16489999999999999</v>
      </c>
      <c r="AK4" s="43">
        <v>0.18679999999999999</v>
      </c>
      <c r="AL4" s="43">
        <v>7.2599999999999998E-2</v>
      </c>
      <c r="AM4" s="43">
        <v>0.13439999999999999</v>
      </c>
      <c r="AN4">
        <v>50</v>
      </c>
      <c r="AQ4">
        <v>1982</v>
      </c>
      <c r="AR4" s="43">
        <v>0</v>
      </c>
      <c r="AS4" s="43">
        <v>0</v>
      </c>
      <c r="AT4" s="43">
        <v>0</v>
      </c>
      <c r="AU4" s="43">
        <v>0</v>
      </c>
      <c r="AV4" s="43">
        <v>0</v>
      </c>
      <c r="AW4" s="43">
        <v>0</v>
      </c>
      <c r="AX4" s="43">
        <v>0</v>
      </c>
      <c r="AY4" s="43">
        <v>0</v>
      </c>
      <c r="AZ4" s="43">
        <v>0</v>
      </c>
      <c r="BA4" s="43">
        <v>0</v>
      </c>
      <c r="BB4" s="43">
        <v>0</v>
      </c>
      <c r="BC4" s="43">
        <v>0</v>
      </c>
      <c r="BD4" s="43">
        <v>0</v>
      </c>
      <c r="BE4" s="43">
        <v>0</v>
      </c>
    </row>
    <row r="5" spans="1:57" x14ac:dyDescent="0.2">
      <c r="A5">
        <v>1983</v>
      </c>
      <c r="B5" s="43">
        <v>9.4234000000000009</v>
      </c>
      <c r="C5" s="43">
        <v>0.1196</v>
      </c>
      <c r="D5" s="43">
        <v>0.55010000000000003</v>
      </c>
      <c r="E5" s="43">
        <v>1.1705000000000001</v>
      </c>
      <c r="F5" s="43">
        <v>2.0154000000000001</v>
      </c>
      <c r="G5" s="43">
        <v>2.8862000000000001</v>
      </c>
      <c r="H5" s="43">
        <v>1.3081</v>
      </c>
      <c r="I5" s="43">
        <v>0.66359999999999997</v>
      </c>
      <c r="J5" s="43">
        <v>0.3306</v>
      </c>
      <c r="K5" s="43">
        <v>0.17119999999999999</v>
      </c>
      <c r="L5" s="43">
        <v>9.3899999999999997E-2</v>
      </c>
      <c r="M5" s="43">
        <v>2.81E-2</v>
      </c>
      <c r="N5" s="43">
        <v>0.1782</v>
      </c>
      <c r="O5">
        <v>50</v>
      </c>
      <c r="Q5" t="s">
        <v>93</v>
      </c>
      <c r="Z5">
        <v>1983</v>
      </c>
      <c r="AA5" s="43">
        <v>9.4234000000000009</v>
      </c>
      <c r="AB5" s="43">
        <v>0.1196</v>
      </c>
      <c r="AC5" s="43">
        <v>0.55010000000000003</v>
      </c>
      <c r="AD5" s="43">
        <v>1.1705000000000001</v>
      </c>
      <c r="AE5" s="43">
        <v>2.0154000000000001</v>
      </c>
      <c r="AF5" s="43">
        <v>2.8862000000000001</v>
      </c>
      <c r="AG5" s="43">
        <v>1.3081</v>
      </c>
      <c r="AH5" s="43">
        <v>0.66359999999999997</v>
      </c>
      <c r="AI5" s="43">
        <v>0.3306</v>
      </c>
      <c r="AJ5" s="43">
        <v>0.17119999999999999</v>
      </c>
      <c r="AK5" s="43">
        <v>9.3899999999999997E-2</v>
      </c>
      <c r="AL5" s="43">
        <v>2.81E-2</v>
      </c>
      <c r="AM5" s="43">
        <v>0.1782</v>
      </c>
      <c r="AN5">
        <v>50</v>
      </c>
      <c r="AQ5">
        <v>1983</v>
      </c>
      <c r="AR5" s="43">
        <v>0</v>
      </c>
      <c r="AS5" s="43">
        <v>0</v>
      </c>
      <c r="AT5" s="43">
        <v>0</v>
      </c>
      <c r="AU5" s="43">
        <v>0</v>
      </c>
      <c r="AV5" s="43">
        <v>0</v>
      </c>
      <c r="AW5" s="43">
        <v>0</v>
      </c>
      <c r="AX5" s="43">
        <v>0</v>
      </c>
      <c r="AY5" s="43">
        <v>0</v>
      </c>
      <c r="AZ5" s="43">
        <v>0</v>
      </c>
      <c r="BA5" s="43">
        <v>0</v>
      </c>
      <c r="BB5" s="43">
        <v>0</v>
      </c>
      <c r="BC5" s="43">
        <v>0</v>
      </c>
      <c r="BD5" s="43">
        <v>0</v>
      </c>
      <c r="BE5" s="43">
        <v>0</v>
      </c>
    </row>
    <row r="6" spans="1:57" x14ac:dyDescent="0.2">
      <c r="A6">
        <v>1984</v>
      </c>
      <c r="B6" s="43">
        <v>7.1616999999999997</v>
      </c>
      <c r="C6" s="43">
        <v>0.17349999999999999</v>
      </c>
      <c r="D6" s="43">
        <v>0</v>
      </c>
      <c r="E6" s="43">
        <v>2.2004000000000001</v>
      </c>
      <c r="F6" s="43">
        <v>1.573</v>
      </c>
      <c r="G6" s="43">
        <v>1.2099</v>
      </c>
      <c r="H6" s="43">
        <v>1.0577000000000001</v>
      </c>
      <c r="I6" s="43">
        <v>0.51119999999999999</v>
      </c>
      <c r="J6" s="43">
        <v>0.12180000000000001</v>
      </c>
      <c r="K6" s="43">
        <v>0.1009</v>
      </c>
      <c r="L6" s="43">
        <v>0</v>
      </c>
      <c r="M6" s="43">
        <v>2.8000000000000001E-2</v>
      </c>
      <c r="N6" s="43">
        <v>6.54E-2</v>
      </c>
      <c r="O6">
        <v>50</v>
      </c>
      <c r="Z6">
        <v>1984</v>
      </c>
      <c r="AA6" s="43">
        <v>7.1616999999999997</v>
      </c>
      <c r="AB6" s="43">
        <v>0.17349999999999999</v>
      </c>
      <c r="AC6" s="43">
        <v>0</v>
      </c>
      <c r="AD6" s="43">
        <v>2.2004000000000001</v>
      </c>
      <c r="AE6" s="43">
        <v>1.573</v>
      </c>
      <c r="AF6" s="43">
        <v>1.2099</v>
      </c>
      <c r="AG6" s="43">
        <v>1.0577000000000001</v>
      </c>
      <c r="AH6" s="43">
        <v>0.51119999999999999</v>
      </c>
      <c r="AI6" s="43">
        <v>0.12180000000000001</v>
      </c>
      <c r="AJ6" s="43">
        <v>0.1009</v>
      </c>
      <c r="AK6" s="43">
        <v>0</v>
      </c>
      <c r="AL6" s="43">
        <v>2.8000000000000001E-2</v>
      </c>
      <c r="AM6" s="43">
        <v>6.54E-2</v>
      </c>
      <c r="AN6">
        <v>50</v>
      </c>
      <c r="AQ6">
        <v>1984</v>
      </c>
      <c r="AR6" s="43">
        <v>0</v>
      </c>
      <c r="AS6" s="43">
        <v>0</v>
      </c>
      <c r="AT6" s="43">
        <v>0</v>
      </c>
      <c r="AU6" s="43">
        <v>0</v>
      </c>
      <c r="AV6" s="43">
        <v>0</v>
      </c>
      <c r="AW6" s="43">
        <v>0</v>
      </c>
      <c r="AX6" s="43">
        <v>0</v>
      </c>
      <c r="AY6" s="43">
        <v>0</v>
      </c>
      <c r="AZ6" s="43">
        <v>0</v>
      </c>
      <c r="BA6" s="43">
        <v>0</v>
      </c>
      <c r="BB6" s="43">
        <v>0</v>
      </c>
      <c r="BC6" s="43">
        <v>0</v>
      </c>
      <c r="BD6" s="43">
        <v>0</v>
      </c>
      <c r="BE6" s="43">
        <v>0</v>
      </c>
    </row>
    <row r="7" spans="1:57" x14ac:dyDescent="0.2">
      <c r="A7">
        <v>1985</v>
      </c>
      <c r="B7" s="43">
        <v>7.1825000000000001</v>
      </c>
      <c r="C7" s="43">
        <v>0.1232</v>
      </c>
      <c r="D7" s="43">
        <v>1.0348999999999999</v>
      </c>
      <c r="E7" s="43">
        <v>0.95569999999999999</v>
      </c>
      <c r="F7" s="43">
        <v>2.7189000000000001</v>
      </c>
      <c r="G7" s="43">
        <v>0.98050000000000004</v>
      </c>
      <c r="H7" s="43">
        <v>0.7782</v>
      </c>
      <c r="I7" s="43">
        <v>0.40589999999999998</v>
      </c>
      <c r="J7" s="43">
        <v>0.18779999999999999</v>
      </c>
      <c r="K7" s="43">
        <v>5.0200000000000002E-2</v>
      </c>
      <c r="L7" s="43">
        <v>3.1099999999999999E-2</v>
      </c>
      <c r="M7" s="43">
        <v>0</v>
      </c>
      <c r="N7" s="43">
        <v>1.26E-2</v>
      </c>
      <c r="O7">
        <v>50</v>
      </c>
      <c r="Z7">
        <v>1985</v>
      </c>
      <c r="AA7" s="43">
        <v>7.1825000000000001</v>
      </c>
      <c r="AB7" s="43">
        <v>0.1232</v>
      </c>
      <c r="AC7" s="43">
        <v>1.0348999999999999</v>
      </c>
      <c r="AD7" s="43">
        <v>0.95569999999999999</v>
      </c>
      <c r="AE7" s="43">
        <v>2.7189000000000001</v>
      </c>
      <c r="AF7" s="43">
        <v>0.98050000000000004</v>
      </c>
      <c r="AG7" s="43">
        <v>0.7782</v>
      </c>
      <c r="AH7" s="43">
        <v>0.40589999999999998</v>
      </c>
      <c r="AI7" s="43">
        <v>0.18779999999999999</v>
      </c>
      <c r="AJ7" s="43">
        <v>5.0200000000000002E-2</v>
      </c>
      <c r="AK7" s="43">
        <v>3.1099999999999999E-2</v>
      </c>
      <c r="AL7" s="43">
        <v>0</v>
      </c>
      <c r="AM7" s="43">
        <v>1.26E-2</v>
      </c>
      <c r="AN7">
        <v>50</v>
      </c>
      <c r="AQ7">
        <v>1985</v>
      </c>
      <c r="AR7" s="43">
        <v>0</v>
      </c>
      <c r="AS7" s="43">
        <v>0</v>
      </c>
      <c r="AT7" s="43">
        <v>0</v>
      </c>
      <c r="AU7" s="43">
        <v>0</v>
      </c>
      <c r="AV7" s="43">
        <v>0</v>
      </c>
      <c r="AW7" s="43">
        <v>0</v>
      </c>
      <c r="AX7" s="43">
        <v>0</v>
      </c>
      <c r="AY7" s="43">
        <v>0</v>
      </c>
      <c r="AZ7" s="43">
        <v>0</v>
      </c>
      <c r="BA7" s="43">
        <v>0</v>
      </c>
      <c r="BB7" s="43">
        <v>0</v>
      </c>
      <c r="BC7" s="43">
        <v>0</v>
      </c>
      <c r="BD7" s="43">
        <v>0</v>
      </c>
      <c r="BE7" s="43">
        <v>0</v>
      </c>
    </row>
    <row r="8" spans="1:57" x14ac:dyDescent="0.2">
      <c r="A8">
        <v>1986</v>
      </c>
      <c r="B8" s="43">
        <v>5.9570999999999996</v>
      </c>
      <c r="C8" s="43">
        <v>0.2034</v>
      </c>
      <c r="D8" s="43">
        <v>0.50819999999999999</v>
      </c>
      <c r="E8" s="43">
        <v>1.633</v>
      </c>
      <c r="F8" s="43">
        <v>0.97699999999999998</v>
      </c>
      <c r="G8" s="43">
        <v>1.4759</v>
      </c>
      <c r="H8" s="43">
        <v>0.46650000000000003</v>
      </c>
      <c r="I8" s="43">
        <v>0.41880000000000001</v>
      </c>
      <c r="J8" s="43">
        <v>0.15590000000000001</v>
      </c>
      <c r="K8" s="43">
        <v>9.6600000000000005E-2</v>
      </c>
      <c r="L8" s="43">
        <v>3.5499999999999997E-2</v>
      </c>
      <c r="M8" s="43">
        <v>1.3299999999999999E-2</v>
      </c>
      <c r="N8" s="43">
        <v>4.0399999999999998E-2</v>
      </c>
      <c r="O8">
        <v>50</v>
      </c>
      <c r="Z8">
        <v>1986</v>
      </c>
      <c r="AA8" s="43">
        <v>5.9570999999999996</v>
      </c>
      <c r="AB8" s="43">
        <v>0.2034</v>
      </c>
      <c r="AC8" s="43">
        <v>0.50819999999999999</v>
      </c>
      <c r="AD8" s="43">
        <v>1.633</v>
      </c>
      <c r="AE8" s="43">
        <v>0.97699999999999998</v>
      </c>
      <c r="AF8" s="43">
        <v>1.4759</v>
      </c>
      <c r="AG8" s="43">
        <v>0.46650000000000003</v>
      </c>
      <c r="AH8" s="43">
        <v>0.41880000000000001</v>
      </c>
      <c r="AI8" s="43">
        <v>0.15590000000000001</v>
      </c>
      <c r="AJ8" s="43">
        <v>9.6600000000000005E-2</v>
      </c>
      <c r="AK8" s="43">
        <v>3.5499999999999997E-2</v>
      </c>
      <c r="AL8" s="43">
        <v>1.3299999999999999E-2</v>
      </c>
      <c r="AM8" s="43">
        <v>4.0399999999999998E-2</v>
      </c>
      <c r="AN8">
        <v>50</v>
      </c>
      <c r="AQ8">
        <v>1986</v>
      </c>
      <c r="AR8" s="43">
        <v>0</v>
      </c>
      <c r="AS8" s="43">
        <v>0</v>
      </c>
      <c r="AT8" s="43">
        <v>0</v>
      </c>
      <c r="AU8" s="43">
        <v>0</v>
      </c>
      <c r="AV8" s="43">
        <v>0</v>
      </c>
      <c r="AW8" s="43">
        <v>0</v>
      </c>
      <c r="AX8" s="43">
        <v>0</v>
      </c>
      <c r="AY8" s="43">
        <v>0</v>
      </c>
      <c r="AZ8" s="43">
        <v>0</v>
      </c>
      <c r="BA8" s="43">
        <v>0</v>
      </c>
      <c r="BB8" s="43">
        <v>0</v>
      </c>
      <c r="BC8" s="43">
        <v>0</v>
      </c>
      <c r="BD8" s="43">
        <v>0</v>
      </c>
      <c r="BE8" s="43">
        <v>0</v>
      </c>
    </row>
    <row r="9" spans="1:57" x14ac:dyDescent="0.2">
      <c r="A9">
        <v>1987</v>
      </c>
      <c r="B9" s="43">
        <v>5.0762999999999998</v>
      </c>
      <c r="C9" s="43">
        <v>0.10929999999999999</v>
      </c>
      <c r="D9" s="43">
        <v>0.63370000000000004</v>
      </c>
      <c r="E9" s="43">
        <v>1.6776</v>
      </c>
      <c r="F9" s="43">
        <v>1.222</v>
      </c>
      <c r="G9" s="43">
        <v>0.4148</v>
      </c>
      <c r="H9" s="43">
        <v>0.6573</v>
      </c>
      <c r="I9" s="43">
        <v>0.22289999999999999</v>
      </c>
      <c r="J9" s="43">
        <v>0.10290000000000001</v>
      </c>
      <c r="K9" s="43">
        <v>4.5199999999999997E-2</v>
      </c>
      <c r="L9" s="43">
        <v>3.9100000000000003E-2</v>
      </c>
      <c r="M9" s="43">
        <v>0</v>
      </c>
      <c r="N9" s="43">
        <v>2.3199999999999998E-2</v>
      </c>
      <c r="O9">
        <v>50</v>
      </c>
      <c r="Z9">
        <v>1987</v>
      </c>
      <c r="AA9" s="43">
        <v>5.0762999999999998</v>
      </c>
      <c r="AB9" s="43">
        <v>0.10929999999999999</v>
      </c>
      <c r="AC9" s="43">
        <v>0.63370000000000004</v>
      </c>
      <c r="AD9" s="43">
        <v>1.6776</v>
      </c>
      <c r="AE9" s="43">
        <v>1.222</v>
      </c>
      <c r="AF9" s="43">
        <v>0.4148</v>
      </c>
      <c r="AG9" s="43">
        <v>0.6573</v>
      </c>
      <c r="AH9" s="43">
        <v>0.22289999999999999</v>
      </c>
      <c r="AI9" s="43">
        <v>0.10290000000000001</v>
      </c>
      <c r="AJ9" s="43">
        <v>4.5199999999999997E-2</v>
      </c>
      <c r="AK9" s="43">
        <v>3.9100000000000003E-2</v>
      </c>
      <c r="AL9" s="43">
        <v>0</v>
      </c>
      <c r="AM9" s="43">
        <v>2.3199999999999998E-2</v>
      </c>
      <c r="AN9">
        <v>50</v>
      </c>
      <c r="AQ9">
        <v>1987</v>
      </c>
      <c r="AR9" s="43">
        <v>0</v>
      </c>
      <c r="AS9" s="43">
        <v>0</v>
      </c>
      <c r="AT9" s="43">
        <v>0</v>
      </c>
      <c r="AU9" s="43">
        <v>0</v>
      </c>
      <c r="AV9" s="43">
        <v>0</v>
      </c>
      <c r="AW9" s="43">
        <v>0</v>
      </c>
      <c r="AX9" s="43">
        <v>0</v>
      </c>
      <c r="AY9" s="43">
        <v>0</v>
      </c>
      <c r="AZ9" s="43">
        <v>0</v>
      </c>
      <c r="BA9" s="43">
        <v>0</v>
      </c>
      <c r="BB9" s="43">
        <v>0</v>
      </c>
      <c r="BC9" s="43">
        <v>0</v>
      </c>
      <c r="BD9" s="43">
        <v>0</v>
      </c>
      <c r="BE9" s="43">
        <v>0</v>
      </c>
    </row>
    <row r="10" spans="1:57" x14ac:dyDescent="0.2">
      <c r="A10">
        <v>1988</v>
      </c>
      <c r="B10" s="43">
        <v>10.5433</v>
      </c>
      <c r="C10" s="43">
        <v>0.2722</v>
      </c>
      <c r="D10" s="43">
        <v>3.1438999999999999</v>
      </c>
      <c r="E10" s="43">
        <v>3.4106000000000001</v>
      </c>
      <c r="F10" s="43">
        <v>2.5078999999999998</v>
      </c>
      <c r="G10" s="43">
        <v>0.7833</v>
      </c>
      <c r="H10" s="43">
        <v>0.46939999999999998</v>
      </c>
      <c r="I10" s="43">
        <v>0.1023</v>
      </c>
      <c r="J10" s="43">
        <v>3.5099999999999999E-2</v>
      </c>
      <c r="K10" s="43">
        <v>0</v>
      </c>
      <c r="L10" s="43">
        <v>2.7900000000000001E-2</v>
      </c>
      <c r="M10" s="43">
        <v>0</v>
      </c>
      <c r="N10" s="43">
        <v>2.3900000000000001E-2</v>
      </c>
      <c r="O10">
        <v>50</v>
      </c>
      <c r="Z10">
        <v>1988</v>
      </c>
      <c r="AA10" s="43">
        <v>10.5433</v>
      </c>
      <c r="AB10" s="43">
        <v>0.2722</v>
      </c>
      <c r="AC10" s="43">
        <v>3.1438999999999999</v>
      </c>
      <c r="AD10" s="43">
        <v>3.4106000000000001</v>
      </c>
      <c r="AE10" s="43">
        <v>2.5078999999999998</v>
      </c>
      <c r="AF10" s="43">
        <v>0.7833</v>
      </c>
      <c r="AG10" s="43">
        <v>0.46939999999999998</v>
      </c>
      <c r="AH10" s="43">
        <v>0.1023</v>
      </c>
      <c r="AI10" s="43">
        <v>3.5099999999999999E-2</v>
      </c>
      <c r="AJ10" s="43">
        <v>0</v>
      </c>
      <c r="AK10" s="43">
        <v>2.7900000000000001E-2</v>
      </c>
      <c r="AL10" s="43">
        <v>0</v>
      </c>
      <c r="AM10" s="43">
        <v>2.3900000000000001E-2</v>
      </c>
      <c r="AN10">
        <v>50</v>
      </c>
      <c r="AQ10">
        <v>1988</v>
      </c>
      <c r="AR10" s="43">
        <v>0</v>
      </c>
      <c r="AS10" s="43">
        <v>0</v>
      </c>
      <c r="AT10" s="43">
        <v>0</v>
      </c>
      <c r="AU10" s="43">
        <v>0</v>
      </c>
      <c r="AV10" s="43">
        <v>0</v>
      </c>
      <c r="AW10" s="43">
        <v>0</v>
      </c>
      <c r="AX10" s="43">
        <v>0</v>
      </c>
      <c r="AY10" s="43">
        <v>0</v>
      </c>
      <c r="AZ10" s="43">
        <v>0</v>
      </c>
      <c r="BA10" s="43">
        <v>0</v>
      </c>
      <c r="BB10" s="43">
        <v>0</v>
      </c>
      <c r="BC10" s="43">
        <v>0</v>
      </c>
      <c r="BD10" s="43">
        <v>0</v>
      </c>
      <c r="BE10" s="43">
        <v>0</v>
      </c>
    </row>
    <row r="11" spans="1:57" x14ac:dyDescent="0.2">
      <c r="A11">
        <v>1989</v>
      </c>
      <c r="B11" s="43">
        <v>9.3312000000000008</v>
      </c>
      <c r="C11" s="43">
        <v>0.1933</v>
      </c>
      <c r="D11" s="43">
        <v>0.45960000000000001</v>
      </c>
      <c r="E11" s="43">
        <v>4.6368999999999998</v>
      </c>
      <c r="F11" s="43">
        <v>2.8191999999999999</v>
      </c>
      <c r="G11" s="43">
        <v>0.96830000000000005</v>
      </c>
      <c r="H11" s="43">
        <v>0.17030000000000001</v>
      </c>
      <c r="I11" s="43">
        <v>7.17E-2</v>
      </c>
      <c r="J11" s="43">
        <v>1.37E-2</v>
      </c>
      <c r="K11" s="43">
        <v>2.3E-2</v>
      </c>
      <c r="L11" s="43">
        <v>1.8499999999999999E-2</v>
      </c>
      <c r="M11" s="43">
        <v>1.6899999999999998E-2</v>
      </c>
      <c r="N11" s="43">
        <v>4.8399999999999999E-2</v>
      </c>
      <c r="O11">
        <v>50</v>
      </c>
      <c r="Z11">
        <v>1989</v>
      </c>
      <c r="AA11" s="43">
        <v>9.3312000000000008</v>
      </c>
      <c r="AB11" s="43">
        <v>0.1933</v>
      </c>
      <c r="AC11" s="43">
        <v>0.45960000000000001</v>
      </c>
      <c r="AD11" s="43">
        <v>4.6368999999999998</v>
      </c>
      <c r="AE11" s="43">
        <v>2.8191999999999999</v>
      </c>
      <c r="AF11" s="43">
        <v>0.96830000000000005</v>
      </c>
      <c r="AG11" s="43">
        <v>0.17030000000000001</v>
      </c>
      <c r="AH11" s="43">
        <v>7.17E-2</v>
      </c>
      <c r="AI11" s="43">
        <v>1.37E-2</v>
      </c>
      <c r="AJ11" s="43">
        <v>2.3E-2</v>
      </c>
      <c r="AK11" s="43">
        <v>1.8499999999999999E-2</v>
      </c>
      <c r="AL11" s="43">
        <v>1.6899999999999998E-2</v>
      </c>
      <c r="AM11" s="43">
        <v>4.8399999999999999E-2</v>
      </c>
      <c r="AN11">
        <v>50</v>
      </c>
      <c r="AQ11">
        <v>1989</v>
      </c>
      <c r="AR11" s="43">
        <v>0</v>
      </c>
      <c r="AS11" s="43">
        <v>0</v>
      </c>
      <c r="AT11" s="43">
        <v>0</v>
      </c>
      <c r="AU11" s="43">
        <v>0</v>
      </c>
      <c r="AV11" s="43">
        <v>0</v>
      </c>
      <c r="AW11" s="43">
        <v>0</v>
      </c>
      <c r="AX11" s="43">
        <v>0</v>
      </c>
      <c r="AY11" s="43">
        <v>0</v>
      </c>
      <c r="AZ11" s="43">
        <v>0</v>
      </c>
      <c r="BA11" s="43">
        <v>0</v>
      </c>
      <c r="BB11" s="43">
        <v>0</v>
      </c>
      <c r="BC11" s="43">
        <v>0</v>
      </c>
      <c r="BD11" s="43">
        <v>0</v>
      </c>
      <c r="BE11" s="43">
        <v>0</v>
      </c>
    </row>
    <row r="12" spans="1:57" x14ac:dyDescent="0.2">
      <c r="A12">
        <v>1990</v>
      </c>
      <c r="B12" s="43">
        <v>16.0184</v>
      </c>
      <c r="C12" s="43">
        <v>0.14879999999999999</v>
      </c>
      <c r="D12" s="43">
        <v>1.5716000000000001</v>
      </c>
      <c r="E12" s="43">
        <v>2.5547</v>
      </c>
      <c r="F12" s="43">
        <v>7.7674000000000003</v>
      </c>
      <c r="G12" s="43">
        <v>2.8473000000000002</v>
      </c>
      <c r="H12" s="43">
        <v>0.57389999999999997</v>
      </c>
      <c r="I12" s="43">
        <v>0.24429999999999999</v>
      </c>
      <c r="J12" s="43">
        <v>0.114</v>
      </c>
      <c r="K12" s="43">
        <v>6.8599999999999994E-2</v>
      </c>
      <c r="L12" s="43">
        <v>2.12E-2</v>
      </c>
      <c r="M12" s="43">
        <v>2.0400000000000001E-2</v>
      </c>
      <c r="N12" s="43">
        <v>4.0300000000000002E-2</v>
      </c>
      <c r="O12">
        <v>50</v>
      </c>
      <c r="Z12">
        <v>1990</v>
      </c>
      <c r="AA12" s="43">
        <v>16.0184</v>
      </c>
      <c r="AB12" s="43">
        <v>0.14879999999999999</v>
      </c>
      <c r="AC12" s="43">
        <v>1.5716000000000001</v>
      </c>
      <c r="AD12" s="43">
        <v>2.5547</v>
      </c>
      <c r="AE12" s="43">
        <v>7.7674000000000003</v>
      </c>
      <c r="AF12" s="43">
        <v>2.8473000000000002</v>
      </c>
      <c r="AG12" s="43">
        <v>0.57389999999999997</v>
      </c>
      <c r="AH12" s="43">
        <v>0.24429999999999999</v>
      </c>
      <c r="AI12" s="43">
        <v>0.114</v>
      </c>
      <c r="AJ12" s="43">
        <v>6.8599999999999994E-2</v>
      </c>
      <c r="AK12" s="43">
        <v>2.12E-2</v>
      </c>
      <c r="AL12" s="43">
        <v>2.0400000000000001E-2</v>
      </c>
      <c r="AM12" s="43">
        <v>4.0300000000000002E-2</v>
      </c>
      <c r="AN12">
        <v>50</v>
      </c>
      <c r="AQ12">
        <v>1990</v>
      </c>
      <c r="AR12" s="43">
        <v>0</v>
      </c>
      <c r="AS12" s="43">
        <v>0</v>
      </c>
      <c r="AT12" s="43">
        <v>0</v>
      </c>
      <c r="AU12" s="43">
        <v>0</v>
      </c>
      <c r="AV12" s="43">
        <v>0</v>
      </c>
      <c r="AW12" s="43">
        <v>0</v>
      </c>
      <c r="AX12" s="43">
        <v>0</v>
      </c>
      <c r="AY12" s="43">
        <v>0</v>
      </c>
      <c r="AZ12" s="43">
        <v>0</v>
      </c>
      <c r="BA12" s="43">
        <v>0</v>
      </c>
      <c r="BB12" s="43">
        <v>0</v>
      </c>
      <c r="BC12" s="43">
        <v>0</v>
      </c>
      <c r="BD12" s="43">
        <v>0</v>
      </c>
      <c r="BE12" s="43">
        <v>0</v>
      </c>
    </row>
    <row r="13" spans="1:57" x14ac:dyDescent="0.2">
      <c r="A13">
        <v>1991</v>
      </c>
      <c r="B13" s="43">
        <v>7.8015999999999996</v>
      </c>
      <c r="C13" s="43">
        <v>0.1177</v>
      </c>
      <c r="D13" s="43">
        <v>0.49259999999999998</v>
      </c>
      <c r="E13" s="43">
        <v>2.6137000000000001</v>
      </c>
      <c r="F13" s="43">
        <v>2.0215000000000001</v>
      </c>
      <c r="G13" s="43">
        <v>1.5507</v>
      </c>
      <c r="H13" s="43">
        <v>0.70099999999999996</v>
      </c>
      <c r="I13" s="43">
        <v>0.28310000000000002</v>
      </c>
      <c r="J13" s="43">
        <v>4.3499999999999997E-2</v>
      </c>
      <c r="K13" s="43">
        <v>6.25E-2</v>
      </c>
      <c r="L13" s="43">
        <v>0</v>
      </c>
      <c r="M13" s="43">
        <v>1.01E-2</v>
      </c>
      <c r="N13" s="43">
        <v>2.0400000000000001E-2</v>
      </c>
      <c r="O13">
        <v>50</v>
      </c>
      <c r="Z13">
        <v>1991</v>
      </c>
      <c r="AA13" s="43">
        <v>7.8015999999999996</v>
      </c>
      <c r="AB13" s="43">
        <v>0.1177</v>
      </c>
      <c r="AC13" s="43">
        <v>0.49259999999999998</v>
      </c>
      <c r="AD13" s="43">
        <v>2.6137000000000001</v>
      </c>
      <c r="AE13" s="43">
        <v>2.0215000000000001</v>
      </c>
      <c r="AF13" s="43">
        <v>1.5507</v>
      </c>
      <c r="AG13" s="43">
        <v>0.70099999999999996</v>
      </c>
      <c r="AH13" s="43">
        <v>0.28310000000000002</v>
      </c>
      <c r="AI13" s="43">
        <v>4.3499999999999997E-2</v>
      </c>
      <c r="AJ13" s="43">
        <v>6.25E-2</v>
      </c>
      <c r="AK13" s="43">
        <v>0</v>
      </c>
      <c r="AL13" s="43">
        <v>1.01E-2</v>
      </c>
      <c r="AM13" s="43">
        <v>2.0400000000000001E-2</v>
      </c>
      <c r="AN13">
        <v>50</v>
      </c>
      <c r="AQ13">
        <v>1991</v>
      </c>
      <c r="AR13" s="43">
        <v>0</v>
      </c>
      <c r="AS13" s="43">
        <v>0</v>
      </c>
      <c r="AT13" s="43">
        <v>0</v>
      </c>
      <c r="AU13" s="43">
        <v>0</v>
      </c>
      <c r="AV13" s="43">
        <v>0</v>
      </c>
      <c r="AW13" s="43">
        <v>0</v>
      </c>
      <c r="AX13" s="43">
        <v>0</v>
      </c>
      <c r="AY13" s="43">
        <v>0</v>
      </c>
      <c r="AZ13" s="43">
        <v>0</v>
      </c>
      <c r="BA13" s="43">
        <v>0</v>
      </c>
      <c r="BB13" s="43">
        <v>0</v>
      </c>
      <c r="BC13" s="43">
        <v>0</v>
      </c>
      <c r="BD13" s="43">
        <v>0</v>
      </c>
      <c r="BE13" s="43">
        <v>0</v>
      </c>
    </row>
    <row r="14" spans="1:57" x14ac:dyDescent="0.2">
      <c r="A14">
        <v>1992</v>
      </c>
      <c r="B14" s="43">
        <v>6.6184000000000003</v>
      </c>
      <c r="C14" s="43">
        <v>0.16750000000000001</v>
      </c>
      <c r="D14" s="43">
        <v>0.6946</v>
      </c>
      <c r="E14" s="43">
        <v>1.2162999999999999</v>
      </c>
      <c r="F14" s="43">
        <v>2.0626000000000002</v>
      </c>
      <c r="G14" s="43">
        <v>1.2972999999999999</v>
      </c>
      <c r="H14" s="43">
        <v>0.77459999999999996</v>
      </c>
      <c r="I14" s="43">
        <v>0.29809999999999998</v>
      </c>
      <c r="J14" s="43">
        <v>6.7299999999999999E-2</v>
      </c>
      <c r="K14" s="43">
        <v>4.8500000000000001E-2</v>
      </c>
      <c r="L14" s="43">
        <v>3.04E-2</v>
      </c>
      <c r="M14" s="43">
        <v>2.1999999999999999E-2</v>
      </c>
      <c r="N14" s="43">
        <v>3.73E-2</v>
      </c>
      <c r="O14">
        <v>50</v>
      </c>
      <c r="Z14">
        <v>1992</v>
      </c>
      <c r="AA14" s="43">
        <v>6.6184000000000003</v>
      </c>
      <c r="AB14" s="43">
        <v>0.16750000000000001</v>
      </c>
      <c r="AC14" s="43">
        <v>0.6946</v>
      </c>
      <c r="AD14" s="43">
        <v>1.2162999999999999</v>
      </c>
      <c r="AE14" s="43">
        <v>2.0626000000000002</v>
      </c>
      <c r="AF14" s="43">
        <v>1.2972999999999999</v>
      </c>
      <c r="AG14" s="43">
        <v>0.77459999999999996</v>
      </c>
      <c r="AH14" s="43">
        <v>0.29809999999999998</v>
      </c>
      <c r="AI14" s="43">
        <v>6.7299999999999999E-2</v>
      </c>
      <c r="AJ14" s="43">
        <v>4.8500000000000001E-2</v>
      </c>
      <c r="AK14" s="43">
        <v>3.04E-2</v>
      </c>
      <c r="AL14" s="43">
        <v>2.1999999999999999E-2</v>
      </c>
      <c r="AM14" s="43">
        <v>3.73E-2</v>
      </c>
      <c r="AN14">
        <v>50</v>
      </c>
      <c r="AQ14">
        <v>1992</v>
      </c>
      <c r="AR14" s="43">
        <v>0</v>
      </c>
      <c r="AS14" s="43">
        <v>0</v>
      </c>
      <c r="AT14" s="43">
        <v>0</v>
      </c>
      <c r="AU14" s="43">
        <v>0</v>
      </c>
      <c r="AV14" s="43">
        <v>0</v>
      </c>
      <c r="AW14" s="43">
        <v>0</v>
      </c>
      <c r="AX14" s="43">
        <v>0</v>
      </c>
      <c r="AY14" s="43">
        <v>0</v>
      </c>
      <c r="AZ14" s="43">
        <v>0</v>
      </c>
      <c r="BA14" s="43">
        <v>0</v>
      </c>
      <c r="BB14" s="43">
        <v>0</v>
      </c>
      <c r="BC14" s="43">
        <v>0</v>
      </c>
      <c r="BD14" s="43">
        <v>0</v>
      </c>
      <c r="BE14" s="43">
        <v>0</v>
      </c>
    </row>
    <row r="15" spans="1:57" x14ac:dyDescent="0.2">
      <c r="A15">
        <v>1993</v>
      </c>
      <c r="B15" s="43">
        <v>12.887600000000001</v>
      </c>
      <c r="C15" s="43">
        <v>0.1545</v>
      </c>
      <c r="D15" s="43">
        <v>2.1703999999999999</v>
      </c>
      <c r="E15" s="43">
        <v>2.7810999999999999</v>
      </c>
      <c r="F15" s="43">
        <v>3.5327999999999999</v>
      </c>
      <c r="G15" s="43">
        <v>2.3414000000000001</v>
      </c>
      <c r="H15" s="43">
        <v>1.0342</v>
      </c>
      <c r="I15" s="43">
        <v>0.79310000000000003</v>
      </c>
      <c r="J15" s="43">
        <v>0.1094</v>
      </c>
      <c r="K15" s="43">
        <v>3.8899999999999997E-2</v>
      </c>
      <c r="L15" s="43">
        <v>3.6600000000000001E-2</v>
      </c>
      <c r="M15" s="43">
        <v>4.2999999999999997E-2</v>
      </c>
      <c r="N15" s="43">
        <v>4.2999999999999997E-2</v>
      </c>
      <c r="O15">
        <v>50</v>
      </c>
      <c r="Z15">
        <v>1993</v>
      </c>
      <c r="AA15" s="43">
        <v>12.887600000000001</v>
      </c>
      <c r="AB15" s="43">
        <v>0.1545</v>
      </c>
      <c r="AC15" s="43">
        <v>2.1703999999999999</v>
      </c>
      <c r="AD15" s="43">
        <v>2.7810999999999999</v>
      </c>
      <c r="AE15" s="43">
        <v>3.5327999999999999</v>
      </c>
      <c r="AF15" s="43">
        <v>2.3414000000000001</v>
      </c>
      <c r="AG15" s="43">
        <v>1.0342</v>
      </c>
      <c r="AH15" s="43">
        <v>0.79310000000000003</v>
      </c>
      <c r="AI15" s="43">
        <v>0.1094</v>
      </c>
      <c r="AJ15" s="43">
        <v>3.8899999999999997E-2</v>
      </c>
      <c r="AK15" s="43">
        <v>3.6600000000000001E-2</v>
      </c>
      <c r="AL15" s="43">
        <v>4.2999999999999997E-2</v>
      </c>
      <c r="AM15" s="43">
        <v>4.2999999999999997E-2</v>
      </c>
      <c r="AN15">
        <v>50</v>
      </c>
      <c r="AQ15">
        <v>1993</v>
      </c>
      <c r="AR15" s="43">
        <v>0</v>
      </c>
      <c r="AS15" s="43">
        <v>0</v>
      </c>
      <c r="AT15" s="43">
        <v>0</v>
      </c>
      <c r="AU15" s="43">
        <v>0</v>
      </c>
      <c r="AV15" s="43">
        <v>0</v>
      </c>
      <c r="AW15" s="43">
        <v>0</v>
      </c>
      <c r="AX15" s="43">
        <v>0</v>
      </c>
      <c r="AY15" s="43">
        <v>0</v>
      </c>
      <c r="AZ15" s="43">
        <v>0</v>
      </c>
      <c r="BA15" s="43">
        <v>0</v>
      </c>
      <c r="BB15" s="43">
        <v>0</v>
      </c>
      <c r="BC15" s="43">
        <v>0</v>
      </c>
      <c r="BD15" s="43">
        <v>0</v>
      </c>
      <c r="BE15" s="43">
        <v>0</v>
      </c>
    </row>
    <row r="16" spans="1:57" x14ac:dyDescent="0.2">
      <c r="A16">
        <v>1994</v>
      </c>
      <c r="B16" s="43">
        <v>18.873799999999999</v>
      </c>
      <c r="C16" s="43">
        <v>0.1988</v>
      </c>
      <c r="D16" s="43">
        <v>3.8675999999999999</v>
      </c>
      <c r="E16" s="43">
        <v>8.2181999999999995</v>
      </c>
      <c r="F16" s="43">
        <v>2.9518</v>
      </c>
      <c r="G16" s="43">
        <v>1.6874</v>
      </c>
      <c r="H16" s="43">
        <v>1.2774000000000001</v>
      </c>
      <c r="I16" s="43">
        <v>0.39079999999999998</v>
      </c>
      <c r="J16" s="43">
        <v>0.24840000000000001</v>
      </c>
      <c r="K16" s="43">
        <v>0.1305</v>
      </c>
      <c r="L16" s="43">
        <v>1.2699999999999999E-2</v>
      </c>
      <c r="M16" s="43">
        <v>3.0499999999999999E-2</v>
      </c>
      <c r="N16" s="43">
        <v>4.5699999999999998E-2</v>
      </c>
      <c r="O16">
        <v>50</v>
      </c>
      <c r="Z16">
        <v>1994</v>
      </c>
      <c r="AA16" s="43">
        <v>18.873799999999999</v>
      </c>
      <c r="AB16" s="43">
        <v>0.1988</v>
      </c>
      <c r="AC16" s="43">
        <v>3.8675999999999999</v>
      </c>
      <c r="AD16" s="43">
        <v>8.2181999999999995</v>
      </c>
      <c r="AE16" s="43">
        <v>2.9518</v>
      </c>
      <c r="AF16" s="43">
        <v>1.6874</v>
      </c>
      <c r="AG16" s="43">
        <v>1.2774000000000001</v>
      </c>
      <c r="AH16" s="43">
        <v>0.39079999999999998</v>
      </c>
      <c r="AI16" s="43">
        <v>0.24840000000000001</v>
      </c>
      <c r="AJ16" s="43">
        <v>0.1305</v>
      </c>
      <c r="AK16" s="43">
        <v>1.2699999999999999E-2</v>
      </c>
      <c r="AL16" s="43">
        <v>3.0499999999999999E-2</v>
      </c>
      <c r="AM16" s="43">
        <v>4.5699999999999998E-2</v>
      </c>
      <c r="AN16">
        <v>50</v>
      </c>
      <c r="AQ16">
        <v>1994</v>
      </c>
      <c r="AR16" s="43">
        <v>0</v>
      </c>
      <c r="AS16" s="43">
        <v>0</v>
      </c>
      <c r="AT16" s="43">
        <v>0</v>
      </c>
      <c r="AU16" s="43">
        <v>0</v>
      </c>
      <c r="AV16" s="43">
        <v>0</v>
      </c>
      <c r="AW16" s="43">
        <v>0</v>
      </c>
      <c r="AX16" s="43">
        <v>0</v>
      </c>
      <c r="AY16" s="43">
        <v>0</v>
      </c>
      <c r="AZ16" s="43">
        <v>0</v>
      </c>
      <c r="BA16" s="43">
        <v>0</v>
      </c>
      <c r="BB16" s="43">
        <v>0</v>
      </c>
      <c r="BC16" s="43">
        <v>0</v>
      </c>
      <c r="BD16" s="43">
        <v>0</v>
      </c>
      <c r="BE16" s="43">
        <v>0</v>
      </c>
    </row>
    <row r="17" spans="1:57" x14ac:dyDescent="0.2">
      <c r="A17">
        <v>1995</v>
      </c>
      <c r="B17" s="43">
        <v>11.7662</v>
      </c>
      <c r="C17" s="43">
        <v>0.14119999999999999</v>
      </c>
      <c r="D17" s="43">
        <v>0.52580000000000005</v>
      </c>
      <c r="E17" s="43">
        <v>3.7688000000000001</v>
      </c>
      <c r="F17" s="43">
        <v>3.7879</v>
      </c>
      <c r="G17" s="43">
        <v>2.476</v>
      </c>
      <c r="H17" s="43">
        <v>0.89410000000000001</v>
      </c>
      <c r="I17" s="43">
        <v>0.2109</v>
      </c>
      <c r="J17" s="43">
        <v>2.64E-2</v>
      </c>
      <c r="K17" s="43">
        <v>2.6100000000000002E-2</v>
      </c>
      <c r="L17" s="43">
        <v>0</v>
      </c>
      <c r="M17" s="43">
        <v>0</v>
      </c>
      <c r="N17" s="43">
        <v>1.52E-2</v>
      </c>
      <c r="O17">
        <v>50</v>
      </c>
      <c r="Z17">
        <v>1995</v>
      </c>
      <c r="AA17" s="43">
        <v>11.7662</v>
      </c>
      <c r="AB17" s="43">
        <v>0.14119999999999999</v>
      </c>
      <c r="AC17" s="43">
        <v>0.52580000000000005</v>
      </c>
      <c r="AD17" s="43">
        <v>3.7688000000000001</v>
      </c>
      <c r="AE17" s="43">
        <v>3.7879</v>
      </c>
      <c r="AF17" s="43">
        <v>2.476</v>
      </c>
      <c r="AG17" s="43">
        <v>0.89410000000000001</v>
      </c>
      <c r="AH17" s="43">
        <v>0.2109</v>
      </c>
      <c r="AI17" s="43">
        <v>2.64E-2</v>
      </c>
      <c r="AJ17" s="43">
        <v>2.6100000000000002E-2</v>
      </c>
      <c r="AK17" s="43">
        <v>0</v>
      </c>
      <c r="AL17" s="43">
        <v>0</v>
      </c>
      <c r="AM17" s="43">
        <v>1.52E-2</v>
      </c>
      <c r="AN17">
        <v>50</v>
      </c>
      <c r="AQ17">
        <v>1995</v>
      </c>
      <c r="AR17" s="43">
        <v>0</v>
      </c>
      <c r="AS17" s="43">
        <v>0</v>
      </c>
      <c r="AT17" s="43">
        <v>0</v>
      </c>
      <c r="AU17" s="43">
        <v>0</v>
      </c>
      <c r="AV17" s="43">
        <v>0</v>
      </c>
      <c r="AW17" s="43">
        <v>0</v>
      </c>
      <c r="AX17" s="43">
        <v>0</v>
      </c>
      <c r="AY17" s="43">
        <v>0</v>
      </c>
      <c r="AZ17" s="43">
        <v>0</v>
      </c>
      <c r="BA17" s="43">
        <v>0</v>
      </c>
      <c r="BB17" s="43">
        <v>0</v>
      </c>
      <c r="BC17" s="43">
        <v>0</v>
      </c>
      <c r="BD17" s="43">
        <v>0</v>
      </c>
      <c r="BE17" s="43">
        <v>0</v>
      </c>
    </row>
    <row r="18" spans="1:57" x14ac:dyDescent="0.2">
      <c r="A18">
        <v>1996</v>
      </c>
      <c r="B18" s="43">
        <v>7.6412000000000004</v>
      </c>
      <c r="C18" s="43">
        <v>0.13569999999999999</v>
      </c>
      <c r="D18" s="43">
        <v>0.5544</v>
      </c>
      <c r="E18" s="43">
        <v>0.79790000000000005</v>
      </c>
      <c r="F18" s="43">
        <v>2.0261999999999998</v>
      </c>
      <c r="G18" s="43">
        <v>2.7805</v>
      </c>
      <c r="H18" s="43">
        <v>0.91720000000000002</v>
      </c>
      <c r="I18" s="43">
        <v>0.38169999999999998</v>
      </c>
      <c r="J18" s="43">
        <v>7.1099999999999997E-2</v>
      </c>
      <c r="K18" s="43">
        <v>4.2000000000000003E-2</v>
      </c>
      <c r="L18" s="43">
        <v>3.2300000000000002E-2</v>
      </c>
      <c r="M18" s="43">
        <v>0</v>
      </c>
      <c r="N18" s="43">
        <v>3.04E-2</v>
      </c>
      <c r="O18">
        <v>50</v>
      </c>
      <c r="Z18">
        <v>1996</v>
      </c>
      <c r="AA18" s="43">
        <v>7.6412000000000004</v>
      </c>
      <c r="AB18" s="43">
        <v>0.13569999999999999</v>
      </c>
      <c r="AC18" s="43">
        <v>0.5544</v>
      </c>
      <c r="AD18" s="43">
        <v>0.79790000000000005</v>
      </c>
      <c r="AE18" s="43">
        <v>2.0261999999999998</v>
      </c>
      <c r="AF18" s="43">
        <v>2.7805</v>
      </c>
      <c r="AG18" s="43">
        <v>0.91720000000000002</v>
      </c>
      <c r="AH18" s="43">
        <v>0.38169999999999998</v>
      </c>
      <c r="AI18" s="43">
        <v>7.1099999999999997E-2</v>
      </c>
      <c r="AJ18" s="43">
        <v>4.2000000000000003E-2</v>
      </c>
      <c r="AK18" s="43">
        <v>3.2300000000000002E-2</v>
      </c>
      <c r="AL18" s="43">
        <v>0</v>
      </c>
      <c r="AM18" s="43">
        <v>3.04E-2</v>
      </c>
      <c r="AN18">
        <v>50</v>
      </c>
      <c r="AQ18">
        <v>1996</v>
      </c>
      <c r="AR18" s="43">
        <v>0</v>
      </c>
      <c r="AS18" s="43">
        <v>0</v>
      </c>
      <c r="AT18" s="43">
        <v>0</v>
      </c>
      <c r="AU18" s="43">
        <v>0</v>
      </c>
      <c r="AV18" s="43">
        <v>0</v>
      </c>
      <c r="AW18" s="43">
        <v>0</v>
      </c>
      <c r="AX18" s="43">
        <v>0</v>
      </c>
      <c r="AY18" s="43">
        <v>0</v>
      </c>
      <c r="AZ18" s="43">
        <v>0</v>
      </c>
      <c r="BA18" s="43">
        <v>0</v>
      </c>
      <c r="BB18" s="43">
        <v>0</v>
      </c>
      <c r="BC18" s="43">
        <v>0</v>
      </c>
      <c r="BD18" s="43">
        <v>0</v>
      </c>
      <c r="BE18" s="43">
        <v>0</v>
      </c>
    </row>
    <row r="19" spans="1:57" x14ac:dyDescent="0.2">
      <c r="A19">
        <v>1997</v>
      </c>
      <c r="B19" s="43">
        <v>6.4695999999999998</v>
      </c>
      <c r="C19" s="43">
        <v>0.13070000000000001</v>
      </c>
      <c r="D19" s="43">
        <v>0.36699999999999999</v>
      </c>
      <c r="E19" s="43">
        <v>1.232</v>
      </c>
      <c r="F19" s="43">
        <v>1.5003</v>
      </c>
      <c r="G19" s="43">
        <v>1.8954</v>
      </c>
      <c r="H19" s="43">
        <v>1.0650999999999999</v>
      </c>
      <c r="I19" s="43">
        <v>0.31309999999999999</v>
      </c>
      <c r="J19" s="43">
        <v>4.2000000000000003E-2</v>
      </c>
      <c r="K19" s="43">
        <v>0.01</v>
      </c>
      <c r="L19" s="43">
        <v>1.21E-2</v>
      </c>
      <c r="M19" s="43">
        <v>0</v>
      </c>
      <c r="N19" s="43">
        <v>1.5299999999999999E-2</v>
      </c>
      <c r="O19">
        <v>50</v>
      </c>
      <c r="Z19">
        <v>1997</v>
      </c>
      <c r="AA19" s="43">
        <v>6.4695999999999998</v>
      </c>
      <c r="AB19" s="43">
        <v>0.13070000000000001</v>
      </c>
      <c r="AC19" s="43">
        <v>0.36699999999999999</v>
      </c>
      <c r="AD19" s="43">
        <v>1.232</v>
      </c>
      <c r="AE19" s="43">
        <v>1.5003</v>
      </c>
      <c r="AF19" s="43">
        <v>1.8954</v>
      </c>
      <c r="AG19" s="43">
        <v>1.0650999999999999</v>
      </c>
      <c r="AH19" s="43">
        <v>0.31309999999999999</v>
      </c>
      <c r="AI19" s="43">
        <v>4.2000000000000003E-2</v>
      </c>
      <c r="AJ19" s="43">
        <v>0.01</v>
      </c>
      <c r="AK19" s="43">
        <v>1.21E-2</v>
      </c>
      <c r="AL19" s="43">
        <v>0</v>
      </c>
      <c r="AM19" s="43">
        <v>1.5299999999999999E-2</v>
      </c>
      <c r="AN19">
        <v>50</v>
      </c>
      <c r="AQ19">
        <v>1997</v>
      </c>
      <c r="AR19" s="43">
        <v>0</v>
      </c>
      <c r="AS19" s="43">
        <v>0</v>
      </c>
      <c r="AT19" s="43">
        <v>0</v>
      </c>
      <c r="AU19" s="43">
        <v>0</v>
      </c>
      <c r="AV19" s="43">
        <v>0</v>
      </c>
      <c r="AW19" s="43">
        <v>0</v>
      </c>
      <c r="AX19" s="43">
        <v>0</v>
      </c>
      <c r="AY19" s="43">
        <v>0</v>
      </c>
      <c r="AZ19" s="43">
        <v>0</v>
      </c>
      <c r="BA19" s="43">
        <v>0</v>
      </c>
      <c r="BB19" s="43">
        <v>0</v>
      </c>
      <c r="BC19" s="43">
        <v>0</v>
      </c>
      <c r="BD19" s="43">
        <v>0</v>
      </c>
      <c r="BE19" s="43">
        <v>0</v>
      </c>
    </row>
    <row r="20" spans="1:57" x14ac:dyDescent="0.2">
      <c r="A20">
        <v>1998</v>
      </c>
      <c r="B20" s="43">
        <v>9.6769999999999996</v>
      </c>
      <c r="C20" s="43">
        <v>0.14660000000000001</v>
      </c>
      <c r="D20" s="43">
        <v>1.8821000000000001</v>
      </c>
      <c r="E20" s="43">
        <v>0.65659999999999996</v>
      </c>
      <c r="F20" s="43">
        <v>2.0226999999999999</v>
      </c>
      <c r="G20" s="43">
        <v>1.9753000000000001</v>
      </c>
      <c r="H20" s="43">
        <v>1.8513999999999999</v>
      </c>
      <c r="I20" s="43">
        <v>1.0857000000000001</v>
      </c>
      <c r="J20" s="43">
        <v>0.113</v>
      </c>
      <c r="K20" s="43">
        <v>4.5999999999999999E-2</v>
      </c>
      <c r="L20" s="43">
        <v>9.5999999999999992E-3</v>
      </c>
      <c r="M20" s="43">
        <v>1.0999999999999999E-2</v>
      </c>
      <c r="N20" s="43">
        <v>2.3099999999999999E-2</v>
      </c>
      <c r="O20">
        <v>50</v>
      </c>
      <c r="Z20">
        <v>1998</v>
      </c>
      <c r="AA20" s="43">
        <v>9.6769999999999996</v>
      </c>
      <c r="AB20" s="43">
        <v>0.14660000000000001</v>
      </c>
      <c r="AC20" s="43">
        <v>1.8821000000000001</v>
      </c>
      <c r="AD20" s="43">
        <v>0.65659999999999996</v>
      </c>
      <c r="AE20" s="43">
        <v>2.0226999999999999</v>
      </c>
      <c r="AF20" s="43">
        <v>1.9753000000000001</v>
      </c>
      <c r="AG20" s="43">
        <v>1.8513999999999999</v>
      </c>
      <c r="AH20" s="43">
        <v>1.0857000000000001</v>
      </c>
      <c r="AI20" s="43">
        <v>0.113</v>
      </c>
      <c r="AJ20" s="43">
        <v>4.5999999999999999E-2</v>
      </c>
      <c r="AK20" s="43">
        <v>9.5999999999999992E-3</v>
      </c>
      <c r="AL20" s="43">
        <v>1.0999999999999999E-2</v>
      </c>
      <c r="AM20" s="43">
        <v>2.3099999999999999E-2</v>
      </c>
      <c r="AN20">
        <v>50</v>
      </c>
      <c r="AQ20">
        <v>1998</v>
      </c>
      <c r="AR20" s="43">
        <v>0</v>
      </c>
      <c r="AS20" s="43">
        <v>0</v>
      </c>
      <c r="AT20" s="43">
        <v>0</v>
      </c>
      <c r="AU20" s="43">
        <v>0</v>
      </c>
      <c r="AV20" s="43">
        <v>0</v>
      </c>
      <c r="AW20" s="43">
        <v>0</v>
      </c>
      <c r="AX20" s="43">
        <v>0</v>
      </c>
      <c r="AY20" s="43">
        <v>0</v>
      </c>
      <c r="AZ20" s="43">
        <v>0</v>
      </c>
      <c r="BA20" s="43">
        <v>0</v>
      </c>
      <c r="BB20" s="43">
        <v>0</v>
      </c>
      <c r="BC20" s="43">
        <v>0</v>
      </c>
      <c r="BD20" s="43">
        <v>0</v>
      </c>
      <c r="BE20" s="43">
        <v>0</v>
      </c>
    </row>
    <row r="21" spans="1:57" x14ac:dyDescent="0.2">
      <c r="A21">
        <v>1999</v>
      </c>
      <c r="B21" s="43">
        <v>11.1698</v>
      </c>
      <c r="C21" s="43">
        <v>0.1704</v>
      </c>
      <c r="D21" s="43">
        <v>2.0651000000000002</v>
      </c>
      <c r="E21" s="43">
        <v>2.2433999999999998</v>
      </c>
      <c r="F21" s="43">
        <v>2.0903</v>
      </c>
      <c r="G21" s="43">
        <v>2.1194000000000002</v>
      </c>
      <c r="H21" s="43">
        <v>1.5685</v>
      </c>
      <c r="I21" s="43">
        <v>0.84460000000000002</v>
      </c>
      <c r="J21" s="43">
        <v>0.19600000000000001</v>
      </c>
      <c r="K21" s="43">
        <v>2.64E-2</v>
      </c>
      <c r="L21" s="43">
        <v>0</v>
      </c>
      <c r="M21" s="43">
        <v>0</v>
      </c>
      <c r="N21" s="43">
        <v>0</v>
      </c>
      <c r="O21">
        <v>50</v>
      </c>
      <c r="Z21">
        <v>1999</v>
      </c>
      <c r="AA21" s="43">
        <v>11.1698</v>
      </c>
      <c r="AB21" s="43">
        <v>0.1704</v>
      </c>
      <c r="AC21" s="43">
        <v>2.0651000000000002</v>
      </c>
      <c r="AD21" s="43">
        <v>2.2433999999999998</v>
      </c>
      <c r="AE21" s="43">
        <v>2.0903</v>
      </c>
      <c r="AF21" s="43">
        <v>2.1194000000000002</v>
      </c>
      <c r="AG21" s="43">
        <v>1.5685</v>
      </c>
      <c r="AH21" s="43">
        <v>0.84460000000000002</v>
      </c>
      <c r="AI21" s="43">
        <v>0.19600000000000001</v>
      </c>
      <c r="AJ21" s="43">
        <v>2.64E-2</v>
      </c>
      <c r="AK21" s="43">
        <v>0</v>
      </c>
      <c r="AL21" s="43">
        <v>0</v>
      </c>
      <c r="AM21" s="43">
        <v>0</v>
      </c>
      <c r="AN21">
        <v>50</v>
      </c>
      <c r="AQ21">
        <v>1999</v>
      </c>
      <c r="AR21" s="43">
        <v>0</v>
      </c>
      <c r="AS21" s="43">
        <v>0</v>
      </c>
      <c r="AT21" s="43">
        <v>0</v>
      </c>
      <c r="AU21" s="43">
        <v>0</v>
      </c>
      <c r="AV21" s="43">
        <v>0</v>
      </c>
      <c r="AW21" s="43">
        <v>0</v>
      </c>
      <c r="AX21" s="43">
        <v>0</v>
      </c>
      <c r="AY21" s="43">
        <v>0</v>
      </c>
      <c r="AZ21" s="43">
        <v>0</v>
      </c>
      <c r="BA21" s="43">
        <v>0</v>
      </c>
      <c r="BB21" s="43">
        <v>0</v>
      </c>
      <c r="BC21" s="43">
        <v>0</v>
      </c>
      <c r="BD21" s="43">
        <v>0</v>
      </c>
      <c r="BE21" s="43">
        <v>0</v>
      </c>
    </row>
    <row r="22" spans="1:57" x14ac:dyDescent="0.2">
      <c r="A22">
        <v>2000</v>
      </c>
      <c r="B22" s="43">
        <v>12.7692</v>
      </c>
      <c r="C22" s="43">
        <v>0.2097</v>
      </c>
      <c r="D22" s="43">
        <v>0.56850000000000001</v>
      </c>
      <c r="E22" s="43">
        <v>3.1804000000000001</v>
      </c>
      <c r="F22" s="43">
        <v>4.0796999999999999</v>
      </c>
      <c r="G22" s="43">
        <v>2.2113999999999998</v>
      </c>
      <c r="H22" s="43">
        <v>1.4036</v>
      </c>
      <c r="I22" s="43">
        <v>0.70879999999999999</v>
      </c>
      <c r="J22" s="43">
        <v>0.38679999999999998</v>
      </c>
      <c r="K22" s="43">
        <v>0.1323</v>
      </c>
      <c r="L22" s="43">
        <v>3.4200000000000001E-2</v>
      </c>
      <c r="M22" s="43">
        <v>3.1099999999999999E-2</v>
      </c>
      <c r="N22" s="43">
        <v>3.1099999999999999E-2</v>
      </c>
      <c r="O22">
        <v>50</v>
      </c>
      <c r="Z22">
        <v>2000</v>
      </c>
      <c r="AA22" s="43">
        <v>12.7692</v>
      </c>
      <c r="AB22" s="43">
        <v>0.2097</v>
      </c>
      <c r="AC22" s="43">
        <v>0.56850000000000001</v>
      </c>
      <c r="AD22" s="43">
        <v>3.1804000000000001</v>
      </c>
      <c r="AE22" s="43">
        <v>4.0796999999999999</v>
      </c>
      <c r="AF22" s="43">
        <v>2.2113999999999998</v>
      </c>
      <c r="AG22" s="43">
        <v>1.4036</v>
      </c>
      <c r="AH22" s="43">
        <v>0.70879999999999999</v>
      </c>
      <c r="AI22" s="43">
        <v>0.38679999999999998</v>
      </c>
      <c r="AJ22" s="43">
        <v>0.1323</v>
      </c>
      <c r="AK22" s="43">
        <v>3.4200000000000001E-2</v>
      </c>
      <c r="AL22" s="43">
        <v>3.1099999999999999E-2</v>
      </c>
      <c r="AM22" s="43">
        <v>3.1099999999999999E-2</v>
      </c>
      <c r="AN22">
        <v>50</v>
      </c>
      <c r="AQ22">
        <v>2000</v>
      </c>
      <c r="AR22" s="43">
        <v>0</v>
      </c>
      <c r="AS22" s="43">
        <v>0</v>
      </c>
      <c r="AT22" s="43">
        <v>0</v>
      </c>
      <c r="AU22" s="43">
        <v>0</v>
      </c>
      <c r="AV22" s="43">
        <v>0</v>
      </c>
      <c r="AW22" s="43">
        <v>0</v>
      </c>
      <c r="AX22" s="43">
        <v>0</v>
      </c>
      <c r="AY22" s="43">
        <v>0</v>
      </c>
      <c r="AZ22" s="43">
        <v>0</v>
      </c>
      <c r="BA22" s="43">
        <v>0</v>
      </c>
      <c r="BB22" s="43">
        <v>0</v>
      </c>
      <c r="BC22" s="43">
        <v>0</v>
      </c>
      <c r="BD22" s="43">
        <v>0</v>
      </c>
      <c r="BE22" s="43">
        <v>0</v>
      </c>
    </row>
    <row r="23" spans="1:57" x14ac:dyDescent="0.2">
      <c r="A23">
        <v>2001</v>
      </c>
      <c r="B23" s="43">
        <v>10.3742</v>
      </c>
      <c r="C23" s="43">
        <v>0.19239999999999999</v>
      </c>
      <c r="D23" s="43">
        <v>0.41110000000000002</v>
      </c>
      <c r="E23" s="43">
        <v>1.2670999999999999</v>
      </c>
      <c r="F23" s="43">
        <v>3.2896000000000001</v>
      </c>
      <c r="G23" s="43">
        <v>2.5819000000000001</v>
      </c>
      <c r="H23" s="43">
        <v>1.4241999999999999</v>
      </c>
      <c r="I23" s="43">
        <v>0.52910000000000001</v>
      </c>
      <c r="J23" s="43">
        <v>0.39579999999999999</v>
      </c>
      <c r="K23" s="43">
        <v>0.25540000000000002</v>
      </c>
      <c r="L23" s="43">
        <v>0.16159999999999999</v>
      </c>
      <c r="M23" s="43">
        <v>2.4199999999999999E-2</v>
      </c>
      <c r="N23" s="43">
        <v>3.6799999999999999E-2</v>
      </c>
      <c r="O23">
        <v>50</v>
      </c>
      <c r="Z23">
        <v>2001</v>
      </c>
      <c r="AA23" s="43">
        <v>10.3742</v>
      </c>
      <c r="AB23" s="43">
        <v>0.19239999999999999</v>
      </c>
      <c r="AC23" s="43">
        <v>0.41110000000000002</v>
      </c>
      <c r="AD23" s="43">
        <v>1.2670999999999999</v>
      </c>
      <c r="AE23" s="43">
        <v>3.2896000000000001</v>
      </c>
      <c r="AF23" s="43">
        <v>2.5819000000000001</v>
      </c>
      <c r="AG23" s="43">
        <v>1.4241999999999999</v>
      </c>
      <c r="AH23" s="43">
        <v>0.52910000000000001</v>
      </c>
      <c r="AI23" s="43">
        <v>0.39579999999999999</v>
      </c>
      <c r="AJ23" s="43">
        <v>0.25540000000000002</v>
      </c>
      <c r="AK23" s="43">
        <v>0.16159999999999999</v>
      </c>
      <c r="AL23" s="43">
        <v>2.4199999999999999E-2</v>
      </c>
      <c r="AM23" s="43">
        <v>3.6799999999999999E-2</v>
      </c>
      <c r="AN23">
        <v>50</v>
      </c>
      <c r="AQ23">
        <v>2001</v>
      </c>
      <c r="AR23" s="43">
        <v>0</v>
      </c>
      <c r="AS23" s="43">
        <v>0</v>
      </c>
      <c r="AT23" s="43">
        <v>0</v>
      </c>
      <c r="AU23" s="43">
        <v>0</v>
      </c>
      <c r="AV23" s="43">
        <v>0</v>
      </c>
      <c r="AW23" s="43">
        <v>0</v>
      </c>
      <c r="AX23" s="43">
        <v>0</v>
      </c>
      <c r="AY23" s="43">
        <v>0</v>
      </c>
      <c r="AZ23" s="43">
        <v>0</v>
      </c>
      <c r="BA23" s="43">
        <v>0</v>
      </c>
      <c r="BB23" s="43">
        <v>0</v>
      </c>
      <c r="BC23" s="43">
        <v>0</v>
      </c>
      <c r="BD23" s="43">
        <v>0</v>
      </c>
      <c r="BE23" s="43">
        <v>0</v>
      </c>
    </row>
    <row r="24" spans="1:57" x14ac:dyDescent="0.2">
      <c r="A24">
        <v>2002</v>
      </c>
      <c r="B24" s="43">
        <v>9.9863999999999997</v>
      </c>
      <c r="C24" s="43">
        <v>0.16719999999999999</v>
      </c>
      <c r="D24" s="43">
        <v>1.1214999999999999</v>
      </c>
      <c r="E24" s="43">
        <v>0.80810000000000004</v>
      </c>
      <c r="F24" s="43">
        <v>1.3586</v>
      </c>
      <c r="G24" s="43">
        <v>3.3938999999999999</v>
      </c>
      <c r="H24" s="43">
        <v>1.7798</v>
      </c>
      <c r="I24" s="43">
        <v>0.53080000000000005</v>
      </c>
      <c r="J24" s="43">
        <v>0.3997</v>
      </c>
      <c r="K24" s="43">
        <v>0.27950000000000003</v>
      </c>
      <c r="L24" s="43">
        <v>0.16420000000000001</v>
      </c>
      <c r="M24" s="43">
        <v>6.13E-2</v>
      </c>
      <c r="N24" s="43">
        <v>0.1017</v>
      </c>
      <c r="O24">
        <v>50</v>
      </c>
      <c r="Z24">
        <v>2002</v>
      </c>
      <c r="AA24" s="43">
        <v>9.9863999999999997</v>
      </c>
      <c r="AB24" s="43">
        <v>0.16719999999999999</v>
      </c>
      <c r="AC24" s="43">
        <v>1.1214999999999999</v>
      </c>
      <c r="AD24" s="43">
        <v>0.80810000000000004</v>
      </c>
      <c r="AE24" s="43">
        <v>1.3586</v>
      </c>
      <c r="AF24" s="43">
        <v>3.3938999999999999</v>
      </c>
      <c r="AG24" s="43">
        <v>1.7798</v>
      </c>
      <c r="AH24" s="43">
        <v>0.53080000000000005</v>
      </c>
      <c r="AI24" s="43">
        <v>0.3997</v>
      </c>
      <c r="AJ24" s="43">
        <v>0.27950000000000003</v>
      </c>
      <c r="AK24" s="43">
        <v>0.16420000000000001</v>
      </c>
      <c r="AL24" s="43">
        <v>6.13E-2</v>
      </c>
      <c r="AM24" s="43">
        <v>0.1017</v>
      </c>
      <c r="AN24">
        <v>50</v>
      </c>
      <c r="AQ24">
        <v>2002</v>
      </c>
      <c r="AR24" s="43">
        <v>0</v>
      </c>
      <c r="AS24" s="43">
        <v>0</v>
      </c>
      <c r="AT24" s="43">
        <v>0</v>
      </c>
      <c r="AU24" s="43">
        <v>0</v>
      </c>
      <c r="AV24" s="43">
        <v>0</v>
      </c>
      <c r="AW24" s="43">
        <v>0</v>
      </c>
      <c r="AX24" s="43">
        <v>0</v>
      </c>
      <c r="AY24" s="43">
        <v>0</v>
      </c>
      <c r="AZ24" s="43">
        <v>0</v>
      </c>
      <c r="BA24" s="43">
        <v>0</v>
      </c>
      <c r="BB24" s="43">
        <v>0</v>
      </c>
      <c r="BC24" s="43">
        <v>0</v>
      </c>
      <c r="BD24" s="43">
        <v>0</v>
      </c>
      <c r="BE24" s="43">
        <v>0</v>
      </c>
    </row>
    <row r="25" spans="1:57" x14ac:dyDescent="0.2">
      <c r="A25">
        <v>2003</v>
      </c>
      <c r="B25" s="43">
        <v>9.5180000000000007</v>
      </c>
      <c r="C25" s="43">
        <v>0.2029</v>
      </c>
      <c r="D25" s="43">
        <v>0.8216</v>
      </c>
      <c r="E25" s="43">
        <v>2.3778999999999999</v>
      </c>
      <c r="F25" s="43">
        <v>1.2458</v>
      </c>
      <c r="G25" s="43">
        <v>1.7494000000000001</v>
      </c>
      <c r="H25" s="43">
        <v>1.7492000000000001</v>
      </c>
      <c r="I25" s="43">
        <v>0.88229999999999997</v>
      </c>
      <c r="J25" s="43">
        <v>0.33829999999999999</v>
      </c>
      <c r="K25" s="43">
        <v>0.13109999999999999</v>
      </c>
      <c r="L25" s="43">
        <v>5.5800000000000002E-2</v>
      </c>
      <c r="M25" s="43">
        <v>8.2500000000000004E-2</v>
      </c>
      <c r="N25" s="43">
        <v>0.10920000000000001</v>
      </c>
      <c r="O25">
        <v>50</v>
      </c>
      <c r="Z25">
        <v>2003</v>
      </c>
      <c r="AA25" s="43">
        <v>9.5180000000000007</v>
      </c>
      <c r="AB25" s="43">
        <v>0.2029</v>
      </c>
      <c r="AC25" s="43">
        <v>0.8216</v>
      </c>
      <c r="AD25" s="43">
        <v>2.3778999999999999</v>
      </c>
      <c r="AE25" s="43">
        <v>1.2458</v>
      </c>
      <c r="AF25" s="43">
        <v>1.7494000000000001</v>
      </c>
      <c r="AG25" s="43">
        <v>1.7492000000000001</v>
      </c>
      <c r="AH25" s="43">
        <v>0.88229999999999997</v>
      </c>
      <c r="AI25" s="43">
        <v>0.33829999999999999</v>
      </c>
      <c r="AJ25" s="43">
        <v>0.13109999999999999</v>
      </c>
      <c r="AK25" s="43">
        <v>5.5800000000000002E-2</v>
      </c>
      <c r="AL25" s="43">
        <v>8.2500000000000004E-2</v>
      </c>
      <c r="AM25" s="43">
        <v>0.10920000000000001</v>
      </c>
      <c r="AN25">
        <v>50</v>
      </c>
      <c r="AQ25">
        <v>2003</v>
      </c>
      <c r="AR25" s="43">
        <v>0</v>
      </c>
      <c r="AS25" s="43">
        <v>0</v>
      </c>
      <c r="AT25" s="43">
        <v>0</v>
      </c>
      <c r="AU25" s="43">
        <v>0</v>
      </c>
      <c r="AV25" s="43">
        <v>0</v>
      </c>
      <c r="AW25" s="43">
        <v>0</v>
      </c>
      <c r="AX25" s="43">
        <v>0</v>
      </c>
      <c r="AY25" s="43">
        <v>0</v>
      </c>
      <c r="AZ25" s="43">
        <v>0</v>
      </c>
      <c r="BA25" s="43">
        <v>0</v>
      </c>
      <c r="BB25" s="43">
        <v>0</v>
      </c>
      <c r="BC25" s="43">
        <v>0</v>
      </c>
      <c r="BD25" s="43">
        <v>0</v>
      </c>
      <c r="BE25" s="43">
        <v>0</v>
      </c>
    </row>
    <row r="26" spans="1:57" x14ac:dyDescent="0.2">
      <c r="A26">
        <v>2004</v>
      </c>
      <c r="B26" s="43">
        <v>6.4118000000000004</v>
      </c>
      <c r="C26" s="43">
        <v>9.5799999999999996E-2</v>
      </c>
      <c r="D26" s="43">
        <v>1.0623</v>
      </c>
      <c r="E26" s="43">
        <v>1.2097</v>
      </c>
      <c r="F26" s="43">
        <v>1.3288</v>
      </c>
      <c r="G26" s="43">
        <v>1.1753</v>
      </c>
      <c r="H26" s="43">
        <v>0.80820000000000003</v>
      </c>
      <c r="I26" s="43">
        <v>0.48499999999999999</v>
      </c>
      <c r="J26" s="43">
        <v>0.18920000000000001</v>
      </c>
      <c r="K26" s="43">
        <v>9.0999999999999998E-2</v>
      </c>
      <c r="L26" s="43">
        <v>2.9899999999999999E-2</v>
      </c>
      <c r="M26" s="43">
        <v>0</v>
      </c>
      <c r="N26" s="43">
        <v>2.3300000000000001E-2</v>
      </c>
      <c r="O26">
        <v>50</v>
      </c>
      <c r="Z26">
        <v>2004</v>
      </c>
      <c r="AA26" s="43">
        <v>6.4118000000000004</v>
      </c>
      <c r="AB26" s="43">
        <v>9.5799999999999996E-2</v>
      </c>
      <c r="AC26" s="43">
        <v>1.0623</v>
      </c>
      <c r="AD26" s="43">
        <v>1.2097</v>
      </c>
      <c r="AE26" s="43">
        <v>1.3288</v>
      </c>
      <c r="AF26" s="43">
        <v>1.1753</v>
      </c>
      <c r="AG26" s="43">
        <v>0.80820000000000003</v>
      </c>
      <c r="AH26" s="43">
        <v>0.48499999999999999</v>
      </c>
      <c r="AI26" s="43">
        <v>0.18920000000000001</v>
      </c>
      <c r="AJ26" s="43">
        <v>9.0999999999999998E-2</v>
      </c>
      <c r="AK26" s="43">
        <v>2.9899999999999999E-2</v>
      </c>
      <c r="AL26" s="43">
        <v>0</v>
      </c>
      <c r="AM26" s="43">
        <v>2.3300000000000001E-2</v>
      </c>
      <c r="AN26">
        <v>50</v>
      </c>
      <c r="AQ26">
        <v>2004</v>
      </c>
      <c r="AR26" s="43">
        <v>0</v>
      </c>
      <c r="AS26" s="43">
        <v>0</v>
      </c>
      <c r="AT26" s="43">
        <v>0</v>
      </c>
      <c r="AU26" s="43">
        <v>0</v>
      </c>
      <c r="AV26" s="43">
        <v>0</v>
      </c>
      <c r="AW26" s="43">
        <v>0</v>
      </c>
      <c r="AX26" s="43">
        <v>0</v>
      </c>
      <c r="AY26" s="43">
        <v>0</v>
      </c>
      <c r="AZ26" s="43">
        <v>0</v>
      </c>
      <c r="BA26" s="43">
        <v>0</v>
      </c>
      <c r="BB26" s="43">
        <v>0</v>
      </c>
      <c r="BC26" s="43">
        <v>0</v>
      </c>
      <c r="BD26" s="43">
        <v>0</v>
      </c>
      <c r="BE26" s="43">
        <v>0</v>
      </c>
    </row>
    <row r="27" spans="1:57" x14ac:dyDescent="0.2">
      <c r="A27">
        <v>2005</v>
      </c>
      <c r="B27" s="43">
        <v>7.0080999999999998</v>
      </c>
      <c r="C27" s="43">
        <v>0.1341</v>
      </c>
      <c r="D27" s="43">
        <v>0.98460000000000003</v>
      </c>
      <c r="E27" s="43">
        <v>2.0615999999999999</v>
      </c>
      <c r="F27" s="43">
        <v>0.96530000000000005</v>
      </c>
      <c r="G27" s="43">
        <v>1.3879999999999999</v>
      </c>
      <c r="H27" s="43">
        <v>0.76359999999999995</v>
      </c>
      <c r="I27" s="43">
        <v>0.44130000000000003</v>
      </c>
      <c r="J27" s="43">
        <v>0.15459999999999999</v>
      </c>
      <c r="K27" s="43">
        <v>0.1118</v>
      </c>
      <c r="L27" s="43">
        <v>8.0500000000000002E-2</v>
      </c>
      <c r="M27" s="43">
        <v>3.5400000000000001E-2</v>
      </c>
      <c r="N27" s="43">
        <v>5.7000000000000002E-2</v>
      </c>
      <c r="O27">
        <v>50</v>
      </c>
      <c r="Z27">
        <v>2005</v>
      </c>
      <c r="AA27" s="43">
        <v>7.0080999999999998</v>
      </c>
      <c r="AB27" s="43">
        <v>0.1341</v>
      </c>
      <c r="AC27" s="43">
        <v>0.98460000000000003</v>
      </c>
      <c r="AD27" s="43">
        <v>2.0615999999999999</v>
      </c>
      <c r="AE27" s="43">
        <v>0.96530000000000005</v>
      </c>
      <c r="AF27" s="43">
        <v>1.3879999999999999</v>
      </c>
      <c r="AG27" s="43">
        <v>0.76359999999999995</v>
      </c>
      <c r="AH27" s="43">
        <v>0.44130000000000003</v>
      </c>
      <c r="AI27" s="43">
        <v>0.15459999999999999</v>
      </c>
      <c r="AJ27" s="43">
        <v>0.1118</v>
      </c>
      <c r="AK27" s="43">
        <v>8.0500000000000002E-2</v>
      </c>
      <c r="AL27" s="43">
        <v>3.5400000000000001E-2</v>
      </c>
      <c r="AM27" s="43">
        <v>5.7000000000000002E-2</v>
      </c>
      <c r="AN27">
        <v>50</v>
      </c>
      <c r="AQ27">
        <v>2005</v>
      </c>
      <c r="AR27" s="43">
        <v>0</v>
      </c>
      <c r="AS27" s="43">
        <v>0</v>
      </c>
      <c r="AT27" s="43">
        <v>0</v>
      </c>
      <c r="AU27" s="43">
        <v>0</v>
      </c>
      <c r="AV27" s="43">
        <v>0</v>
      </c>
      <c r="AW27" s="43">
        <v>0</v>
      </c>
      <c r="AX27" s="43">
        <v>0</v>
      </c>
      <c r="AY27" s="43">
        <v>0</v>
      </c>
      <c r="AZ27" s="43">
        <v>0</v>
      </c>
      <c r="BA27" s="43">
        <v>0</v>
      </c>
      <c r="BB27" s="43">
        <v>0</v>
      </c>
      <c r="BC27" s="43">
        <v>0</v>
      </c>
      <c r="BD27" s="43">
        <v>0</v>
      </c>
      <c r="BE27" s="43">
        <v>0</v>
      </c>
    </row>
    <row r="28" spans="1:57" x14ac:dyDescent="0.2">
      <c r="A28">
        <v>2006</v>
      </c>
      <c r="B28" s="43">
        <v>12.9185</v>
      </c>
      <c r="C28" s="43">
        <v>0.1842</v>
      </c>
      <c r="D28" s="43">
        <v>2.0512999999999999</v>
      </c>
      <c r="E28" s="43">
        <v>2.8243999999999998</v>
      </c>
      <c r="F28" s="43">
        <v>2.9832000000000001</v>
      </c>
      <c r="G28" s="43">
        <v>2.4630000000000001</v>
      </c>
      <c r="H28" s="43">
        <v>1.3217000000000001</v>
      </c>
      <c r="I28" s="43">
        <v>0.55689999999999995</v>
      </c>
      <c r="J28" s="43">
        <v>0.43359999999999999</v>
      </c>
      <c r="K28" s="43">
        <v>0.17630000000000001</v>
      </c>
      <c r="L28" s="43">
        <v>3.2099999999999997E-2</v>
      </c>
      <c r="M28" s="43">
        <v>4.07E-2</v>
      </c>
      <c r="N28" s="43">
        <v>5.0299999999999997E-2</v>
      </c>
      <c r="O28">
        <v>50</v>
      </c>
      <c r="Z28">
        <v>2006</v>
      </c>
      <c r="AA28" s="43">
        <v>12.9185</v>
      </c>
      <c r="AB28" s="43">
        <v>0.1842</v>
      </c>
      <c r="AC28" s="43">
        <v>2.0512999999999999</v>
      </c>
      <c r="AD28" s="43">
        <v>2.8243999999999998</v>
      </c>
      <c r="AE28" s="43">
        <v>2.9832000000000001</v>
      </c>
      <c r="AF28" s="43">
        <v>2.4630000000000001</v>
      </c>
      <c r="AG28" s="43">
        <v>1.3217000000000001</v>
      </c>
      <c r="AH28" s="43">
        <v>0.55689999999999995</v>
      </c>
      <c r="AI28" s="43">
        <v>0.43359999999999999</v>
      </c>
      <c r="AJ28" s="43">
        <v>0.17630000000000001</v>
      </c>
      <c r="AK28" s="43">
        <v>3.2099999999999997E-2</v>
      </c>
      <c r="AL28" s="43">
        <v>4.07E-2</v>
      </c>
      <c r="AM28" s="43">
        <v>5.0299999999999997E-2</v>
      </c>
      <c r="AN28">
        <v>50</v>
      </c>
      <c r="AQ28">
        <v>2006</v>
      </c>
      <c r="AR28" s="43">
        <v>0</v>
      </c>
      <c r="AS28" s="43">
        <v>0</v>
      </c>
      <c r="AT28" s="43">
        <v>0</v>
      </c>
      <c r="AU28" s="43">
        <v>0</v>
      </c>
      <c r="AV28" s="43">
        <v>0</v>
      </c>
      <c r="AW28" s="43">
        <v>0</v>
      </c>
      <c r="AX28" s="43">
        <v>0</v>
      </c>
      <c r="AY28" s="43">
        <v>0</v>
      </c>
      <c r="AZ28" s="43">
        <v>0</v>
      </c>
      <c r="BA28" s="43">
        <v>0</v>
      </c>
      <c r="BB28" s="43">
        <v>0</v>
      </c>
      <c r="BC28" s="43">
        <v>0</v>
      </c>
      <c r="BD28" s="43">
        <v>0</v>
      </c>
      <c r="BE28" s="43">
        <v>0</v>
      </c>
    </row>
    <row r="29" spans="1:57" x14ac:dyDescent="0.2">
      <c r="A29">
        <v>2007</v>
      </c>
      <c r="B29" s="43">
        <v>12.3712</v>
      </c>
      <c r="C29" s="43">
        <v>0.18</v>
      </c>
      <c r="D29" s="43">
        <v>1.1309</v>
      </c>
      <c r="E29" s="43">
        <v>3.8616000000000001</v>
      </c>
      <c r="F29" s="43">
        <v>3.3096999999999999</v>
      </c>
      <c r="G29" s="43">
        <v>2.4986000000000002</v>
      </c>
      <c r="H29" s="43">
        <v>0.8831</v>
      </c>
      <c r="I29" s="43">
        <v>0.46239999999999998</v>
      </c>
      <c r="J29" s="43">
        <v>0.14960000000000001</v>
      </c>
      <c r="K29" s="43">
        <v>3.8199999999999998E-2</v>
      </c>
      <c r="L29" s="43">
        <v>1.8800000000000001E-2</v>
      </c>
      <c r="M29" s="43">
        <v>0</v>
      </c>
      <c r="N29" s="43">
        <v>0</v>
      </c>
      <c r="O29">
        <v>50</v>
      </c>
      <c r="Z29">
        <v>2007</v>
      </c>
      <c r="AA29" s="43">
        <v>12.3712</v>
      </c>
      <c r="AB29" s="43">
        <v>0.18</v>
      </c>
      <c r="AC29" s="43">
        <v>1.1309</v>
      </c>
      <c r="AD29" s="43">
        <v>3.8616000000000001</v>
      </c>
      <c r="AE29" s="43">
        <v>3.3096999999999999</v>
      </c>
      <c r="AF29" s="43">
        <v>2.4986000000000002</v>
      </c>
      <c r="AG29" s="43">
        <v>0.8831</v>
      </c>
      <c r="AH29" s="43">
        <v>0.46239999999999998</v>
      </c>
      <c r="AI29" s="43">
        <v>0.14960000000000001</v>
      </c>
      <c r="AJ29" s="43">
        <v>3.8199999999999998E-2</v>
      </c>
      <c r="AK29" s="43">
        <v>1.8800000000000001E-2</v>
      </c>
      <c r="AL29" s="43">
        <v>0</v>
      </c>
      <c r="AM29" s="43">
        <v>0</v>
      </c>
      <c r="AN29">
        <v>50</v>
      </c>
      <c r="AQ29">
        <v>2007</v>
      </c>
      <c r="AR29" s="43">
        <v>0</v>
      </c>
      <c r="AS29" s="43">
        <v>0</v>
      </c>
      <c r="AT29" s="43">
        <v>0</v>
      </c>
      <c r="AU29" s="43">
        <v>0</v>
      </c>
      <c r="AV29" s="43">
        <v>0</v>
      </c>
      <c r="AW29" s="43">
        <v>0</v>
      </c>
      <c r="AX29" s="43">
        <v>0</v>
      </c>
      <c r="AY29" s="43">
        <v>0</v>
      </c>
      <c r="AZ29" s="43">
        <v>0</v>
      </c>
      <c r="BA29" s="43">
        <v>0</v>
      </c>
      <c r="BB29" s="43">
        <v>0</v>
      </c>
      <c r="BC29" s="43">
        <v>0</v>
      </c>
      <c r="BD29" s="43">
        <v>0</v>
      </c>
      <c r="BE29" s="43">
        <v>0</v>
      </c>
    </row>
    <row r="30" spans="1:57" x14ac:dyDescent="0.2">
      <c r="A30">
        <v>2008</v>
      </c>
      <c r="B30" s="43">
        <v>15.668799999999999</v>
      </c>
      <c r="C30" s="43">
        <v>0.13730000000000001</v>
      </c>
      <c r="D30" s="43">
        <v>2.3544</v>
      </c>
      <c r="E30" s="43">
        <v>1.9639</v>
      </c>
      <c r="F30" s="43">
        <v>5.1835000000000004</v>
      </c>
      <c r="G30" s="43">
        <v>3.1915</v>
      </c>
      <c r="H30" s="43">
        <v>1.4249000000000001</v>
      </c>
      <c r="I30" s="43">
        <v>0.93030000000000002</v>
      </c>
      <c r="J30" s="43">
        <v>0.41639999999999999</v>
      </c>
      <c r="K30" s="43">
        <v>4.7199999999999999E-2</v>
      </c>
      <c r="L30" s="43">
        <v>6.8400000000000002E-2</v>
      </c>
      <c r="M30" s="43">
        <v>1.52E-2</v>
      </c>
      <c r="N30" s="43">
        <v>4.4999999999999998E-2</v>
      </c>
      <c r="O30">
        <v>50</v>
      </c>
      <c r="Z30">
        <v>2008</v>
      </c>
      <c r="AA30" s="43">
        <v>15.668799999999999</v>
      </c>
      <c r="AB30" s="43">
        <v>0.13730000000000001</v>
      </c>
      <c r="AC30" s="43">
        <v>2.3544</v>
      </c>
      <c r="AD30" s="43">
        <v>1.9639</v>
      </c>
      <c r="AE30" s="43">
        <v>5.1835000000000004</v>
      </c>
      <c r="AF30" s="43">
        <v>3.1915</v>
      </c>
      <c r="AG30" s="43">
        <v>1.4249000000000001</v>
      </c>
      <c r="AH30" s="43">
        <v>0.93030000000000002</v>
      </c>
      <c r="AI30" s="43">
        <v>0.41639999999999999</v>
      </c>
      <c r="AJ30" s="43">
        <v>4.7199999999999999E-2</v>
      </c>
      <c r="AK30" s="43">
        <v>6.8400000000000002E-2</v>
      </c>
      <c r="AL30" s="43">
        <v>1.52E-2</v>
      </c>
      <c r="AM30" s="43">
        <v>4.4999999999999998E-2</v>
      </c>
      <c r="AN30">
        <v>50</v>
      </c>
      <c r="AQ30">
        <v>2008</v>
      </c>
      <c r="AR30" s="43">
        <v>0</v>
      </c>
      <c r="AS30" s="43">
        <v>0</v>
      </c>
      <c r="AT30" s="43">
        <v>0</v>
      </c>
      <c r="AU30" s="43">
        <v>0</v>
      </c>
      <c r="AV30" s="43">
        <v>0</v>
      </c>
      <c r="AW30" s="43">
        <v>0</v>
      </c>
      <c r="AX30" s="43">
        <v>0</v>
      </c>
      <c r="AY30" s="43">
        <v>0</v>
      </c>
      <c r="AZ30" s="43">
        <v>0</v>
      </c>
      <c r="BA30" s="43">
        <v>0</v>
      </c>
      <c r="BB30" s="43">
        <v>0</v>
      </c>
      <c r="BC30" s="43">
        <v>0</v>
      </c>
      <c r="BD30" s="43">
        <v>0</v>
      </c>
      <c r="BE30" s="43">
        <v>0</v>
      </c>
    </row>
    <row r="31" spans="1:57" x14ac:dyDescent="0.2">
      <c r="A31">
        <v>2009</v>
      </c>
      <c r="B31" s="43">
        <v>7.9249000000000001</v>
      </c>
      <c r="C31" s="43">
        <v>0.1522</v>
      </c>
      <c r="D31" s="43">
        <v>1.6834</v>
      </c>
      <c r="E31" s="43">
        <v>2.1252</v>
      </c>
      <c r="F31" s="43">
        <v>1.1163000000000001</v>
      </c>
      <c r="G31" s="43">
        <v>1.3424</v>
      </c>
      <c r="H31" s="43">
        <v>1.0831</v>
      </c>
      <c r="I31" s="43">
        <v>0.35499999999999998</v>
      </c>
      <c r="J31" s="43">
        <v>8.9099999999999999E-2</v>
      </c>
      <c r="K31" s="43">
        <v>5.0999999999999997E-2</v>
      </c>
      <c r="L31" s="43">
        <v>2.3800000000000002E-2</v>
      </c>
      <c r="M31" s="43">
        <v>2.7400000000000001E-2</v>
      </c>
      <c r="N31" s="43">
        <v>2.7400000000000001E-2</v>
      </c>
      <c r="O31">
        <v>50</v>
      </c>
      <c r="Z31">
        <v>2009</v>
      </c>
      <c r="AA31" s="43">
        <v>0</v>
      </c>
      <c r="AB31" s="43">
        <v>0</v>
      </c>
      <c r="AC31" s="43">
        <v>0</v>
      </c>
      <c r="AD31" s="43">
        <v>0</v>
      </c>
      <c r="AE31" s="43">
        <v>0</v>
      </c>
      <c r="AF31" s="43">
        <v>0</v>
      </c>
      <c r="AG31" s="43">
        <v>0</v>
      </c>
      <c r="AH31" s="43">
        <v>0</v>
      </c>
      <c r="AI31" s="43">
        <v>0</v>
      </c>
      <c r="AJ31" s="43">
        <v>0</v>
      </c>
      <c r="AK31" s="43">
        <v>0</v>
      </c>
      <c r="AL31" s="43">
        <v>0</v>
      </c>
      <c r="AM31" s="43">
        <v>0</v>
      </c>
      <c r="AN31" s="43">
        <v>0</v>
      </c>
      <c r="AQ31">
        <v>2009</v>
      </c>
      <c r="AR31" s="43">
        <v>7.9249000000000001</v>
      </c>
      <c r="AS31" s="43">
        <v>0.1522</v>
      </c>
      <c r="AT31" s="43">
        <v>1.6834</v>
      </c>
      <c r="AU31" s="43">
        <v>2.1252</v>
      </c>
      <c r="AV31" s="43">
        <v>1.1163000000000001</v>
      </c>
      <c r="AW31" s="43">
        <v>1.3424</v>
      </c>
      <c r="AX31" s="43">
        <v>1.0831</v>
      </c>
      <c r="AY31" s="43">
        <v>0.35499999999999998</v>
      </c>
      <c r="AZ31" s="43">
        <v>8.9099999999999999E-2</v>
      </c>
      <c r="BA31" s="43">
        <v>5.0999999999999997E-2</v>
      </c>
      <c r="BB31" s="43">
        <v>2.3800000000000002E-2</v>
      </c>
      <c r="BC31" s="43">
        <v>2.7400000000000001E-2</v>
      </c>
      <c r="BD31" s="43">
        <v>2.7400000000000001E-2</v>
      </c>
      <c r="BE31">
        <v>50</v>
      </c>
    </row>
    <row r="32" spans="1:57" x14ac:dyDescent="0.2">
      <c r="A32">
        <v>2010</v>
      </c>
      <c r="B32" s="43">
        <v>7.0343</v>
      </c>
      <c r="C32" s="43">
        <v>0.1217</v>
      </c>
      <c r="D32" s="43">
        <v>1.0152000000000001</v>
      </c>
      <c r="E32" s="43">
        <v>1.569</v>
      </c>
      <c r="F32" s="43">
        <v>1.1321000000000001</v>
      </c>
      <c r="G32" s="43">
        <v>0.81159999999999999</v>
      </c>
      <c r="H32" s="43">
        <v>1.1520999999999999</v>
      </c>
      <c r="I32" s="43">
        <v>0.70269999999999999</v>
      </c>
      <c r="J32" s="43">
        <v>0.33889999999999998</v>
      </c>
      <c r="K32" s="43">
        <v>8.1500000000000003E-2</v>
      </c>
      <c r="L32" s="43">
        <v>4.5999999999999999E-2</v>
      </c>
      <c r="M32" s="43">
        <v>4.3700000000000003E-2</v>
      </c>
      <c r="N32" s="43">
        <v>5.8000000000000003E-2</v>
      </c>
      <c r="O32">
        <v>50</v>
      </c>
      <c r="Z32">
        <v>2010</v>
      </c>
      <c r="AA32" s="43">
        <v>0</v>
      </c>
      <c r="AB32" s="43">
        <v>0</v>
      </c>
      <c r="AC32" s="43">
        <v>0</v>
      </c>
      <c r="AD32" s="43">
        <v>0</v>
      </c>
      <c r="AE32" s="43">
        <v>0</v>
      </c>
      <c r="AF32" s="43">
        <v>0</v>
      </c>
      <c r="AG32" s="43">
        <v>0</v>
      </c>
      <c r="AH32" s="43">
        <v>0</v>
      </c>
      <c r="AI32" s="43">
        <v>0</v>
      </c>
      <c r="AJ32" s="43">
        <v>0</v>
      </c>
      <c r="AK32" s="43">
        <v>0</v>
      </c>
      <c r="AL32" s="43">
        <v>0</v>
      </c>
      <c r="AM32" s="43">
        <v>0</v>
      </c>
      <c r="AN32" s="43">
        <v>0</v>
      </c>
      <c r="AQ32">
        <v>2010</v>
      </c>
      <c r="AR32" s="43">
        <v>7.0343</v>
      </c>
      <c r="AS32" s="43">
        <v>0.1217</v>
      </c>
      <c r="AT32" s="43">
        <v>1.0152000000000001</v>
      </c>
      <c r="AU32" s="43">
        <v>1.569</v>
      </c>
      <c r="AV32" s="43">
        <v>1.1321000000000001</v>
      </c>
      <c r="AW32" s="43">
        <v>0.81159999999999999</v>
      </c>
      <c r="AX32" s="43">
        <v>1.1520999999999999</v>
      </c>
      <c r="AY32" s="43">
        <v>0.70269999999999999</v>
      </c>
      <c r="AZ32" s="43">
        <v>0.33889999999999998</v>
      </c>
      <c r="BA32" s="43">
        <v>8.1500000000000003E-2</v>
      </c>
      <c r="BB32" s="43">
        <v>4.5999999999999999E-2</v>
      </c>
      <c r="BC32" s="43">
        <v>4.3700000000000003E-2</v>
      </c>
      <c r="BD32" s="43">
        <v>5.8000000000000003E-2</v>
      </c>
      <c r="BE32">
        <v>50</v>
      </c>
    </row>
    <row r="33" spans="1:57" x14ac:dyDescent="0.2">
      <c r="A33">
        <v>2011</v>
      </c>
      <c r="B33" s="43">
        <v>10.2758</v>
      </c>
      <c r="C33" s="43">
        <v>0.2185</v>
      </c>
      <c r="D33" s="43">
        <v>2.5508999999999999</v>
      </c>
      <c r="E33" s="43">
        <v>1.3649</v>
      </c>
      <c r="F33" s="43">
        <v>1.343</v>
      </c>
      <c r="G33" s="43">
        <v>1.7898000000000001</v>
      </c>
      <c r="H33" s="43">
        <v>0.73750000000000004</v>
      </c>
      <c r="I33" s="43">
        <v>1.0005999999999999</v>
      </c>
      <c r="J33" s="43">
        <v>0.80610000000000004</v>
      </c>
      <c r="K33" s="43">
        <v>0.37359999999999999</v>
      </c>
      <c r="L33" s="43">
        <v>0.17180000000000001</v>
      </c>
      <c r="M33" s="43">
        <v>3.2199999999999999E-2</v>
      </c>
      <c r="N33" s="43">
        <v>0.13189999999999999</v>
      </c>
      <c r="O33">
        <v>50</v>
      </c>
      <c r="Z33">
        <v>2011</v>
      </c>
      <c r="AA33" s="43">
        <v>0</v>
      </c>
      <c r="AB33" s="43">
        <v>0</v>
      </c>
      <c r="AC33" s="43">
        <v>0</v>
      </c>
      <c r="AD33" s="43">
        <v>0</v>
      </c>
      <c r="AE33" s="43">
        <v>0</v>
      </c>
      <c r="AF33" s="43">
        <v>0</v>
      </c>
      <c r="AG33" s="43">
        <v>0</v>
      </c>
      <c r="AH33" s="43">
        <v>0</v>
      </c>
      <c r="AI33" s="43">
        <v>0</v>
      </c>
      <c r="AJ33" s="43">
        <v>0</v>
      </c>
      <c r="AK33" s="43">
        <v>0</v>
      </c>
      <c r="AL33" s="43">
        <v>0</v>
      </c>
      <c r="AM33" s="43">
        <v>0</v>
      </c>
      <c r="AN33" s="43">
        <v>0</v>
      </c>
      <c r="AQ33">
        <v>2011</v>
      </c>
      <c r="AR33" s="43">
        <v>10.2758</v>
      </c>
      <c r="AS33" s="43">
        <v>0.2185</v>
      </c>
      <c r="AT33" s="43">
        <v>2.5508999999999999</v>
      </c>
      <c r="AU33" s="43">
        <v>1.3649</v>
      </c>
      <c r="AV33" s="43">
        <v>1.343</v>
      </c>
      <c r="AW33" s="43">
        <v>1.7898000000000001</v>
      </c>
      <c r="AX33" s="43">
        <v>0.73750000000000004</v>
      </c>
      <c r="AY33" s="43">
        <v>1.0005999999999999</v>
      </c>
      <c r="AZ33" s="43">
        <v>0.80610000000000004</v>
      </c>
      <c r="BA33" s="43">
        <v>0.37359999999999999</v>
      </c>
      <c r="BB33" s="43">
        <v>0.17180000000000001</v>
      </c>
      <c r="BC33" s="43">
        <v>3.2199999999999999E-2</v>
      </c>
      <c r="BD33" s="43">
        <v>0.13189999999999999</v>
      </c>
      <c r="BE33">
        <v>50</v>
      </c>
    </row>
    <row r="34" spans="1:57" x14ac:dyDescent="0.2">
      <c r="A34">
        <v>2012</v>
      </c>
      <c r="B34" s="43">
        <v>5.6553000000000004</v>
      </c>
      <c r="C34" s="43">
        <v>0.16270000000000001</v>
      </c>
      <c r="D34" s="43">
        <v>0.84760000000000002</v>
      </c>
      <c r="E34" s="43">
        <v>1.2115</v>
      </c>
      <c r="F34" s="43">
        <v>0.8649</v>
      </c>
      <c r="G34" s="43">
        <v>0.85119999999999996</v>
      </c>
      <c r="H34" s="43">
        <v>0.67420000000000002</v>
      </c>
      <c r="I34" s="43">
        <v>0.37330000000000002</v>
      </c>
      <c r="J34" s="43">
        <v>0.38640000000000002</v>
      </c>
      <c r="K34" s="43">
        <v>0.24490000000000001</v>
      </c>
      <c r="L34" s="43">
        <v>0.1152</v>
      </c>
      <c r="M34" s="43">
        <v>2.6700000000000002E-2</v>
      </c>
      <c r="N34" s="43">
        <v>4.7600000000000003E-2</v>
      </c>
      <c r="O34">
        <v>50</v>
      </c>
      <c r="Z34">
        <v>2012</v>
      </c>
      <c r="AA34" s="43">
        <v>0</v>
      </c>
      <c r="AB34" s="43">
        <v>0</v>
      </c>
      <c r="AC34" s="43">
        <v>0</v>
      </c>
      <c r="AD34" s="43">
        <v>0</v>
      </c>
      <c r="AE34" s="43">
        <v>0</v>
      </c>
      <c r="AF34" s="43">
        <v>0</v>
      </c>
      <c r="AG34" s="43">
        <v>0</v>
      </c>
      <c r="AH34" s="43">
        <v>0</v>
      </c>
      <c r="AI34" s="43">
        <v>0</v>
      </c>
      <c r="AJ34" s="43">
        <v>0</v>
      </c>
      <c r="AK34" s="43">
        <v>0</v>
      </c>
      <c r="AL34" s="43">
        <v>0</v>
      </c>
      <c r="AM34" s="43">
        <v>0</v>
      </c>
      <c r="AN34" s="43">
        <v>0</v>
      </c>
      <c r="AQ34">
        <v>2012</v>
      </c>
      <c r="AR34" s="43">
        <v>5.6553000000000004</v>
      </c>
      <c r="AS34" s="43">
        <v>0.16270000000000001</v>
      </c>
      <c r="AT34" s="43">
        <v>0.84760000000000002</v>
      </c>
      <c r="AU34" s="43">
        <v>1.2115</v>
      </c>
      <c r="AV34" s="43">
        <v>0.8649</v>
      </c>
      <c r="AW34" s="43">
        <v>0.85119999999999996</v>
      </c>
      <c r="AX34" s="43">
        <v>0.67420000000000002</v>
      </c>
      <c r="AY34" s="43">
        <v>0.37330000000000002</v>
      </c>
      <c r="AZ34" s="43">
        <v>0.38640000000000002</v>
      </c>
      <c r="BA34" s="43">
        <v>0.24490000000000001</v>
      </c>
      <c r="BB34" s="43">
        <v>0.1152</v>
      </c>
      <c r="BC34" s="43">
        <v>2.6700000000000002E-2</v>
      </c>
      <c r="BD34" s="43">
        <v>4.7600000000000003E-2</v>
      </c>
      <c r="BE34">
        <v>50</v>
      </c>
    </row>
    <row r="35" spans="1:57" x14ac:dyDescent="0.2">
      <c r="A35">
        <v>2013</v>
      </c>
      <c r="B35" s="43">
        <v>5.7671000000000001</v>
      </c>
      <c r="C35" s="43">
        <v>0.1067</v>
      </c>
      <c r="D35" s="43">
        <v>1.1299999999999999</v>
      </c>
      <c r="E35" s="43">
        <v>1.359</v>
      </c>
      <c r="F35" s="43">
        <v>1.0339</v>
      </c>
      <c r="G35" s="43">
        <v>0.57650000000000001</v>
      </c>
      <c r="H35" s="43">
        <v>0.33860000000000001</v>
      </c>
      <c r="I35" s="43">
        <v>0.53849999999999998</v>
      </c>
      <c r="J35" s="43">
        <v>0.16619999999999999</v>
      </c>
      <c r="K35" s="43">
        <v>0.10489999999999999</v>
      </c>
      <c r="L35" s="43">
        <v>0.17419999999999999</v>
      </c>
      <c r="M35" s="43">
        <v>3.1E-2</v>
      </c>
      <c r="N35" s="43">
        <v>3.49E-2</v>
      </c>
      <c r="O35">
        <v>50</v>
      </c>
      <c r="Z35">
        <v>2013</v>
      </c>
      <c r="AA35" s="43">
        <v>0</v>
      </c>
      <c r="AB35" s="43">
        <v>0</v>
      </c>
      <c r="AC35" s="43">
        <v>0</v>
      </c>
      <c r="AD35" s="43">
        <v>0</v>
      </c>
      <c r="AE35" s="43">
        <v>0</v>
      </c>
      <c r="AF35" s="43">
        <v>0</v>
      </c>
      <c r="AG35" s="43">
        <v>0</v>
      </c>
      <c r="AH35" s="43">
        <v>0</v>
      </c>
      <c r="AI35" s="43">
        <v>0</v>
      </c>
      <c r="AJ35" s="43">
        <v>0</v>
      </c>
      <c r="AK35" s="43">
        <v>0</v>
      </c>
      <c r="AL35" s="43">
        <v>0</v>
      </c>
      <c r="AM35" s="43">
        <v>0</v>
      </c>
      <c r="AN35" s="43">
        <v>0</v>
      </c>
      <c r="AQ35">
        <v>2013</v>
      </c>
      <c r="AR35" s="43">
        <v>5.7671000000000001</v>
      </c>
      <c r="AS35" s="43">
        <v>0.1067</v>
      </c>
      <c r="AT35" s="43">
        <v>1.1299999999999999</v>
      </c>
      <c r="AU35" s="43">
        <v>1.359</v>
      </c>
      <c r="AV35" s="43">
        <v>1.0339</v>
      </c>
      <c r="AW35" s="43">
        <v>0.57650000000000001</v>
      </c>
      <c r="AX35" s="43">
        <v>0.33860000000000001</v>
      </c>
      <c r="AY35" s="43">
        <v>0.53849999999999998</v>
      </c>
      <c r="AZ35" s="43">
        <v>0.16619999999999999</v>
      </c>
      <c r="BA35" s="43">
        <v>0.10489999999999999</v>
      </c>
      <c r="BB35" s="43">
        <v>0.17419999999999999</v>
      </c>
      <c r="BC35" s="43">
        <v>3.1E-2</v>
      </c>
      <c r="BD35" s="43">
        <v>3.49E-2</v>
      </c>
      <c r="BE35">
        <v>50</v>
      </c>
    </row>
    <row r="36" spans="1:57" x14ac:dyDescent="0.2">
      <c r="A36">
        <v>2014</v>
      </c>
      <c r="B36" s="43">
        <v>11.5069</v>
      </c>
      <c r="C36" s="43">
        <v>0.13089999999999999</v>
      </c>
      <c r="D36" s="43">
        <v>5.1951000000000001</v>
      </c>
      <c r="E36" s="43">
        <v>2.2141999999999999</v>
      </c>
      <c r="F36" s="43">
        <v>1.7303999999999999</v>
      </c>
      <c r="G36" s="43">
        <v>0.96499999999999997</v>
      </c>
      <c r="H36" s="43">
        <v>0.26750000000000002</v>
      </c>
      <c r="I36" s="43">
        <v>0.2046</v>
      </c>
      <c r="J36" s="43">
        <v>0.5222</v>
      </c>
      <c r="K36" s="43">
        <v>8.5900000000000004E-2</v>
      </c>
      <c r="L36" s="43">
        <v>0.1605</v>
      </c>
      <c r="M36" s="43">
        <v>9.2600000000000002E-2</v>
      </c>
      <c r="N36" s="43">
        <v>0.15620000000000001</v>
      </c>
      <c r="O36">
        <v>50</v>
      </c>
      <c r="Z36">
        <v>2014</v>
      </c>
      <c r="AA36" s="43">
        <v>0</v>
      </c>
      <c r="AB36" s="43">
        <v>0</v>
      </c>
      <c r="AC36" s="43">
        <v>0</v>
      </c>
      <c r="AD36" s="43">
        <v>0</v>
      </c>
      <c r="AE36" s="43">
        <v>0</v>
      </c>
      <c r="AF36" s="43">
        <v>0</v>
      </c>
      <c r="AG36" s="43">
        <v>0</v>
      </c>
      <c r="AH36" s="43">
        <v>0</v>
      </c>
      <c r="AI36" s="43">
        <v>0</v>
      </c>
      <c r="AJ36" s="43">
        <v>0</v>
      </c>
      <c r="AK36" s="43">
        <v>0</v>
      </c>
      <c r="AL36" s="43">
        <v>0</v>
      </c>
      <c r="AM36" s="43">
        <v>0</v>
      </c>
      <c r="AN36" s="43">
        <v>0</v>
      </c>
      <c r="AQ36">
        <v>2014</v>
      </c>
      <c r="AR36" s="43">
        <v>11.5069</v>
      </c>
      <c r="AS36" s="43">
        <v>0.13089999999999999</v>
      </c>
      <c r="AT36" s="43">
        <v>5.1951000000000001</v>
      </c>
      <c r="AU36" s="43">
        <v>2.2141999999999999</v>
      </c>
      <c r="AV36" s="43">
        <v>1.7303999999999999</v>
      </c>
      <c r="AW36" s="43">
        <v>0.96499999999999997</v>
      </c>
      <c r="AX36" s="43">
        <v>0.26750000000000002</v>
      </c>
      <c r="AY36" s="43">
        <v>0.2046</v>
      </c>
      <c r="AZ36" s="43">
        <v>0.5222</v>
      </c>
      <c r="BA36" s="43">
        <v>8.5900000000000004E-2</v>
      </c>
      <c r="BB36" s="43">
        <v>0.1605</v>
      </c>
      <c r="BC36" s="43">
        <v>9.2600000000000002E-2</v>
      </c>
      <c r="BD36" s="43">
        <v>0.15620000000000001</v>
      </c>
      <c r="BE36">
        <v>50</v>
      </c>
    </row>
    <row r="37" spans="1:57" x14ac:dyDescent="0.2">
      <c r="A37">
        <v>2015</v>
      </c>
      <c r="B37" s="43">
        <v>11.4404</v>
      </c>
      <c r="C37" s="43">
        <v>0.1198</v>
      </c>
      <c r="D37" s="43">
        <v>0.7228</v>
      </c>
      <c r="E37" s="43">
        <v>4.8879999999999999</v>
      </c>
      <c r="F37" s="43">
        <v>2.1722999999999999</v>
      </c>
      <c r="G37" s="43">
        <v>1.4399</v>
      </c>
      <c r="H37" s="43">
        <v>0.99670000000000003</v>
      </c>
      <c r="I37" s="43">
        <v>0.34889999999999999</v>
      </c>
      <c r="J37" s="43">
        <v>0.17749999999999999</v>
      </c>
      <c r="K37" s="43">
        <v>0.27800000000000002</v>
      </c>
      <c r="L37" s="43">
        <v>0.10299999999999999</v>
      </c>
      <c r="M37" s="43">
        <v>6.9500000000000006E-2</v>
      </c>
      <c r="N37" s="43">
        <v>0.2576</v>
      </c>
      <c r="O37">
        <v>50</v>
      </c>
      <c r="Z37">
        <v>2015</v>
      </c>
      <c r="AA37" s="43">
        <v>0</v>
      </c>
      <c r="AB37" s="43">
        <v>0</v>
      </c>
      <c r="AC37" s="43">
        <v>0</v>
      </c>
      <c r="AD37" s="43">
        <v>0</v>
      </c>
      <c r="AE37" s="43">
        <v>0</v>
      </c>
      <c r="AF37" s="43">
        <v>0</v>
      </c>
      <c r="AG37" s="43">
        <v>0</v>
      </c>
      <c r="AH37" s="43">
        <v>0</v>
      </c>
      <c r="AI37" s="43">
        <v>0</v>
      </c>
      <c r="AJ37" s="43">
        <v>0</v>
      </c>
      <c r="AK37" s="43">
        <v>0</v>
      </c>
      <c r="AL37" s="43">
        <v>0</v>
      </c>
      <c r="AM37" s="43">
        <v>0</v>
      </c>
      <c r="AN37" s="43">
        <v>0</v>
      </c>
      <c r="AQ37">
        <v>2015</v>
      </c>
      <c r="AR37" s="43">
        <v>11.4404</v>
      </c>
      <c r="AS37" s="43">
        <v>0.1198</v>
      </c>
      <c r="AT37" s="43">
        <v>0.7228</v>
      </c>
      <c r="AU37" s="43">
        <v>4.8879999999999999</v>
      </c>
      <c r="AV37" s="43">
        <v>2.1722999999999999</v>
      </c>
      <c r="AW37" s="43">
        <v>1.4399</v>
      </c>
      <c r="AX37" s="43">
        <v>0.99670000000000003</v>
      </c>
      <c r="AY37" s="43">
        <v>0.34889999999999999</v>
      </c>
      <c r="AZ37" s="43">
        <v>0.17749999999999999</v>
      </c>
      <c r="BA37" s="43">
        <v>0.27800000000000002</v>
      </c>
      <c r="BB37" s="43">
        <v>0.10299999999999999</v>
      </c>
      <c r="BC37" s="43">
        <v>6.9500000000000006E-2</v>
      </c>
      <c r="BD37" s="43">
        <v>0.2576</v>
      </c>
      <c r="BE37">
        <v>50</v>
      </c>
    </row>
    <row r="38" spans="1:57" x14ac:dyDescent="0.2">
      <c r="A38">
        <v>2016</v>
      </c>
      <c r="B38" s="43">
        <v>9.1311</v>
      </c>
      <c r="C38" s="43">
        <v>0.11749999999999999</v>
      </c>
      <c r="D38" s="43">
        <v>0.73019999999999996</v>
      </c>
      <c r="E38" s="43">
        <v>0.52070000000000005</v>
      </c>
      <c r="F38" s="43">
        <v>4.0171000000000001</v>
      </c>
      <c r="G38" s="43">
        <v>1.619</v>
      </c>
      <c r="H38" s="43">
        <v>0.79210000000000003</v>
      </c>
      <c r="I38" s="43">
        <v>0.5696</v>
      </c>
      <c r="J38" s="43">
        <v>0.18870000000000001</v>
      </c>
      <c r="K38" s="43">
        <v>0.115</v>
      </c>
      <c r="L38" s="43">
        <v>0.23569999999999999</v>
      </c>
      <c r="M38" s="43">
        <v>0.11849999999999999</v>
      </c>
      <c r="N38" s="43">
        <v>0.33379999999999999</v>
      </c>
      <c r="O38">
        <v>50</v>
      </c>
      <c r="Z38">
        <v>2016</v>
      </c>
      <c r="AA38" s="43">
        <v>0</v>
      </c>
      <c r="AB38" s="43">
        <v>0</v>
      </c>
      <c r="AC38" s="43">
        <v>0</v>
      </c>
      <c r="AD38" s="43">
        <v>0</v>
      </c>
      <c r="AE38" s="43">
        <v>0</v>
      </c>
      <c r="AF38" s="43">
        <v>0</v>
      </c>
      <c r="AG38" s="43">
        <v>0</v>
      </c>
      <c r="AH38" s="43">
        <v>0</v>
      </c>
      <c r="AI38" s="43">
        <v>0</v>
      </c>
      <c r="AJ38" s="43">
        <v>0</v>
      </c>
      <c r="AK38" s="43">
        <v>0</v>
      </c>
      <c r="AL38" s="43">
        <v>0</v>
      </c>
      <c r="AM38" s="43">
        <v>0</v>
      </c>
      <c r="AN38" s="43">
        <v>0</v>
      </c>
      <c r="AQ38">
        <v>2016</v>
      </c>
      <c r="AR38" s="43">
        <v>9.1311</v>
      </c>
      <c r="AS38" s="43">
        <v>0.11749999999999999</v>
      </c>
      <c r="AT38" s="43">
        <v>0.73019999999999996</v>
      </c>
      <c r="AU38" s="43">
        <v>0.52070000000000005</v>
      </c>
      <c r="AV38" s="43">
        <v>4.0171000000000001</v>
      </c>
      <c r="AW38" s="43">
        <v>1.619</v>
      </c>
      <c r="AX38" s="43">
        <v>0.79210000000000003</v>
      </c>
      <c r="AY38" s="43">
        <v>0.5696</v>
      </c>
      <c r="AZ38" s="43">
        <v>0.18870000000000001</v>
      </c>
      <c r="BA38" s="43">
        <v>0.115</v>
      </c>
      <c r="BB38" s="43">
        <v>0.23569999999999999</v>
      </c>
      <c r="BC38" s="43">
        <v>0.11849999999999999</v>
      </c>
      <c r="BD38" s="43">
        <v>0.33379999999999999</v>
      </c>
      <c r="BE38">
        <v>50</v>
      </c>
    </row>
    <row r="39" spans="1:57" x14ac:dyDescent="0.2">
      <c r="A39">
        <v>2017</v>
      </c>
      <c r="B39" s="43">
        <v>6.0946999999999996</v>
      </c>
      <c r="C39" s="43">
        <v>0.1573</v>
      </c>
      <c r="D39" s="43">
        <v>0.15859999999999999</v>
      </c>
      <c r="E39" s="43">
        <v>1.3217000000000001</v>
      </c>
      <c r="F39" s="43">
        <v>0.63800000000000001</v>
      </c>
      <c r="G39" s="43">
        <v>2.4060000000000001</v>
      </c>
      <c r="H39" s="43">
        <v>0.77329999999999999</v>
      </c>
      <c r="I39" s="43">
        <v>0.27110000000000001</v>
      </c>
      <c r="J39" s="43">
        <v>0.13469999999999999</v>
      </c>
      <c r="K39" s="43">
        <v>0.1065</v>
      </c>
      <c r="L39" s="43">
        <v>3.3300000000000003E-2</v>
      </c>
      <c r="M39" s="43">
        <v>9.5399999999999999E-2</v>
      </c>
      <c r="N39" s="43">
        <v>0.2137</v>
      </c>
      <c r="O39">
        <v>50</v>
      </c>
      <c r="Z39">
        <v>2017</v>
      </c>
      <c r="AA39" s="43">
        <v>0</v>
      </c>
      <c r="AB39" s="43">
        <v>0</v>
      </c>
      <c r="AC39" s="43">
        <v>0</v>
      </c>
      <c r="AD39" s="43">
        <v>0</v>
      </c>
      <c r="AE39" s="43">
        <v>0</v>
      </c>
      <c r="AF39" s="43">
        <v>0</v>
      </c>
      <c r="AG39" s="43">
        <v>0</v>
      </c>
      <c r="AH39" s="43">
        <v>0</v>
      </c>
      <c r="AI39" s="43">
        <v>0</v>
      </c>
      <c r="AJ39" s="43">
        <v>0</v>
      </c>
      <c r="AK39" s="43">
        <v>0</v>
      </c>
      <c r="AL39" s="43">
        <v>0</v>
      </c>
      <c r="AM39" s="43">
        <v>0</v>
      </c>
      <c r="AN39" s="43">
        <v>0</v>
      </c>
      <c r="AQ39">
        <v>2017</v>
      </c>
      <c r="AR39" s="43">
        <v>6.0946999999999996</v>
      </c>
      <c r="AS39" s="43">
        <v>0.1573</v>
      </c>
      <c r="AT39" s="43">
        <v>0.15859999999999999</v>
      </c>
      <c r="AU39" s="43">
        <v>1.3217000000000001</v>
      </c>
      <c r="AV39" s="43">
        <v>0.63800000000000001</v>
      </c>
      <c r="AW39" s="43">
        <v>2.4060000000000001</v>
      </c>
      <c r="AX39" s="43">
        <v>0.77329999999999999</v>
      </c>
      <c r="AY39" s="43">
        <v>0.27110000000000001</v>
      </c>
      <c r="AZ39" s="43">
        <v>0.13469999999999999</v>
      </c>
      <c r="BA39" s="43">
        <v>0.1065</v>
      </c>
      <c r="BB39" s="43">
        <v>3.3300000000000003E-2</v>
      </c>
      <c r="BC39" s="43">
        <v>9.5399999999999999E-2</v>
      </c>
      <c r="BD39" s="43">
        <v>0.2137</v>
      </c>
      <c r="BE39">
        <v>50</v>
      </c>
    </row>
    <row r="40" spans="1:57" x14ac:dyDescent="0.2">
      <c r="A40">
        <v>2018</v>
      </c>
      <c r="B40" s="43">
        <v>6.4596</v>
      </c>
      <c r="C40" s="43">
        <v>0.115</v>
      </c>
      <c r="D40" s="43">
        <v>0.9829</v>
      </c>
      <c r="E40" s="43">
        <v>0.17230000000000001</v>
      </c>
      <c r="F40" s="43">
        <v>1.3866000000000001</v>
      </c>
      <c r="G40" s="43">
        <v>0.35370000000000001</v>
      </c>
      <c r="H40" s="43">
        <v>2.1795</v>
      </c>
      <c r="I40" s="43">
        <v>0.62939999999999996</v>
      </c>
      <c r="J40" s="43">
        <v>0.2717</v>
      </c>
      <c r="K40" s="43">
        <v>0.22550000000000001</v>
      </c>
      <c r="L40" s="43">
        <v>5.16E-2</v>
      </c>
      <c r="M40" s="43">
        <v>6.3899999999999998E-2</v>
      </c>
      <c r="N40" s="43">
        <v>0.18770000000000001</v>
      </c>
      <c r="O40">
        <v>50</v>
      </c>
      <c r="Z40">
        <v>2018</v>
      </c>
      <c r="AA40" s="43">
        <v>0</v>
      </c>
      <c r="AB40" s="43">
        <v>0</v>
      </c>
      <c r="AC40" s="43">
        <v>0</v>
      </c>
      <c r="AD40" s="43">
        <v>0</v>
      </c>
      <c r="AE40" s="43">
        <v>0</v>
      </c>
      <c r="AF40" s="43">
        <v>0</v>
      </c>
      <c r="AG40" s="43">
        <v>0</v>
      </c>
      <c r="AH40" s="43">
        <v>0</v>
      </c>
      <c r="AI40" s="43">
        <v>0</v>
      </c>
      <c r="AJ40" s="43">
        <v>0</v>
      </c>
      <c r="AK40" s="43">
        <v>0</v>
      </c>
      <c r="AL40" s="43">
        <v>0</v>
      </c>
      <c r="AM40" s="43">
        <v>0</v>
      </c>
      <c r="AN40" s="43">
        <v>0</v>
      </c>
      <c r="AQ40">
        <v>2018</v>
      </c>
      <c r="AR40" s="43">
        <v>6.4596</v>
      </c>
      <c r="AS40" s="43">
        <v>0.115</v>
      </c>
      <c r="AT40" s="43">
        <v>0.9829</v>
      </c>
      <c r="AU40" s="43">
        <v>0.17230000000000001</v>
      </c>
      <c r="AV40" s="43">
        <v>1.3866000000000001</v>
      </c>
      <c r="AW40" s="43">
        <v>0.35370000000000001</v>
      </c>
      <c r="AX40" s="43">
        <v>2.1795</v>
      </c>
      <c r="AY40" s="43">
        <v>0.62939999999999996</v>
      </c>
      <c r="AZ40" s="43">
        <v>0.2717</v>
      </c>
      <c r="BA40" s="43">
        <v>0.22550000000000001</v>
      </c>
      <c r="BB40" s="43">
        <v>5.16E-2</v>
      </c>
      <c r="BC40" s="43">
        <v>6.3899999999999998E-2</v>
      </c>
      <c r="BD40" s="43">
        <v>0.18770000000000001</v>
      </c>
      <c r="BE40">
        <v>50</v>
      </c>
    </row>
    <row r="41" spans="1:57" x14ac:dyDescent="0.2">
      <c r="A41">
        <v>2019</v>
      </c>
      <c r="B41" s="43">
        <v>4.9531999999999998</v>
      </c>
      <c r="C41" s="43">
        <v>0.13919999999999999</v>
      </c>
      <c r="D41" s="43">
        <v>0.57589999999999997</v>
      </c>
      <c r="E41" s="43">
        <v>1.4473</v>
      </c>
      <c r="F41" s="43">
        <v>0.29499999999999998</v>
      </c>
      <c r="G41" s="43">
        <v>0.90080000000000005</v>
      </c>
      <c r="H41" s="43">
        <v>0.37859999999999999</v>
      </c>
      <c r="I41" s="43">
        <v>0.86519999999999997</v>
      </c>
      <c r="J41" s="43">
        <v>0.13789999999999999</v>
      </c>
      <c r="K41" s="43">
        <v>0.1275</v>
      </c>
      <c r="L41" s="43">
        <v>5.0500000000000003E-2</v>
      </c>
      <c r="M41" s="43">
        <v>1.6799999999999999E-2</v>
      </c>
      <c r="N41" s="43">
        <v>0.13039999999999999</v>
      </c>
      <c r="O41">
        <v>50</v>
      </c>
      <c r="Z41">
        <v>2019</v>
      </c>
      <c r="AA41" s="43">
        <v>0</v>
      </c>
      <c r="AB41" s="43">
        <v>0</v>
      </c>
      <c r="AC41" s="43">
        <v>0</v>
      </c>
      <c r="AD41" s="43">
        <v>0</v>
      </c>
      <c r="AE41" s="43">
        <v>0</v>
      </c>
      <c r="AF41" s="43">
        <v>0</v>
      </c>
      <c r="AG41" s="43">
        <v>0</v>
      </c>
      <c r="AH41" s="43">
        <v>0</v>
      </c>
      <c r="AI41" s="43">
        <v>0</v>
      </c>
      <c r="AJ41" s="43">
        <v>0</v>
      </c>
      <c r="AK41" s="43">
        <v>0</v>
      </c>
      <c r="AL41" s="43">
        <v>0</v>
      </c>
      <c r="AM41" s="43">
        <v>0</v>
      </c>
      <c r="AN41" s="43">
        <v>0</v>
      </c>
      <c r="AQ41">
        <v>2019</v>
      </c>
      <c r="AR41" s="43">
        <v>4.9531999999999998</v>
      </c>
      <c r="AS41" s="43">
        <v>0.13919999999999999</v>
      </c>
      <c r="AT41" s="43">
        <v>0.57589999999999997</v>
      </c>
      <c r="AU41" s="43">
        <v>1.4473</v>
      </c>
      <c r="AV41" s="43">
        <v>0.29499999999999998</v>
      </c>
      <c r="AW41" s="43">
        <v>0.90080000000000005</v>
      </c>
      <c r="AX41" s="43">
        <v>0.37859999999999999</v>
      </c>
      <c r="AY41" s="43">
        <v>0.86519999999999997</v>
      </c>
      <c r="AZ41" s="43">
        <v>0.13789999999999999</v>
      </c>
      <c r="BA41" s="43">
        <v>0.1275</v>
      </c>
      <c r="BB41" s="43">
        <v>5.0500000000000003E-2</v>
      </c>
      <c r="BC41" s="43">
        <v>1.6799999999999999E-2</v>
      </c>
      <c r="BD41" s="43">
        <v>0.13039999999999999</v>
      </c>
      <c r="BE41">
        <v>50</v>
      </c>
    </row>
    <row r="44" spans="1:57" x14ac:dyDescent="0.2">
      <c r="A44" s="47" t="s">
        <v>111</v>
      </c>
    </row>
    <row r="45" spans="1:57" s="49" customFormat="1" x14ac:dyDescent="0.2">
      <c r="A45" s="48" t="s">
        <v>110</v>
      </c>
    </row>
    <row r="46" spans="1:57" x14ac:dyDescent="0.2">
      <c r="A46" s="43">
        <v>1980</v>
      </c>
      <c r="B46" s="43">
        <v>5.1470000000000002</v>
      </c>
      <c r="C46" s="43">
        <v>0.1048</v>
      </c>
      <c r="D46" s="43">
        <v>0.88660000000000005</v>
      </c>
      <c r="E46" s="43">
        <v>2.6263000000000001</v>
      </c>
      <c r="F46" s="43">
        <v>2.9108000000000001</v>
      </c>
      <c r="G46" s="43">
        <v>2.7566999999999999</v>
      </c>
      <c r="H46" s="43">
        <v>1.5241</v>
      </c>
      <c r="I46" s="43">
        <v>0.98</v>
      </c>
      <c r="J46" s="43">
        <v>0.90700000000000003</v>
      </c>
      <c r="K46" s="43">
        <v>0.56000000000000005</v>
      </c>
      <c r="L46" s="43">
        <v>0.29570000000000002</v>
      </c>
      <c r="M46" s="43">
        <v>0.1905</v>
      </c>
      <c r="N46" s="43">
        <v>0.47860000000000003</v>
      </c>
      <c r="O46">
        <v>50</v>
      </c>
      <c r="Q46" t="s">
        <v>71</v>
      </c>
      <c r="Z46" t="s">
        <v>14</v>
      </c>
      <c r="AA46" t="s">
        <v>96</v>
      </c>
      <c r="AB46" t="s">
        <v>27</v>
      </c>
      <c r="AC46" t="s">
        <v>31</v>
      </c>
      <c r="AD46" t="s">
        <v>32</v>
      </c>
      <c r="AE46" t="s">
        <v>33</v>
      </c>
      <c r="AF46" t="s">
        <v>34</v>
      </c>
      <c r="AG46" t="s">
        <v>35</v>
      </c>
      <c r="AH46" t="s">
        <v>36</v>
      </c>
      <c r="AI46" t="s">
        <v>37</v>
      </c>
      <c r="AJ46" t="s">
        <v>38</v>
      </c>
      <c r="AK46" t="s">
        <v>39</v>
      </c>
      <c r="AL46" t="s">
        <v>41</v>
      </c>
      <c r="AM46" t="s">
        <v>51</v>
      </c>
      <c r="AN46" t="s">
        <v>53</v>
      </c>
      <c r="AQ46" t="s">
        <v>14</v>
      </c>
      <c r="AR46" t="s">
        <v>20</v>
      </c>
      <c r="AS46" t="s">
        <v>23</v>
      </c>
      <c r="AT46" t="s">
        <v>31</v>
      </c>
      <c r="AU46" t="s">
        <v>32</v>
      </c>
      <c r="AV46" t="s">
        <v>33</v>
      </c>
      <c r="AW46" t="s">
        <v>34</v>
      </c>
      <c r="AX46" t="s">
        <v>35</v>
      </c>
      <c r="AY46" t="s">
        <v>36</v>
      </c>
      <c r="AZ46" t="s">
        <v>37</v>
      </c>
      <c r="BA46" t="s">
        <v>38</v>
      </c>
      <c r="BB46" t="s">
        <v>39</v>
      </c>
      <c r="BC46" t="s">
        <v>41</v>
      </c>
      <c r="BD46" t="s">
        <v>51</v>
      </c>
      <c r="BE46" t="s">
        <v>53</v>
      </c>
    </row>
    <row r="47" spans="1:57" x14ac:dyDescent="0.2">
      <c r="A47" s="43">
        <v>1981</v>
      </c>
      <c r="B47" s="43">
        <v>5.6433999999999997</v>
      </c>
      <c r="C47" s="43">
        <v>0.11899999999999999</v>
      </c>
      <c r="D47" s="43">
        <v>0.3972</v>
      </c>
      <c r="E47" s="43">
        <v>3.1151</v>
      </c>
      <c r="F47" s="43">
        <v>2.3086000000000002</v>
      </c>
      <c r="G47" s="43">
        <v>2.4639000000000002</v>
      </c>
      <c r="H47" s="43">
        <v>2.0882000000000001</v>
      </c>
      <c r="I47" s="43">
        <v>1.4172</v>
      </c>
      <c r="J47" s="43">
        <v>0.57399999999999995</v>
      </c>
      <c r="K47" s="43">
        <v>0.51339999999999997</v>
      </c>
      <c r="L47" s="43">
        <v>7.0099999999999996E-2</v>
      </c>
      <c r="M47" s="43">
        <v>0.157</v>
      </c>
      <c r="N47" s="43">
        <v>0.46150000000000002</v>
      </c>
      <c r="O47">
        <v>50</v>
      </c>
      <c r="Q47" t="s">
        <v>73</v>
      </c>
      <c r="Z47" s="43">
        <v>1980</v>
      </c>
      <c r="AA47" s="43">
        <v>5.1470000000000002</v>
      </c>
      <c r="AB47" s="43">
        <v>0.1048</v>
      </c>
      <c r="AC47" s="43">
        <v>0.88660000000000005</v>
      </c>
      <c r="AD47" s="43">
        <v>2.6263000000000001</v>
      </c>
      <c r="AE47" s="43">
        <v>2.9108000000000001</v>
      </c>
      <c r="AF47" s="43">
        <v>2.7566999999999999</v>
      </c>
      <c r="AG47" s="43">
        <v>1.5241</v>
      </c>
      <c r="AH47" s="43">
        <v>0.98</v>
      </c>
      <c r="AI47" s="43">
        <v>0.90700000000000003</v>
      </c>
      <c r="AJ47" s="43">
        <v>0.56000000000000005</v>
      </c>
      <c r="AK47" s="43">
        <v>0.29570000000000002</v>
      </c>
      <c r="AL47" s="43">
        <v>0.1905</v>
      </c>
      <c r="AM47" s="43">
        <v>0.47860000000000003</v>
      </c>
      <c r="AN47">
        <v>50</v>
      </c>
      <c r="AQ47" s="43">
        <v>1980</v>
      </c>
      <c r="AR47" s="43">
        <v>-999</v>
      </c>
      <c r="AS47" s="43">
        <v>-999</v>
      </c>
      <c r="AT47" s="43">
        <v>-999</v>
      </c>
      <c r="AU47" s="43">
        <v>-999</v>
      </c>
      <c r="AV47" s="43">
        <v>-999</v>
      </c>
      <c r="AW47" s="43">
        <v>-999</v>
      </c>
      <c r="AX47" s="43">
        <v>-999</v>
      </c>
      <c r="AY47" s="43">
        <v>-999</v>
      </c>
      <c r="AZ47" s="43">
        <v>-999</v>
      </c>
      <c r="BA47" s="43">
        <v>-999</v>
      </c>
      <c r="BB47" s="43">
        <v>-999</v>
      </c>
      <c r="BC47" s="43">
        <v>-999</v>
      </c>
      <c r="BD47" s="43">
        <v>-999</v>
      </c>
      <c r="BE47" s="43">
        <v>-999</v>
      </c>
    </row>
    <row r="48" spans="1:57" x14ac:dyDescent="0.2">
      <c r="A48" s="43">
        <v>1982</v>
      </c>
      <c r="B48" s="43">
        <v>2.4767999999999999</v>
      </c>
      <c r="C48" s="43">
        <v>0.1449</v>
      </c>
      <c r="D48" s="43">
        <v>0.219</v>
      </c>
      <c r="E48" s="43">
        <v>0.91369999999999996</v>
      </c>
      <c r="F48" s="43">
        <v>1.661</v>
      </c>
      <c r="G48" s="43">
        <v>1.2558</v>
      </c>
      <c r="H48" s="43">
        <v>0.56330000000000002</v>
      </c>
      <c r="I48" s="43">
        <v>0.4798</v>
      </c>
      <c r="J48" s="43">
        <v>0.29580000000000001</v>
      </c>
      <c r="K48" s="43">
        <v>0.16489999999999999</v>
      </c>
      <c r="L48" s="43">
        <v>0.18679999999999999</v>
      </c>
      <c r="M48" s="43">
        <v>7.2599999999999998E-2</v>
      </c>
      <c r="N48" s="43">
        <v>0.13439999999999999</v>
      </c>
      <c r="O48">
        <v>50</v>
      </c>
      <c r="Z48" s="43">
        <v>1981</v>
      </c>
      <c r="AA48" s="43">
        <v>5.6433999999999997</v>
      </c>
      <c r="AB48" s="43">
        <v>0.11899999999999999</v>
      </c>
      <c r="AC48" s="43">
        <v>0.3972</v>
      </c>
      <c r="AD48" s="43">
        <v>3.1151</v>
      </c>
      <c r="AE48" s="43">
        <v>2.3086000000000002</v>
      </c>
      <c r="AF48" s="43">
        <v>2.4639000000000002</v>
      </c>
      <c r="AG48" s="43">
        <v>2.0882000000000001</v>
      </c>
      <c r="AH48" s="43">
        <v>1.4172</v>
      </c>
      <c r="AI48" s="43">
        <v>0.57399999999999995</v>
      </c>
      <c r="AJ48" s="43">
        <v>0.51339999999999997</v>
      </c>
      <c r="AK48" s="43">
        <v>7.0099999999999996E-2</v>
      </c>
      <c r="AL48" s="43">
        <v>0.157</v>
      </c>
      <c r="AM48" s="43">
        <v>0.46150000000000002</v>
      </c>
      <c r="AN48">
        <v>50</v>
      </c>
      <c r="AQ48" s="43">
        <v>1981</v>
      </c>
      <c r="AR48" s="43">
        <v>-999</v>
      </c>
      <c r="AS48" s="43">
        <v>-999</v>
      </c>
      <c r="AT48" s="43">
        <v>-999</v>
      </c>
      <c r="AU48" s="43">
        <v>-999</v>
      </c>
      <c r="AV48" s="43">
        <v>-999</v>
      </c>
      <c r="AW48" s="43">
        <v>-999</v>
      </c>
      <c r="AX48" s="43">
        <v>-999</v>
      </c>
      <c r="AY48" s="43">
        <v>-999</v>
      </c>
      <c r="AZ48" s="43">
        <v>-999</v>
      </c>
      <c r="BA48" s="43">
        <v>-999</v>
      </c>
      <c r="BB48" s="43">
        <v>-999</v>
      </c>
      <c r="BC48" s="43">
        <v>-999</v>
      </c>
      <c r="BD48" s="43">
        <v>-999</v>
      </c>
      <c r="BE48" s="43">
        <v>-999</v>
      </c>
    </row>
    <row r="49" spans="1:57" x14ac:dyDescent="0.2">
      <c r="A49" s="43">
        <v>1983</v>
      </c>
      <c r="B49" s="43">
        <v>3.4333</v>
      </c>
      <c r="C49" s="43">
        <v>0.1258</v>
      </c>
      <c r="D49" s="43">
        <v>0.55010000000000003</v>
      </c>
      <c r="E49" s="43">
        <v>1.1705000000000001</v>
      </c>
      <c r="F49" s="43">
        <v>2.0154000000000001</v>
      </c>
      <c r="G49" s="43">
        <v>2.8862000000000001</v>
      </c>
      <c r="H49" s="43">
        <v>1.3081</v>
      </c>
      <c r="I49" s="43">
        <v>0.66359999999999997</v>
      </c>
      <c r="J49" s="43">
        <v>0.3306</v>
      </c>
      <c r="K49" s="43">
        <v>0.17119999999999999</v>
      </c>
      <c r="L49" s="43">
        <v>9.3899999999999997E-2</v>
      </c>
      <c r="M49" s="43">
        <v>2.81E-2</v>
      </c>
      <c r="N49" s="43">
        <v>0.1782</v>
      </c>
      <c r="O49">
        <v>50</v>
      </c>
      <c r="Q49" t="s">
        <v>93</v>
      </c>
      <c r="Z49" s="43">
        <v>1982</v>
      </c>
      <c r="AA49" s="43">
        <v>2.4767999999999999</v>
      </c>
      <c r="AB49" s="43">
        <v>0.1449</v>
      </c>
      <c r="AC49" s="43">
        <v>0.219</v>
      </c>
      <c r="AD49" s="43">
        <v>0.91369999999999996</v>
      </c>
      <c r="AE49" s="43">
        <v>1.661</v>
      </c>
      <c r="AF49" s="43">
        <v>1.2558</v>
      </c>
      <c r="AG49" s="43">
        <v>0.56330000000000002</v>
      </c>
      <c r="AH49" s="43">
        <v>0.4798</v>
      </c>
      <c r="AI49" s="43">
        <v>0.29580000000000001</v>
      </c>
      <c r="AJ49" s="43">
        <v>0.16489999999999999</v>
      </c>
      <c r="AK49" s="43">
        <v>0.18679999999999999</v>
      </c>
      <c r="AL49" s="43">
        <v>7.2599999999999998E-2</v>
      </c>
      <c r="AM49" s="43">
        <v>0.13439999999999999</v>
      </c>
      <c r="AN49">
        <v>50</v>
      </c>
      <c r="AQ49" s="43">
        <v>1982</v>
      </c>
      <c r="AR49" s="43">
        <v>-999</v>
      </c>
      <c r="AS49" s="43">
        <v>-999</v>
      </c>
      <c r="AT49" s="43">
        <v>-999</v>
      </c>
      <c r="AU49" s="43">
        <v>-999</v>
      </c>
      <c r="AV49" s="43">
        <v>-999</v>
      </c>
      <c r="AW49" s="43">
        <v>-999</v>
      </c>
      <c r="AX49" s="43">
        <v>-999</v>
      </c>
      <c r="AY49" s="43">
        <v>-999</v>
      </c>
      <c r="AZ49" s="43">
        <v>-999</v>
      </c>
      <c r="BA49" s="43">
        <v>-999</v>
      </c>
      <c r="BB49" s="43">
        <v>-999</v>
      </c>
      <c r="BC49" s="43">
        <v>-999</v>
      </c>
      <c r="BD49" s="43">
        <v>-999</v>
      </c>
      <c r="BE49" s="43">
        <v>-999</v>
      </c>
    </row>
    <row r="50" spans="1:57" x14ac:dyDescent="0.2">
      <c r="A50" s="43">
        <v>1984</v>
      </c>
      <c r="B50" s="43">
        <v>2.0156000000000001</v>
      </c>
      <c r="C50" s="43">
        <v>0.1181</v>
      </c>
      <c r="D50" s="43">
        <v>0</v>
      </c>
      <c r="E50" s="43">
        <v>2.2004000000000001</v>
      </c>
      <c r="F50" s="43">
        <v>1.573</v>
      </c>
      <c r="G50" s="43">
        <v>1.2099</v>
      </c>
      <c r="H50" s="43">
        <v>1.0577000000000001</v>
      </c>
      <c r="I50" s="43">
        <v>0.51119999999999999</v>
      </c>
      <c r="J50" s="43">
        <v>0.12180000000000001</v>
      </c>
      <c r="K50" s="43">
        <v>0.1009</v>
      </c>
      <c r="L50" s="43">
        <v>0</v>
      </c>
      <c r="M50" s="43">
        <v>2.8000000000000001E-2</v>
      </c>
      <c r="N50" s="43">
        <v>6.54E-2</v>
      </c>
      <c r="O50">
        <v>50</v>
      </c>
      <c r="Z50" s="43">
        <v>1983</v>
      </c>
      <c r="AA50" s="43">
        <v>3.4333</v>
      </c>
      <c r="AB50" s="43">
        <v>0.1258</v>
      </c>
      <c r="AC50" s="43">
        <v>0.55010000000000003</v>
      </c>
      <c r="AD50" s="43">
        <v>1.1705000000000001</v>
      </c>
      <c r="AE50" s="43">
        <v>2.0154000000000001</v>
      </c>
      <c r="AF50" s="43">
        <v>2.8862000000000001</v>
      </c>
      <c r="AG50" s="43">
        <v>1.3081</v>
      </c>
      <c r="AH50" s="43">
        <v>0.66359999999999997</v>
      </c>
      <c r="AI50" s="43">
        <v>0.3306</v>
      </c>
      <c r="AJ50" s="43">
        <v>0.17119999999999999</v>
      </c>
      <c r="AK50" s="43">
        <v>9.3899999999999997E-2</v>
      </c>
      <c r="AL50" s="43">
        <v>2.81E-2</v>
      </c>
      <c r="AM50" s="43">
        <v>0.1782</v>
      </c>
      <c r="AN50">
        <v>50</v>
      </c>
      <c r="AQ50" s="43">
        <v>1983</v>
      </c>
      <c r="AR50" s="43">
        <v>-999</v>
      </c>
      <c r="AS50" s="43">
        <v>-999</v>
      </c>
      <c r="AT50" s="43">
        <v>-999</v>
      </c>
      <c r="AU50" s="43">
        <v>-999</v>
      </c>
      <c r="AV50" s="43">
        <v>-999</v>
      </c>
      <c r="AW50" s="43">
        <v>-999</v>
      </c>
      <c r="AX50" s="43">
        <v>-999</v>
      </c>
      <c r="AY50" s="43">
        <v>-999</v>
      </c>
      <c r="AZ50" s="43">
        <v>-999</v>
      </c>
      <c r="BA50" s="43">
        <v>-999</v>
      </c>
      <c r="BB50" s="43">
        <v>-999</v>
      </c>
      <c r="BC50" s="43">
        <v>-999</v>
      </c>
      <c r="BD50" s="43">
        <v>-999</v>
      </c>
      <c r="BE50" s="43">
        <v>-999</v>
      </c>
    </row>
    <row r="51" spans="1:57" x14ac:dyDescent="0.2">
      <c r="A51" s="43">
        <v>1985</v>
      </c>
      <c r="B51" s="43">
        <v>2.0061</v>
      </c>
      <c r="C51" s="43">
        <v>0.111</v>
      </c>
      <c r="D51" s="43">
        <v>1.0348999999999999</v>
      </c>
      <c r="E51" s="43">
        <v>0.95569999999999999</v>
      </c>
      <c r="F51" s="43">
        <v>2.7189000000000001</v>
      </c>
      <c r="G51" s="43">
        <v>0.98050000000000004</v>
      </c>
      <c r="H51" s="43">
        <v>0.7782</v>
      </c>
      <c r="I51" s="43">
        <v>0.40589999999999998</v>
      </c>
      <c r="J51" s="43">
        <v>0.18779999999999999</v>
      </c>
      <c r="K51" s="43">
        <v>5.0200000000000002E-2</v>
      </c>
      <c r="L51" s="43">
        <v>3.1099999999999999E-2</v>
      </c>
      <c r="M51" s="43">
        <v>0</v>
      </c>
      <c r="N51" s="43">
        <v>1.26E-2</v>
      </c>
      <c r="O51">
        <v>50</v>
      </c>
      <c r="Z51" s="43">
        <v>1984</v>
      </c>
      <c r="AA51" s="43">
        <v>2.0156000000000001</v>
      </c>
      <c r="AB51" s="43">
        <v>0.1181</v>
      </c>
      <c r="AC51" s="43">
        <v>0</v>
      </c>
      <c r="AD51" s="43">
        <v>2.2004000000000001</v>
      </c>
      <c r="AE51" s="43">
        <v>1.573</v>
      </c>
      <c r="AF51" s="43">
        <v>1.2099</v>
      </c>
      <c r="AG51" s="43">
        <v>1.0577000000000001</v>
      </c>
      <c r="AH51" s="43">
        <v>0.51119999999999999</v>
      </c>
      <c r="AI51" s="43">
        <v>0.12180000000000001</v>
      </c>
      <c r="AJ51" s="43">
        <v>0.1009</v>
      </c>
      <c r="AK51" s="43">
        <v>0</v>
      </c>
      <c r="AL51" s="43">
        <v>2.8000000000000001E-2</v>
      </c>
      <c r="AM51" s="43">
        <v>6.54E-2</v>
      </c>
      <c r="AN51">
        <v>50</v>
      </c>
      <c r="AQ51" s="43">
        <v>1984</v>
      </c>
      <c r="AR51" s="43">
        <v>-999</v>
      </c>
      <c r="AS51" s="43">
        <v>-999</v>
      </c>
      <c r="AT51" s="43">
        <v>-999</v>
      </c>
      <c r="AU51" s="43">
        <v>-999</v>
      </c>
      <c r="AV51" s="43">
        <v>-999</v>
      </c>
      <c r="AW51" s="43">
        <v>-999</v>
      </c>
      <c r="AX51" s="43">
        <v>-999</v>
      </c>
      <c r="AY51" s="43">
        <v>-999</v>
      </c>
      <c r="AZ51" s="43">
        <v>-999</v>
      </c>
      <c r="BA51" s="43">
        <v>-999</v>
      </c>
      <c r="BB51" s="43">
        <v>-999</v>
      </c>
      <c r="BC51" s="43">
        <v>-999</v>
      </c>
      <c r="BD51" s="43">
        <v>-999</v>
      </c>
      <c r="BE51" s="43">
        <v>-999</v>
      </c>
    </row>
    <row r="52" spans="1:57" x14ac:dyDescent="0.2">
      <c r="A52" s="43">
        <v>1986</v>
      </c>
      <c r="B52" s="43">
        <v>1.5751999999999999</v>
      </c>
      <c r="C52" s="43">
        <v>0.1384</v>
      </c>
      <c r="D52" s="43">
        <v>0.50819999999999999</v>
      </c>
      <c r="E52" s="43">
        <v>1.633</v>
      </c>
      <c r="F52" s="43">
        <v>0.97699999999999998</v>
      </c>
      <c r="G52" s="43">
        <v>1.4759</v>
      </c>
      <c r="H52" s="43">
        <v>0.46650000000000003</v>
      </c>
      <c r="I52" s="43">
        <v>0.41880000000000001</v>
      </c>
      <c r="J52" s="43">
        <v>0.15590000000000001</v>
      </c>
      <c r="K52" s="43">
        <v>9.6600000000000005E-2</v>
      </c>
      <c r="L52" s="43">
        <v>3.5499999999999997E-2</v>
      </c>
      <c r="M52" s="43">
        <v>1.3299999999999999E-2</v>
      </c>
      <c r="N52" s="43">
        <v>4.0399999999999998E-2</v>
      </c>
      <c r="O52">
        <v>50</v>
      </c>
      <c r="Z52" s="43">
        <v>1985</v>
      </c>
      <c r="AA52" s="43">
        <v>2.0061</v>
      </c>
      <c r="AB52" s="43">
        <v>0.111</v>
      </c>
      <c r="AC52" s="43">
        <v>1.0348999999999999</v>
      </c>
      <c r="AD52" s="43">
        <v>0.95569999999999999</v>
      </c>
      <c r="AE52" s="43">
        <v>2.7189000000000001</v>
      </c>
      <c r="AF52" s="43">
        <v>0.98050000000000004</v>
      </c>
      <c r="AG52" s="43">
        <v>0.7782</v>
      </c>
      <c r="AH52" s="43">
        <v>0.40589999999999998</v>
      </c>
      <c r="AI52" s="43">
        <v>0.18779999999999999</v>
      </c>
      <c r="AJ52" s="43">
        <v>5.0200000000000002E-2</v>
      </c>
      <c r="AK52" s="43">
        <v>3.1099999999999999E-2</v>
      </c>
      <c r="AL52" s="43">
        <v>0</v>
      </c>
      <c r="AM52" s="43">
        <v>1.26E-2</v>
      </c>
      <c r="AN52">
        <v>50</v>
      </c>
      <c r="AQ52" s="43">
        <v>1985</v>
      </c>
      <c r="AR52" s="43">
        <v>-999</v>
      </c>
      <c r="AS52" s="43">
        <v>-999</v>
      </c>
      <c r="AT52" s="43">
        <v>-999</v>
      </c>
      <c r="AU52" s="43">
        <v>-999</v>
      </c>
      <c r="AV52" s="43">
        <v>-999</v>
      </c>
      <c r="AW52" s="43">
        <v>-999</v>
      </c>
      <c r="AX52" s="43">
        <v>-999</v>
      </c>
      <c r="AY52" s="43">
        <v>-999</v>
      </c>
      <c r="AZ52" s="43">
        <v>-999</v>
      </c>
      <c r="BA52" s="43">
        <v>-999</v>
      </c>
      <c r="BB52" s="43">
        <v>-999</v>
      </c>
      <c r="BC52" s="43">
        <v>-999</v>
      </c>
      <c r="BD52" s="43">
        <v>-999</v>
      </c>
      <c r="BE52" s="43">
        <v>-999</v>
      </c>
    </row>
    <row r="53" spans="1:57" x14ac:dyDescent="0.2">
      <c r="A53" s="43">
        <v>1987</v>
      </c>
      <c r="B53" s="43">
        <v>1.1769000000000001</v>
      </c>
      <c r="C53" s="43">
        <v>0.10349999999999999</v>
      </c>
      <c r="D53" s="43">
        <v>0.63370000000000004</v>
      </c>
      <c r="E53" s="43">
        <v>1.6776</v>
      </c>
      <c r="F53" s="43">
        <v>1.222</v>
      </c>
      <c r="G53" s="43">
        <v>0.4148</v>
      </c>
      <c r="H53" s="43">
        <v>0.6573</v>
      </c>
      <c r="I53" s="43">
        <v>0.22289999999999999</v>
      </c>
      <c r="J53" s="43">
        <v>0.10290000000000001</v>
      </c>
      <c r="K53" s="43">
        <v>4.5199999999999997E-2</v>
      </c>
      <c r="L53" s="43">
        <v>3.9100000000000003E-2</v>
      </c>
      <c r="M53" s="43">
        <v>0</v>
      </c>
      <c r="N53" s="43">
        <v>2.3199999999999998E-2</v>
      </c>
      <c r="O53">
        <v>50</v>
      </c>
      <c r="Z53" s="43">
        <v>1986</v>
      </c>
      <c r="AA53" s="43">
        <v>1.5751999999999999</v>
      </c>
      <c r="AB53" s="43">
        <v>0.1384</v>
      </c>
      <c r="AC53" s="43">
        <v>0.50819999999999999</v>
      </c>
      <c r="AD53" s="43">
        <v>1.633</v>
      </c>
      <c r="AE53" s="43">
        <v>0.97699999999999998</v>
      </c>
      <c r="AF53" s="43">
        <v>1.4759</v>
      </c>
      <c r="AG53" s="43">
        <v>0.46650000000000003</v>
      </c>
      <c r="AH53" s="43">
        <v>0.41880000000000001</v>
      </c>
      <c r="AI53" s="43">
        <v>0.15590000000000001</v>
      </c>
      <c r="AJ53" s="43">
        <v>9.6600000000000005E-2</v>
      </c>
      <c r="AK53" s="43">
        <v>3.5499999999999997E-2</v>
      </c>
      <c r="AL53" s="43">
        <v>1.3299999999999999E-2</v>
      </c>
      <c r="AM53" s="43">
        <v>4.0399999999999998E-2</v>
      </c>
      <c r="AN53">
        <v>50</v>
      </c>
      <c r="AQ53" s="43">
        <v>1986</v>
      </c>
      <c r="AR53" s="43">
        <v>-999</v>
      </c>
      <c r="AS53" s="43">
        <v>-999</v>
      </c>
      <c r="AT53" s="43">
        <v>-999</v>
      </c>
      <c r="AU53" s="43">
        <v>-999</v>
      </c>
      <c r="AV53" s="43">
        <v>-999</v>
      </c>
      <c r="AW53" s="43">
        <v>-999</v>
      </c>
      <c r="AX53" s="43">
        <v>-999</v>
      </c>
      <c r="AY53" s="43">
        <v>-999</v>
      </c>
      <c r="AZ53" s="43">
        <v>-999</v>
      </c>
      <c r="BA53" s="43">
        <v>-999</v>
      </c>
      <c r="BB53" s="43">
        <v>-999</v>
      </c>
      <c r="BC53" s="43">
        <v>-999</v>
      </c>
      <c r="BD53" s="43">
        <v>-999</v>
      </c>
      <c r="BE53" s="43">
        <v>-999</v>
      </c>
    </row>
    <row r="54" spans="1:57" x14ac:dyDescent="0.2">
      <c r="A54" s="43">
        <v>1988</v>
      </c>
      <c r="B54" s="43">
        <v>1.5218</v>
      </c>
      <c r="C54" s="43">
        <v>0.16159999999999999</v>
      </c>
      <c r="D54" s="43">
        <v>3.1438999999999999</v>
      </c>
      <c r="E54" s="43">
        <v>3.4106000000000001</v>
      </c>
      <c r="F54" s="43">
        <v>2.5078999999999998</v>
      </c>
      <c r="G54" s="43">
        <v>0.7833</v>
      </c>
      <c r="H54" s="43">
        <v>0.46939999999999998</v>
      </c>
      <c r="I54" s="43">
        <v>0.1023</v>
      </c>
      <c r="J54" s="43">
        <v>3.5099999999999999E-2</v>
      </c>
      <c r="K54" s="43">
        <v>0</v>
      </c>
      <c r="L54" s="43">
        <v>2.7900000000000001E-2</v>
      </c>
      <c r="M54" s="43">
        <v>0</v>
      </c>
      <c r="N54" s="43">
        <v>2.3900000000000001E-2</v>
      </c>
      <c r="O54">
        <v>50</v>
      </c>
      <c r="Z54" s="43">
        <v>1987</v>
      </c>
      <c r="AA54" s="43">
        <v>1.1769000000000001</v>
      </c>
      <c r="AB54" s="43">
        <v>0.10349999999999999</v>
      </c>
      <c r="AC54" s="43">
        <v>0.63370000000000004</v>
      </c>
      <c r="AD54" s="43">
        <v>1.6776</v>
      </c>
      <c r="AE54" s="43">
        <v>1.222</v>
      </c>
      <c r="AF54" s="43">
        <v>0.4148</v>
      </c>
      <c r="AG54" s="43">
        <v>0.6573</v>
      </c>
      <c r="AH54" s="43">
        <v>0.22289999999999999</v>
      </c>
      <c r="AI54" s="43">
        <v>0.10290000000000001</v>
      </c>
      <c r="AJ54" s="43">
        <v>4.5199999999999997E-2</v>
      </c>
      <c r="AK54" s="43">
        <v>3.9100000000000003E-2</v>
      </c>
      <c r="AL54" s="43">
        <v>0</v>
      </c>
      <c r="AM54" s="43">
        <v>2.3199999999999998E-2</v>
      </c>
      <c r="AN54">
        <v>50</v>
      </c>
      <c r="AQ54" s="43">
        <v>1987</v>
      </c>
      <c r="AR54" s="43">
        <v>-999</v>
      </c>
      <c r="AS54" s="43">
        <v>-999</v>
      </c>
      <c r="AT54" s="43">
        <v>-999</v>
      </c>
      <c r="AU54" s="43">
        <v>-999</v>
      </c>
      <c r="AV54" s="43">
        <v>-999</v>
      </c>
      <c r="AW54" s="43">
        <v>-999</v>
      </c>
      <c r="AX54" s="43">
        <v>-999</v>
      </c>
      <c r="AY54" s="43">
        <v>-999</v>
      </c>
      <c r="AZ54" s="43">
        <v>-999</v>
      </c>
      <c r="BA54" s="43">
        <v>-999</v>
      </c>
      <c r="BB54" s="43">
        <v>-999</v>
      </c>
      <c r="BC54" s="43">
        <v>-999</v>
      </c>
      <c r="BD54" s="43">
        <v>-999</v>
      </c>
      <c r="BE54" s="43">
        <v>-999</v>
      </c>
    </row>
    <row r="55" spans="1:57" x14ac:dyDescent="0.2">
      <c r="A55" s="43">
        <v>1989</v>
      </c>
      <c r="B55" s="43">
        <v>1.1827000000000001</v>
      </c>
      <c r="C55" s="43">
        <v>0.1457</v>
      </c>
      <c r="D55" s="43">
        <v>0.45960000000000001</v>
      </c>
      <c r="E55" s="43">
        <v>4.6368999999999998</v>
      </c>
      <c r="F55" s="43">
        <v>2.8191999999999999</v>
      </c>
      <c r="G55" s="43">
        <v>0.96830000000000005</v>
      </c>
      <c r="H55" s="43">
        <v>0.17030000000000001</v>
      </c>
      <c r="I55" s="43">
        <v>7.17E-2</v>
      </c>
      <c r="J55" s="43">
        <v>1.37E-2</v>
      </c>
      <c r="K55" s="43">
        <v>2.3E-2</v>
      </c>
      <c r="L55" s="43">
        <v>1.8499999999999999E-2</v>
      </c>
      <c r="M55" s="43">
        <v>1.6899999999999998E-2</v>
      </c>
      <c r="N55" s="43">
        <v>4.8399999999999999E-2</v>
      </c>
      <c r="O55">
        <v>50</v>
      </c>
      <c r="Z55" s="43">
        <v>1988</v>
      </c>
      <c r="AA55" s="43">
        <v>1.5218</v>
      </c>
      <c r="AB55" s="43">
        <v>0.16159999999999999</v>
      </c>
      <c r="AC55" s="43">
        <v>3.1438999999999999</v>
      </c>
      <c r="AD55" s="43">
        <v>3.4106000000000001</v>
      </c>
      <c r="AE55" s="43">
        <v>2.5078999999999998</v>
      </c>
      <c r="AF55" s="43">
        <v>0.7833</v>
      </c>
      <c r="AG55" s="43">
        <v>0.46939999999999998</v>
      </c>
      <c r="AH55" s="43">
        <v>0.1023</v>
      </c>
      <c r="AI55" s="43">
        <v>3.5099999999999999E-2</v>
      </c>
      <c r="AJ55" s="43">
        <v>0</v>
      </c>
      <c r="AK55" s="43">
        <v>2.7900000000000001E-2</v>
      </c>
      <c r="AL55" s="43">
        <v>0</v>
      </c>
      <c r="AM55" s="43">
        <v>2.3900000000000001E-2</v>
      </c>
      <c r="AN55">
        <v>50</v>
      </c>
      <c r="AQ55" s="43">
        <v>1988</v>
      </c>
      <c r="AR55" s="43">
        <v>-999</v>
      </c>
      <c r="AS55" s="43">
        <v>-999</v>
      </c>
      <c r="AT55" s="43">
        <v>-999</v>
      </c>
      <c r="AU55" s="43">
        <v>-999</v>
      </c>
      <c r="AV55" s="43">
        <v>-999</v>
      </c>
      <c r="AW55" s="43">
        <v>-999</v>
      </c>
      <c r="AX55" s="43">
        <v>-999</v>
      </c>
      <c r="AY55" s="43">
        <v>-999</v>
      </c>
      <c r="AZ55" s="43">
        <v>-999</v>
      </c>
      <c r="BA55" s="43">
        <v>-999</v>
      </c>
      <c r="BB55" s="43">
        <v>-999</v>
      </c>
      <c r="BC55" s="43">
        <v>-999</v>
      </c>
      <c r="BD55" s="43">
        <v>-999</v>
      </c>
      <c r="BE55" s="43">
        <v>-999</v>
      </c>
    </row>
    <row r="56" spans="1:57" x14ac:dyDescent="0.2">
      <c r="A56" s="43">
        <v>1990</v>
      </c>
      <c r="B56" s="43">
        <v>2.9438</v>
      </c>
      <c r="C56" s="43">
        <v>0.1193</v>
      </c>
      <c r="D56" s="43">
        <v>1.5716000000000001</v>
      </c>
      <c r="E56" s="43">
        <v>2.5547</v>
      </c>
      <c r="F56" s="43">
        <v>7.7674000000000003</v>
      </c>
      <c r="G56" s="43">
        <v>2.8473000000000002</v>
      </c>
      <c r="H56" s="43">
        <v>0.57389999999999997</v>
      </c>
      <c r="I56" s="43">
        <v>0.24429999999999999</v>
      </c>
      <c r="J56" s="43">
        <v>0.114</v>
      </c>
      <c r="K56" s="43">
        <v>6.8599999999999994E-2</v>
      </c>
      <c r="L56" s="43">
        <v>2.12E-2</v>
      </c>
      <c r="M56" s="43">
        <v>2.0400000000000001E-2</v>
      </c>
      <c r="N56" s="43">
        <v>4.0300000000000002E-2</v>
      </c>
      <c r="O56">
        <v>50</v>
      </c>
      <c r="Z56" s="43">
        <v>1989</v>
      </c>
      <c r="AA56" s="43">
        <v>1.1827000000000001</v>
      </c>
      <c r="AB56" s="43">
        <v>0.1457</v>
      </c>
      <c r="AC56" s="43">
        <v>0.45960000000000001</v>
      </c>
      <c r="AD56" s="43">
        <v>4.6368999999999998</v>
      </c>
      <c r="AE56" s="43">
        <v>2.8191999999999999</v>
      </c>
      <c r="AF56" s="43">
        <v>0.96830000000000005</v>
      </c>
      <c r="AG56" s="43">
        <v>0.17030000000000001</v>
      </c>
      <c r="AH56" s="43">
        <v>7.17E-2</v>
      </c>
      <c r="AI56" s="43">
        <v>1.37E-2</v>
      </c>
      <c r="AJ56" s="43">
        <v>2.3E-2</v>
      </c>
      <c r="AK56" s="43">
        <v>1.8499999999999999E-2</v>
      </c>
      <c r="AL56" s="43">
        <v>1.6899999999999998E-2</v>
      </c>
      <c r="AM56" s="43">
        <v>4.8399999999999999E-2</v>
      </c>
      <c r="AN56">
        <v>50</v>
      </c>
      <c r="AQ56" s="43">
        <v>1989</v>
      </c>
      <c r="AR56" s="43">
        <v>-999</v>
      </c>
      <c r="AS56" s="43">
        <v>-999</v>
      </c>
      <c r="AT56" s="43">
        <v>-999</v>
      </c>
      <c r="AU56" s="43">
        <v>-999</v>
      </c>
      <c r="AV56" s="43">
        <v>-999</v>
      </c>
      <c r="AW56" s="43">
        <v>-999</v>
      </c>
      <c r="AX56" s="43">
        <v>-999</v>
      </c>
      <c r="AY56" s="43">
        <v>-999</v>
      </c>
      <c r="AZ56" s="43">
        <v>-999</v>
      </c>
      <c r="BA56" s="43">
        <v>-999</v>
      </c>
      <c r="BB56" s="43">
        <v>-999</v>
      </c>
      <c r="BC56" s="43">
        <v>-999</v>
      </c>
      <c r="BD56" s="43">
        <v>-999</v>
      </c>
      <c r="BE56" s="43">
        <v>-999</v>
      </c>
    </row>
    <row r="57" spans="1:57" x14ac:dyDescent="0.2">
      <c r="A57" s="43">
        <v>1991</v>
      </c>
      <c r="B57" s="43">
        <v>1.5610999999999999</v>
      </c>
      <c r="C57" s="43">
        <v>8.48E-2</v>
      </c>
      <c r="D57" s="43">
        <v>0.49259999999999998</v>
      </c>
      <c r="E57" s="43">
        <v>2.6137000000000001</v>
      </c>
      <c r="F57" s="43">
        <v>2.0215000000000001</v>
      </c>
      <c r="G57" s="43">
        <v>1.5507</v>
      </c>
      <c r="H57" s="43">
        <v>0.70099999999999996</v>
      </c>
      <c r="I57" s="43">
        <v>0.28310000000000002</v>
      </c>
      <c r="J57" s="43">
        <v>4.3499999999999997E-2</v>
      </c>
      <c r="K57" s="43">
        <v>6.25E-2</v>
      </c>
      <c r="L57" s="43">
        <v>0</v>
      </c>
      <c r="M57" s="43">
        <v>1.01E-2</v>
      </c>
      <c r="N57" s="43">
        <v>2.0400000000000001E-2</v>
      </c>
      <c r="O57">
        <v>50</v>
      </c>
      <c r="Z57" s="43">
        <v>1990</v>
      </c>
      <c r="AA57" s="43">
        <v>2.9438</v>
      </c>
      <c r="AB57" s="43">
        <v>0.1193</v>
      </c>
      <c r="AC57" s="43">
        <v>1.5716000000000001</v>
      </c>
      <c r="AD57" s="43">
        <v>2.5547</v>
      </c>
      <c r="AE57" s="43">
        <v>7.7674000000000003</v>
      </c>
      <c r="AF57" s="43">
        <v>2.8473000000000002</v>
      </c>
      <c r="AG57" s="43">
        <v>0.57389999999999997</v>
      </c>
      <c r="AH57" s="43">
        <v>0.24429999999999999</v>
      </c>
      <c r="AI57" s="43">
        <v>0.114</v>
      </c>
      <c r="AJ57" s="43">
        <v>6.8599999999999994E-2</v>
      </c>
      <c r="AK57" s="43">
        <v>2.12E-2</v>
      </c>
      <c r="AL57" s="43">
        <v>2.0400000000000001E-2</v>
      </c>
      <c r="AM57" s="43">
        <v>4.0300000000000002E-2</v>
      </c>
      <c r="AN57">
        <v>50</v>
      </c>
      <c r="AQ57" s="43">
        <v>1990</v>
      </c>
      <c r="AR57" s="43">
        <v>-999</v>
      </c>
      <c r="AS57" s="43">
        <v>-999</v>
      </c>
      <c r="AT57" s="43">
        <v>-999</v>
      </c>
      <c r="AU57" s="43">
        <v>-999</v>
      </c>
      <c r="AV57" s="43">
        <v>-999</v>
      </c>
      <c r="AW57" s="43">
        <v>-999</v>
      </c>
      <c r="AX57" s="43">
        <v>-999</v>
      </c>
      <c r="AY57" s="43">
        <v>-999</v>
      </c>
      <c r="AZ57" s="43">
        <v>-999</v>
      </c>
      <c r="BA57" s="43">
        <v>-999</v>
      </c>
      <c r="BB57" s="43">
        <v>-999</v>
      </c>
      <c r="BC57" s="43">
        <v>-999</v>
      </c>
      <c r="BD57" s="43">
        <v>-999</v>
      </c>
      <c r="BE57" s="43">
        <v>-999</v>
      </c>
    </row>
    <row r="58" spans="1:57" x14ac:dyDescent="0.2">
      <c r="A58" s="43">
        <v>1992</v>
      </c>
      <c r="B58" s="43">
        <v>1.8136000000000001</v>
      </c>
      <c r="C58" s="43">
        <v>0.13850000000000001</v>
      </c>
      <c r="D58" s="43">
        <v>0.6946</v>
      </c>
      <c r="E58" s="43">
        <v>1.2162999999999999</v>
      </c>
      <c r="F58" s="43">
        <v>2.0626000000000002</v>
      </c>
      <c r="G58" s="43">
        <v>1.2972999999999999</v>
      </c>
      <c r="H58" s="43">
        <v>0.77459999999999996</v>
      </c>
      <c r="I58" s="43">
        <v>0.29809999999999998</v>
      </c>
      <c r="J58" s="43">
        <v>6.7299999999999999E-2</v>
      </c>
      <c r="K58" s="43">
        <v>4.8500000000000001E-2</v>
      </c>
      <c r="L58" s="43">
        <v>3.04E-2</v>
      </c>
      <c r="M58" s="43">
        <v>2.1999999999999999E-2</v>
      </c>
      <c r="N58" s="43">
        <v>3.73E-2</v>
      </c>
      <c r="O58">
        <v>50</v>
      </c>
      <c r="Z58" s="43">
        <v>1991</v>
      </c>
      <c r="AA58" s="43">
        <v>1.5610999999999999</v>
      </c>
      <c r="AB58" s="43">
        <v>8.48E-2</v>
      </c>
      <c r="AC58" s="43">
        <v>0.49259999999999998</v>
      </c>
      <c r="AD58" s="43">
        <v>2.6137000000000001</v>
      </c>
      <c r="AE58" s="43">
        <v>2.0215000000000001</v>
      </c>
      <c r="AF58" s="43">
        <v>1.5507</v>
      </c>
      <c r="AG58" s="43">
        <v>0.70099999999999996</v>
      </c>
      <c r="AH58" s="43">
        <v>0.28310000000000002</v>
      </c>
      <c r="AI58" s="43">
        <v>4.3499999999999997E-2</v>
      </c>
      <c r="AJ58" s="43">
        <v>6.25E-2</v>
      </c>
      <c r="AK58" s="43">
        <v>0</v>
      </c>
      <c r="AL58" s="43">
        <v>1.01E-2</v>
      </c>
      <c r="AM58" s="43">
        <v>2.0400000000000001E-2</v>
      </c>
      <c r="AN58">
        <v>50</v>
      </c>
      <c r="AQ58" s="43">
        <v>1991</v>
      </c>
      <c r="AR58" s="43">
        <v>-999</v>
      </c>
      <c r="AS58" s="43">
        <v>-999</v>
      </c>
      <c r="AT58" s="43">
        <v>-999</v>
      </c>
      <c r="AU58" s="43">
        <v>-999</v>
      </c>
      <c r="AV58" s="43">
        <v>-999</v>
      </c>
      <c r="AW58" s="43">
        <v>-999</v>
      </c>
      <c r="AX58" s="43">
        <v>-999</v>
      </c>
      <c r="AY58" s="43">
        <v>-999</v>
      </c>
      <c r="AZ58" s="43">
        <v>-999</v>
      </c>
      <c r="BA58" s="43">
        <v>-999</v>
      </c>
      <c r="BB58" s="43">
        <v>-999</v>
      </c>
      <c r="BC58" s="43">
        <v>-999</v>
      </c>
      <c r="BD58" s="43">
        <v>-999</v>
      </c>
      <c r="BE58" s="43">
        <v>-999</v>
      </c>
    </row>
    <row r="59" spans="1:57" x14ac:dyDescent="0.2">
      <c r="A59" s="43">
        <v>1993</v>
      </c>
      <c r="B59" s="43">
        <v>2.4485999999999999</v>
      </c>
      <c r="C59" s="43">
        <v>0.12989999999999999</v>
      </c>
      <c r="D59" s="43">
        <v>2.1703999999999999</v>
      </c>
      <c r="E59" s="43">
        <v>2.7810999999999999</v>
      </c>
      <c r="F59" s="43">
        <v>3.5327999999999999</v>
      </c>
      <c r="G59" s="43">
        <v>2.3414000000000001</v>
      </c>
      <c r="H59" s="43">
        <v>1.0342</v>
      </c>
      <c r="I59" s="43">
        <v>0.79310000000000003</v>
      </c>
      <c r="J59" s="43">
        <v>0.1094</v>
      </c>
      <c r="K59" s="43">
        <v>3.8899999999999997E-2</v>
      </c>
      <c r="L59" s="43">
        <v>3.6600000000000001E-2</v>
      </c>
      <c r="M59" s="43">
        <v>4.2999999999999997E-2</v>
      </c>
      <c r="N59" s="43">
        <v>4.2999999999999997E-2</v>
      </c>
      <c r="O59">
        <v>50</v>
      </c>
      <c r="Z59" s="43">
        <v>1992</v>
      </c>
      <c r="AA59" s="43">
        <v>1.8136000000000001</v>
      </c>
      <c r="AB59" s="43">
        <v>0.13850000000000001</v>
      </c>
      <c r="AC59" s="43">
        <v>0.6946</v>
      </c>
      <c r="AD59" s="43">
        <v>1.2162999999999999</v>
      </c>
      <c r="AE59" s="43">
        <v>2.0626000000000002</v>
      </c>
      <c r="AF59" s="43">
        <v>1.2972999999999999</v>
      </c>
      <c r="AG59" s="43">
        <v>0.77459999999999996</v>
      </c>
      <c r="AH59" s="43">
        <v>0.29809999999999998</v>
      </c>
      <c r="AI59" s="43">
        <v>6.7299999999999999E-2</v>
      </c>
      <c r="AJ59" s="43">
        <v>4.8500000000000001E-2</v>
      </c>
      <c r="AK59" s="43">
        <v>3.04E-2</v>
      </c>
      <c r="AL59" s="43">
        <v>2.1999999999999999E-2</v>
      </c>
      <c r="AM59" s="43">
        <v>3.73E-2</v>
      </c>
      <c r="AN59">
        <v>50</v>
      </c>
      <c r="AQ59" s="43">
        <v>1992</v>
      </c>
      <c r="AR59" s="43">
        <v>-999</v>
      </c>
      <c r="AS59" s="43">
        <v>-999</v>
      </c>
      <c r="AT59" s="43">
        <v>-999</v>
      </c>
      <c r="AU59" s="43">
        <v>-999</v>
      </c>
      <c r="AV59" s="43">
        <v>-999</v>
      </c>
      <c r="AW59" s="43">
        <v>-999</v>
      </c>
      <c r="AX59" s="43">
        <v>-999</v>
      </c>
      <c r="AY59" s="43">
        <v>-999</v>
      </c>
      <c r="AZ59" s="43">
        <v>-999</v>
      </c>
      <c r="BA59" s="43">
        <v>-999</v>
      </c>
      <c r="BB59" s="43">
        <v>-999</v>
      </c>
      <c r="BC59" s="43">
        <v>-999</v>
      </c>
      <c r="BD59" s="43">
        <v>-999</v>
      </c>
      <c r="BE59" s="43">
        <v>-999</v>
      </c>
    </row>
    <row r="60" spans="1:57" x14ac:dyDescent="0.2">
      <c r="A60" s="43">
        <v>1994</v>
      </c>
      <c r="B60" s="43">
        <v>2.7239</v>
      </c>
      <c r="C60" s="43">
        <v>0.13769999999999999</v>
      </c>
      <c r="D60" s="43">
        <v>3.8675999999999999</v>
      </c>
      <c r="E60" s="43">
        <v>8.2181999999999995</v>
      </c>
      <c r="F60" s="43">
        <v>2.9518</v>
      </c>
      <c r="G60" s="43">
        <v>1.6874</v>
      </c>
      <c r="H60" s="43">
        <v>1.2774000000000001</v>
      </c>
      <c r="I60" s="43">
        <v>0.39079999999999998</v>
      </c>
      <c r="J60" s="43">
        <v>0.24840000000000001</v>
      </c>
      <c r="K60" s="43">
        <v>0.1305</v>
      </c>
      <c r="L60" s="43">
        <v>1.2699999999999999E-2</v>
      </c>
      <c r="M60" s="43">
        <v>3.0499999999999999E-2</v>
      </c>
      <c r="N60" s="43">
        <v>4.5699999999999998E-2</v>
      </c>
      <c r="O60">
        <v>50</v>
      </c>
      <c r="Z60" s="43">
        <v>1993</v>
      </c>
      <c r="AA60" s="43">
        <v>2.4485999999999999</v>
      </c>
      <c r="AB60" s="43">
        <v>0.12989999999999999</v>
      </c>
      <c r="AC60" s="43">
        <v>2.1703999999999999</v>
      </c>
      <c r="AD60" s="43">
        <v>2.7810999999999999</v>
      </c>
      <c r="AE60" s="43">
        <v>3.5327999999999999</v>
      </c>
      <c r="AF60" s="43">
        <v>2.3414000000000001</v>
      </c>
      <c r="AG60" s="43">
        <v>1.0342</v>
      </c>
      <c r="AH60" s="43">
        <v>0.79310000000000003</v>
      </c>
      <c r="AI60" s="43">
        <v>0.1094</v>
      </c>
      <c r="AJ60" s="43">
        <v>3.8899999999999997E-2</v>
      </c>
      <c r="AK60" s="43">
        <v>3.6600000000000001E-2</v>
      </c>
      <c r="AL60" s="43">
        <v>4.2999999999999997E-2</v>
      </c>
      <c r="AM60" s="43">
        <v>4.2999999999999997E-2</v>
      </c>
      <c r="AN60">
        <v>50</v>
      </c>
      <c r="AQ60" s="43">
        <v>1993</v>
      </c>
      <c r="AR60" s="43">
        <v>-999</v>
      </c>
      <c r="AS60" s="43">
        <v>-999</v>
      </c>
      <c r="AT60" s="43">
        <v>-999</v>
      </c>
      <c r="AU60" s="43">
        <v>-999</v>
      </c>
      <c r="AV60" s="43">
        <v>-999</v>
      </c>
      <c r="AW60" s="43">
        <v>-999</v>
      </c>
      <c r="AX60" s="43">
        <v>-999</v>
      </c>
      <c r="AY60" s="43">
        <v>-999</v>
      </c>
      <c r="AZ60" s="43">
        <v>-999</v>
      </c>
      <c r="BA60" s="43">
        <v>-999</v>
      </c>
      <c r="BB60" s="43">
        <v>-999</v>
      </c>
      <c r="BC60" s="43">
        <v>-999</v>
      </c>
      <c r="BD60" s="43">
        <v>-999</v>
      </c>
      <c r="BE60" s="43">
        <v>-999</v>
      </c>
    </row>
    <row r="61" spans="1:57" x14ac:dyDescent="0.2">
      <c r="A61" s="43">
        <v>1995</v>
      </c>
      <c r="B61" s="43">
        <v>2.56</v>
      </c>
      <c r="C61" s="43">
        <v>0.13650000000000001</v>
      </c>
      <c r="D61" s="43">
        <v>0.52580000000000005</v>
      </c>
      <c r="E61" s="43">
        <v>3.7688000000000001</v>
      </c>
      <c r="F61" s="43">
        <v>3.7879</v>
      </c>
      <c r="G61" s="43">
        <v>2.476</v>
      </c>
      <c r="H61" s="43">
        <v>0.89410000000000001</v>
      </c>
      <c r="I61" s="43">
        <v>0.2109</v>
      </c>
      <c r="J61" s="43">
        <v>2.64E-2</v>
      </c>
      <c r="K61" s="43">
        <v>2.6100000000000002E-2</v>
      </c>
      <c r="L61" s="43">
        <v>0</v>
      </c>
      <c r="M61" s="43">
        <v>0</v>
      </c>
      <c r="N61" s="43">
        <v>1.52E-2</v>
      </c>
      <c r="O61">
        <v>50</v>
      </c>
      <c r="Z61" s="43">
        <v>1994</v>
      </c>
      <c r="AA61" s="43">
        <v>2.7239</v>
      </c>
      <c r="AB61" s="43">
        <v>0.13769999999999999</v>
      </c>
      <c r="AC61" s="43">
        <v>3.8675999999999999</v>
      </c>
      <c r="AD61" s="43">
        <v>8.2181999999999995</v>
      </c>
      <c r="AE61" s="43">
        <v>2.9518</v>
      </c>
      <c r="AF61" s="43">
        <v>1.6874</v>
      </c>
      <c r="AG61" s="43">
        <v>1.2774000000000001</v>
      </c>
      <c r="AH61" s="43">
        <v>0.39079999999999998</v>
      </c>
      <c r="AI61" s="43">
        <v>0.24840000000000001</v>
      </c>
      <c r="AJ61" s="43">
        <v>0.1305</v>
      </c>
      <c r="AK61" s="43">
        <v>1.2699999999999999E-2</v>
      </c>
      <c r="AL61" s="43">
        <v>3.0499999999999999E-2</v>
      </c>
      <c r="AM61" s="43">
        <v>4.5699999999999998E-2</v>
      </c>
      <c r="AN61">
        <v>50</v>
      </c>
      <c r="AQ61" s="43">
        <v>1994</v>
      </c>
      <c r="AR61" s="43">
        <v>-999</v>
      </c>
      <c r="AS61" s="43">
        <v>-999</v>
      </c>
      <c r="AT61" s="43">
        <v>-999</v>
      </c>
      <c r="AU61" s="43">
        <v>-999</v>
      </c>
      <c r="AV61" s="43">
        <v>-999</v>
      </c>
      <c r="AW61" s="43">
        <v>-999</v>
      </c>
      <c r="AX61" s="43">
        <v>-999</v>
      </c>
      <c r="AY61" s="43">
        <v>-999</v>
      </c>
      <c r="AZ61" s="43">
        <v>-999</v>
      </c>
      <c r="BA61" s="43">
        <v>-999</v>
      </c>
      <c r="BB61" s="43">
        <v>-999</v>
      </c>
      <c r="BC61" s="43">
        <v>-999</v>
      </c>
      <c r="BD61" s="43">
        <v>-999</v>
      </c>
      <c r="BE61" s="43">
        <v>-999</v>
      </c>
    </row>
    <row r="62" spans="1:57" x14ac:dyDescent="0.2">
      <c r="A62" s="43">
        <v>1996</v>
      </c>
      <c r="B62" s="43">
        <v>2.218</v>
      </c>
      <c r="C62" s="43">
        <v>0.1784</v>
      </c>
      <c r="D62" s="43">
        <v>0.5544</v>
      </c>
      <c r="E62" s="43">
        <v>0.79790000000000005</v>
      </c>
      <c r="F62" s="43">
        <v>2.0261999999999998</v>
      </c>
      <c r="G62" s="43">
        <v>2.7805</v>
      </c>
      <c r="H62" s="43">
        <v>0.91720000000000002</v>
      </c>
      <c r="I62" s="43">
        <v>0.38169999999999998</v>
      </c>
      <c r="J62" s="43">
        <v>7.1099999999999997E-2</v>
      </c>
      <c r="K62" s="43">
        <v>4.2000000000000003E-2</v>
      </c>
      <c r="L62" s="43">
        <v>3.2300000000000002E-2</v>
      </c>
      <c r="M62" s="43">
        <v>0</v>
      </c>
      <c r="N62" s="43">
        <v>3.04E-2</v>
      </c>
      <c r="O62">
        <v>50</v>
      </c>
      <c r="Z62" s="43">
        <v>1995</v>
      </c>
      <c r="AA62" s="43">
        <v>2.56</v>
      </c>
      <c r="AB62" s="43">
        <v>0.13650000000000001</v>
      </c>
      <c r="AC62" s="43">
        <v>0.52580000000000005</v>
      </c>
      <c r="AD62" s="43">
        <v>3.7688000000000001</v>
      </c>
      <c r="AE62" s="43">
        <v>3.7879</v>
      </c>
      <c r="AF62" s="43">
        <v>2.476</v>
      </c>
      <c r="AG62" s="43">
        <v>0.89410000000000001</v>
      </c>
      <c r="AH62" s="43">
        <v>0.2109</v>
      </c>
      <c r="AI62" s="43">
        <v>2.64E-2</v>
      </c>
      <c r="AJ62" s="43">
        <v>2.6100000000000002E-2</v>
      </c>
      <c r="AK62" s="43">
        <v>0</v>
      </c>
      <c r="AL62" s="43">
        <v>0</v>
      </c>
      <c r="AM62" s="43">
        <v>1.52E-2</v>
      </c>
      <c r="AN62">
        <v>50</v>
      </c>
      <c r="AQ62" s="43">
        <v>1995</v>
      </c>
      <c r="AR62" s="43">
        <v>-999</v>
      </c>
      <c r="AS62" s="43">
        <v>-999</v>
      </c>
      <c r="AT62" s="43">
        <v>-999</v>
      </c>
      <c r="AU62" s="43">
        <v>-999</v>
      </c>
      <c r="AV62" s="43">
        <v>-999</v>
      </c>
      <c r="AW62" s="43">
        <v>-999</v>
      </c>
      <c r="AX62" s="43">
        <v>-999</v>
      </c>
      <c r="AY62" s="43">
        <v>-999</v>
      </c>
      <c r="AZ62" s="43">
        <v>-999</v>
      </c>
      <c r="BA62" s="43">
        <v>-999</v>
      </c>
      <c r="BB62" s="43">
        <v>-999</v>
      </c>
      <c r="BC62" s="43">
        <v>-999</v>
      </c>
      <c r="BD62" s="43">
        <v>-999</v>
      </c>
      <c r="BE62" s="43">
        <v>-999</v>
      </c>
    </row>
    <row r="63" spans="1:57" x14ac:dyDescent="0.2">
      <c r="A63" s="43">
        <v>1997</v>
      </c>
      <c r="B63" s="43">
        <v>1.95</v>
      </c>
      <c r="C63" s="43">
        <v>0.13919999999999999</v>
      </c>
      <c r="D63" s="43">
        <v>0.36699999999999999</v>
      </c>
      <c r="E63" s="43">
        <v>1.232</v>
      </c>
      <c r="F63" s="43">
        <v>1.5003</v>
      </c>
      <c r="G63" s="43">
        <v>1.8954</v>
      </c>
      <c r="H63" s="43">
        <v>1.0650999999999999</v>
      </c>
      <c r="I63" s="43">
        <v>0.31309999999999999</v>
      </c>
      <c r="J63" s="43">
        <v>4.2000000000000003E-2</v>
      </c>
      <c r="K63" s="43">
        <v>0.01</v>
      </c>
      <c r="L63" s="43">
        <v>1.21E-2</v>
      </c>
      <c r="M63" s="43">
        <v>0</v>
      </c>
      <c r="N63" s="43">
        <v>1.5299999999999999E-2</v>
      </c>
      <c r="O63">
        <v>50</v>
      </c>
      <c r="Z63" s="43">
        <v>1996</v>
      </c>
      <c r="AA63" s="43">
        <v>2.218</v>
      </c>
      <c r="AB63" s="43">
        <v>0.1784</v>
      </c>
      <c r="AC63" s="43">
        <v>0.5544</v>
      </c>
      <c r="AD63" s="43">
        <v>0.79790000000000005</v>
      </c>
      <c r="AE63" s="43">
        <v>2.0261999999999998</v>
      </c>
      <c r="AF63" s="43">
        <v>2.7805</v>
      </c>
      <c r="AG63" s="43">
        <v>0.91720000000000002</v>
      </c>
      <c r="AH63" s="43">
        <v>0.38169999999999998</v>
      </c>
      <c r="AI63" s="43">
        <v>7.1099999999999997E-2</v>
      </c>
      <c r="AJ63" s="43">
        <v>4.2000000000000003E-2</v>
      </c>
      <c r="AK63" s="43">
        <v>3.2300000000000002E-2</v>
      </c>
      <c r="AL63" s="43">
        <v>0</v>
      </c>
      <c r="AM63" s="43">
        <v>3.04E-2</v>
      </c>
      <c r="AN63">
        <v>50</v>
      </c>
      <c r="AQ63" s="43">
        <v>1996</v>
      </c>
      <c r="AR63" s="43">
        <v>-999</v>
      </c>
      <c r="AS63" s="43">
        <v>-999</v>
      </c>
      <c r="AT63" s="43">
        <v>-999</v>
      </c>
      <c r="AU63" s="43">
        <v>-999</v>
      </c>
      <c r="AV63" s="43">
        <v>-999</v>
      </c>
      <c r="AW63" s="43">
        <v>-999</v>
      </c>
      <c r="AX63" s="43">
        <v>-999</v>
      </c>
      <c r="AY63" s="43">
        <v>-999</v>
      </c>
      <c r="AZ63" s="43">
        <v>-999</v>
      </c>
      <c r="BA63" s="43">
        <v>-999</v>
      </c>
      <c r="BB63" s="43">
        <v>-999</v>
      </c>
      <c r="BC63" s="43">
        <v>-999</v>
      </c>
      <c r="BD63" s="43">
        <v>-999</v>
      </c>
      <c r="BE63" s="43">
        <v>-999</v>
      </c>
    </row>
    <row r="64" spans="1:57" x14ac:dyDescent="0.2">
      <c r="A64" s="43">
        <v>1998</v>
      </c>
      <c r="B64" s="43">
        <v>2.2608000000000001</v>
      </c>
      <c r="C64" s="43">
        <v>0.121</v>
      </c>
      <c r="D64" s="43">
        <v>1.8821000000000001</v>
      </c>
      <c r="E64" s="43">
        <v>0.65659999999999996</v>
      </c>
      <c r="F64" s="43">
        <v>2.0226999999999999</v>
      </c>
      <c r="G64" s="43">
        <v>1.9753000000000001</v>
      </c>
      <c r="H64" s="43">
        <v>1.8513999999999999</v>
      </c>
      <c r="I64" s="43">
        <v>1.0857000000000001</v>
      </c>
      <c r="J64" s="43">
        <v>0.113</v>
      </c>
      <c r="K64" s="43">
        <v>4.5999999999999999E-2</v>
      </c>
      <c r="L64" s="43">
        <v>9.5999999999999992E-3</v>
      </c>
      <c r="M64" s="43">
        <v>1.0999999999999999E-2</v>
      </c>
      <c r="N64" s="43">
        <v>2.3099999999999999E-2</v>
      </c>
      <c r="O64">
        <v>50</v>
      </c>
      <c r="Z64" s="43">
        <v>1997</v>
      </c>
      <c r="AA64" s="43">
        <v>1.95</v>
      </c>
      <c r="AB64" s="43">
        <v>0.13919999999999999</v>
      </c>
      <c r="AC64" s="43">
        <v>0.36699999999999999</v>
      </c>
      <c r="AD64" s="43">
        <v>1.232</v>
      </c>
      <c r="AE64" s="43">
        <v>1.5003</v>
      </c>
      <c r="AF64" s="43">
        <v>1.8954</v>
      </c>
      <c r="AG64" s="43">
        <v>1.0650999999999999</v>
      </c>
      <c r="AH64" s="43">
        <v>0.31309999999999999</v>
      </c>
      <c r="AI64" s="43">
        <v>4.2000000000000003E-2</v>
      </c>
      <c r="AJ64" s="43">
        <v>0.01</v>
      </c>
      <c r="AK64" s="43">
        <v>1.21E-2</v>
      </c>
      <c r="AL64" s="43">
        <v>0</v>
      </c>
      <c r="AM64" s="43">
        <v>1.5299999999999999E-2</v>
      </c>
      <c r="AN64">
        <v>50</v>
      </c>
      <c r="AQ64" s="43">
        <v>1997</v>
      </c>
      <c r="AR64" s="43">
        <v>-999</v>
      </c>
      <c r="AS64" s="43">
        <v>-999</v>
      </c>
      <c r="AT64" s="43">
        <v>-999</v>
      </c>
      <c r="AU64" s="43">
        <v>-999</v>
      </c>
      <c r="AV64" s="43">
        <v>-999</v>
      </c>
      <c r="AW64" s="43">
        <v>-999</v>
      </c>
      <c r="AX64" s="43">
        <v>-999</v>
      </c>
      <c r="AY64" s="43">
        <v>-999</v>
      </c>
      <c r="AZ64" s="43">
        <v>-999</v>
      </c>
      <c r="BA64" s="43">
        <v>-999</v>
      </c>
      <c r="BB64" s="43">
        <v>-999</v>
      </c>
      <c r="BC64" s="43">
        <v>-999</v>
      </c>
      <c r="BD64" s="43">
        <v>-999</v>
      </c>
      <c r="BE64" s="43">
        <v>-999</v>
      </c>
    </row>
    <row r="65" spans="1:57" x14ac:dyDescent="0.2">
      <c r="A65" s="43">
        <v>1999</v>
      </c>
      <c r="B65" s="43">
        <v>2.5718000000000001</v>
      </c>
      <c r="C65" s="43">
        <v>0.17030000000000001</v>
      </c>
      <c r="D65" s="43">
        <v>2.0651000000000002</v>
      </c>
      <c r="E65" s="43">
        <v>2.2433999999999998</v>
      </c>
      <c r="F65" s="43">
        <v>2.0903</v>
      </c>
      <c r="G65" s="43">
        <v>2.1194000000000002</v>
      </c>
      <c r="H65" s="43">
        <v>1.5685</v>
      </c>
      <c r="I65" s="43">
        <v>0.84460000000000002</v>
      </c>
      <c r="J65" s="43">
        <v>0.19600000000000001</v>
      </c>
      <c r="K65" s="43">
        <v>2.64E-2</v>
      </c>
      <c r="L65" s="43">
        <v>0</v>
      </c>
      <c r="M65" s="43">
        <v>0</v>
      </c>
      <c r="N65" s="43">
        <v>0</v>
      </c>
      <c r="O65">
        <v>50</v>
      </c>
      <c r="Z65" s="43">
        <v>1998</v>
      </c>
      <c r="AA65" s="43">
        <v>2.2608000000000001</v>
      </c>
      <c r="AB65" s="43">
        <v>0.121</v>
      </c>
      <c r="AC65" s="43">
        <v>1.8821000000000001</v>
      </c>
      <c r="AD65" s="43">
        <v>0.65659999999999996</v>
      </c>
      <c r="AE65" s="43">
        <v>2.0226999999999999</v>
      </c>
      <c r="AF65" s="43">
        <v>1.9753000000000001</v>
      </c>
      <c r="AG65" s="43">
        <v>1.8513999999999999</v>
      </c>
      <c r="AH65" s="43">
        <v>1.0857000000000001</v>
      </c>
      <c r="AI65" s="43">
        <v>0.113</v>
      </c>
      <c r="AJ65" s="43">
        <v>4.5999999999999999E-2</v>
      </c>
      <c r="AK65" s="43">
        <v>9.5999999999999992E-3</v>
      </c>
      <c r="AL65" s="43">
        <v>1.0999999999999999E-2</v>
      </c>
      <c r="AM65" s="43">
        <v>2.3099999999999999E-2</v>
      </c>
      <c r="AN65">
        <v>50</v>
      </c>
      <c r="AQ65" s="43">
        <v>1998</v>
      </c>
      <c r="AR65" s="43">
        <v>-999</v>
      </c>
      <c r="AS65" s="43">
        <v>-999</v>
      </c>
      <c r="AT65" s="43">
        <v>-999</v>
      </c>
      <c r="AU65" s="43">
        <v>-999</v>
      </c>
      <c r="AV65" s="43">
        <v>-999</v>
      </c>
      <c r="AW65" s="43">
        <v>-999</v>
      </c>
      <c r="AX65" s="43">
        <v>-999</v>
      </c>
      <c r="AY65" s="43">
        <v>-999</v>
      </c>
      <c r="AZ65" s="43">
        <v>-999</v>
      </c>
      <c r="BA65" s="43">
        <v>-999</v>
      </c>
      <c r="BB65" s="43">
        <v>-999</v>
      </c>
      <c r="BC65" s="43">
        <v>-999</v>
      </c>
      <c r="BD65" s="43">
        <v>-999</v>
      </c>
      <c r="BE65" s="43">
        <v>-999</v>
      </c>
    </row>
    <row r="66" spans="1:57" x14ac:dyDescent="0.2">
      <c r="A66" s="43">
        <v>2000</v>
      </c>
      <c r="B66" s="43">
        <v>2.8401999999999998</v>
      </c>
      <c r="C66" s="43">
        <v>0.19120000000000001</v>
      </c>
      <c r="D66" s="43">
        <v>0.56850000000000001</v>
      </c>
      <c r="E66" s="43">
        <v>3.1804000000000001</v>
      </c>
      <c r="F66" s="43">
        <v>4.0796999999999999</v>
      </c>
      <c r="G66" s="43">
        <v>2.2113999999999998</v>
      </c>
      <c r="H66" s="43">
        <v>1.4036</v>
      </c>
      <c r="I66" s="43">
        <v>0.70879999999999999</v>
      </c>
      <c r="J66" s="43">
        <v>0.38679999999999998</v>
      </c>
      <c r="K66" s="43">
        <v>0.1323</v>
      </c>
      <c r="L66" s="43">
        <v>3.4200000000000001E-2</v>
      </c>
      <c r="M66" s="43">
        <v>3.1099999999999999E-2</v>
      </c>
      <c r="N66" s="43">
        <v>3.1099999999999999E-2</v>
      </c>
      <c r="O66">
        <v>50</v>
      </c>
      <c r="Z66" s="43">
        <v>1999</v>
      </c>
      <c r="AA66" s="43">
        <v>2.5718000000000001</v>
      </c>
      <c r="AB66" s="43">
        <v>0.17030000000000001</v>
      </c>
      <c r="AC66" s="43">
        <v>2.0651000000000002</v>
      </c>
      <c r="AD66" s="43">
        <v>2.2433999999999998</v>
      </c>
      <c r="AE66" s="43">
        <v>2.0903</v>
      </c>
      <c r="AF66" s="43">
        <v>2.1194000000000002</v>
      </c>
      <c r="AG66" s="43">
        <v>1.5685</v>
      </c>
      <c r="AH66" s="43">
        <v>0.84460000000000002</v>
      </c>
      <c r="AI66" s="43">
        <v>0.19600000000000001</v>
      </c>
      <c r="AJ66" s="43">
        <v>2.64E-2</v>
      </c>
      <c r="AK66" s="43">
        <v>0</v>
      </c>
      <c r="AL66" s="43">
        <v>0</v>
      </c>
      <c r="AM66" s="43">
        <v>0</v>
      </c>
      <c r="AN66">
        <v>50</v>
      </c>
      <c r="AQ66" s="43">
        <v>1999</v>
      </c>
      <c r="AR66" s="43">
        <v>-999</v>
      </c>
      <c r="AS66" s="43">
        <v>-999</v>
      </c>
      <c r="AT66" s="43">
        <v>-999</v>
      </c>
      <c r="AU66" s="43">
        <v>-999</v>
      </c>
      <c r="AV66" s="43">
        <v>-999</v>
      </c>
      <c r="AW66" s="43">
        <v>-999</v>
      </c>
      <c r="AX66" s="43">
        <v>-999</v>
      </c>
      <c r="AY66" s="43">
        <v>-999</v>
      </c>
      <c r="AZ66" s="43">
        <v>-999</v>
      </c>
      <c r="BA66" s="43">
        <v>-999</v>
      </c>
      <c r="BB66" s="43">
        <v>-999</v>
      </c>
      <c r="BC66" s="43">
        <v>-999</v>
      </c>
      <c r="BD66" s="43">
        <v>-999</v>
      </c>
      <c r="BE66" s="43">
        <v>-999</v>
      </c>
    </row>
    <row r="67" spans="1:57" x14ac:dyDescent="0.2">
      <c r="A67" s="43">
        <v>2001</v>
      </c>
      <c r="B67" s="43">
        <v>2.6194000000000002</v>
      </c>
      <c r="C67" s="43">
        <v>0.17319999999999999</v>
      </c>
      <c r="D67" s="43">
        <v>0.41110000000000002</v>
      </c>
      <c r="E67" s="43">
        <v>1.2670999999999999</v>
      </c>
      <c r="F67" s="43">
        <v>3.2896000000000001</v>
      </c>
      <c r="G67" s="43">
        <v>2.5819000000000001</v>
      </c>
      <c r="H67" s="43">
        <v>1.4241999999999999</v>
      </c>
      <c r="I67" s="43">
        <v>0.52910000000000001</v>
      </c>
      <c r="J67" s="43">
        <v>0.39579999999999999</v>
      </c>
      <c r="K67" s="43">
        <v>0.25540000000000002</v>
      </c>
      <c r="L67" s="43">
        <v>0.16159999999999999</v>
      </c>
      <c r="M67" s="43">
        <v>2.4199999999999999E-2</v>
      </c>
      <c r="N67" s="43">
        <v>3.6799999999999999E-2</v>
      </c>
      <c r="O67">
        <v>50</v>
      </c>
      <c r="Z67" s="43">
        <v>2000</v>
      </c>
      <c r="AA67" s="43">
        <v>2.8401999999999998</v>
      </c>
      <c r="AB67" s="43">
        <v>0.19120000000000001</v>
      </c>
      <c r="AC67" s="43">
        <v>0.56850000000000001</v>
      </c>
      <c r="AD67" s="43">
        <v>3.1804000000000001</v>
      </c>
      <c r="AE67" s="43">
        <v>4.0796999999999999</v>
      </c>
      <c r="AF67" s="43">
        <v>2.2113999999999998</v>
      </c>
      <c r="AG67" s="43">
        <v>1.4036</v>
      </c>
      <c r="AH67" s="43">
        <v>0.70879999999999999</v>
      </c>
      <c r="AI67" s="43">
        <v>0.38679999999999998</v>
      </c>
      <c r="AJ67" s="43">
        <v>0.1323</v>
      </c>
      <c r="AK67" s="43">
        <v>3.4200000000000001E-2</v>
      </c>
      <c r="AL67" s="43">
        <v>3.1099999999999999E-2</v>
      </c>
      <c r="AM67" s="43">
        <v>3.1099999999999999E-2</v>
      </c>
      <c r="AN67">
        <v>50</v>
      </c>
      <c r="AQ67" s="43">
        <v>2000</v>
      </c>
      <c r="AR67" s="43">
        <v>-999</v>
      </c>
      <c r="AS67" s="43">
        <v>-999</v>
      </c>
      <c r="AT67" s="43">
        <v>-999</v>
      </c>
      <c r="AU67" s="43">
        <v>-999</v>
      </c>
      <c r="AV67" s="43">
        <v>-999</v>
      </c>
      <c r="AW67" s="43">
        <v>-999</v>
      </c>
      <c r="AX67" s="43">
        <v>-999</v>
      </c>
      <c r="AY67" s="43">
        <v>-999</v>
      </c>
      <c r="AZ67" s="43">
        <v>-999</v>
      </c>
      <c r="BA67" s="43">
        <v>-999</v>
      </c>
      <c r="BB67" s="43">
        <v>-999</v>
      </c>
      <c r="BC67" s="43">
        <v>-999</v>
      </c>
      <c r="BD67" s="43">
        <v>-999</v>
      </c>
      <c r="BE67" s="43">
        <v>-999</v>
      </c>
    </row>
    <row r="68" spans="1:57" x14ac:dyDescent="0.2">
      <c r="A68" s="43">
        <v>2002</v>
      </c>
      <c r="B68" s="43">
        <v>2.2726999999999999</v>
      </c>
      <c r="C68" s="43">
        <v>0.17860000000000001</v>
      </c>
      <c r="D68" s="43">
        <v>1.1214999999999999</v>
      </c>
      <c r="E68" s="43">
        <v>0.80810000000000004</v>
      </c>
      <c r="F68" s="43">
        <v>1.3586</v>
      </c>
      <c r="G68" s="43">
        <v>3.3938999999999999</v>
      </c>
      <c r="H68" s="43">
        <v>1.7798</v>
      </c>
      <c r="I68" s="43">
        <v>0.53080000000000005</v>
      </c>
      <c r="J68" s="43">
        <v>0.3997</v>
      </c>
      <c r="K68" s="43">
        <v>0.27950000000000003</v>
      </c>
      <c r="L68" s="43">
        <v>0.16420000000000001</v>
      </c>
      <c r="M68" s="43">
        <v>6.13E-2</v>
      </c>
      <c r="N68" s="43">
        <v>0.1017</v>
      </c>
      <c r="O68">
        <v>50</v>
      </c>
      <c r="Z68" s="43">
        <v>2001</v>
      </c>
      <c r="AA68" s="43">
        <v>2.6194000000000002</v>
      </c>
      <c r="AB68" s="43">
        <v>0.17319999999999999</v>
      </c>
      <c r="AC68" s="43">
        <v>0.41110000000000002</v>
      </c>
      <c r="AD68" s="43">
        <v>1.2670999999999999</v>
      </c>
      <c r="AE68" s="43">
        <v>3.2896000000000001</v>
      </c>
      <c r="AF68" s="43">
        <v>2.5819000000000001</v>
      </c>
      <c r="AG68" s="43">
        <v>1.4241999999999999</v>
      </c>
      <c r="AH68" s="43">
        <v>0.52910000000000001</v>
      </c>
      <c r="AI68" s="43">
        <v>0.39579999999999999</v>
      </c>
      <c r="AJ68" s="43">
        <v>0.25540000000000002</v>
      </c>
      <c r="AK68" s="43">
        <v>0.16159999999999999</v>
      </c>
      <c r="AL68" s="43">
        <v>2.4199999999999999E-2</v>
      </c>
      <c r="AM68" s="43">
        <v>3.6799999999999999E-2</v>
      </c>
      <c r="AN68">
        <v>50</v>
      </c>
      <c r="AQ68" s="43">
        <v>2001</v>
      </c>
      <c r="AR68" s="43">
        <v>-999</v>
      </c>
      <c r="AS68" s="43">
        <v>-999</v>
      </c>
      <c r="AT68" s="43">
        <v>-999</v>
      </c>
      <c r="AU68" s="43">
        <v>-999</v>
      </c>
      <c r="AV68" s="43">
        <v>-999</v>
      </c>
      <c r="AW68" s="43">
        <v>-999</v>
      </c>
      <c r="AX68" s="43">
        <v>-999</v>
      </c>
      <c r="AY68" s="43">
        <v>-999</v>
      </c>
      <c r="AZ68" s="43">
        <v>-999</v>
      </c>
      <c r="BA68" s="43">
        <v>-999</v>
      </c>
      <c r="BB68" s="43">
        <v>-999</v>
      </c>
      <c r="BC68" s="43">
        <v>-999</v>
      </c>
      <c r="BD68" s="43">
        <v>-999</v>
      </c>
      <c r="BE68" s="43">
        <v>-999</v>
      </c>
    </row>
    <row r="69" spans="1:57" x14ac:dyDescent="0.2">
      <c r="A69" s="43">
        <v>2003</v>
      </c>
      <c r="B69" s="43">
        <v>2.2740999999999998</v>
      </c>
      <c r="C69" s="43">
        <v>0.29070000000000001</v>
      </c>
      <c r="D69" s="43">
        <v>0.8216</v>
      </c>
      <c r="E69" s="43">
        <v>2.3778999999999999</v>
      </c>
      <c r="F69" s="43">
        <v>1.2458</v>
      </c>
      <c r="G69" s="43">
        <v>1.7494000000000001</v>
      </c>
      <c r="H69" s="43">
        <v>1.7492000000000001</v>
      </c>
      <c r="I69" s="43">
        <v>0.88229999999999997</v>
      </c>
      <c r="J69" s="43">
        <v>0.33829999999999999</v>
      </c>
      <c r="K69" s="43">
        <v>0.13109999999999999</v>
      </c>
      <c r="L69" s="43">
        <v>5.5800000000000002E-2</v>
      </c>
      <c r="M69" s="43">
        <v>8.2500000000000004E-2</v>
      </c>
      <c r="N69" s="43">
        <v>0.10920000000000001</v>
      </c>
      <c r="O69">
        <v>50</v>
      </c>
      <c r="Z69" s="43">
        <v>2002</v>
      </c>
      <c r="AA69" s="43">
        <v>2.2726999999999999</v>
      </c>
      <c r="AB69" s="43">
        <v>0.17860000000000001</v>
      </c>
      <c r="AC69" s="43">
        <v>1.1214999999999999</v>
      </c>
      <c r="AD69" s="43">
        <v>0.80810000000000004</v>
      </c>
      <c r="AE69" s="43">
        <v>1.3586</v>
      </c>
      <c r="AF69" s="43">
        <v>3.3938999999999999</v>
      </c>
      <c r="AG69" s="43">
        <v>1.7798</v>
      </c>
      <c r="AH69" s="43">
        <v>0.53080000000000005</v>
      </c>
      <c r="AI69" s="43">
        <v>0.3997</v>
      </c>
      <c r="AJ69" s="43">
        <v>0.27950000000000003</v>
      </c>
      <c r="AK69" s="43">
        <v>0.16420000000000001</v>
      </c>
      <c r="AL69" s="43">
        <v>6.13E-2</v>
      </c>
      <c r="AM69" s="43">
        <v>0.1017</v>
      </c>
      <c r="AN69">
        <v>50</v>
      </c>
      <c r="AQ69" s="43">
        <v>2002</v>
      </c>
      <c r="AR69" s="43">
        <v>-999</v>
      </c>
      <c r="AS69" s="43">
        <v>-999</v>
      </c>
      <c r="AT69" s="43">
        <v>-999</v>
      </c>
      <c r="AU69" s="43">
        <v>-999</v>
      </c>
      <c r="AV69" s="43">
        <v>-999</v>
      </c>
      <c r="AW69" s="43">
        <v>-999</v>
      </c>
      <c r="AX69" s="43">
        <v>-999</v>
      </c>
      <c r="AY69" s="43">
        <v>-999</v>
      </c>
      <c r="AZ69" s="43">
        <v>-999</v>
      </c>
      <c r="BA69" s="43">
        <v>-999</v>
      </c>
      <c r="BB69" s="43">
        <v>-999</v>
      </c>
      <c r="BC69" s="43">
        <v>-999</v>
      </c>
      <c r="BD69" s="43">
        <v>-999</v>
      </c>
      <c r="BE69" s="43">
        <v>-999</v>
      </c>
    </row>
    <row r="70" spans="1:57" x14ac:dyDescent="0.2">
      <c r="A70" s="43">
        <v>2004</v>
      </c>
      <c r="B70" s="43">
        <v>1.0376000000000001</v>
      </c>
      <c r="C70" s="43">
        <v>0.1487</v>
      </c>
      <c r="D70" s="43">
        <v>1.0623</v>
      </c>
      <c r="E70" s="43">
        <v>1.2097</v>
      </c>
      <c r="F70" s="43">
        <v>1.3288</v>
      </c>
      <c r="G70" s="43">
        <v>1.1753</v>
      </c>
      <c r="H70" s="43">
        <v>0.80820000000000003</v>
      </c>
      <c r="I70" s="43">
        <v>0.48499999999999999</v>
      </c>
      <c r="J70" s="43">
        <v>0.18920000000000001</v>
      </c>
      <c r="K70" s="43">
        <v>9.0999999999999998E-2</v>
      </c>
      <c r="L70" s="43">
        <v>2.9899999999999999E-2</v>
      </c>
      <c r="M70" s="43">
        <v>0</v>
      </c>
      <c r="N70" s="43">
        <v>2.3300000000000001E-2</v>
      </c>
      <c r="O70">
        <v>50</v>
      </c>
      <c r="Z70" s="43">
        <v>2003</v>
      </c>
      <c r="AA70" s="43">
        <v>2.2740999999999998</v>
      </c>
      <c r="AB70" s="43">
        <v>0.29070000000000001</v>
      </c>
      <c r="AC70" s="43">
        <v>0.8216</v>
      </c>
      <c r="AD70" s="43">
        <v>2.3778999999999999</v>
      </c>
      <c r="AE70" s="43">
        <v>1.2458</v>
      </c>
      <c r="AF70" s="43">
        <v>1.7494000000000001</v>
      </c>
      <c r="AG70" s="43">
        <v>1.7492000000000001</v>
      </c>
      <c r="AH70" s="43">
        <v>0.88229999999999997</v>
      </c>
      <c r="AI70" s="43">
        <v>0.33829999999999999</v>
      </c>
      <c r="AJ70" s="43">
        <v>0.13109999999999999</v>
      </c>
      <c r="AK70" s="43">
        <v>5.5800000000000002E-2</v>
      </c>
      <c r="AL70" s="43">
        <v>8.2500000000000004E-2</v>
      </c>
      <c r="AM70" s="43">
        <v>0.10920000000000001</v>
      </c>
      <c r="AN70">
        <v>50</v>
      </c>
      <c r="AQ70" s="43">
        <v>2003</v>
      </c>
      <c r="AR70" s="43">
        <v>-999</v>
      </c>
      <c r="AS70" s="43">
        <v>-999</v>
      </c>
      <c r="AT70" s="43">
        <v>-999</v>
      </c>
      <c r="AU70" s="43">
        <v>-999</v>
      </c>
      <c r="AV70" s="43">
        <v>-999</v>
      </c>
      <c r="AW70" s="43">
        <v>-999</v>
      </c>
      <c r="AX70" s="43">
        <v>-999</v>
      </c>
      <c r="AY70" s="43">
        <v>-999</v>
      </c>
      <c r="AZ70" s="43">
        <v>-999</v>
      </c>
      <c r="BA70" s="43">
        <v>-999</v>
      </c>
      <c r="BB70" s="43">
        <v>-999</v>
      </c>
      <c r="BC70" s="43">
        <v>-999</v>
      </c>
      <c r="BD70" s="43">
        <v>-999</v>
      </c>
      <c r="BE70" s="43">
        <v>-999</v>
      </c>
    </row>
    <row r="71" spans="1:57" x14ac:dyDescent="0.2">
      <c r="A71" s="43">
        <v>2005</v>
      </c>
      <c r="B71" s="43">
        <v>1.0852999999999999</v>
      </c>
      <c r="C71" s="43">
        <v>0.17230000000000001</v>
      </c>
      <c r="D71" s="43">
        <v>0.98460000000000003</v>
      </c>
      <c r="E71" s="43">
        <v>2.0615999999999999</v>
      </c>
      <c r="F71" s="43">
        <v>0.96530000000000005</v>
      </c>
      <c r="G71" s="43">
        <v>1.3879999999999999</v>
      </c>
      <c r="H71" s="43">
        <v>0.76359999999999995</v>
      </c>
      <c r="I71" s="43">
        <v>0.44130000000000003</v>
      </c>
      <c r="J71" s="43">
        <v>0.15459999999999999</v>
      </c>
      <c r="K71" s="43">
        <v>0.1118</v>
      </c>
      <c r="L71" s="43">
        <v>8.0500000000000002E-2</v>
      </c>
      <c r="M71" s="43">
        <v>3.5400000000000001E-2</v>
      </c>
      <c r="N71" s="43">
        <v>5.7000000000000002E-2</v>
      </c>
      <c r="O71">
        <v>50</v>
      </c>
      <c r="Z71" s="43">
        <v>2004</v>
      </c>
      <c r="AA71" s="43">
        <v>1.0376000000000001</v>
      </c>
      <c r="AB71" s="43">
        <v>0.1487</v>
      </c>
      <c r="AC71" s="43">
        <v>1.0623</v>
      </c>
      <c r="AD71" s="43">
        <v>1.2097</v>
      </c>
      <c r="AE71" s="43">
        <v>1.3288</v>
      </c>
      <c r="AF71" s="43">
        <v>1.1753</v>
      </c>
      <c r="AG71" s="43">
        <v>0.80820000000000003</v>
      </c>
      <c r="AH71" s="43">
        <v>0.48499999999999999</v>
      </c>
      <c r="AI71" s="43">
        <v>0.18920000000000001</v>
      </c>
      <c r="AJ71" s="43">
        <v>9.0999999999999998E-2</v>
      </c>
      <c r="AK71" s="43">
        <v>2.9899999999999999E-2</v>
      </c>
      <c r="AL71" s="43">
        <v>0</v>
      </c>
      <c r="AM71" s="43">
        <v>2.3300000000000001E-2</v>
      </c>
      <c r="AN71">
        <v>50</v>
      </c>
      <c r="AQ71" s="43">
        <v>2004</v>
      </c>
      <c r="AR71" s="43">
        <v>-999</v>
      </c>
      <c r="AS71" s="43">
        <v>-999</v>
      </c>
      <c r="AT71" s="43">
        <v>-999</v>
      </c>
      <c r="AU71" s="43">
        <v>-999</v>
      </c>
      <c r="AV71" s="43">
        <v>-999</v>
      </c>
      <c r="AW71" s="43">
        <v>-999</v>
      </c>
      <c r="AX71" s="43">
        <v>-999</v>
      </c>
      <c r="AY71" s="43">
        <v>-999</v>
      </c>
      <c r="AZ71" s="43">
        <v>-999</v>
      </c>
      <c r="BA71" s="43">
        <v>-999</v>
      </c>
      <c r="BB71" s="43">
        <v>-999</v>
      </c>
      <c r="BC71" s="43">
        <v>-999</v>
      </c>
      <c r="BD71" s="43">
        <v>-999</v>
      </c>
      <c r="BE71" s="43">
        <v>-999</v>
      </c>
    </row>
    <row r="72" spans="1:57" x14ac:dyDescent="0.2">
      <c r="A72" s="43">
        <v>2006</v>
      </c>
      <c r="B72" s="43">
        <v>1.7445999999999999</v>
      </c>
      <c r="C72" s="43">
        <v>0.13439999999999999</v>
      </c>
      <c r="D72" s="43">
        <v>2.0512999999999999</v>
      </c>
      <c r="E72" s="43">
        <v>2.8243999999999998</v>
      </c>
      <c r="F72" s="43">
        <v>2.9832000000000001</v>
      </c>
      <c r="G72" s="43">
        <v>2.4630000000000001</v>
      </c>
      <c r="H72" s="43">
        <v>1.3217000000000001</v>
      </c>
      <c r="I72" s="43">
        <v>0.55689999999999995</v>
      </c>
      <c r="J72" s="43">
        <v>0.43359999999999999</v>
      </c>
      <c r="K72" s="43">
        <v>0.17630000000000001</v>
      </c>
      <c r="L72" s="43">
        <v>3.2099999999999997E-2</v>
      </c>
      <c r="M72" s="43">
        <v>4.07E-2</v>
      </c>
      <c r="N72" s="43">
        <v>5.0299999999999997E-2</v>
      </c>
      <c r="O72">
        <v>50</v>
      </c>
      <c r="Z72" s="43">
        <v>2005</v>
      </c>
      <c r="AA72" s="43">
        <v>1.0852999999999999</v>
      </c>
      <c r="AB72" s="43">
        <v>0.17230000000000001</v>
      </c>
      <c r="AC72" s="43">
        <v>0.98460000000000003</v>
      </c>
      <c r="AD72" s="43">
        <v>2.0615999999999999</v>
      </c>
      <c r="AE72" s="43">
        <v>0.96530000000000005</v>
      </c>
      <c r="AF72" s="43">
        <v>1.3879999999999999</v>
      </c>
      <c r="AG72" s="43">
        <v>0.76359999999999995</v>
      </c>
      <c r="AH72" s="43">
        <v>0.44130000000000003</v>
      </c>
      <c r="AI72" s="43">
        <v>0.15459999999999999</v>
      </c>
      <c r="AJ72" s="43">
        <v>0.1118</v>
      </c>
      <c r="AK72" s="43">
        <v>8.0500000000000002E-2</v>
      </c>
      <c r="AL72" s="43">
        <v>3.5400000000000001E-2</v>
      </c>
      <c r="AM72" s="43">
        <v>5.7000000000000002E-2</v>
      </c>
      <c r="AN72">
        <v>50</v>
      </c>
      <c r="AQ72" s="43">
        <v>2005</v>
      </c>
      <c r="AR72" s="43">
        <v>-999</v>
      </c>
      <c r="AS72" s="43">
        <v>-999</v>
      </c>
      <c r="AT72" s="43">
        <v>-999</v>
      </c>
      <c r="AU72" s="43">
        <v>-999</v>
      </c>
      <c r="AV72" s="43">
        <v>-999</v>
      </c>
      <c r="AW72" s="43">
        <v>-999</v>
      </c>
      <c r="AX72" s="43">
        <v>-999</v>
      </c>
      <c r="AY72" s="43">
        <v>-999</v>
      </c>
      <c r="AZ72" s="43">
        <v>-999</v>
      </c>
      <c r="BA72" s="43">
        <v>-999</v>
      </c>
      <c r="BB72" s="43">
        <v>-999</v>
      </c>
      <c r="BC72" s="43">
        <v>-999</v>
      </c>
      <c r="BD72" s="43">
        <v>-999</v>
      </c>
      <c r="BE72" s="43">
        <v>-999</v>
      </c>
    </row>
    <row r="73" spans="1:57" x14ac:dyDescent="0.2">
      <c r="A73" s="43">
        <v>2007</v>
      </c>
      <c r="B73" s="43">
        <v>1.5995999999999999</v>
      </c>
      <c r="C73" s="43">
        <v>0.16039999999999999</v>
      </c>
      <c r="D73" s="43">
        <v>1.1309</v>
      </c>
      <c r="E73" s="43">
        <v>3.8616000000000001</v>
      </c>
      <c r="F73" s="43">
        <v>3.3096999999999999</v>
      </c>
      <c r="G73" s="43">
        <v>2.4986000000000002</v>
      </c>
      <c r="H73" s="43">
        <v>0.8831</v>
      </c>
      <c r="I73" s="43">
        <v>0.46239999999999998</v>
      </c>
      <c r="J73" s="43">
        <v>0.14960000000000001</v>
      </c>
      <c r="K73" s="43">
        <v>3.8199999999999998E-2</v>
      </c>
      <c r="L73" s="43">
        <v>1.8800000000000001E-2</v>
      </c>
      <c r="M73" s="43">
        <v>0</v>
      </c>
      <c r="N73" s="43">
        <v>0</v>
      </c>
      <c r="O73">
        <v>50</v>
      </c>
      <c r="Z73" s="43">
        <v>2006</v>
      </c>
      <c r="AA73" s="43">
        <v>1.7445999999999999</v>
      </c>
      <c r="AB73" s="43">
        <v>0.13439999999999999</v>
      </c>
      <c r="AC73" s="43">
        <v>2.0512999999999999</v>
      </c>
      <c r="AD73" s="43">
        <v>2.8243999999999998</v>
      </c>
      <c r="AE73" s="43">
        <v>2.9832000000000001</v>
      </c>
      <c r="AF73" s="43">
        <v>2.4630000000000001</v>
      </c>
      <c r="AG73" s="43">
        <v>1.3217000000000001</v>
      </c>
      <c r="AH73" s="43">
        <v>0.55689999999999995</v>
      </c>
      <c r="AI73" s="43">
        <v>0.43359999999999999</v>
      </c>
      <c r="AJ73" s="43">
        <v>0.17630000000000001</v>
      </c>
      <c r="AK73" s="43">
        <v>3.2099999999999997E-2</v>
      </c>
      <c r="AL73" s="43">
        <v>4.07E-2</v>
      </c>
      <c r="AM73" s="43">
        <v>5.0299999999999997E-2</v>
      </c>
      <c r="AN73">
        <v>50</v>
      </c>
      <c r="AQ73" s="43">
        <v>2006</v>
      </c>
      <c r="AR73" s="43">
        <v>-999</v>
      </c>
      <c r="AS73" s="43">
        <v>-999</v>
      </c>
      <c r="AT73" s="43">
        <v>-999</v>
      </c>
      <c r="AU73" s="43">
        <v>-999</v>
      </c>
      <c r="AV73" s="43">
        <v>-999</v>
      </c>
      <c r="AW73" s="43">
        <v>-999</v>
      </c>
      <c r="AX73" s="43">
        <v>-999</v>
      </c>
      <c r="AY73" s="43">
        <v>-999</v>
      </c>
      <c r="AZ73" s="43">
        <v>-999</v>
      </c>
      <c r="BA73" s="43">
        <v>-999</v>
      </c>
      <c r="BB73" s="43">
        <v>-999</v>
      </c>
      <c r="BC73" s="43">
        <v>-999</v>
      </c>
      <c r="BD73" s="43">
        <v>-999</v>
      </c>
      <c r="BE73" s="43">
        <v>-999</v>
      </c>
    </row>
    <row r="74" spans="1:57" x14ac:dyDescent="0.2">
      <c r="A74" s="43">
        <v>2008</v>
      </c>
      <c r="B74" s="43">
        <v>2.2048000000000001</v>
      </c>
      <c r="C74" s="43">
        <v>0.12509999999999999</v>
      </c>
      <c r="D74" s="43">
        <v>2.3544</v>
      </c>
      <c r="E74" s="43">
        <v>1.9639</v>
      </c>
      <c r="F74" s="43">
        <v>5.1835000000000004</v>
      </c>
      <c r="G74" s="43">
        <v>3.1915</v>
      </c>
      <c r="H74" s="43">
        <v>1.4249000000000001</v>
      </c>
      <c r="I74" s="43">
        <v>0.93030000000000002</v>
      </c>
      <c r="J74" s="43">
        <v>0.41639999999999999</v>
      </c>
      <c r="K74" s="43">
        <v>4.7199999999999999E-2</v>
      </c>
      <c r="L74" s="43">
        <v>6.8400000000000002E-2</v>
      </c>
      <c r="M74" s="43">
        <v>1.52E-2</v>
      </c>
      <c r="N74" s="43">
        <v>4.4999999999999998E-2</v>
      </c>
      <c r="O74">
        <v>50</v>
      </c>
      <c r="Z74" s="43">
        <v>2007</v>
      </c>
      <c r="AA74" s="43">
        <v>1.5995999999999999</v>
      </c>
      <c r="AB74" s="43">
        <v>0.16039999999999999</v>
      </c>
      <c r="AC74" s="43">
        <v>1.1309</v>
      </c>
      <c r="AD74" s="43">
        <v>3.8616000000000001</v>
      </c>
      <c r="AE74" s="43">
        <v>3.3096999999999999</v>
      </c>
      <c r="AF74" s="43">
        <v>2.4986000000000002</v>
      </c>
      <c r="AG74" s="43">
        <v>0.8831</v>
      </c>
      <c r="AH74" s="43">
        <v>0.46239999999999998</v>
      </c>
      <c r="AI74" s="43">
        <v>0.14960000000000001</v>
      </c>
      <c r="AJ74" s="43">
        <v>3.8199999999999998E-2</v>
      </c>
      <c r="AK74" s="43">
        <v>1.8800000000000001E-2</v>
      </c>
      <c r="AL74" s="43">
        <v>0</v>
      </c>
      <c r="AM74" s="43">
        <v>0</v>
      </c>
      <c r="AN74">
        <v>50</v>
      </c>
      <c r="AQ74" s="43">
        <v>2007</v>
      </c>
      <c r="AR74" s="43">
        <v>-999</v>
      </c>
      <c r="AS74" s="43">
        <v>-999</v>
      </c>
      <c r="AT74" s="43">
        <v>-999</v>
      </c>
      <c r="AU74" s="43">
        <v>-999</v>
      </c>
      <c r="AV74" s="43">
        <v>-999</v>
      </c>
      <c r="AW74" s="43">
        <v>-999</v>
      </c>
      <c r="AX74" s="43">
        <v>-999</v>
      </c>
      <c r="AY74" s="43">
        <v>-999</v>
      </c>
      <c r="AZ74" s="43">
        <v>-999</v>
      </c>
      <c r="BA74" s="43">
        <v>-999</v>
      </c>
      <c r="BB74" s="43">
        <v>-999</v>
      </c>
      <c r="BC74" s="43">
        <v>-999</v>
      </c>
      <c r="BD74" s="43">
        <v>-999</v>
      </c>
      <c r="BE74" s="43">
        <v>-999</v>
      </c>
    </row>
    <row r="75" spans="1:57" x14ac:dyDescent="0.2">
      <c r="A75" s="43">
        <v>2009</v>
      </c>
      <c r="B75" s="43">
        <v>1.3496999999999999</v>
      </c>
      <c r="C75" s="43">
        <v>0.1237</v>
      </c>
      <c r="D75" s="43">
        <v>1.6834</v>
      </c>
      <c r="E75" s="43">
        <v>2.1252</v>
      </c>
      <c r="F75" s="43">
        <v>1.1163000000000001</v>
      </c>
      <c r="G75" s="43">
        <v>1.3424</v>
      </c>
      <c r="H75" s="43">
        <v>1.0831</v>
      </c>
      <c r="I75" s="43">
        <v>0.35499999999999998</v>
      </c>
      <c r="J75" s="43">
        <v>8.9099999999999999E-2</v>
      </c>
      <c r="K75" s="43">
        <v>5.0999999999999997E-2</v>
      </c>
      <c r="L75" s="43">
        <v>2.3800000000000002E-2</v>
      </c>
      <c r="M75" s="43">
        <v>2.7400000000000001E-2</v>
      </c>
      <c r="N75" s="43">
        <v>2.7400000000000001E-2</v>
      </c>
      <c r="O75">
        <v>50</v>
      </c>
      <c r="Z75" s="43">
        <v>2008</v>
      </c>
      <c r="AA75" s="43">
        <v>2.2048000000000001</v>
      </c>
      <c r="AB75" s="43">
        <v>0.12509999999999999</v>
      </c>
      <c r="AC75" s="43">
        <v>2.3544</v>
      </c>
      <c r="AD75" s="43">
        <v>1.9639</v>
      </c>
      <c r="AE75" s="43">
        <v>5.1835000000000004</v>
      </c>
      <c r="AF75" s="43">
        <v>3.1915</v>
      </c>
      <c r="AG75" s="43">
        <v>1.4249000000000001</v>
      </c>
      <c r="AH75" s="43">
        <v>0.93030000000000002</v>
      </c>
      <c r="AI75" s="43">
        <v>0.41639999999999999</v>
      </c>
      <c r="AJ75" s="43">
        <v>4.7199999999999999E-2</v>
      </c>
      <c r="AK75" s="43">
        <v>6.8400000000000002E-2</v>
      </c>
      <c r="AL75" s="43">
        <v>1.52E-2</v>
      </c>
      <c r="AM75" s="43">
        <v>4.4999999999999998E-2</v>
      </c>
      <c r="AN75">
        <v>50</v>
      </c>
      <c r="AQ75" s="43">
        <v>2008</v>
      </c>
      <c r="AR75" s="43">
        <v>-999</v>
      </c>
      <c r="AS75" s="43">
        <v>-999</v>
      </c>
      <c r="AT75" s="43">
        <v>-999</v>
      </c>
      <c r="AU75" s="43">
        <v>-999</v>
      </c>
      <c r="AV75" s="43">
        <v>-999</v>
      </c>
      <c r="AW75" s="43">
        <v>-999</v>
      </c>
      <c r="AX75" s="43">
        <v>-999</v>
      </c>
      <c r="AY75" s="43">
        <v>-999</v>
      </c>
      <c r="AZ75" s="43">
        <v>-999</v>
      </c>
      <c r="BA75" s="43">
        <v>-999</v>
      </c>
      <c r="BB75" s="43">
        <v>-999</v>
      </c>
      <c r="BC75" s="43">
        <v>-999</v>
      </c>
      <c r="BD75" s="43">
        <v>-999</v>
      </c>
      <c r="BE75" s="43">
        <v>-999</v>
      </c>
    </row>
    <row r="76" spans="1:57" x14ac:dyDescent="0.2">
      <c r="A76" s="43">
        <v>2010</v>
      </c>
      <c r="B76" s="43">
        <v>1.4493</v>
      </c>
      <c r="C76" s="43">
        <v>0.11509999999999999</v>
      </c>
      <c r="D76" s="43">
        <v>1.0152000000000001</v>
      </c>
      <c r="E76" s="43">
        <v>1.569</v>
      </c>
      <c r="F76" s="43">
        <v>1.1321000000000001</v>
      </c>
      <c r="G76" s="43">
        <v>0.81159999999999999</v>
      </c>
      <c r="H76" s="43">
        <v>1.1520999999999999</v>
      </c>
      <c r="I76" s="43">
        <v>0.70269999999999999</v>
      </c>
      <c r="J76" s="43">
        <v>0.33889999999999998</v>
      </c>
      <c r="K76" s="43">
        <v>8.1500000000000003E-2</v>
      </c>
      <c r="L76" s="43">
        <v>4.5999999999999999E-2</v>
      </c>
      <c r="M76" s="43">
        <v>4.3700000000000003E-2</v>
      </c>
      <c r="N76" s="43">
        <v>5.8000000000000003E-2</v>
      </c>
      <c r="O76">
        <v>50</v>
      </c>
      <c r="Z76" s="43">
        <v>2009</v>
      </c>
      <c r="AA76" s="43">
        <v>-999</v>
      </c>
      <c r="AB76" s="43">
        <v>-999</v>
      </c>
      <c r="AC76" s="43">
        <v>-999</v>
      </c>
      <c r="AD76" s="43">
        <v>-999</v>
      </c>
      <c r="AE76" s="43">
        <v>-999</v>
      </c>
      <c r="AF76" s="43">
        <v>-999</v>
      </c>
      <c r="AG76" s="43">
        <v>-999</v>
      </c>
      <c r="AH76" s="43">
        <v>-999</v>
      </c>
      <c r="AI76" s="43">
        <v>-999</v>
      </c>
      <c r="AJ76" s="43">
        <v>-999</v>
      </c>
      <c r="AK76" s="43">
        <v>-999</v>
      </c>
      <c r="AL76" s="43">
        <v>-999</v>
      </c>
      <c r="AM76" s="43">
        <v>-999</v>
      </c>
      <c r="AN76" s="43">
        <v>-999</v>
      </c>
      <c r="AQ76" s="43">
        <v>2009</v>
      </c>
      <c r="AR76" s="43">
        <v>1.3496999999999999</v>
      </c>
      <c r="AS76" s="43">
        <v>0.1237</v>
      </c>
      <c r="AT76" s="43">
        <v>1.6834</v>
      </c>
      <c r="AU76" s="43">
        <v>2.1252</v>
      </c>
      <c r="AV76" s="43">
        <v>1.1163000000000001</v>
      </c>
      <c r="AW76" s="43">
        <v>1.3424</v>
      </c>
      <c r="AX76" s="43">
        <v>1.0831</v>
      </c>
      <c r="AY76" s="43">
        <v>0.35499999999999998</v>
      </c>
      <c r="AZ76" s="43">
        <v>8.9099999999999999E-2</v>
      </c>
      <c r="BA76" s="43">
        <v>5.0999999999999997E-2</v>
      </c>
      <c r="BB76" s="43">
        <v>2.3800000000000002E-2</v>
      </c>
      <c r="BC76" s="43">
        <v>2.7400000000000001E-2</v>
      </c>
      <c r="BD76" s="43">
        <v>2.7400000000000001E-2</v>
      </c>
      <c r="BE76">
        <v>50</v>
      </c>
    </row>
    <row r="77" spans="1:57" x14ac:dyDescent="0.2">
      <c r="A77" s="43">
        <v>2011</v>
      </c>
      <c r="B77" s="43">
        <v>2.1122000000000001</v>
      </c>
      <c r="C77" s="43">
        <v>0.15240000000000001</v>
      </c>
      <c r="D77" s="43">
        <v>2.5508999999999999</v>
      </c>
      <c r="E77" s="43">
        <v>1.3649</v>
      </c>
      <c r="F77" s="43">
        <v>1.343</v>
      </c>
      <c r="G77" s="43">
        <v>1.7898000000000001</v>
      </c>
      <c r="H77" s="43">
        <v>0.73750000000000004</v>
      </c>
      <c r="I77" s="43">
        <v>1.0005999999999999</v>
      </c>
      <c r="J77" s="43">
        <v>0.80610000000000004</v>
      </c>
      <c r="K77" s="43">
        <v>0.37359999999999999</v>
      </c>
      <c r="L77" s="43">
        <v>0.17180000000000001</v>
      </c>
      <c r="M77" s="43">
        <v>3.2199999999999999E-2</v>
      </c>
      <c r="N77" s="43">
        <v>0.13189999999999999</v>
      </c>
      <c r="O77">
        <v>50</v>
      </c>
      <c r="Z77" s="43">
        <v>2010</v>
      </c>
      <c r="AA77" s="43">
        <v>-999</v>
      </c>
      <c r="AB77" s="43">
        <v>-999</v>
      </c>
      <c r="AC77" s="43">
        <v>-999</v>
      </c>
      <c r="AD77" s="43">
        <v>-999</v>
      </c>
      <c r="AE77" s="43">
        <v>-999</v>
      </c>
      <c r="AF77" s="43">
        <v>-999</v>
      </c>
      <c r="AG77" s="43">
        <v>-999</v>
      </c>
      <c r="AH77" s="43">
        <v>-999</v>
      </c>
      <c r="AI77" s="43">
        <v>-999</v>
      </c>
      <c r="AJ77" s="43">
        <v>-999</v>
      </c>
      <c r="AK77" s="43">
        <v>-999</v>
      </c>
      <c r="AL77" s="43">
        <v>-999</v>
      </c>
      <c r="AM77" s="43">
        <v>-999</v>
      </c>
      <c r="AN77" s="43">
        <v>-999</v>
      </c>
      <c r="AQ77" s="43">
        <v>2010</v>
      </c>
      <c r="AR77" s="43">
        <v>1.4493</v>
      </c>
      <c r="AS77" s="43">
        <v>0.11509999999999999</v>
      </c>
      <c r="AT77" s="43">
        <v>1.0152000000000001</v>
      </c>
      <c r="AU77" s="43">
        <v>1.569</v>
      </c>
      <c r="AV77" s="43">
        <v>1.1321000000000001</v>
      </c>
      <c r="AW77" s="43">
        <v>0.81159999999999999</v>
      </c>
      <c r="AX77" s="43">
        <v>1.1520999999999999</v>
      </c>
      <c r="AY77" s="43">
        <v>0.70269999999999999</v>
      </c>
      <c r="AZ77" s="43">
        <v>0.33889999999999998</v>
      </c>
      <c r="BA77" s="43">
        <v>8.1500000000000003E-2</v>
      </c>
      <c r="BB77" s="43">
        <v>4.5999999999999999E-2</v>
      </c>
      <c r="BC77" s="43">
        <v>4.3700000000000003E-2</v>
      </c>
      <c r="BD77" s="43">
        <v>5.8000000000000003E-2</v>
      </c>
      <c r="BE77">
        <v>50</v>
      </c>
    </row>
    <row r="78" spans="1:57" x14ac:dyDescent="0.2">
      <c r="A78" s="43">
        <v>2012</v>
      </c>
      <c r="B78" s="43">
        <v>1.5052000000000001</v>
      </c>
      <c r="C78" s="43">
        <v>0.1338</v>
      </c>
      <c r="D78" s="43">
        <v>0.84760000000000002</v>
      </c>
      <c r="E78" s="43">
        <v>1.2115</v>
      </c>
      <c r="F78" s="43">
        <v>0.8649</v>
      </c>
      <c r="G78" s="43">
        <v>0.85119999999999996</v>
      </c>
      <c r="H78" s="43">
        <v>0.67420000000000002</v>
      </c>
      <c r="I78" s="43">
        <v>0.37330000000000002</v>
      </c>
      <c r="J78" s="43">
        <v>0.38640000000000002</v>
      </c>
      <c r="K78" s="43">
        <v>0.24490000000000001</v>
      </c>
      <c r="L78" s="43">
        <v>0.1152</v>
      </c>
      <c r="M78" s="43">
        <v>2.6700000000000002E-2</v>
      </c>
      <c r="N78" s="43">
        <v>4.7600000000000003E-2</v>
      </c>
      <c r="O78">
        <v>50</v>
      </c>
      <c r="Z78" s="43">
        <v>2011</v>
      </c>
      <c r="AA78" s="43">
        <v>-999</v>
      </c>
      <c r="AB78" s="43">
        <v>-999</v>
      </c>
      <c r="AC78" s="43">
        <v>-999</v>
      </c>
      <c r="AD78" s="43">
        <v>-999</v>
      </c>
      <c r="AE78" s="43">
        <v>-999</v>
      </c>
      <c r="AF78" s="43">
        <v>-999</v>
      </c>
      <c r="AG78" s="43">
        <v>-999</v>
      </c>
      <c r="AH78" s="43">
        <v>-999</v>
      </c>
      <c r="AI78" s="43">
        <v>-999</v>
      </c>
      <c r="AJ78" s="43">
        <v>-999</v>
      </c>
      <c r="AK78" s="43">
        <v>-999</v>
      </c>
      <c r="AL78" s="43">
        <v>-999</v>
      </c>
      <c r="AM78" s="43">
        <v>-999</v>
      </c>
      <c r="AN78" s="43">
        <v>-999</v>
      </c>
      <c r="AQ78" s="43">
        <v>2011</v>
      </c>
      <c r="AR78" s="43">
        <v>2.1122000000000001</v>
      </c>
      <c r="AS78" s="43">
        <v>0.15240000000000001</v>
      </c>
      <c r="AT78" s="43">
        <v>2.5508999999999999</v>
      </c>
      <c r="AU78" s="43">
        <v>1.3649</v>
      </c>
      <c r="AV78" s="43">
        <v>1.343</v>
      </c>
      <c r="AW78" s="43">
        <v>1.7898000000000001</v>
      </c>
      <c r="AX78" s="43">
        <v>0.73750000000000004</v>
      </c>
      <c r="AY78" s="43">
        <v>1.0005999999999999</v>
      </c>
      <c r="AZ78" s="43">
        <v>0.80610000000000004</v>
      </c>
      <c r="BA78" s="43">
        <v>0.37359999999999999</v>
      </c>
      <c r="BB78" s="43">
        <v>0.17180000000000001</v>
      </c>
      <c r="BC78" s="43">
        <v>3.2199999999999999E-2</v>
      </c>
      <c r="BD78" s="43">
        <v>0.13189999999999999</v>
      </c>
      <c r="BE78">
        <v>50</v>
      </c>
    </row>
    <row r="79" spans="1:57" x14ac:dyDescent="0.2">
      <c r="A79" s="43">
        <v>2013</v>
      </c>
      <c r="B79" s="43">
        <v>1.4704999999999999</v>
      </c>
      <c r="C79" s="43">
        <v>0.17330000000000001</v>
      </c>
      <c r="D79" s="43">
        <v>1.1299999999999999</v>
      </c>
      <c r="E79" s="43">
        <v>1.359</v>
      </c>
      <c r="F79" s="43">
        <v>1.0339</v>
      </c>
      <c r="G79" s="43">
        <v>0.57650000000000001</v>
      </c>
      <c r="H79" s="43">
        <v>0.33860000000000001</v>
      </c>
      <c r="I79" s="43">
        <v>0.53849999999999998</v>
      </c>
      <c r="J79" s="43">
        <v>0.16619999999999999</v>
      </c>
      <c r="K79" s="43">
        <v>0.10489999999999999</v>
      </c>
      <c r="L79" s="43">
        <v>0.17419999999999999</v>
      </c>
      <c r="M79" s="43">
        <v>3.1E-2</v>
      </c>
      <c r="N79" s="43">
        <v>3.49E-2</v>
      </c>
      <c r="O79">
        <v>50</v>
      </c>
      <c r="Z79" s="43">
        <v>2012</v>
      </c>
      <c r="AA79" s="43">
        <v>-999</v>
      </c>
      <c r="AB79" s="43">
        <v>-999</v>
      </c>
      <c r="AC79" s="43">
        <v>-999</v>
      </c>
      <c r="AD79" s="43">
        <v>-999</v>
      </c>
      <c r="AE79" s="43">
        <v>-999</v>
      </c>
      <c r="AF79" s="43">
        <v>-999</v>
      </c>
      <c r="AG79" s="43">
        <v>-999</v>
      </c>
      <c r="AH79" s="43">
        <v>-999</v>
      </c>
      <c r="AI79" s="43">
        <v>-999</v>
      </c>
      <c r="AJ79" s="43">
        <v>-999</v>
      </c>
      <c r="AK79" s="43">
        <v>-999</v>
      </c>
      <c r="AL79" s="43">
        <v>-999</v>
      </c>
      <c r="AM79" s="43">
        <v>-999</v>
      </c>
      <c r="AN79" s="43">
        <v>-999</v>
      </c>
      <c r="AQ79" s="43">
        <v>2012</v>
      </c>
      <c r="AR79" s="43">
        <v>1.5052000000000001</v>
      </c>
      <c r="AS79" s="43">
        <v>0.1338</v>
      </c>
      <c r="AT79" s="43">
        <v>0.84760000000000002</v>
      </c>
      <c r="AU79" s="43">
        <v>1.2115</v>
      </c>
      <c r="AV79" s="43">
        <v>0.8649</v>
      </c>
      <c r="AW79" s="43">
        <v>0.85119999999999996</v>
      </c>
      <c r="AX79" s="43">
        <v>0.67420000000000002</v>
      </c>
      <c r="AY79" s="43">
        <v>0.37330000000000002</v>
      </c>
      <c r="AZ79" s="43">
        <v>0.38640000000000002</v>
      </c>
      <c r="BA79" s="43">
        <v>0.24490000000000001</v>
      </c>
      <c r="BB79" s="43">
        <v>0.1152</v>
      </c>
      <c r="BC79" s="43">
        <v>2.6700000000000002E-2</v>
      </c>
      <c r="BD79" s="43">
        <v>4.7600000000000003E-2</v>
      </c>
      <c r="BE79">
        <v>50</v>
      </c>
    </row>
    <row r="80" spans="1:57" x14ac:dyDescent="0.2">
      <c r="A80" s="43">
        <v>2014</v>
      </c>
      <c r="B80" s="43">
        <v>1.9728000000000001</v>
      </c>
      <c r="C80" s="43">
        <v>0.1517</v>
      </c>
      <c r="D80" s="43">
        <v>5.1951000000000001</v>
      </c>
      <c r="E80" s="43">
        <v>2.2141999999999999</v>
      </c>
      <c r="F80" s="43">
        <v>1.7303999999999999</v>
      </c>
      <c r="G80" s="43">
        <v>0.96499999999999997</v>
      </c>
      <c r="H80" s="43">
        <v>0.26750000000000002</v>
      </c>
      <c r="I80" s="43">
        <v>0.2046</v>
      </c>
      <c r="J80" s="43">
        <v>0.5222</v>
      </c>
      <c r="K80" s="43">
        <v>8.5900000000000004E-2</v>
      </c>
      <c r="L80" s="43">
        <v>0.1605</v>
      </c>
      <c r="M80" s="43">
        <v>9.2600000000000002E-2</v>
      </c>
      <c r="N80" s="43">
        <v>0.15620000000000001</v>
      </c>
      <c r="O80">
        <v>50</v>
      </c>
      <c r="Z80" s="43">
        <v>2013</v>
      </c>
      <c r="AA80" s="43">
        <v>-999</v>
      </c>
      <c r="AB80" s="43">
        <v>-999</v>
      </c>
      <c r="AC80" s="43">
        <v>-999</v>
      </c>
      <c r="AD80" s="43">
        <v>-999</v>
      </c>
      <c r="AE80" s="43">
        <v>-999</v>
      </c>
      <c r="AF80" s="43">
        <v>-999</v>
      </c>
      <c r="AG80" s="43">
        <v>-999</v>
      </c>
      <c r="AH80" s="43">
        <v>-999</v>
      </c>
      <c r="AI80" s="43">
        <v>-999</v>
      </c>
      <c r="AJ80" s="43">
        <v>-999</v>
      </c>
      <c r="AK80" s="43">
        <v>-999</v>
      </c>
      <c r="AL80" s="43">
        <v>-999</v>
      </c>
      <c r="AM80" s="43">
        <v>-999</v>
      </c>
      <c r="AN80" s="43">
        <v>-999</v>
      </c>
      <c r="AQ80" s="43">
        <v>2013</v>
      </c>
      <c r="AR80" s="43">
        <v>1.4704999999999999</v>
      </c>
      <c r="AS80" s="43">
        <v>0.17330000000000001</v>
      </c>
      <c r="AT80" s="43">
        <v>1.1299999999999999</v>
      </c>
      <c r="AU80" s="43">
        <v>1.359</v>
      </c>
      <c r="AV80" s="43">
        <v>1.0339</v>
      </c>
      <c r="AW80" s="43">
        <v>0.57650000000000001</v>
      </c>
      <c r="AX80" s="43">
        <v>0.33860000000000001</v>
      </c>
      <c r="AY80" s="43">
        <v>0.53849999999999998</v>
      </c>
      <c r="AZ80" s="43">
        <v>0.16619999999999999</v>
      </c>
      <c r="BA80" s="43">
        <v>0.10489999999999999</v>
      </c>
      <c r="BB80" s="43">
        <v>0.17419999999999999</v>
      </c>
      <c r="BC80" s="43">
        <v>3.1E-2</v>
      </c>
      <c r="BD80" s="43">
        <v>3.49E-2</v>
      </c>
      <c r="BE80">
        <v>50</v>
      </c>
    </row>
    <row r="81" spans="1:57" x14ac:dyDescent="0.2">
      <c r="A81" s="43">
        <v>2015</v>
      </c>
      <c r="B81" s="43">
        <v>3.3329</v>
      </c>
      <c r="C81" s="43">
        <v>0.1527</v>
      </c>
      <c r="D81" s="43">
        <v>0.7228</v>
      </c>
      <c r="E81" s="43">
        <v>4.8879999999999999</v>
      </c>
      <c r="F81" s="43">
        <v>2.1722999999999999</v>
      </c>
      <c r="G81" s="43">
        <v>1.4399</v>
      </c>
      <c r="H81" s="43">
        <v>0.99670000000000003</v>
      </c>
      <c r="I81" s="43">
        <v>0.34889999999999999</v>
      </c>
      <c r="J81" s="43">
        <v>0.17749999999999999</v>
      </c>
      <c r="K81" s="43">
        <v>0.27800000000000002</v>
      </c>
      <c r="L81" s="43">
        <v>0.10299999999999999</v>
      </c>
      <c r="M81" s="43">
        <v>6.9500000000000006E-2</v>
      </c>
      <c r="N81" s="43">
        <v>0.2576</v>
      </c>
      <c r="O81">
        <v>50</v>
      </c>
      <c r="Z81" s="43">
        <v>2014</v>
      </c>
      <c r="AA81" s="43">
        <v>-999</v>
      </c>
      <c r="AB81" s="43">
        <v>-999</v>
      </c>
      <c r="AC81" s="43">
        <v>-999</v>
      </c>
      <c r="AD81" s="43">
        <v>-999</v>
      </c>
      <c r="AE81" s="43">
        <v>-999</v>
      </c>
      <c r="AF81" s="43">
        <v>-999</v>
      </c>
      <c r="AG81" s="43">
        <v>-999</v>
      </c>
      <c r="AH81" s="43">
        <v>-999</v>
      </c>
      <c r="AI81" s="43">
        <v>-999</v>
      </c>
      <c r="AJ81" s="43">
        <v>-999</v>
      </c>
      <c r="AK81" s="43">
        <v>-999</v>
      </c>
      <c r="AL81" s="43">
        <v>-999</v>
      </c>
      <c r="AM81" s="43">
        <v>-999</v>
      </c>
      <c r="AN81" s="43">
        <v>-999</v>
      </c>
      <c r="AQ81" s="43">
        <v>2014</v>
      </c>
      <c r="AR81" s="43">
        <v>1.9728000000000001</v>
      </c>
      <c r="AS81" s="43">
        <v>0.1517</v>
      </c>
      <c r="AT81" s="43">
        <v>5.1951000000000001</v>
      </c>
      <c r="AU81" s="43">
        <v>2.2141999999999999</v>
      </c>
      <c r="AV81" s="43">
        <v>1.7303999999999999</v>
      </c>
      <c r="AW81" s="43">
        <v>0.96499999999999997</v>
      </c>
      <c r="AX81" s="43">
        <v>0.26750000000000002</v>
      </c>
      <c r="AY81" s="43">
        <v>0.2046</v>
      </c>
      <c r="AZ81" s="43">
        <v>0.5222</v>
      </c>
      <c r="BA81" s="43">
        <v>8.5900000000000004E-2</v>
      </c>
      <c r="BB81" s="43">
        <v>0.1605</v>
      </c>
      <c r="BC81" s="43">
        <v>9.2600000000000002E-2</v>
      </c>
      <c r="BD81" s="43">
        <v>0.15620000000000001</v>
      </c>
      <c r="BE81">
        <v>50</v>
      </c>
    </row>
    <row r="82" spans="1:57" x14ac:dyDescent="0.2">
      <c r="A82" s="43">
        <v>2016</v>
      </c>
      <c r="B82" s="43">
        <v>3.8451</v>
      </c>
      <c r="C82" s="43">
        <v>0.1331</v>
      </c>
      <c r="D82" s="43">
        <v>0.73019999999999996</v>
      </c>
      <c r="E82" s="43">
        <v>0.52070000000000005</v>
      </c>
      <c r="F82" s="43">
        <v>4.0171000000000001</v>
      </c>
      <c r="G82" s="43">
        <v>1.619</v>
      </c>
      <c r="H82" s="43">
        <v>0.79210000000000003</v>
      </c>
      <c r="I82" s="43">
        <v>0.5696</v>
      </c>
      <c r="J82" s="43">
        <v>0.18870000000000001</v>
      </c>
      <c r="K82" s="43">
        <v>0.115</v>
      </c>
      <c r="L82" s="43">
        <v>0.23569999999999999</v>
      </c>
      <c r="M82" s="43">
        <v>0.11849999999999999</v>
      </c>
      <c r="N82" s="43">
        <v>0.33379999999999999</v>
      </c>
      <c r="O82">
        <v>50</v>
      </c>
      <c r="Z82" s="43">
        <v>2015</v>
      </c>
      <c r="AA82" s="43">
        <v>-999</v>
      </c>
      <c r="AB82" s="43">
        <v>-999</v>
      </c>
      <c r="AC82" s="43">
        <v>-999</v>
      </c>
      <c r="AD82" s="43">
        <v>-999</v>
      </c>
      <c r="AE82" s="43">
        <v>-999</v>
      </c>
      <c r="AF82" s="43">
        <v>-999</v>
      </c>
      <c r="AG82" s="43">
        <v>-999</v>
      </c>
      <c r="AH82" s="43">
        <v>-999</v>
      </c>
      <c r="AI82" s="43">
        <v>-999</v>
      </c>
      <c r="AJ82" s="43">
        <v>-999</v>
      </c>
      <c r="AK82" s="43">
        <v>-999</v>
      </c>
      <c r="AL82" s="43">
        <v>-999</v>
      </c>
      <c r="AM82" s="43">
        <v>-999</v>
      </c>
      <c r="AN82" s="43">
        <v>-999</v>
      </c>
      <c r="AQ82" s="43">
        <v>2015</v>
      </c>
      <c r="AR82" s="43">
        <v>3.3329</v>
      </c>
      <c r="AS82" s="43">
        <v>0.1527</v>
      </c>
      <c r="AT82" s="43">
        <v>0.7228</v>
      </c>
      <c r="AU82" s="43">
        <v>4.8879999999999999</v>
      </c>
      <c r="AV82" s="43">
        <v>2.1722999999999999</v>
      </c>
      <c r="AW82" s="43">
        <v>1.4399</v>
      </c>
      <c r="AX82" s="43">
        <v>0.99670000000000003</v>
      </c>
      <c r="AY82" s="43">
        <v>0.34889999999999999</v>
      </c>
      <c r="AZ82" s="43">
        <v>0.17749999999999999</v>
      </c>
      <c r="BA82" s="43">
        <v>0.27800000000000002</v>
      </c>
      <c r="BB82" s="43">
        <v>0.10299999999999999</v>
      </c>
      <c r="BC82" s="43">
        <v>6.9500000000000006E-2</v>
      </c>
      <c r="BD82" s="43">
        <v>0.2576</v>
      </c>
      <c r="BE82">
        <v>50</v>
      </c>
    </row>
    <row r="83" spans="1:57" x14ac:dyDescent="0.2">
      <c r="A83" s="43">
        <v>2017</v>
      </c>
      <c r="B83" s="43">
        <v>2.3393000000000002</v>
      </c>
      <c r="C83" s="43">
        <v>0.18690000000000001</v>
      </c>
      <c r="D83" s="43">
        <v>0.15859999999999999</v>
      </c>
      <c r="E83" s="43">
        <v>1.3217000000000001</v>
      </c>
      <c r="F83" s="43">
        <v>0.63800000000000001</v>
      </c>
      <c r="G83" s="43">
        <v>2.4060000000000001</v>
      </c>
      <c r="H83" s="43">
        <v>0.77329999999999999</v>
      </c>
      <c r="I83" s="43">
        <v>0.27110000000000001</v>
      </c>
      <c r="J83" s="43">
        <v>0.13469999999999999</v>
      </c>
      <c r="K83" s="43">
        <v>0.1065</v>
      </c>
      <c r="L83" s="43">
        <v>3.3300000000000003E-2</v>
      </c>
      <c r="M83" s="43">
        <v>9.5399999999999999E-2</v>
      </c>
      <c r="N83" s="43">
        <v>0.2137</v>
      </c>
      <c r="O83">
        <v>50</v>
      </c>
      <c r="Z83" s="43">
        <v>2016</v>
      </c>
      <c r="AA83" s="43">
        <v>-999</v>
      </c>
      <c r="AB83" s="43">
        <v>-999</v>
      </c>
      <c r="AC83" s="43">
        <v>-999</v>
      </c>
      <c r="AD83" s="43">
        <v>-999</v>
      </c>
      <c r="AE83" s="43">
        <v>-999</v>
      </c>
      <c r="AF83" s="43">
        <v>-999</v>
      </c>
      <c r="AG83" s="43">
        <v>-999</v>
      </c>
      <c r="AH83" s="43">
        <v>-999</v>
      </c>
      <c r="AI83" s="43">
        <v>-999</v>
      </c>
      <c r="AJ83" s="43">
        <v>-999</v>
      </c>
      <c r="AK83" s="43">
        <v>-999</v>
      </c>
      <c r="AL83" s="43">
        <v>-999</v>
      </c>
      <c r="AM83" s="43">
        <v>-999</v>
      </c>
      <c r="AN83" s="43">
        <v>-999</v>
      </c>
      <c r="AQ83" s="43">
        <v>2016</v>
      </c>
      <c r="AR83" s="43">
        <v>3.8451</v>
      </c>
      <c r="AS83" s="43">
        <v>0.1331</v>
      </c>
      <c r="AT83" s="43">
        <v>0.73019999999999996</v>
      </c>
      <c r="AU83" s="43">
        <v>0.52070000000000005</v>
      </c>
      <c r="AV83" s="43">
        <v>4.0171000000000001</v>
      </c>
      <c r="AW83" s="43">
        <v>1.619</v>
      </c>
      <c r="AX83" s="43">
        <v>0.79210000000000003</v>
      </c>
      <c r="AY83" s="43">
        <v>0.5696</v>
      </c>
      <c r="AZ83" s="43">
        <v>0.18870000000000001</v>
      </c>
      <c r="BA83" s="43">
        <v>0.115</v>
      </c>
      <c r="BB83" s="43">
        <v>0.23569999999999999</v>
      </c>
      <c r="BC83" s="43">
        <v>0.11849999999999999</v>
      </c>
      <c r="BD83" s="43">
        <v>0.33379999999999999</v>
      </c>
      <c r="BE83">
        <v>50</v>
      </c>
    </row>
    <row r="84" spans="1:57" x14ac:dyDescent="0.2">
      <c r="A84" s="43">
        <v>2018</v>
      </c>
      <c r="B84" s="43">
        <v>2.5038999999999998</v>
      </c>
      <c r="C84" s="43">
        <v>0.1229</v>
      </c>
      <c r="D84" s="43">
        <v>0.9829</v>
      </c>
      <c r="E84" s="43">
        <v>0.17230000000000001</v>
      </c>
      <c r="F84" s="43">
        <v>1.3866000000000001</v>
      </c>
      <c r="G84" s="43">
        <v>0.35370000000000001</v>
      </c>
      <c r="H84" s="43">
        <v>2.1795</v>
      </c>
      <c r="I84" s="43">
        <v>0.62939999999999996</v>
      </c>
      <c r="J84" s="43">
        <v>0.2717</v>
      </c>
      <c r="K84" s="43">
        <v>0.22550000000000001</v>
      </c>
      <c r="L84" s="43">
        <v>5.16E-2</v>
      </c>
      <c r="M84" s="43">
        <v>6.3899999999999998E-2</v>
      </c>
      <c r="N84" s="43">
        <v>0.18770000000000001</v>
      </c>
      <c r="O84">
        <v>50</v>
      </c>
      <c r="Z84" s="43">
        <v>2017</v>
      </c>
      <c r="AA84" s="43">
        <v>-999</v>
      </c>
      <c r="AB84" s="43">
        <v>-999</v>
      </c>
      <c r="AC84" s="43">
        <v>-999</v>
      </c>
      <c r="AD84" s="43">
        <v>-999</v>
      </c>
      <c r="AE84" s="43">
        <v>-999</v>
      </c>
      <c r="AF84" s="43">
        <v>-999</v>
      </c>
      <c r="AG84" s="43">
        <v>-999</v>
      </c>
      <c r="AH84" s="43">
        <v>-999</v>
      </c>
      <c r="AI84" s="43">
        <v>-999</v>
      </c>
      <c r="AJ84" s="43">
        <v>-999</v>
      </c>
      <c r="AK84" s="43">
        <v>-999</v>
      </c>
      <c r="AL84" s="43">
        <v>-999</v>
      </c>
      <c r="AM84" s="43">
        <v>-999</v>
      </c>
      <c r="AN84" s="43">
        <v>-999</v>
      </c>
      <c r="AQ84" s="43">
        <v>2017</v>
      </c>
      <c r="AR84" s="43">
        <v>2.3393000000000002</v>
      </c>
      <c r="AS84" s="43">
        <v>0.18690000000000001</v>
      </c>
      <c r="AT84" s="43">
        <v>0.15859999999999999</v>
      </c>
      <c r="AU84" s="43">
        <v>1.3217000000000001</v>
      </c>
      <c r="AV84" s="43">
        <v>0.63800000000000001</v>
      </c>
      <c r="AW84" s="43">
        <v>2.4060000000000001</v>
      </c>
      <c r="AX84" s="43">
        <v>0.77329999999999999</v>
      </c>
      <c r="AY84" s="43">
        <v>0.27110000000000001</v>
      </c>
      <c r="AZ84" s="43">
        <v>0.13469999999999999</v>
      </c>
      <c r="BA84" s="43">
        <v>0.1065</v>
      </c>
      <c r="BB84" s="43">
        <v>3.3300000000000003E-2</v>
      </c>
      <c r="BC84" s="43">
        <v>9.5399999999999999E-2</v>
      </c>
      <c r="BD84" s="43">
        <v>0.2137</v>
      </c>
      <c r="BE84">
        <v>50</v>
      </c>
    </row>
    <row r="85" spans="1:57" x14ac:dyDescent="0.2">
      <c r="A85" s="43">
        <v>2019</v>
      </c>
      <c r="B85" s="43">
        <v>1.4182999999999999</v>
      </c>
      <c r="C85" s="43">
        <v>0.14449999999999999</v>
      </c>
      <c r="D85" s="43">
        <v>0.57589999999999997</v>
      </c>
      <c r="E85" s="43">
        <v>1.4473</v>
      </c>
      <c r="F85" s="43">
        <v>0.29499999999999998</v>
      </c>
      <c r="G85" s="43">
        <v>0.90080000000000005</v>
      </c>
      <c r="H85" s="43">
        <v>0.37859999999999999</v>
      </c>
      <c r="I85" s="43">
        <v>0.86519999999999997</v>
      </c>
      <c r="J85" s="43">
        <v>0.13789999999999999</v>
      </c>
      <c r="K85" s="43">
        <v>0.1275</v>
      </c>
      <c r="L85" s="43">
        <v>5.0500000000000003E-2</v>
      </c>
      <c r="M85" s="43">
        <v>1.6799999999999999E-2</v>
      </c>
      <c r="N85" s="43">
        <v>0.13039999999999999</v>
      </c>
      <c r="O85">
        <v>50</v>
      </c>
      <c r="Z85" s="43">
        <v>2018</v>
      </c>
      <c r="AA85" s="43">
        <v>-999</v>
      </c>
      <c r="AB85" s="43">
        <v>-999</v>
      </c>
      <c r="AC85" s="43">
        <v>-999</v>
      </c>
      <c r="AD85" s="43">
        <v>-999</v>
      </c>
      <c r="AE85" s="43">
        <v>-999</v>
      </c>
      <c r="AF85" s="43">
        <v>-999</v>
      </c>
      <c r="AG85" s="43">
        <v>-999</v>
      </c>
      <c r="AH85" s="43">
        <v>-999</v>
      </c>
      <c r="AI85" s="43">
        <v>-999</v>
      </c>
      <c r="AJ85" s="43">
        <v>-999</v>
      </c>
      <c r="AK85" s="43">
        <v>-999</v>
      </c>
      <c r="AL85" s="43">
        <v>-999</v>
      </c>
      <c r="AM85" s="43">
        <v>-999</v>
      </c>
      <c r="AN85" s="43">
        <v>-999</v>
      </c>
      <c r="AQ85" s="43">
        <v>2018</v>
      </c>
      <c r="AR85" s="43">
        <v>2.5038999999999998</v>
      </c>
      <c r="AS85" s="43">
        <v>0.1229</v>
      </c>
      <c r="AT85" s="43">
        <v>0.9829</v>
      </c>
      <c r="AU85" s="43">
        <v>0.17230000000000001</v>
      </c>
      <c r="AV85" s="43">
        <v>1.3866000000000001</v>
      </c>
      <c r="AW85" s="43">
        <v>0.35370000000000001</v>
      </c>
      <c r="AX85" s="43">
        <v>2.1795</v>
      </c>
      <c r="AY85" s="43">
        <v>0.62939999999999996</v>
      </c>
      <c r="AZ85" s="43">
        <v>0.2717</v>
      </c>
      <c r="BA85" s="43">
        <v>0.22550000000000001</v>
      </c>
      <c r="BB85" s="43">
        <v>5.16E-2</v>
      </c>
      <c r="BC85" s="43">
        <v>6.3899999999999998E-2</v>
      </c>
      <c r="BD85" s="43">
        <v>0.18770000000000001</v>
      </c>
      <c r="BE85">
        <v>50</v>
      </c>
    </row>
    <row r="86" spans="1:57" x14ac:dyDescent="0.2">
      <c r="Z86" s="43">
        <v>2019</v>
      </c>
      <c r="AA86" s="43">
        <v>-999</v>
      </c>
      <c r="AB86" s="43">
        <v>-999</v>
      </c>
      <c r="AC86" s="43">
        <v>-999</v>
      </c>
      <c r="AD86" s="43">
        <v>-999</v>
      </c>
      <c r="AE86" s="43">
        <v>-999</v>
      </c>
      <c r="AF86" s="43">
        <v>-999</v>
      </c>
      <c r="AG86" s="43">
        <v>-999</v>
      </c>
      <c r="AH86" s="43">
        <v>-999</v>
      </c>
      <c r="AI86" s="43">
        <v>-999</v>
      </c>
      <c r="AJ86" s="43">
        <v>-999</v>
      </c>
      <c r="AK86" s="43">
        <v>-999</v>
      </c>
      <c r="AL86" s="43">
        <v>-999</v>
      </c>
      <c r="AM86" s="43">
        <v>-999</v>
      </c>
      <c r="AN86" s="43">
        <v>-999</v>
      </c>
      <c r="AQ86" s="43">
        <v>2019</v>
      </c>
      <c r="AR86" s="43">
        <v>1.4182999999999999</v>
      </c>
      <c r="AS86" s="43">
        <v>0.14449999999999999</v>
      </c>
      <c r="AT86" s="43">
        <v>0.57589999999999997</v>
      </c>
      <c r="AU86" s="43">
        <v>1.4473</v>
      </c>
      <c r="AV86" s="43">
        <v>0.29499999999999998</v>
      </c>
      <c r="AW86" s="43">
        <v>0.90080000000000005</v>
      </c>
      <c r="AX86" s="43">
        <v>0.37859999999999999</v>
      </c>
      <c r="AY86" s="43">
        <v>0.86519999999999997</v>
      </c>
      <c r="AZ86" s="43">
        <v>0.13789999999999999</v>
      </c>
      <c r="BA86" s="43">
        <v>0.1275</v>
      </c>
      <c r="BB86" s="43">
        <v>5.0500000000000003E-2</v>
      </c>
      <c r="BC86" s="43">
        <v>1.6799999999999999E-2</v>
      </c>
      <c r="BD86" s="43">
        <v>0.13039999999999999</v>
      </c>
      <c r="BE86">
        <v>50</v>
      </c>
    </row>
    <row r="88" spans="1:57" s="49" customFormat="1" x14ac:dyDescent="0.2">
      <c r="A88" s="48" t="s">
        <v>112</v>
      </c>
    </row>
    <row r="90" spans="1:57" x14ac:dyDescent="0.2"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</row>
    <row r="91" spans="1:57" x14ac:dyDescent="0.2"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</row>
    <row r="92" spans="1:57" x14ac:dyDescent="0.2"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</row>
    <row r="93" spans="1:57" x14ac:dyDescent="0.2"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</row>
    <row r="94" spans="1:57" x14ac:dyDescent="0.2"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</row>
    <row r="95" spans="1:57" x14ac:dyDescent="0.2"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</row>
    <row r="96" spans="1:57" x14ac:dyDescent="0.2"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</row>
    <row r="97" spans="26:57" x14ac:dyDescent="0.2"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</row>
    <row r="98" spans="26:57" x14ac:dyDescent="0.2"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</row>
    <row r="99" spans="26:57" x14ac:dyDescent="0.2"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</row>
    <row r="100" spans="26:57" x14ac:dyDescent="0.2"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</row>
    <row r="101" spans="26:57" x14ac:dyDescent="0.2"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</row>
    <row r="102" spans="26:57" x14ac:dyDescent="0.2"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</row>
    <row r="103" spans="26:57" x14ac:dyDescent="0.2"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</row>
    <row r="104" spans="26:57" x14ac:dyDescent="0.2"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</row>
    <row r="105" spans="26:57" x14ac:dyDescent="0.2"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</row>
    <row r="106" spans="26:57" x14ac:dyDescent="0.2"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</row>
    <row r="107" spans="26:57" x14ac:dyDescent="0.2"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</row>
    <row r="108" spans="26:57" x14ac:dyDescent="0.2"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</row>
    <row r="109" spans="26:57" x14ac:dyDescent="0.2"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</row>
    <row r="110" spans="26:57" x14ac:dyDescent="0.2"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</row>
    <row r="111" spans="26:57" x14ac:dyDescent="0.2"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</row>
    <row r="112" spans="26:57" x14ac:dyDescent="0.2"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</row>
    <row r="113" spans="26:57" x14ac:dyDescent="0.2"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</row>
    <row r="114" spans="26:57" x14ac:dyDescent="0.2"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</row>
    <row r="115" spans="26:57" x14ac:dyDescent="0.2"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</row>
    <row r="116" spans="26:57" x14ac:dyDescent="0.2"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</row>
    <row r="117" spans="26:57" x14ac:dyDescent="0.2"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</row>
    <row r="118" spans="26:57" x14ac:dyDescent="0.2"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</row>
    <row r="119" spans="26:57" x14ac:dyDescent="0.2"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Q119" s="43"/>
      <c r="AR119" s="43"/>
      <c r="AS119" s="43"/>
    </row>
    <row r="120" spans="26:57" x14ac:dyDescent="0.2"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Q120" s="43"/>
      <c r="AR120" s="43"/>
      <c r="AS120" s="43"/>
    </row>
    <row r="121" spans="26:57" x14ac:dyDescent="0.2"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Q121" s="43"/>
      <c r="AR121" s="43"/>
      <c r="AS121" s="43"/>
    </row>
    <row r="122" spans="26:57" x14ac:dyDescent="0.2"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Q122" s="43"/>
      <c r="AR122" s="43"/>
      <c r="AS122" s="43"/>
    </row>
    <row r="123" spans="26:57" x14ac:dyDescent="0.2"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Q123" s="43"/>
      <c r="AR123" s="43"/>
      <c r="AS123" s="43"/>
    </row>
    <row r="124" spans="26:57" x14ac:dyDescent="0.2"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Q124" s="43"/>
      <c r="AR124" s="43"/>
      <c r="AS124" s="43"/>
    </row>
    <row r="125" spans="26:57" x14ac:dyDescent="0.2"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Q125" s="43"/>
      <c r="AR125" s="43"/>
      <c r="AS125" s="43"/>
    </row>
    <row r="126" spans="26:57" x14ac:dyDescent="0.2"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Q126" s="43"/>
      <c r="AR126" s="43"/>
      <c r="AS126" s="43"/>
    </row>
    <row r="127" spans="26:57" x14ac:dyDescent="0.2"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Q127" s="43"/>
      <c r="AR127" s="43"/>
      <c r="AS127" s="43"/>
    </row>
    <row r="128" spans="26:57" x14ac:dyDescent="0.2"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Q128" s="43"/>
      <c r="AR128" s="43"/>
      <c r="AS128" s="43"/>
    </row>
    <row r="129" spans="26:45" x14ac:dyDescent="0.2"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Q129" s="43"/>
      <c r="AR129" s="43"/>
      <c r="AS129" s="4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C783A-4486-0247-B418-C7069EBCEC7E}">
  <dimension ref="A1:Q41"/>
  <sheetViews>
    <sheetView workbookViewId="0">
      <selection activeCell="Q1" sqref="Q1"/>
    </sheetView>
  </sheetViews>
  <sheetFormatPr baseColWidth="10" defaultRowHeight="16" x14ac:dyDescent="0.2"/>
  <sheetData>
    <row r="1" spans="1:17" x14ac:dyDescent="0.2">
      <c r="A1" t="s">
        <v>0</v>
      </c>
      <c r="B1" t="s">
        <v>97</v>
      </c>
      <c r="C1" t="s">
        <v>98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41</v>
      </c>
      <c r="N1" t="s">
        <v>42</v>
      </c>
      <c r="O1" t="s">
        <v>99</v>
      </c>
      <c r="Q1" t="s">
        <v>100</v>
      </c>
    </row>
    <row r="2" spans="1:17" x14ac:dyDescent="0.2">
      <c r="A2">
        <v>1980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7" x14ac:dyDescent="0.2">
      <c r="A3">
        <f>A2+1</f>
        <v>1981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7" x14ac:dyDescent="0.2">
      <c r="A4">
        <f t="shared" ref="A4:A42" si="0">A3+1</f>
        <v>1982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7" x14ac:dyDescent="0.2">
      <c r="A5">
        <f t="shared" si="0"/>
        <v>1983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7" x14ac:dyDescent="0.2">
      <c r="A6">
        <f t="shared" si="0"/>
        <v>1984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7" x14ac:dyDescent="0.2">
      <c r="A7">
        <f t="shared" si="0"/>
        <v>1985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7" x14ac:dyDescent="0.2">
      <c r="A8">
        <f t="shared" si="0"/>
        <v>1986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7" x14ac:dyDescent="0.2">
      <c r="A9">
        <f t="shared" si="0"/>
        <v>1987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7" x14ac:dyDescent="0.2">
      <c r="A10">
        <f t="shared" si="0"/>
        <v>1988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7" x14ac:dyDescent="0.2">
      <c r="A11">
        <f t="shared" si="0"/>
        <v>1989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7" x14ac:dyDescent="0.2">
      <c r="A12">
        <f t="shared" si="0"/>
        <v>1990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7" x14ac:dyDescent="0.2">
      <c r="A13">
        <f t="shared" si="0"/>
        <v>1991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7" x14ac:dyDescent="0.2">
      <c r="A14">
        <f t="shared" si="0"/>
        <v>1992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7" x14ac:dyDescent="0.2">
      <c r="A15">
        <f t="shared" si="0"/>
        <v>1993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7" x14ac:dyDescent="0.2">
      <c r="A16">
        <f t="shared" si="0"/>
        <v>1994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">
      <c r="A17">
        <f t="shared" si="0"/>
        <v>1995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ht="18" x14ac:dyDescent="0.2">
      <c r="A18">
        <f t="shared" si="0"/>
        <v>1996</v>
      </c>
      <c r="B18" s="45">
        <v>3.7549999999999999</v>
      </c>
      <c r="C18" s="46">
        <v>6.0999999999999999E-2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ht="18" x14ac:dyDescent="0.2">
      <c r="A19">
        <f t="shared" si="0"/>
        <v>1997</v>
      </c>
      <c r="B19" s="45">
        <v>4.016</v>
      </c>
      <c r="C19" s="46">
        <v>6.4000000000000001E-2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50</v>
      </c>
    </row>
    <row r="20" spans="1:15" ht="18" x14ac:dyDescent="0.2">
      <c r="A20">
        <f t="shared" si="0"/>
        <v>1998</v>
      </c>
      <c r="B20" s="45">
        <v>3.177</v>
      </c>
      <c r="C20" s="46">
        <v>6.4000000000000001E-2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50</v>
      </c>
    </row>
    <row r="21" spans="1:15" ht="18" x14ac:dyDescent="0.2">
      <c r="A21">
        <f t="shared" si="0"/>
        <v>1999</v>
      </c>
      <c r="B21" s="45">
        <v>3.052</v>
      </c>
      <c r="C21" s="46">
        <v>6.4000000000000001E-2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50</v>
      </c>
    </row>
    <row r="22" spans="1:15" ht="18" x14ac:dyDescent="0.2">
      <c r="A22">
        <f t="shared" si="0"/>
        <v>2000</v>
      </c>
      <c r="B22" s="45">
        <v>2.89</v>
      </c>
      <c r="C22" s="46">
        <v>6.4000000000000001E-2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50</v>
      </c>
    </row>
    <row r="23" spans="1:15" ht="18" x14ac:dyDescent="0.2">
      <c r="A23">
        <f t="shared" si="0"/>
        <v>2001</v>
      </c>
      <c r="B23" s="45">
        <v>2.9830000000000001</v>
      </c>
      <c r="C23" s="46">
        <v>6.5000000000000002E-2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50</v>
      </c>
    </row>
    <row r="24" spans="1:15" ht="18" x14ac:dyDescent="0.2">
      <c r="A24">
        <f t="shared" si="0"/>
        <v>2002</v>
      </c>
      <c r="B24" s="45">
        <v>2.8319999999999999</v>
      </c>
      <c r="C24" s="46">
        <v>6.6000000000000003E-2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50</v>
      </c>
    </row>
    <row r="25" spans="1:15" ht="18" x14ac:dyDescent="0.2">
      <c r="A25">
        <f t="shared" si="0"/>
        <v>2003</v>
      </c>
      <c r="B25" s="45">
        <v>2.0209999999999999</v>
      </c>
      <c r="C25" s="46">
        <v>6.7000000000000004E-2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50</v>
      </c>
    </row>
    <row r="26" spans="1:15" ht="18" x14ac:dyDescent="0.2">
      <c r="A26">
        <f t="shared" si="0"/>
        <v>2004</v>
      </c>
      <c r="B26" s="45">
        <v>1.552</v>
      </c>
      <c r="C26" s="46">
        <v>6.7000000000000004E-2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50</v>
      </c>
    </row>
    <row r="27" spans="1:15" ht="18" x14ac:dyDescent="0.2">
      <c r="A27">
        <f t="shared" si="0"/>
        <v>2005</v>
      </c>
      <c r="B27" s="45">
        <v>1.2549999999999999</v>
      </c>
      <c r="C27" s="46">
        <v>6.6000000000000003E-2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50</v>
      </c>
    </row>
    <row r="28" spans="1:15" ht="18" x14ac:dyDescent="0.2">
      <c r="A28">
        <f t="shared" si="0"/>
        <v>2006</v>
      </c>
      <c r="B28" s="45">
        <v>1.4750000000000001</v>
      </c>
      <c r="C28" s="46">
        <v>6.8000000000000005E-2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50</v>
      </c>
    </row>
    <row r="29" spans="1:15" ht="18" x14ac:dyDescent="0.2">
      <c r="A29">
        <f t="shared" si="0"/>
        <v>2007</v>
      </c>
      <c r="B29" s="45">
        <v>1.7070000000000001</v>
      </c>
      <c r="C29" s="46">
        <v>6.8000000000000005E-2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50</v>
      </c>
    </row>
    <row r="30" spans="1:15" ht="18" x14ac:dyDescent="0.2">
      <c r="A30">
        <f t="shared" si="0"/>
        <v>2008</v>
      </c>
      <c r="B30" s="45">
        <v>1.706</v>
      </c>
      <c r="C30" s="46">
        <v>6.8000000000000005E-2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50</v>
      </c>
    </row>
    <row r="31" spans="1:15" ht="18" x14ac:dyDescent="0.2">
      <c r="A31">
        <f>A30+1</f>
        <v>2009</v>
      </c>
      <c r="B31" s="45">
        <v>1.706</v>
      </c>
      <c r="C31" s="46">
        <v>6.9000000000000006E-2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50</v>
      </c>
    </row>
    <row r="32" spans="1:15" ht="18" x14ac:dyDescent="0.2">
      <c r="A32">
        <f t="shared" si="0"/>
        <v>2010</v>
      </c>
      <c r="B32" s="45">
        <v>2.9460000000000002</v>
      </c>
      <c r="C32" s="46">
        <v>7.0000000000000007E-2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50</v>
      </c>
    </row>
    <row r="33" spans="1:15" ht="18" x14ac:dyDescent="0.2">
      <c r="A33">
        <f t="shared" si="0"/>
        <v>2011</v>
      </c>
      <c r="B33" s="45">
        <v>2.5659999999999998</v>
      </c>
      <c r="C33" s="46">
        <v>6.8000000000000005E-2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50</v>
      </c>
    </row>
    <row r="34" spans="1:15" ht="18" x14ac:dyDescent="0.2">
      <c r="A34">
        <f t="shared" si="0"/>
        <v>2012</v>
      </c>
      <c r="B34" s="45">
        <v>2.6160000000000001</v>
      </c>
      <c r="C34" s="46">
        <v>6.7000000000000004E-2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50</v>
      </c>
    </row>
    <row r="35" spans="1:15" ht="18" x14ac:dyDescent="0.2">
      <c r="A35">
        <f t="shared" si="0"/>
        <v>2013</v>
      </c>
      <c r="B35" s="45">
        <v>3.2120000000000002</v>
      </c>
      <c r="C35" s="46">
        <v>6.7000000000000004E-2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50</v>
      </c>
    </row>
    <row r="36" spans="1:15" ht="18" x14ac:dyDescent="0.2">
      <c r="A36">
        <f t="shared" si="0"/>
        <v>2014</v>
      </c>
      <c r="B36" s="45">
        <v>4.883</v>
      </c>
      <c r="C36" s="46">
        <v>6.6000000000000003E-2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50</v>
      </c>
    </row>
    <row r="37" spans="1:15" ht="18" x14ac:dyDescent="0.2">
      <c r="A37">
        <f t="shared" si="0"/>
        <v>2015</v>
      </c>
      <c r="B37" s="45">
        <v>5.0970000000000004</v>
      </c>
      <c r="C37" s="46">
        <v>6.5000000000000002E-2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50</v>
      </c>
    </row>
    <row r="38" spans="1:15" ht="18" x14ac:dyDescent="0.2">
      <c r="A38">
        <f t="shared" si="0"/>
        <v>2016</v>
      </c>
      <c r="B38" s="45">
        <v>6.383</v>
      </c>
      <c r="C38" s="46">
        <v>6.5000000000000002E-2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50</v>
      </c>
    </row>
    <row r="39" spans="1:15" ht="18" x14ac:dyDescent="0.2">
      <c r="A39">
        <f t="shared" si="0"/>
        <v>2017</v>
      </c>
      <c r="B39" s="45">
        <v>5.6180000000000003</v>
      </c>
      <c r="C39" s="46">
        <v>6.5000000000000002E-2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50</v>
      </c>
    </row>
    <row r="40" spans="1:15" ht="18" x14ac:dyDescent="0.2">
      <c r="A40">
        <f t="shared" si="0"/>
        <v>2018</v>
      </c>
      <c r="B40" s="45">
        <v>5.08</v>
      </c>
      <c r="C40" s="46">
        <v>6.5000000000000002E-2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50</v>
      </c>
    </row>
    <row r="41" spans="1:15" ht="18" x14ac:dyDescent="0.2">
      <c r="A41">
        <f t="shared" si="0"/>
        <v>2019</v>
      </c>
      <c r="B41" s="45">
        <v>3.2250000000000001</v>
      </c>
      <c r="C41" s="46">
        <v>6.5000000000000002E-2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Natural_Mortality</vt:lpstr>
      <vt:lpstr>All_Indices</vt:lpstr>
      <vt:lpstr>springMADMF</vt:lpstr>
      <vt:lpstr>fallMADMF</vt:lpstr>
      <vt:lpstr>springMENH</vt:lpstr>
      <vt:lpstr>fallMENH</vt:lpstr>
      <vt:lpstr>springNEFSC</vt:lpstr>
      <vt:lpstr>fallNEFSC</vt:lpstr>
      <vt:lpstr>LPUE</vt:lpstr>
      <vt:lpstr>Maturity</vt:lpstr>
      <vt:lpstr>jan1WAA</vt:lpstr>
      <vt:lpstr>fallNEFSC_WAA_oldUpdate</vt:lpstr>
      <vt:lpstr>fallNEFSC_WAA_revised_LW</vt:lpstr>
      <vt:lpstr>Sheet1</vt:lpstr>
      <vt:lpstr>springNEFSC_WAA_revised_LW</vt:lpstr>
      <vt:lpstr>springNEFSC_WAA_oldUpdate</vt:lpstr>
      <vt:lpstr>catchWAA</vt:lpstr>
      <vt:lpstr>Catch</vt:lpstr>
      <vt:lpstr>Discards</vt:lpstr>
      <vt:lpstr>Release</vt:lpstr>
      <vt:lpstr>springVAST</vt:lpstr>
      <vt:lpstr>fallVAST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2022-02-07T19:22:36Z</dcterms:created>
  <dcterms:modified xsi:type="dcterms:W3CDTF">2022-04-21T01:23:53Z</dcterms:modified>
</cp:coreProperties>
</file>