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tatus" sheetId="1" r:id="rId4"/>
    <sheet state="visible" name="UPS serial Numbers" sheetId="2" r:id="rId5"/>
    <sheet state="visible" name="Schools Contacts" sheetId="3" r:id="rId6"/>
    <sheet state="visible" name="school with issues" sheetId="4" r:id="rId7"/>
    <sheet state="visible" name="Schools to be revisted" sheetId="5" r:id="rId8"/>
    <sheet state="visible" name="Old UPS to be picked up" sheetId="6" r:id="rId9"/>
  </sheets>
  <definedNames>
    <definedName hidden="1" localSheetId="0" name="_xlnm._FilterDatabase">'Project status'!$C$1:$C$1000</definedName>
  </definedNames>
  <calcPr/>
</workbook>
</file>

<file path=xl/sharedStrings.xml><?xml version="1.0" encoding="utf-8"?>
<sst xmlns="http://schemas.openxmlformats.org/spreadsheetml/2006/main" count="1044" uniqueCount="436">
  <si>
    <t>Sites</t>
  </si>
  <si>
    <t>Trustee Zones</t>
  </si>
  <si>
    <t>UPS Replacement Status</t>
  </si>
  <si>
    <t xml:space="preserve">DC1 </t>
  </si>
  <si>
    <t xml:space="preserve">DC2 </t>
  </si>
  <si>
    <t xml:space="preserve">DC3 </t>
  </si>
  <si>
    <t xml:space="preserve">DC4 </t>
  </si>
  <si>
    <t xml:space="preserve">DC5 </t>
  </si>
  <si>
    <t xml:space="preserve">DC6 </t>
  </si>
  <si>
    <t>DC7</t>
  </si>
  <si>
    <t>DC8</t>
  </si>
  <si>
    <t xml:space="preserve">Portables </t>
  </si>
  <si>
    <t>Required UPS' configured</t>
  </si>
  <si>
    <t>Ready for Deployment</t>
  </si>
  <si>
    <t>SNMP v3 Config Status</t>
  </si>
  <si>
    <t>Delivery Date</t>
  </si>
  <si>
    <t>Deployment Date</t>
  </si>
  <si>
    <t>Notes</t>
  </si>
  <si>
    <t>ELEMENTARY SCHOOLS</t>
  </si>
  <si>
    <t>orle</t>
  </si>
  <si>
    <t>A. Lorne Cassidy</t>
  </si>
  <si>
    <t>Done</t>
  </si>
  <si>
    <t>UPDATED</t>
  </si>
  <si>
    <t xml:space="preserve">Adrianne Clarkson </t>
  </si>
  <si>
    <t>Agincourt PS</t>
  </si>
  <si>
    <t>AltaVista PS</t>
  </si>
  <si>
    <t>Arch St. PS</t>
  </si>
  <si>
    <t>Avalon PS</t>
  </si>
  <si>
    <t>Barrhaven PS</t>
  </si>
  <si>
    <t>Started</t>
  </si>
  <si>
    <t>YES</t>
  </si>
  <si>
    <t>Bayshore PS</t>
  </si>
  <si>
    <t>Bayview PS</t>
  </si>
  <si>
    <t>Bells Corners PS</t>
  </si>
  <si>
    <t>Berrigan PS</t>
  </si>
  <si>
    <t>Blossom Park PS</t>
  </si>
  <si>
    <t>Briargreen PS</t>
  </si>
  <si>
    <t>Bridlewood PS</t>
  </si>
  <si>
    <t>Broadview PS</t>
  </si>
  <si>
    <t>Only 6 UPS  are needed, the remaining one UPS will be moved to AY jackson</t>
  </si>
  <si>
    <t>Cambridge PS</t>
  </si>
  <si>
    <t xml:space="preserve">
</t>
  </si>
  <si>
    <t>Carleton Heights PS</t>
  </si>
  <si>
    <t>Delivered</t>
  </si>
  <si>
    <t>Carson Grove PS</t>
  </si>
  <si>
    <t>Castlefrank PS</t>
  </si>
  <si>
    <t>`</t>
  </si>
  <si>
    <t>Castor Valley PS</t>
  </si>
  <si>
    <t>Cedarview MS</t>
  </si>
  <si>
    <t>Centennial PS</t>
  </si>
  <si>
    <t>Century PS</t>
  </si>
  <si>
    <t>Closed</t>
  </si>
  <si>
    <t>Not Started</t>
  </si>
  <si>
    <t>Chapman Mills PS</t>
  </si>
  <si>
    <t>Charles Hulse PS</t>
  </si>
  <si>
    <t>3 UPS connected to one recepticle, One more receptilce needed</t>
  </si>
  <si>
    <t>Churchill PS</t>
  </si>
  <si>
    <t>Clifford Bowey</t>
  </si>
  <si>
    <t>Connaught PS</t>
  </si>
  <si>
    <t>Convent Glen ES</t>
  </si>
  <si>
    <t>Crystal Bay CNTR</t>
  </si>
  <si>
    <t>D. Roy Kennedy PS</t>
  </si>
  <si>
    <t>Devonshire PS</t>
  </si>
  <si>
    <t>Dunlop PS</t>
  </si>
  <si>
    <t>1 Faulty UPS here to be picked up and replaced</t>
  </si>
  <si>
    <t>Dunning Foubert ES</t>
  </si>
  <si>
    <t>Power issue at the school, 3 UPS were returned from the school due to power issue</t>
  </si>
  <si>
    <t>Elgin St. PS</t>
  </si>
  <si>
    <t>Elmdale PS</t>
  </si>
  <si>
    <t>Emily Carr PS</t>
  </si>
  <si>
    <t>Fallingbrook ES</t>
  </si>
  <si>
    <t>Farley Mowat PS</t>
  </si>
  <si>
    <t>Featherston Dr. PS</t>
  </si>
  <si>
    <t>Fielding Dr. PS</t>
  </si>
  <si>
    <t>First Ave. PS</t>
  </si>
  <si>
    <t>Fisher Park PS</t>
  </si>
  <si>
    <t>Forest Valley ES</t>
  </si>
  <si>
    <t>General Vanier PS</t>
  </si>
  <si>
    <t>Glashan PS</t>
  </si>
  <si>
    <t>Glen Cairn PS</t>
  </si>
  <si>
    <t>Glen Ogilvie PS</t>
  </si>
  <si>
    <t>2 UPS connected to the recepticle,  One UPS is unused.  One recepticle is needed</t>
  </si>
  <si>
    <t>Goulbourn MS</t>
  </si>
  <si>
    <t>Greely PS</t>
  </si>
  <si>
    <t>No recepticle - UPS upgrade has been postponed</t>
  </si>
  <si>
    <t>Half Moon Bay PS</t>
  </si>
  <si>
    <t>Hawthorne PS</t>
  </si>
  <si>
    <t>1 unused UPS in DC1, due to having only 2 recepticle instead of 3</t>
  </si>
  <si>
    <t>Henry Larsen ES</t>
  </si>
  <si>
    <t>Henry Munroe MS</t>
  </si>
  <si>
    <t>only one UPS connected to the the recepticle, the two other UPS are still sitting there. Two more receptile needs to installed for the UPS</t>
  </si>
  <si>
    <t>Heritage PS</t>
  </si>
  <si>
    <t>Hilson Ave. PS</t>
  </si>
  <si>
    <t>Hopewell Ave. PS</t>
  </si>
  <si>
    <t>Huntley Centennial PS</t>
  </si>
  <si>
    <t>Jack Donohue PS</t>
  </si>
  <si>
    <t>.10-12 &amp; .20</t>
  </si>
  <si>
    <t>Jockvale ES</t>
  </si>
  <si>
    <t>John Young ES</t>
  </si>
  <si>
    <t>Kanata Highlands PS</t>
  </si>
  <si>
    <t>.20 not UPDATED</t>
  </si>
  <si>
    <t>Katimavik ES</t>
  </si>
  <si>
    <t>Knoxdale PS</t>
  </si>
  <si>
    <t>Lady Evelyn Alt.</t>
  </si>
  <si>
    <t>Lakeview PS</t>
  </si>
  <si>
    <t>LePhare ES</t>
  </si>
  <si>
    <t xml:space="preserve">MacSkimming </t>
  </si>
  <si>
    <t>Manor Park PS</t>
  </si>
  <si>
    <t>Manordale PS</t>
  </si>
  <si>
    <t>Manotick PS</t>
  </si>
  <si>
    <t>Maple Ridge PS</t>
  </si>
  <si>
    <t>Mary Honeywell PS</t>
  </si>
  <si>
    <t>Meadowlands PS</t>
  </si>
  <si>
    <t>Metcalfe PS</t>
  </si>
  <si>
    <t>Mutchmor PS</t>
  </si>
  <si>
    <t>North Gower-Marlboro</t>
  </si>
  <si>
    <t>Orleans Wood PS</t>
  </si>
  <si>
    <t xml:space="preserve">UPS not plugged in due to power </t>
  </si>
  <si>
    <t>Osgoode PS</t>
  </si>
  <si>
    <t>Pinecrest PS</t>
  </si>
  <si>
    <t>Pleasant Park PS</t>
  </si>
  <si>
    <t>UPS can't be installed on DC2, UPS will be returned to Pleasant Park</t>
  </si>
  <si>
    <t>Queen Elizabeth PS</t>
  </si>
  <si>
    <t>Queen Mary St. PS</t>
  </si>
  <si>
    <t>Regina St. PS</t>
  </si>
  <si>
    <t>Richmond PS</t>
  </si>
  <si>
    <t>Rideau Valley Kars MS</t>
  </si>
  <si>
    <t>One faulty UPS to be picked</t>
  </si>
  <si>
    <t>Riverview Alternate</t>
  </si>
  <si>
    <t>3 UPS intitally scheduled but only one power outlet in dc1, 2 UPS returned back to parkwood.</t>
  </si>
  <si>
    <t>Robert Bateman PS</t>
  </si>
  <si>
    <t>Robert E. Wilson PS</t>
  </si>
  <si>
    <t>Robert Hopkins PS</t>
  </si>
  <si>
    <t>Roberta Bondar PS</t>
  </si>
  <si>
    <t>Roch Carrier ES</t>
  </si>
  <si>
    <t>Rockliffe Park PS</t>
  </si>
  <si>
    <t>Roland Michner PS</t>
  </si>
  <si>
    <t>Sawmill Creek PS</t>
  </si>
  <si>
    <t>Severn Ave. PS</t>
  </si>
  <si>
    <t>Sir Winston Chruchill PS</t>
  </si>
  <si>
    <t>South March PS</t>
  </si>
  <si>
    <t>Stephen Leacock PS</t>
  </si>
  <si>
    <t>Steve MacLean PS</t>
  </si>
  <si>
    <t>Stittsville PS</t>
  </si>
  <si>
    <t>Stonecrest PS</t>
  </si>
  <si>
    <t>.30 / .21 missed</t>
  </si>
  <si>
    <t>Summerside PS</t>
  </si>
  <si>
    <t>Terry Fox ES</t>
  </si>
  <si>
    <t>Trillium PS</t>
  </si>
  <si>
    <t>Vimy Ridge PS</t>
  </si>
  <si>
    <t>Vincent Massey PS</t>
  </si>
  <si>
    <t>Viscount Alexander PS</t>
  </si>
  <si>
    <t>W.E. Gowling PS</t>
  </si>
  <si>
    <t>W.E. Johnston PS</t>
  </si>
  <si>
    <t>W.O. Mitchell ES</t>
  </si>
  <si>
    <t>Westwind PS</t>
  </si>
  <si>
    <t>Woodroffe Ave. PS</t>
  </si>
  <si>
    <t>Yao returned the extra UPS back to Parkwood / portable 372 (.40) but UPS (.30)
2 in dc1 / 1 in dc 2 / 1 in portable</t>
  </si>
  <si>
    <t>York St. PS</t>
  </si>
  <si>
    <t>25/5/2023</t>
  </si>
  <si>
    <t>Albert ST ps</t>
  </si>
  <si>
    <t>schedule  one level 7 along with Vishal / 2 UPS DC2 not mentioned</t>
  </si>
  <si>
    <t>SECONDARY SCHOOLS</t>
  </si>
  <si>
    <t>A.Y. Jackson SS</t>
  </si>
  <si>
    <t>3 UPS in DC1</t>
  </si>
  <si>
    <t>Adult HS</t>
  </si>
  <si>
    <t>Bell HS</t>
  </si>
  <si>
    <t>Brookfield HS</t>
  </si>
  <si>
    <t>Cairine Wilson SS</t>
  </si>
  <si>
    <t>Canterbury HS</t>
  </si>
  <si>
    <t>/;LKJH|</t>
  </si>
  <si>
    <t>Colonel By SS</t>
  </si>
  <si>
    <t>78908E</t>
  </si>
  <si>
    <t>Earl of March SS</t>
  </si>
  <si>
    <t>Elizabeth Wyn Wood Sec. Alt</t>
  </si>
  <si>
    <t>Frederick Banting Sec. Alt.</t>
  </si>
  <si>
    <t>Glebe C.I.</t>
  </si>
  <si>
    <t>Gloucester HS</t>
  </si>
  <si>
    <t>Hillcrest HS</t>
  </si>
  <si>
    <t>No portable</t>
  </si>
  <si>
    <t>John McCrae SS</t>
  </si>
  <si>
    <t>Lisgar C.I.</t>
  </si>
  <si>
    <t>Longfields-Davidson Heights SS</t>
  </si>
  <si>
    <t>Merivale HS</t>
  </si>
  <si>
    <t>Nepean HS</t>
  </si>
  <si>
    <t>Norman Johnston Sec. Alt.</t>
  </si>
  <si>
    <t>Osgoode Township HS</t>
  </si>
  <si>
    <t>Ottawa Tech</t>
  </si>
  <si>
    <t>Richard Pfaff Alt.</t>
  </si>
  <si>
    <t>Ridgemont HS</t>
  </si>
  <si>
    <t>Sir Guy Carleton SS</t>
  </si>
  <si>
    <t>Sir Robert Borden SS</t>
  </si>
  <si>
    <t>Sir Wilfrid Laurier SS</t>
  </si>
  <si>
    <t>Not Yet</t>
  </si>
  <si>
    <t>Wrong Password / Was probably done in the summer</t>
  </si>
  <si>
    <t>South Carleton SS</t>
  </si>
  <si>
    <t>West Carleton SS</t>
  </si>
  <si>
    <t>1 unused UPS at WCAR located at DC1</t>
  </si>
  <si>
    <t>Woodroffe HS</t>
  </si>
  <si>
    <t>2 portables</t>
  </si>
  <si>
    <t>School Completed :</t>
  </si>
  <si>
    <t>School Scheduled :</t>
  </si>
  <si>
    <t>School Not Started :</t>
  </si>
  <si>
    <t>UPS currently Deployed :</t>
  </si>
  <si>
    <t>School Started</t>
  </si>
  <si>
    <t>Total UPS pending to be deployed</t>
  </si>
  <si>
    <t>Sites Delivered</t>
  </si>
  <si>
    <t>Site Code</t>
  </si>
  <si>
    <t>Serial Number</t>
  </si>
  <si>
    <t>Model Number</t>
  </si>
  <si>
    <t>IP ADDRESS</t>
  </si>
  <si>
    <t>Location</t>
  </si>
  <si>
    <t>PINE</t>
  </si>
  <si>
    <t>AS2351154945</t>
  </si>
  <si>
    <t>SMX1500RM2UCNC</t>
  </si>
  <si>
    <t>10.137.17.10</t>
  </si>
  <si>
    <t>DC-1</t>
  </si>
  <si>
    <t>AS2352260343</t>
  </si>
  <si>
    <t>10.137.17.11</t>
  </si>
  <si>
    <t>AS2351154972</t>
  </si>
  <si>
    <t>10.137.17.20</t>
  </si>
  <si>
    <t>DC-2</t>
  </si>
  <si>
    <t>AS2351154936</t>
  </si>
  <si>
    <t>10.137.17.30</t>
  </si>
  <si>
    <t>Portable</t>
  </si>
  <si>
    <t>AS2351154941</t>
  </si>
  <si>
    <t>10.137.17.40</t>
  </si>
  <si>
    <t>SGCA</t>
  </si>
  <si>
    <t>AS2351154978</t>
  </si>
  <si>
    <t>10.186.17.20</t>
  </si>
  <si>
    <t>AS2351154968</t>
  </si>
  <si>
    <t>10.186.17.10</t>
  </si>
  <si>
    <t>AS2352260347</t>
  </si>
  <si>
    <t>10.186.17.11</t>
  </si>
  <si>
    <t>BARR</t>
  </si>
  <si>
    <t>AS2351154943</t>
  </si>
  <si>
    <t>10.82.17.20</t>
  </si>
  <si>
    <t>AS2351154944</t>
  </si>
  <si>
    <t>10.82.17.30</t>
  </si>
  <si>
    <t>AS2351154982</t>
  </si>
  <si>
    <t>10.82.17.10</t>
  </si>
  <si>
    <t>CHEI</t>
  </si>
  <si>
    <t>AS2351154940</t>
  </si>
  <si>
    <t>10.108.17.20</t>
  </si>
  <si>
    <t>AS2351154984</t>
  </si>
  <si>
    <t>10.108.17.30</t>
  </si>
  <si>
    <t>AS2351154983</t>
  </si>
  <si>
    <t>10.108.17.10</t>
  </si>
  <si>
    <t>AS2351154985</t>
  </si>
  <si>
    <t>10.108.17.11</t>
  </si>
  <si>
    <t>DUNN</t>
  </si>
  <si>
    <t>AS2351154937</t>
  </si>
  <si>
    <t>10.100.17.10</t>
  </si>
  <si>
    <t>AS2351154990</t>
  </si>
  <si>
    <t>10.100.17.11</t>
  </si>
  <si>
    <t>AS2351154950</t>
  </si>
  <si>
    <t>10.100.17.20</t>
  </si>
  <si>
    <t>AS2351154991</t>
  </si>
  <si>
    <t>10.100.17.30</t>
  </si>
  <si>
    <t>AS2351154981</t>
  </si>
  <si>
    <t>10.100.17.40</t>
  </si>
  <si>
    <t>FVAL</t>
  </si>
  <si>
    <t>AS2351154989</t>
  </si>
  <si>
    <t>10.110.17.10</t>
  </si>
  <si>
    <t>AS2351154993</t>
  </si>
  <si>
    <t>10.110.17.11</t>
  </si>
  <si>
    <t>GRLY</t>
  </si>
  <si>
    <t>AS2351154995</t>
  </si>
  <si>
    <t>10.116.17.10</t>
  </si>
  <si>
    <t>HMBA</t>
  </si>
  <si>
    <t>AS2351264430</t>
  </si>
  <si>
    <t>10.24.17.10</t>
  </si>
  <si>
    <t>AS2348154818</t>
  </si>
  <si>
    <t>10.24.17.11</t>
  </si>
  <si>
    <t>AS2348154809</t>
  </si>
  <si>
    <t>10.24.17.20</t>
  </si>
  <si>
    <t>AS2351154977</t>
  </si>
  <si>
    <t>10.24.17.30</t>
  </si>
  <si>
    <t>DC-3</t>
  </si>
  <si>
    <t>AS2352260103</t>
  </si>
  <si>
    <t>10.24.17.40</t>
  </si>
  <si>
    <t>HENL</t>
  </si>
  <si>
    <t>AS2352260104</t>
  </si>
  <si>
    <t>10.120.17.10</t>
  </si>
  <si>
    <t>AS2352260102</t>
  </si>
  <si>
    <t>10.120.17.20</t>
  </si>
  <si>
    <t>HILS</t>
  </si>
  <si>
    <t>AS2351264404</t>
  </si>
  <si>
    <t>10.49.17.10</t>
  </si>
  <si>
    <t>AS2351154929</t>
  </si>
  <si>
    <t>10.49.17.11</t>
  </si>
  <si>
    <t>JOHN</t>
  </si>
  <si>
    <t>AS2351264412</t>
  </si>
  <si>
    <t>10.126.17.10</t>
  </si>
  <si>
    <t>AS2351154928</t>
  </si>
  <si>
    <t>10.126.17.20</t>
  </si>
  <si>
    <t>MPAR</t>
  </si>
  <si>
    <t>AS2351155008</t>
  </si>
  <si>
    <t>10.74.17.10</t>
  </si>
  <si>
    <t>AS2351264414</t>
  </si>
  <si>
    <t>10.74.17.20</t>
  </si>
  <si>
    <t>AS2351264369</t>
  </si>
  <si>
    <t>10.74.17.30</t>
  </si>
  <si>
    <t>AS2351264351</t>
  </si>
  <si>
    <t>10.74.17.40</t>
  </si>
  <si>
    <t>Principal</t>
  </si>
  <si>
    <t>VP-1</t>
  </si>
  <si>
    <t>VP-2</t>
  </si>
  <si>
    <t>AO</t>
  </si>
  <si>
    <t>Chief custodian</t>
  </si>
  <si>
    <t>Sue Christie</t>
  </si>
  <si>
    <t>Nicole Kingsbury</t>
  </si>
  <si>
    <t>Glen Balson</t>
  </si>
  <si>
    <t>Lakesha Young</t>
  </si>
  <si>
    <t>Pascale Evans</t>
  </si>
  <si>
    <t>Tiffany Jones</t>
  </si>
  <si>
    <t>Ruggiero D'Amato</t>
  </si>
  <si>
    <t>Robert Levesque</t>
  </si>
  <si>
    <t>Trent Clark</t>
  </si>
  <si>
    <t>Lisa Burton</t>
  </si>
  <si>
    <t>Rebecca Ryan</t>
  </si>
  <si>
    <t>Katherine Partington</t>
  </si>
  <si>
    <t>Stephen Mondey</t>
  </si>
  <si>
    <t>Robert Richardson</t>
  </si>
  <si>
    <t>Rachael Bennett</t>
  </si>
  <si>
    <t>Patricia Messervey</t>
  </si>
  <si>
    <t>HMBY</t>
  </si>
  <si>
    <t>Chris Toivonen</t>
  </si>
  <si>
    <t>Allison Hunter Slack</t>
  </si>
  <si>
    <t>Jane Foster</t>
  </si>
  <si>
    <t>Justin Disipio</t>
  </si>
  <si>
    <t>Kati Mackie</t>
  </si>
  <si>
    <t>Jenna Anderson</t>
  </si>
  <si>
    <t>Rose Sharpe</t>
  </si>
  <si>
    <t>Jesse Larabie</t>
  </si>
  <si>
    <t>Alisa Viner</t>
  </si>
  <si>
    <t>Christol Barrett</t>
  </si>
  <si>
    <t>Liane Armstrong</t>
  </si>
  <si>
    <t>Daniel Weber</t>
  </si>
  <si>
    <t>Kimberly Simpson</t>
  </si>
  <si>
    <t>Kristine Storah</t>
  </si>
  <si>
    <t>Karen Hall Dafoe</t>
  </si>
  <si>
    <t>Josh Gordon</t>
  </si>
  <si>
    <t>Richie Dosanjh</t>
  </si>
  <si>
    <t>Lisa Potter</t>
  </si>
  <si>
    <t>Carrie Foley</t>
  </si>
  <si>
    <t>Andrew Cornforth</t>
  </si>
  <si>
    <t>MAND</t>
  </si>
  <si>
    <t>Lisa Langill</t>
  </si>
  <si>
    <t>Ainsley Hughes</t>
  </si>
  <si>
    <t>Shelley Valadares</t>
  </si>
  <si>
    <t>Alex Dean</t>
  </si>
  <si>
    <t>Naya Markanastasakis</t>
  </si>
  <si>
    <t>Nivin Radwan</t>
  </si>
  <si>
    <t>Angelita Stolarik</t>
  </si>
  <si>
    <t>Gemma Gloriani</t>
  </si>
  <si>
    <t>Dori-Anne Marcelin</t>
  </si>
  <si>
    <t>Christine Reynolds</t>
  </si>
  <si>
    <t>Igor Tesanovic</t>
  </si>
  <si>
    <t>Brenda Tanner</t>
  </si>
  <si>
    <t>Todd Lafleur</t>
  </si>
  <si>
    <t xml:space="preserve">School </t>
  </si>
  <si>
    <t>Issues</t>
  </si>
  <si>
    <t>Status</t>
  </si>
  <si>
    <t>DC2 UPS can't be replaced because rack is wall mounted</t>
  </si>
  <si>
    <t>Pending</t>
  </si>
  <si>
    <t>Resolved</t>
  </si>
  <si>
    <t>might need a site visit</t>
  </si>
  <si>
    <t>Unused UPS needs to be picked up</t>
  </si>
  <si>
    <t xml:space="preserve"> Two more UPS needed here</t>
  </si>
  <si>
    <t>1 more UPS needed for DC1 and 1 for portable</t>
  </si>
  <si>
    <t>2 ups to be picke up</t>
  </si>
  <si>
    <t>Needs site visit to confirm UPS in portable, 2 portable moved to Earl of march, site visit to earl of march is needed</t>
  </si>
  <si>
    <t>site visit required, not sure what is going at gthe school</t>
  </si>
  <si>
    <t>One new UPS needs to be picked, 3 old UPS to be picked</t>
  </si>
  <si>
    <t>network card to be replaced</t>
  </si>
  <si>
    <t>Site visit required to confirm if both portables have new UPS</t>
  </si>
  <si>
    <t>Site visit required for one unused UPS</t>
  </si>
  <si>
    <t xml:space="preserve">requires two extra UPS, 1 UPS for portable, 1 UPS to replace another faulty one in DC1, 
</t>
  </si>
  <si>
    <t xml:space="preserve">Need to schedule a time to replace UPS </t>
  </si>
  <si>
    <t>faulty UPS still under investigation</t>
  </si>
  <si>
    <t xml:space="preserve">Maple Ridge </t>
  </si>
  <si>
    <t xml:space="preserve">power issue at Maple ridge,  Old UPS needs to used until the power is restored at the school.
</t>
  </si>
  <si>
    <t>Vishal working on fixing two fault UPS there</t>
  </si>
  <si>
    <t>ORLW</t>
  </si>
  <si>
    <t>Possible power issue between 6:30 am till 7:30 Pm that affect UPS to get online frequently</t>
  </si>
  <si>
    <t>Asked custodian to reach facilities to check power lines. 3 old ups replaced temporary</t>
  </si>
  <si>
    <t>School</t>
  </si>
  <si>
    <t xml:space="preserve">Quantity </t>
  </si>
  <si>
    <t>Team member assigned</t>
  </si>
  <si>
    <t>Faulty UPS to be picked up</t>
  </si>
  <si>
    <t>pending</t>
  </si>
  <si>
    <t>Faulty UPS should be replaced / 1 fualty Unit / 1 with P0.5 error (.10 &amp; .11)</t>
  </si>
  <si>
    <t>Vishal</t>
  </si>
  <si>
    <t>Unused UPS to be picked up</t>
  </si>
  <si>
    <t>resolved</t>
  </si>
  <si>
    <t>Richard assigned to do it</t>
  </si>
  <si>
    <t>Richard</t>
  </si>
  <si>
    <t>Henry Munroe</t>
  </si>
  <si>
    <t xml:space="preserve">Richard assign do it </t>
  </si>
  <si>
    <t>Goulborn MS</t>
  </si>
  <si>
    <t>More UPS needed</t>
  </si>
  <si>
    <t xml:space="preserve">Richard delivered, configured and installed 2 extra UPS </t>
  </si>
  <si>
    <t>Summerside</t>
  </si>
  <si>
    <t>Faulty UPS at DC2 replaced with old UPS, need replacement</t>
  </si>
  <si>
    <t>Kars on Rideau</t>
  </si>
  <si>
    <t>Robert Bateman</t>
  </si>
  <si>
    <t>1 Faulty UPS at DC1 Replaced, Need to pickup from school</t>
  </si>
  <si>
    <t xml:space="preserve">Frederick Banting   </t>
  </si>
  <si>
    <t>1 Faulty UPS at DC1 Need replacement (.11)</t>
  </si>
  <si>
    <t>Maple Ridge</t>
  </si>
  <si>
    <t xml:space="preserve">Richard needs to return to two faulty UPs back to park </t>
  </si>
  <si>
    <t>one of the faulty UPS to be returned  has a new battery iin it</t>
  </si>
  <si>
    <t>W.E. Johnnston</t>
  </si>
  <si>
    <t>1 Faulty UPS at Portable need replacement (.40)</t>
  </si>
  <si>
    <t xml:space="preserve">Robert Hopkins   </t>
  </si>
  <si>
    <t>1 Faulty UPS at DC1 (.11)</t>
  </si>
  <si>
    <t>Hawthorne</t>
  </si>
  <si>
    <t>1 used UPS in DC1, due to having only 2 recepticle instead of 3</t>
  </si>
  <si>
    <t>Briagreen PS</t>
  </si>
  <si>
    <t>1 Faulty UPS at DC1 need replace</t>
  </si>
  <si>
    <t>Richard Pfaff Secondary Alt</t>
  </si>
  <si>
    <t>Melvin</t>
  </si>
  <si>
    <t>General Vanier</t>
  </si>
  <si>
    <t>Farley Mowatt</t>
  </si>
  <si>
    <t>Mary Honeywell</t>
  </si>
  <si>
    <t>faulty UPS replaced with one unused UPS at DC1 Need to pickup old and faulty UPS/ DC1 may need one UPS after wifi2 project</t>
  </si>
  <si>
    <t>Agincourt</t>
  </si>
  <si>
    <t>FDRI</t>
  </si>
  <si>
    <t>Faulty UPS at DC2 to be replaced, Vissha assigned to work on this</t>
  </si>
  <si>
    <t>BAYS</t>
  </si>
  <si>
    <t>1 Faulty UPS at DC1 / 1 UPS need for portable</t>
  </si>
  <si>
    <t>Pick Up Status</t>
  </si>
  <si>
    <t>Picked Up</t>
  </si>
  <si>
    <t>Adrianne Clarkson</t>
  </si>
  <si>
    <t>Glashan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</si>
</sst>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5">
    <font>
      <sz val="10.0"/>
      <color rgb="FF000000"/>
      <name val="Arial"/>
      <scheme val="minor"/>
    </font>
    <font>
      <b/>
      <color theme="1"/>
      <name val="Arial"/>
    </font>
    <font>
      <b/>
      <u/>
      <color rgb="FF1155CC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theme="1"/>
      <name val="Arial"/>
      <scheme val="minor"/>
    </font>
    <font>
      <color rgb="FF000000"/>
      <name val="Arial"/>
    </font>
    <font>
      <b/>
      <color rgb="FFFF0000"/>
      <name val="Arial"/>
      <scheme val="minor"/>
    </font>
    <font>
      <b/>
      <u/>
      <color theme="1"/>
      <name val="Arial"/>
      <scheme val="minor"/>
    </font>
    <font>
      <b/>
      <i/>
      <color theme="1"/>
      <name val="Arial"/>
      <scheme val="minor"/>
    </font>
    <font>
      <u/>
      <color rgb="FF0000FF"/>
      <name val="&quot;Libre Franklin&quot;"/>
    </font>
    <font>
      <u/>
      <sz val="10.0"/>
      <color rgb="FF0000FF"/>
      <name val="&quot;Libre Franklin&quot;"/>
    </font>
    <font>
      <u/>
      <color rgb="FF0000FF"/>
    </font>
    <font>
      <color rgb="FFFF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0" xfId="0" applyBorder="1" applyFont="1"/>
    <xf borderId="1" fillId="4" fontId="3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4" fontId="4" numFmtId="164" xfId="0" applyAlignment="1" applyBorder="1" applyFont="1" applyNumberFormat="1">
      <alignment horizontal="center" readingOrder="0" shrinkToFit="0" vertical="center" wrapText="1"/>
    </xf>
    <xf borderId="1" fillId="5" fontId="4" numFmtId="0" xfId="0" applyBorder="1" applyFill="1" applyFont="1"/>
    <xf borderId="0" fillId="5" fontId="4" numFmtId="0" xfId="0" applyFont="1"/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ont="1">
      <alignment horizontal="center" readingOrder="0" shrinkToFit="0" vertical="center" wrapText="1"/>
    </xf>
    <xf borderId="1" fillId="6" fontId="4" numFmtId="164" xfId="0" applyAlignment="1" applyBorder="1" applyFont="1" applyNumberFormat="1">
      <alignment horizontal="center" readingOrder="0" shrinkToFit="0" vertical="center" wrapText="1"/>
    </xf>
    <xf borderId="1" fillId="6" fontId="4" numFmtId="0" xfId="0" applyAlignment="1" applyBorder="1" applyFont="1">
      <alignment readingOrder="0"/>
    </xf>
    <xf borderId="0" fillId="6" fontId="4" numFmtId="0" xfId="0" applyFont="1"/>
    <xf borderId="1" fillId="4" fontId="5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1" fillId="8" fontId="4" numFmtId="164" xfId="0" applyAlignment="1" applyBorder="1" applyFont="1" applyNumberFormat="1">
      <alignment horizontal="center" readingOrder="0" shrinkToFit="0" vertical="center" wrapText="1"/>
    </xf>
    <xf borderId="1" fillId="8" fontId="4" numFmtId="0" xfId="0" applyAlignment="1" applyBorder="1" applyFont="1">
      <alignment readingOrder="0"/>
    </xf>
    <xf borderId="0" fillId="8" fontId="4" numFmtId="0" xfId="0" applyFont="1"/>
    <xf borderId="1" fillId="4" fontId="1" numFmtId="0" xfId="0" applyAlignment="1" applyBorder="1" applyFont="1">
      <alignment horizontal="center" readingOrder="0" shrinkToFit="0" vertical="center" wrapText="1"/>
    </xf>
    <xf borderId="1" fillId="6" fontId="6" numFmtId="0" xfId="0" applyAlignment="1" applyBorder="1" applyFont="1">
      <alignment horizontal="center" readingOrder="0" shrinkToFit="0" vertical="center" wrapText="1"/>
    </xf>
    <xf borderId="0" fillId="6" fontId="4" numFmtId="0" xfId="0" applyAlignment="1" applyFont="1">
      <alignment readingOrder="0"/>
    </xf>
    <xf borderId="1" fillId="5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1" fillId="5" fontId="4" numFmtId="164" xfId="0" applyAlignment="1" applyBorder="1" applyFont="1" applyNumberForma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8" fontId="4" numFmtId="164" xfId="0" applyAlignment="1" applyBorder="1" applyFont="1" applyNumberFormat="1">
      <alignment horizontal="center" shrinkToFit="0" vertical="center" wrapText="1"/>
    </xf>
    <xf borderId="1" fillId="5" fontId="4" numFmtId="164" xfId="0" applyAlignment="1" applyBorder="1" applyFont="1" applyNumberFormat="1">
      <alignment horizontal="center" shrinkToFit="0" vertical="center" wrapText="1"/>
    </xf>
    <xf borderId="1" fillId="6" fontId="4" numFmtId="164" xfId="0" applyAlignment="1" applyBorder="1" applyFont="1" applyNumberForma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center" shrinkToFit="0" vertical="center" wrapText="1"/>
    </xf>
    <xf borderId="1" fillId="6" fontId="4" numFmtId="165" xfId="0" applyAlignment="1" applyBorder="1" applyFont="1" applyNumberFormat="1">
      <alignment horizontal="center" readingOrder="0" shrinkToFit="0" vertical="center" wrapText="1"/>
    </xf>
    <xf borderId="1" fillId="4" fontId="4" numFmtId="164" xfId="0" applyAlignment="1" applyBorder="1" applyFont="1" applyNumberForma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9" fontId="3" numFmtId="0" xfId="0" applyAlignment="1" applyBorder="1" applyFill="1" applyFont="1">
      <alignment horizontal="center" shrinkToFit="0" vertical="center" wrapText="1"/>
    </xf>
    <xf borderId="1" fillId="5" fontId="8" numFmtId="0" xfId="0" applyAlignment="1" applyBorder="1" applyFont="1">
      <alignment readingOrder="0"/>
    </xf>
    <xf borderId="1" fillId="5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readingOrder="0"/>
    </xf>
    <xf borderId="1" fillId="6" fontId="9" numFmtId="0" xfId="0" applyAlignment="1" applyBorder="1" applyFont="1">
      <alignment horizontal="center" readingOrder="0" shrinkToFit="0" vertical="center" wrapText="1"/>
    </xf>
    <xf borderId="1" fillId="6" fontId="4" numFmtId="0" xfId="0" applyBorder="1" applyFont="1"/>
    <xf borderId="1" fillId="6" fontId="3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quotePrefix="1" borderId="1" fillId="4" fontId="4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readingOrder="0"/>
    </xf>
    <xf borderId="1" fillId="6" fontId="4" numFmtId="0" xfId="0" applyAlignment="1" applyBorder="1" applyFont="1">
      <alignment horizontal="center" readingOrder="0" shrinkToFit="0" vertical="center" wrapText="1"/>
    </xf>
    <xf borderId="1" fillId="0" fontId="4" numFmtId="164" xfId="0" applyBorder="1" applyFont="1" applyNumberFormat="1"/>
    <xf borderId="1" fillId="3" fontId="4" numFmtId="0" xfId="0" applyBorder="1" applyFont="1"/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center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1" fillId="0" fontId="11" numFmtId="0" xfId="0" applyAlignment="1" applyBorder="1" applyFont="1">
      <alignment readingOrder="0"/>
    </xf>
    <xf borderId="0" fillId="0" fontId="4" numFmtId="0" xfId="0" applyAlignment="1" applyFont="1">
      <alignment horizontal="center" shrinkToFit="0" vertical="center" wrapText="1"/>
    </xf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/>
    </xf>
    <xf borderId="1" fillId="3" fontId="3" numFmtId="0" xfId="0" applyAlignment="1" applyBorder="1" applyFont="1">
      <alignment readingOrder="0" vertical="bottom"/>
    </xf>
    <xf borderId="1" fillId="3" fontId="3" numFmtId="0" xfId="0" applyAlignment="1" applyBorder="1" applyFont="1">
      <alignment vertical="bottom"/>
    </xf>
    <xf borderId="1" fillId="3" fontId="4" numFmtId="0" xfId="0" applyAlignment="1" applyBorder="1" applyFont="1">
      <alignment readingOrder="0"/>
    </xf>
    <xf borderId="1" fillId="3" fontId="3" numFmtId="0" xfId="0" applyAlignment="1" applyBorder="1" applyFont="1">
      <alignment readingOrder="0" vertical="bottom"/>
    </xf>
    <xf borderId="0" fillId="3" fontId="4" numFmtId="0" xfId="0" applyFont="1"/>
    <xf borderId="0" fillId="3" fontId="4" numFmtId="0" xfId="0" applyAlignment="1" applyFont="1">
      <alignment readingOrder="0"/>
    </xf>
    <xf borderId="0" fillId="3" fontId="4" numFmtId="164" xfId="0" applyAlignment="1" applyFont="1" applyNumberFormat="1">
      <alignment readingOrder="0"/>
    </xf>
    <xf borderId="2" fillId="5" fontId="3" numFmtId="0" xfId="0" applyAlignment="1" applyBorder="1" applyFont="1">
      <alignment vertical="bottom"/>
    </xf>
    <xf borderId="1" fillId="5" fontId="3" numFmtId="0" xfId="0" applyAlignment="1" applyBorder="1" applyFont="1">
      <alignment readingOrder="0" vertical="bottom"/>
    </xf>
    <xf borderId="2" fillId="6" fontId="3" numFmtId="0" xfId="0" applyAlignment="1" applyBorder="1" applyFont="1">
      <alignment vertical="bottom"/>
    </xf>
    <xf borderId="1" fillId="6" fontId="3" numFmtId="0" xfId="0" applyAlignment="1" applyBorder="1" applyFont="1">
      <alignment readingOrder="0" vertical="bottom"/>
    </xf>
    <xf borderId="2" fillId="3" fontId="3" numFmtId="0" xfId="0" applyAlignment="1" applyBorder="1" applyFont="1">
      <alignment vertical="bottom"/>
    </xf>
    <xf borderId="2" fillId="3" fontId="3" numFmtId="0" xfId="0" applyAlignment="1" applyBorder="1" applyFont="1">
      <alignment readingOrder="0" vertical="bottom"/>
    </xf>
    <xf borderId="1" fillId="6" fontId="4" numFmtId="0" xfId="0" applyAlignment="1" applyBorder="1" applyFont="1">
      <alignment horizontal="left" readingOrder="0"/>
    </xf>
    <xf borderId="1" fillId="0" fontId="14" numFmtId="0" xfId="0" applyAlignment="1" applyBorder="1" applyFont="1">
      <alignment readingOrder="0"/>
    </xf>
    <xf borderId="1" fillId="3" fontId="4" numFmtId="0" xfId="0" applyAlignment="1" applyBorder="1" applyFont="1">
      <alignment horizontal="left" readingOrder="0" vertical="center"/>
    </xf>
    <xf borderId="2" fillId="3" fontId="7" numFmtId="0" xfId="0" applyAlignment="1" applyBorder="1" applyFont="1">
      <alignment readingOrder="0" vertical="bottom"/>
    </xf>
    <xf borderId="3" fillId="3" fontId="3" numFmtId="0" xfId="0" applyAlignment="1" applyBorder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13cdn4static.sharpschool.com/UserFiles/Servers/Server_55394/File/Board%20of%20Trustees/Meet%20Your%20Trustees/Map/Trustee%20Map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naya.markanastasakis@ocdsb.ca" TargetMode="External"/><Relationship Id="rId20" Type="http://schemas.openxmlformats.org/officeDocument/2006/relationships/hyperlink" Target="mailto:kati.mackie@ocdsb.ca" TargetMode="External"/><Relationship Id="rId42" Type="http://schemas.openxmlformats.org/officeDocument/2006/relationships/hyperlink" Target="mailto:angelita.stolarik@ocdsb.ca" TargetMode="External"/><Relationship Id="rId41" Type="http://schemas.openxmlformats.org/officeDocument/2006/relationships/hyperlink" Target="mailto:nirvin.radwan@ocdsb.ca" TargetMode="External"/><Relationship Id="rId22" Type="http://schemas.openxmlformats.org/officeDocument/2006/relationships/hyperlink" Target="mailto:rose.sharpe@ocdsb.ca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mailto:jenna.anderson@ocdsb.ca" TargetMode="External"/><Relationship Id="rId43" Type="http://schemas.openxmlformats.org/officeDocument/2006/relationships/hyperlink" Target="mailto:gemma.gloriani@ocdsb.ca" TargetMode="External"/><Relationship Id="rId24" Type="http://schemas.openxmlformats.org/officeDocument/2006/relationships/hyperlink" Target="mailto:alisa.viner@ocdsb.ca" TargetMode="External"/><Relationship Id="rId23" Type="http://schemas.openxmlformats.org/officeDocument/2006/relationships/hyperlink" Target="mailto:jesse.larabie@ocdsb.ca" TargetMode="External"/><Relationship Id="rId1" Type="http://schemas.openxmlformats.org/officeDocument/2006/relationships/hyperlink" Target="mailto:sue.christie@ocdsb.ca" TargetMode="External"/><Relationship Id="rId2" Type="http://schemas.openxmlformats.org/officeDocument/2006/relationships/hyperlink" Target="mailto:nicole.kingsbury@ocdsb.ca" TargetMode="External"/><Relationship Id="rId3" Type="http://schemas.openxmlformats.org/officeDocument/2006/relationships/hyperlink" Target="mailto:glen.balson@ocdsb.ca" TargetMode="External"/><Relationship Id="rId4" Type="http://schemas.openxmlformats.org/officeDocument/2006/relationships/hyperlink" Target="mailto:lakesha.young@ocdsb.ca" TargetMode="External"/><Relationship Id="rId9" Type="http://schemas.openxmlformats.org/officeDocument/2006/relationships/hyperlink" Target="mailto:trent.clark@ocdsb.ca" TargetMode="External"/><Relationship Id="rId26" Type="http://schemas.openxmlformats.org/officeDocument/2006/relationships/hyperlink" Target="mailto:liane.armstrong@ocdsb.ca" TargetMode="External"/><Relationship Id="rId25" Type="http://schemas.openxmlformats.org/officeDocument/2006/relationships/hyperlink" Target="mailto:christol.barrett@ocdsb.ca" TargetMode="External"/><Relationship Id="rId28" Type="http://schemas.openxmlformats.org/officeDocument/2006/relationships/hyperlink" Target="mailto:kimberly.simpson@ocdsb.ca" TargetMode="External"/><Relationship Id="rId27" Type="http://schemas.openxmlformats.org/officeDocument/2006/relationships/hyperlink" Target="mailto:daniel.weber@ocdsb.ca" TargetMode="External"/><Relationship Id="rId5" Type="http://schemas.openxmlformats.org/officeDocument/2006/relationships/hyperlink" Target="mailto:pascale.evans@ocdsb.ca" TargetMode="External"/><Relationship Id="rId6" Type="http://schemas.openxmlformats.org/officeDocument/2006/relationships/hyperlink" Target="mailto:tiffany.jones@ocdsb.ca" TargetMode="External"/><Relationship Id="rId29" Type="http://schemas.openxmlformats.org/officeDocument/2006/relationships/hyperlink" Target="mailto:kristine.storah@ocdsb.ca" TargetMode="External"/><Relationship Id="rId7" Type="http://schemas.openxmlformats.org/officeDocument/2006/relationships/hyperlink" Target="mailto:ruggiero.d'amato@ocdsb.ca" TargetMode="External"/><Relationship Id="rId8" Type="http://schemas.openxmlformats.org/officeDocument/2006/relationships/hyperlink" Target="mailto:robert.levesque@ocdsb.ca" TargetMode="External"/><Relationship Id="rId31" Type="http://schemas.openxmlformats.org/officeDocument/2006/relationships/hyperlink" Target="mailto:josh.gordon@ocdsb.ca" TargetMode="External"/><Relationship Id="rId30" Type="http://schemas.openxmlformats.org/officeDocument/2006/relationships/hyperlink" Target="mailto:karen.hall.dafoe@ocdsb.ca" TargetMode="External"/><Relationship Id="rId11" Type="http://schemas.openxmlformats.org/officeDocument/2006/relationships/hyperlink" Target="mailto:rebecca.ryan@ocdsb.ca" TargetMode="External"/><Relationship Id="rId33" Type="http://schemas.openxmlformats.org/officeDocument/2006/relationships/hyperlink" Target="mailto:lisa.potter@ocdsb.ca" TargetMode="External"/><Relationship Id="rId10" Type="http://schemas.openxmlformats.org/officeDocument/2006/relationships/hyperlink" Target="mailto:lisa.burton@ocdsb.ca" TargetMode="External"/><Relationship Id="rId32" Type="http://schemas.openxmlformats.org/officeDocument/2006/relationships/hyperlink" Target="mailto:richie.dosanjh@ocdsb.ca" TargetMode="External"/><Relationship Id="rId13" Type="http://schemas.openxmlformats.org/officeDocument/2006/relationships/hyperlink" Target="mailto:stephen.mondey@ocdsb.ca" TargetMode="External"/><Relationship Id="rId35" Type="http://schemas.openxmlformats.org/officeDocument/2006/relationships/hyperlink" Target="mailto:andrew.cornforth@ocdsb.ca" TargetMode="External"/><Relationship Id="rId12" Type="http://schemas.openxmlformats.org/officeDocument/2006/relationships/hyperlink" Target="mailto:katherine.partington@ocdsb.ca" TargetMode="External"/><Relationship Id="rId34" Type="http://schemas.openxmlformats.org/officeDocument/2006/relationships/hyperlink" Target="mailto:carrie.foley@ocdsb.ca" TargetMode="External"/><Relationship Id="rId15" Type="http://schemas.openxmlformats.org/officeDocument/2006/relationships/hyperlink" Target="mailto:rachael.bennett@ocdsb.ca" TargetMode="External"/><Relationship Id="rId37" Type="http://schemas.openxmlformats.org/officeDocument/2006/relationships/hyperlink" Target="mailto:ainsley.hughes@ocdsb.ca" TargetMode="External"/><Relationship Id="rId14" Type="http://schemas.openxmlformats.org/officeDocument/2006/relationships/hyperlink" Target="mailto:robert.richardson@ocdsb.ca" TargetMode="External"/><Relationship Id="rId36" Type="http://schemas.openxmlformats.org/officeDocument/2006/relationships/hyperlink" Target="mailto:lisa.langill@ocdsb.ca" TargetMode="External"/><Relationship Id="rId17" Type="http://schemas.openxmlformats.org/officeDocument/2006/relationships/hyperlink" Target="mailto:chris.toivonen@ocdsb.ca" TargetMode="External"/><Relationship Id="rId39" Type="http://schemas.openxmlformats.org/officeDocument/2006/relationships/hyperlink" Target="mailto:alex.dean@ocdsb.ca" TargetMode="External"/><Relationship Id="rId16" Type="http://schemas.openxmlformats.org/officeDocument/2006/relationships/hyperlink" Target="mailto:patricia.messervey@ocdsb.ca" TargetMode="External"/><Relationship Id="rId38" Type="http://schemas.openxmlformats.org/officeDocument/2006/relationships/hyperlink" Target="mailto:shelley.valadares@ocdsb.ca" TargetMode="External"/><Relationship Id="rId19" Type="http://schemas.openxmlformats.org/officeDocument/2006/relationships/hyperlink" Target="mailto:justin.disipio@ocdsb.ca" TargetMode="External"/><Relationship Id="rId18" Type="http://schemas.openxmlformats.org/officeDocument/2006/relationships/hyperlink" Target="mailto:jane.foster@ocdsb.c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8.63"/>
    <col customWidth="1" min="3" max="3" width="15.5"/>
    <col customWidth="1" min="4" max="4" width="6.88"/>
    <col customWidth="1" min="5" max="5" width="6.75"/>
    <col customWidth="1" min="6" max="6" width="4.5"/>
    <col customWidth="1" min="7" max="7" width="5.25"/>
    <col customWidth="1" min="8" max="8" width="6.38"/>
    <col customWidth="1" min="9" max="9" width="5.75"/>
    <col customWidth="1" min="10" max="10" width="6.0"/>
    <col customWidth="1" min="11" max="11" width="7.25"/>
    <col customWidth="1" min="12" max="12" width="8.25"/>
    <col customWidth="1" min="13" max="13" width="11.25"/>
    <col customWidth="1" min="14" max="14" width="12.13"/>
    <col customWidth="1" min="15" max="15" width="14.63"/>
    <col customWidth="1" min="18" max="18" width="66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</row>
    <row r="2">
      <c r="A2" s="5" t="s">
        <v>18</v>
      </c>
      <c r="B2" s="6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9" t="s">
        <v>19</v>
      </c>
      <c r="P2" s="10"/>
      <c r="Q2" s="10"/>
      <c r="R2" s="11"/>
    </row>
    <row r="3">
      <c r="A3" s="12" t="s">
        <v>20</v>
      </c>
      <c r="B3" s="13">
        <v>1.0</v>
      </c>
      <c r="C3" s="14" t="s">
        <v>21</v>
      </c>
      <c r="D3" s="15">
        <v>3.0</v>
      </c>
      <c r="E3" s="16"/>
      <c r="F3" s="16"/>
      <c r="G3" s="16"/>
      <c r="H3" s="16"/>
      <c r="I3" s="16"/>
      <c r="J3" s="15"/>
      <c r="K3" s="15"/>
      <c r="L3" s="15">
        <v>1.0</v>
      </c>
      <c r="M3" s="15"/>
      <c r="N3" s="15"/>
      <c r="O3" s="15" t="s">
        <v>22</v>
      </c>
      <c r="P3" s="17"/>
      <c r="Q3" s="17">
        <v>45015.0</v>
      </c>
      <c r="R3" s="18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12" t="s">
        <v>23</v>
      </c>
      <c r="B4" s="13">
        <v>7.0</v>
      </c>
      <c r="C4" s="14" t="s">
        <v>21</v>
      </c>
      <c r="D4" s="15">
        <v>3.0</v>
      </c>
      <c r="E4" s="16"/>
      <c r="F4" s="15"/>
      <c r="G4" s="16"/>
      <c r="H4" s="16"/>
      <c r="I4" s="16"/>
      <c r="J4" s="16"/>
      <c r="K4" s="16"/>
      <c r="L4" s="16"/>
      <c r="M4" s="16"/>
      <c r="N4" s="15"/>
      <c r="O4" s="15" t="s">
        <v>22</v>
      </c>
      <c r="P4" s="17"/>
      <c r="Q4" s="17">
        <v>45042.0</v>
      </c>
      <c r="R4" s="18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12" t="s">
        <v>24</v>
      </c>
      <c r="B5" s="13">
        <v>5.0</v>
      </c>
      <c r="C5" s="14" t="s">
        <v>21</v>
      </c>
      <c r="D5" s="15">
        <v>3.0</v>
      </c>
      <c r="E5" s="15">
        <v>1.0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  <c r="Q5" s="17">
        <v>45146.0</v>
      </c>
      <c r="R5" s="18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12" t="s">
        <v>25</v>
      </c>
      <c r="B6" s="13">
        <v>6.0</v>
      </c>
      <c r="C6" s="14" t="s">
        <v>21</v>
      </c>
      <c r="D6" s="15">
        <v>3.0</v>
      </c>
      <c r="E6" s="15">
        <v>2.0</v>
      </c>
      <c r="F6" s="16"/>
      <c r="G6" s="16"/>
      <c r="H6" s="16"/>
      <c r="I6" s="16"/>
      <c r="J6" s="15"/>
      <c r="K6" s="15"/>
      <c r="L6" s="15">
        <v>2.0</v>
      </c>
      <c r="M6" s="15"/>
      <c r="N6" s="15"/>
      <c r="O6" s="15" t="s">
        <v>22</v>
      </c>
      <c r="P6" s="17"/>
      <c r="Q6" s="17">
        <v>45049.0</v>
      </c>
      <c r="R6" s="18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20" t="s">
        <v>26</v>
      </c>
      <c r="B7" s="21">
        <v>6.0</v>
      </c>
      <c r="C7" s="22" t="s">
        <v>21</v>
      </c>
      <c r="D7" s="23">
        <v>2.0</v>
      </c>
      <c r="E7" s="24"/>
      <c r="F7" s="24"/>
      <c r="G7" s="24"/>
      <c r="H7" s="24"/>
      <c r="I7" s="24"/>
      <c r="J7" s="24"/>
      <c r="K7" s="24"/>
      <c r="L7" s="24"/>
      <c r="M7" s="24"/>
      <c r="N7" s="25"/>
      <c r="O7" s="25" t="s">
        <v>22</v>
      </c>
      <c r="P7" s="26"/>
      <c r="Q7" s="26">
        <v>45049.0</v>
      </c>
      <c r="R7" s="27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12" t="s">
        <v>27</v>
      </c>
      <c r="B8" s="13">
        <v>8.0</v>
      </c>
      <c r="C8" s="14" t="s">
        <v>21</v>
      </c>
      <c r="D8" s="15">
        <v>4.0</v>
      </c>
      <c r="E8" s="15">
        <v>1.0</v>
      </c>
      <c r="F8" s="16"/>
      <c r="G8" s="16"/>
      <c r="H8" s="16"/>
      <c r="I8" s="16"/>
      <c r="J8" s="29"/>
      <c r="K8" s="29"/>
      <c r="L8" s="29">
        <v>1.0</v>
      </c>
      <c r="M8" s="16"/>
      <c r="N8" s="15"/>
      <c r="O8" s="15" t="s">
        <v>22</v>
      </c>
      <c r="P8" s="17"/>
      <c r="Q8" s="17">
        <v>45083.0</v>
      </c>
      <c r="R8" s="18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30" t="s">
        <v>28</v>
      </c>
      <c r="B9" s="31">
        <v>3.0</v>
      </c>
      <c r="C9" s="32" t="s">
        <v>29</v>
      </c>
      <c r="D9" s="33">
        <v>1.0</v>
      </c>
      <c r="E9" s="34"/>
      <c r="F9" s="34"/>
      <c r="G9" s="34"/>
      <c r="H9" s="34"/>
      <c r="I9" s="34"/>
      <c r="J9" s="34"/>
      <c r="K9" s="34"/>
      <c r="L9" s="33">
        <v>1.0</v>
      </c>
      <c r="M9" s="33" t="s">
        <v>30</v>
      </c>
      <c r="N9" s="33" t="s">
        <v>30</v>
      </c>
      <c r="O9" s="34"/>
      <c r="P9" s="35"/>
      <c r="Q9" s="35"/>
      <c r="R9" s="36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>
      <c r="A10" s="12" t="s">
        <v>31</v>
      </c>
      <c r="B10" s="13">
        <v>4.0</v>
      </c>
      <c r="C10" s="14" t="s">
        <v>21</v>
      </c>
      <c r="D10" s="15">
        <v>4.0</v>
      </c>
      <c r="E10" s="16"/>
      <c r="F10" s="16"/>
      <c r="G10" s="16"/>
      <c r="H10" s="16"/>
      <c r="I10" s="16"/>
      <c r="J10" s="15"/>
      <c r="K10" s="15"/>
      <c r="L10" s="15">
        <v>1.0</v>
      </c>
      <c r="M10" s="16"/>
      <c r="N10" s="16"/>
      <c r="O10" s="16"/>
      <c r="P10" s="17"/>
      <c r="Q10" s="17">
        <v>45096.0</v>
      </c>
      <c r="R10" s="18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12" t="s">
        <v>32</v>
      </c>
      <c r="B11" s="13">
        <v>11.0</v>
      </c>
      <c r="C11" s="38" t="s">
        <v>21</v>
      </c>
      <c r="D11" s="15">
        <v>3.0</v>
      </c>
      <c r="E11" s="16"/>
      <c r="F11" s="16"/>
      <c r="G11" s="16"/>
      <c r="H11" s="16"/>
      <c r="I11" s="16"/>
      <c r="J11" s="15"/>
      <c r="K11" s="15"/>
      <c r="L11" s="15">
        <v>2.0</v>
      </c>
      <c r="M11" s="16"/>
      <c r="N11" s="15"/>
      <c r="O11" s="15" t="s">
        <v>22</v>
      </c>
      <c r="P11" s="17"/>
      <c r="Q11" s="17">
        <v>45085.0</v>
      </c>
      <c r="R11" s="18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2" t="s">
        <v>33</v>
      </c>
      <c r="B12" s="13">
        <v>5.0</v>
      </c>
      <c r="C12" s="38" t="s">
        <v>21</v>
      </c>
      <c r="D12" s="15">
        <v>2.0</v>
      </c>
      <c r="E12" s="16"/>
      <c r="F12" s="16"/>
      <c r="G12" s="16"/>
      <c r="H12" s="16"/>
      <c r="I12" s="16"/>
      <c r="J12" s="16"/>
      <c r="K12" s="16"/>
      <c r="L12" s="16"/>
      <c r="M12" s="16"/>
      <c r="N12" s="15"/>
      <c r="O12" s="15" t="s">
        <v>22</v>
      </c>
      <c r="P12" s="17"/>
      <c r="Q12" s="17">
        <v>44960.0</v>
      </c>
      <c r="R12" s="18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2" t="s">
        <v>34</v>
      </c>
      <c r="B13" s="13">
        <v>3.0</v>
      </c>
      <c r="C13" s="38" t="s">
        <v>21</v>
      </c>
      <c r="D13" s="15">
        <v>3.0</v>
      </c>
      <c r="E13" s="15">
        <v>2.0</v>
      </c>
      <c r="F13" s="16"/>
      <c r="G13" s="16"/>
      <c r="H13" s="16"/>
      <c r="I13" s="16"/>
      <c r="J13" s="15"/>
      <c r="K13" s="15"/>
      <c r="L13" s="15">
        <v>1.0</v>
      </c>
      <c r="M13" s="16"/>
      <c r="N13" s="16"/>
      <c r="O13" s="16"/>
      <c r="P13" s="17"/>
      <c r="Q13" s="17">
        <v>45132.0</v>
      </c>
      <c r="R13" s="18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2" t="s">
        <v>35</v>
      </c>
      <c r="B14" s="13">
        <v>11.0</v>
      </c>
      <c r="C14" s="14" t="s">
        <v>21</v>
      </c>
      <c r="D14" s="15">
        <v>3.0</v>
      </c>
      <c r="E14" s="15">
        <v>1.0</v>
      </c>
      <c r="F14" s="16"/>
      <c r="G14" s="16"/>
      <c r="H14" s="16"/>
      <c r="I14" s="16"/>
      <c r="J14" s="15"/>
      <c r="K14" s="15"/>
      <c r="L14" s="15">
        <v>1.0</v>
      </c>
      <c r="M14" s="16"/>
      <c r="N14" s="16"/>
      <c r="O14" s="16"/>
      <c r="P14" s="17"/>
      <c r="Q14" s="17">
        <v>45140.0</v>
      </c>
      <c r="R14" s="18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2" t="s">
        <v>36</v>
      </c>
      <c r="B15" s="13">
        <v>3.0</v>
      </c>
      <c r="C15" s="14" t="s">
        <v>21</v>
      </c>
      <c r="D15" s="15">
        <v>3.0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7"/>
      <c r="Q15" s="17">
        <v>45146.0</v>
      </c>
      <c r="R15" s="18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2" t="s">
        <v>37</v>
      </c>
      <c r="B16" s="13">
        <v>2.0</v>
      </c>
      <c r="C16" s="14" t="s">
        <v>21</v>
      </c>
      <c r="D16" s="15">
        <v>2.0</v>
      </c>
      <c r="E16" s="15">
        <v>1.0</v>
      </c>
      <c r="F16" s="16"/>
      <c r="G16" s="16"/>
      <c r="H16" s="16"/>
      <c r="I16" s="16"/>
      <c r="J16" s="15"/>
      <c r="K16" s="15"/>
      <c r="L16" s="15">
        <v>1.0</v>
      </c>
      <c r="M16" s="16"/>
      <c r="N16" s="16"/>
      <c r="O16" s="16"/>
      <c r="P16" s="17"/>
      <c r="Q16" s="17">
        <v>45139.0</v>
      </c>
      <c r="R16" s="18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20" t="s">
        <v>38</v>
      </c>
      <c r="B17" s="21">
        <v>10.0</v>
      </c>
      <c r="C17" s="22" t="s">
        <v>21</v>
      </c>
      <c r="D17" s="23">
        <v>3.0</v>
      </c>
      <c r="E17" s="23">
        <v>2.0</v>
      </c>
      <c r="F17" s="24"/>
      <c r="G17" s="24"/>
      <c r="H17" s="24"/>
      <c r="I17" s="24"/>
      <c r="J17" s="39"/>
      <c r="K17" s="39"/>
      <c r="L17" s="39">
        <v>1.0</v>
      </c>
      <c r="M17" s="23"/>
      <c r="N17" s="25"/>
      <c r="O17" s="25" t="s">
        <v>22</v>
      </c>
      <c r="P17" s="26"/>
      <c r="Q17" s="26">
        <v>45058.0</v>
      </c>
      <c r="R17" s="27" t="s">
        <v>39</v>
      </c>
      <c r="S17" s="40">
        <v>6.0</v>
      </c>
      <c r="T17" s="28"/>
      <c r="U17" s="28"/>
      <c r="V17" s="28"/>
      <c r="W17" s="28"/>
      <c r="X17" s="28"/>
      <c r="Y17" s="28"/>
      <c r="Z17" s="28"/>
      <c r="AA17" s="28"/>
      <c r="AB17" s="28"/>
    </row>
    <row r="18">
      <c r="A18" s="12" t="s">
        <v>40</v>
      </c>
      <c r="B18" s="13">
        <v>6.0</v>
      </c>
      <c r="C18" s="14" t="s">
        <v>21</v>
      </c>
      <c r="D18" s="15">
        <v>2.0</v>
      </c>
      <c r="E18" s="16"/>
      <c r="F18" s="16"/>
      <c r="G18" s="16"/>
      <c r="H18" s="16"/>
      <c r="I18" s="16"/>
      <c r="J18" s="16"/>
      <c r="K18" s="16"/>
      <c r="L18" s="16"/>
      <c r="M18" s="16"/>
      <c r="N18" s="15"/>
      <c r="O18" s="15" t="s">
        <v>22</v>
      </c>
      <c r="P18" s="17"/>
      <c r="Q18" s="17">
        <v>45042.0</v>
      </c>
      <c r="R18" s="41" t="s">
        <v>41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30" t="s">
        <v>42</v>
      </c>
      <c r="B19" s="31">
        <v>11.0</v>
      </c>
      <c r="C19" s="32" t="s">
        <v>43</v>
      </c>
      <c r="D19" s="33">
        <v>2.0</v>
      </c>
      <c r="E19" s="34"/>
      <c r="F19" s="34"/>
      <c r="G19" s="34"/>
      <c r="H19" s="34"/>
      <c r="I19" s="34"/>
      <c r="J19" s="33"/>
      <c r="K19" s="33"/>
      <c r="L19" s="33">
        <v>2.0</v>
      </c>
      <c r="M19" s="33" t="s">
        <v>30</v>
      </c>
      <c r="N19" s="33" t="s">
        <v>30</v>
      </c>
      <c r="O19" s="34"/>
      <c r="P19" s="35">
        <v>45720.0</v>
      </c>
      <c r="Q19" s="35">
        <v>45726.0</v>
      </c>
      <c r="R19" s="18"/>
    </row>
    <row r="20">
      <c r="A20" s="12" t="s">
        <v>44</v>
      </c>
      <c r="B20" s="13">
        <v>12.0</v>
      </c>
      <c r="C20" s="14" t="s">
        <v>21</v>
      </c>
      <c r="D20" s="15">
        <v>2.0</v>
      </c>
      <c r="E20" s="16"/>
      <c r="F20" s="16"/>
      <c r="G20" s="16"/>
      <c r="H20" s="16"/>
      <c r="I20" s="16"/>
      <c r="J20" s="15"/>
      <c r="K20" s="15"/>
      <c r="L20" s="15">
        <v>1.0</v>
      </c>
      <c r="M20" s="15"/>
      <c r="N20" s="15"/>
      <c r="O20" s="15" t="s">
        <v>22</v>
      </c>
      <c r="P20" s="17"/>
      <c r="Q20" s="17">
        <v>44971.0</v>
      </c>
      <c r="R20" s="18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2" t="s">
        <v>45</v>
      </c>
      <c r="B21" s="13">
        <v>2.0</v>
      </c>
      <c r="C21" s="14" t="s">
        <v>21</v>
      </c>
      <c r="D21" s="15">
        <v>3.0</v>
      </c>
      <c r="E21" s="16"/>
      <c r="F21" s="16"/>
      <c r="G21" s="16"/>
      <c r="H21" s="16"/>
      <c r="I21" s="16"/>
      <c r="J21" s="15"/>
      <c r="K21" s="15"/>
      <c r="L21" s="15" t="s">
        <v>46</v>
      </c>
      <c r="M21" s="16"/>
      <c r="N21" s="16"/>
      <c r="O21" s="16"/>
      <c r="P21" s="17"/>
      <c r="Q21" s="17">
        <v>45142.0</v>
      </c>
      <c r="R21" s="18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2" t="s">
        <v>47</v>
      </c>
      <c r="B22" s="13">
        <v>7.0</v>
      </c>
      <c r="C22" s="14" t="s">
        <v>21</v>
      </c>
      <c r="D22" s="15">
        <v>3.0</v>
      </c>
      <c r="E22" s="16"/>
      <c r="F22" s="16"/>
      <c r="G22" s="16"/>
      <c r="H22" s="16"/>
      <c r="I22" s="16"/>
      <c r="J22" s="15"/>
      <c r="K22" s="15"/>
      <c r="L22" s="15">
        <v>2.0</v>
      </c>
      <c r="M22" s="15"/>
      <c r="N22" s="15"/>
      <c r="O22" s="15" t="s">
        <v>22</v>
      </c>
      <c r="P22" s="17"/>
      <c r="Q22" s="17">
        <v>44986.0</v>
      </c>
      <c r="R22" s="18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2" t="s">
        <v>48</v>
      </c>
      <c r="B23" s="13">
        <v>3.0</v>
      </c>
      <c r="C23" s="14" t="s">
        <v>21</v>
      </c>
      <c r="D23" s="15">
        <v>3.0</v>
      </c>
      <c r="E23" s="16"/>
      <c r="F23" s="16"/>
      <c r="G23" s="16"/>
      <c r="H23" s="16"/>
      <c r="I23" s="16"/>
      <c r="J23" s="15"/>
      <c r="K23" s="15"/>
      <c r="L23" s="15">
        <v>2.0</v>
      </c>
      <c r="M23" s="15"/>
      <c r="N23" s="15"/>
      <c r="O23" s="15" t="s">
        <v>22</v>
      </c>
      <c r="P23" s="17"/>
      <c r="Q23" s="17">
        <v>45013.0</v>
      </c>
      <c r="R23" s="41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2" t="s">
        <v>49</v>
      </c>
      <c r="B24" s="13">
        <v>10.0</v>
      </c>
      <c r="C24" s="14" t="s">
        <v>21</v>
      </c>
      <c r="D24" s="15">
        <v>2.0</v>
      </c>
      <c r="E24" s="16"/>
      <c r="F24" s="16"/>
      <c r="G24" s="16"/>
      <c r="H24" s="16"/>
      <c r="I24" s="16"/>
      <c r="J24" s="15"/>
      <c r="K24" s="15"/>
      <c r="L24" s="15">
        <v>1.0</v>
      </c>
      <c r="M24" s="16"/>
      <c r="N24" s="16"/>
      <c r="O24" s="16"/>
      <c r="P24" s="17"/>
      <c r="Q24" s="17">
        <v>45098.0</v>
      </c>
      <c r="R24" s="18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42" t="s">
        <v>50</v>
      </c>
      <c r="B25" s="43" t="s">
        <v>51</v>
      </c>
      <c r="C25" s="43" t="s">
        <v>52</v>
      </c>
      <c r="D25" s="44"/>
      <c r="E25" s="44"/>
      <c r="F25" s="45"/>
      <c r="G25" s="45"/>
      <c r="H25" s="45"/>
      <c r="I25" s="45"/>
      <c r="J25" s="45"/>
      <c r="K25" s="45"/>
      <c r="L25" s="44"/>
      <c r="M25" s="45"/>
      <c r="N25" s="45"/>
      <c r="O25" s="45"/>
      <c r="P25" s="46"/>
      <c r="Q25" s="46"/>
      <c r="R25" s="18"/>
    </row>
    <row r="26">
      <c r="A26" s="12" t="s">
        <v>53</v>
      </c>
      <c r="B26" s="13">
        <v>7.0</v>
      </c>
      <c r="C26" s="14" t="s">
        <v>21</v>
      </c>
      <c r="D26" s="15">
        <v>2.0</v>
      </c>
      <c r="E26" s="15">
        <v>2.0</v>
      </c>
      <c r="F26" s="16"/>
      <c r="G26" s="16"/>
      <c r="H26" s="16"/>
      <c r="I26" s="16"/>
      <c r="J26" s="15"/>
      <c r="K26" s="15"/>
      <c r="L26" s="15">
        <v>1.0</v>
      </c>
      <c r="M26" s="16"/>
      <c r="N26" s="16"/>
      <c r="O26" s="16"/>
      <c r="P26" s="17"/>
      <c r="Q26" s="17">
        <v>45118.0</v>
      </c>
      <c r="R26" s="18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2" t="s">
        <v>54</v>
      </c>
      <c r="B27" s="13">
        <v>6.0</v>
      </c>
      <c r="C27" s="14" t="s">
        <v>21</v>
      </c>
      <c r="D27" s="15">
        <v>3.0</v>
      </c>
      <c r="E27" s="16"/>
      <c r="F27" s="16"/>
      <c r="G27" s="16"/>
      <c r="H27" s="16"/>
      <c r="I27" s="16"/>
      <c r="J27" s="16"/>
      <c r="K27" s="16"/>
      <c r="L27" s="16"/>
      <c r="M27" s="16"/>
      <c r="N27" s="15"/>
      <c r="O27" s="15" t="s">
        <v>22</v>
      </c>
      <c r="P27" s="17"/>
      <c r="Q27" s="17">
        <v>44971.0</v>
      </c>
      <c r="R27" s="41" t="s">
        <v>55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2" t="s">
        <v>56</v>
      </c>
      <c r="B28" s="13">
        <v>10.0</v>
      </c>
      <c r="C28" s="14" t="s">
        <v>21</v>
      </c>
      <c r="D28" s="15">
        <v>3.0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7"/>
      <c r="Q28" s="17">
        <v>45147.0</v>
      </c>
      <c r="R28" s="18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2" t="s">
        <v>57</v>
      </c>
      <c r="B29" s="13">
        <v>11.0</v>
      </c>
      <c r="C29" s="14" t="s">
        <v>21</v>
      </c>
      <c r="D29" s="15">
        <v>2.0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7">
        <v>45148.0</v>
      </c>
      <c r="R29" s="18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2" t="s">
        <v>58</v>
      </c>
      <c r="B30" s="13">
        <v>10.0</v>
      </c>
      <c r="C30" s="14" t="s">
        <v>21</v>
      </c>
      <c r="D30" s="15">
        <v>3.0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7"/>
      <c r="Q30" s="17">
        <v>45152.0</v>
      </c>
      <c r="R30" s="18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2" t="s">
        <v>59</v>
      </c>
      <c r="B31" s="13">
        <v>8.0</v>
      </c>
      <c r="C31" s="14" t="s">
        <v>21</v>
      </c>
      <c r="D31" s="15">
        <v>2.0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7">
        <v>45153.0</v>
      </c>
      <c r="R31" s="18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2" t="s">
        <v>60</v>
      </c>
      <c r="B32" s="13">
        <v>4.0</v>
      </c>
      <c r="C32" s="14" t="s">
        <v>21</v>
      </c>
      <c r="D32" s="15">
        <v>2.0</v>
      </c>
      <c r="E32" s="15"/>
      <c r="F32" s="16"/>
      <c r="G32" s="16"/>
      <c r="H32" s="16"/>
      <c r="I32" s="16"/>
      <c r="J32" s="15"/>
      <c r="K32" s="15"/>
      <c r="L32" s="15">
        <v>1.0</v>
      </c>
      <c r="M32" s="16"/>
      <c r="N32" s="16"/>
      <c r="O32" s="16"/>
      <c r="P32" s="17"/>
      <c r="Q32" s="17">
        <v>45162.0</v>
      </c>
      <c r="R32" s="11"/>
    </row>
    <row r="33">
      <c r="A33" s="12" t="s">
        <v>61</v>
      </c>
      <c r="B33" s="13">
        <v>4.0</v>
      </c>
      <c r="C33" s="14" t="s">
        <v>21</v>
      </c>
      <c r="D33" s="15">
        <v>2.0</v>
      </c>
      <c r="E33" s="15">
        <v>2.0</v>
      </c>
      <c r="F33" s="16"/>
      <c r="G33" s="16"/>
      <c r="H33" s="16"/>
      <c r="I33" s="16"/>
      <c r="J33" s="16"/>
      <c r="K33" s="16"/>
      <c r="L33" s="16"/>
      <c r="M33" s="16"/>
      <c r="N33" s="15"/>
      <c r="O33" s="15" t="s">
        <v>22</v>
      </c>
      <c r="P33" s="17"/>
      <c r="Q33" s="17">
        <v>44972.0</v>
      </c>
      <c r="R33" s="18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2" t="s">
        <v>62</v>
      </c>
      <c r="B34" s="13">
        <v>10.0</v>
      </c>
      <c r="C34" s="14" t="s">
        <v>21</v>
      </c>
      <c r="D34" s="15">
        <v>2.0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7"/>
      <c r="Q34" s="17">
        <v>45155.0</v>
      </c>
      <c r="R34" s="18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20" t="s">
        <v>63</v>
      </c>
      <c r="B35" s="21">
        <v>11.0</v>
      </c>
      <c r="C35" s="22" t="s">
        <v>21</v>
      </c>
      <c r="D35" s="23">
        <v>2.0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6"/>
      <c r="Q35" s="26">
        <v>45133.0</v>
      </c>
      <c r="R35" s="27" t="s">
        <v>64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>
      <c r="A36" s="30" t="s">
        <v>65</v>
      </c>
      <c r="B36" s="31">
        <v>8.0</v>
      </c>
      <c r="C36" s="32" t="s">
        <v>29</v>
      </c>
      <c r="D36" s="33">
        <v>2.0</v>
      </c>
      <c r="E36" s="33"/>
      <c r="F36" s="33"/>
      <c r="G36" s="34"/>
      <c r="H36" s="34"/>
      <c r="I36" s="34"/>
      <c r="J36" s="33"/>
      <c r="K36" s="33"/>
      <c r="L36" s="33">
        <v>3.0</v>
      </c>
      <c r="M36" s="33" t="s">
        <v>30</v>
      </c>
      <c r="N36" s="33" t="s">
        <v>30</v>
      </c>
      <c r="O36" s="34"/>
      <c r="P36" s="35">
        <v>45721.0</v>
      </c>
      <c r="Q36" s="47"/>
      <c r="R36" s="27" t="s">
        <v>66</v>
      </c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>
      <c r="A37" s="12" t="s">
        <v>67</v>
      </c>
      <c r="B37" s="13">
        <v>10.0</v>
      </c>
      <c r="C37" s="14" t="s">
        <v>21</v>
      </c>
      <c r="D37" s="15">
        <v>2.0</v>
      </c>
      <c r="E37" s="16"/>
      <c r="F37" s="16"/>
      <c r="G37" s="16"/>
      <c r="H37" s="16"/>
      <c r="I37" s="16"/>
      <c r="J37" s="15"/>
      <c r="K37" s="15"/>
      <c r="L37" s="15">
        <v>1.0</v>
      </c>
      <c r="M37" s="15"/>
      <c r="N37" s="15"/>
      <c r="O37" s="15" t="s">
        <v>22</v>
      </c>
      <c r="P37" s="17"/>
      <c r="Q37" s="17">
        <v>45044.0</v>
      </c>
      <c r="R37" s="18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2" t="s">
        <v>68</v>
      </c>
      <c r="B38" s="13"/>
      <c r="C38" s="14" t="s">
        <v>21</v>
      </c>
      <c r="D38" s="15">
        <v>3.0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7">
        <v>45160.0</v>
      </c>
      <c r="R38" s="18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2" t="s">
        <v>69</v>
      </c>
      <c r="B39" s="13">
        <v>10.0</v>
      </c>
      <c r="C39" s="14" t="s">
        <v>21</v>
      </c>
      <c r="D39" s="15">
        <v>3.0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  <c r="Q39" s="17">
        <v>45126.0</v>
      </c>
      <c r="R39" s="18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2" t="s">
        <v>70</v>
      </c>
      <c r="B40" s="13">
        <v>8.0</v>
      </c>
      <c r="C40" s="14" t="s">
        <v>21</v>
      </c>
      <c r="D40" s="15">
        <v>3.0</v>
      </c>
      <c r="E40" s="16"/>
      <c r="F40" s="16"/>
      <c r="G40" s="16"/>
      <c r="H40" s="16"/>
      <c r="I40" s="16"/>
      <c r="J40" s="16"/>
      <c r="K40" s="16"/>
      <c r="L40" s="16"/>
      <c r="M40" s="16"/>
      <c r="N40" s="15"/>
      <c r="O40" s="15" t="s">
        <v>22</v>
      </c>
      <c r="P40" s="17"/>
      <c r="Q40" s="17">
        <v>45016.0</v>
      </c>
      <c r="R40" s="18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2" t="s">
        <v>71</v>
      </c>
      <c r="B41" s="13">
        <v>7.0</v>
      </c>
      <c r="C41" s="14" t="s">
        <v>21</v>
      </c>
      <c r="D41" s="15">
        <v>3.0</v>
      </c>
      <c r="E41" s="16"/>
      <c r="F41" s="16"/>
      <c r="G41" s="16"/>
      <c r="H41" s="16"/>
      <c r="I41" s="16"/>
      <c r="J41" s="15"/>
      <c r="K41" s="15"/>
      <c r="L41" s="15">
        <v>1.0</v>
      </c>
      <c r="M41" s="16"/>
      <c r="N41" s="16"/>
      <c r="O41" s="16"/>
      <c r="P41" s="17"/>
      <c r="Q41" s="17">
        <v>45160.0</v>
      </c>
      <c r="R41" s="18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2" t="s">
        <v>72</v>
      </c>
      <c r="B42" s="13">
        <v>6.0</v>
      </c>
      <c r="C42" s="14" t="s">
        <v>21</v>
      </c>
      <c r="D42" s="15">
        <v>3.0</v>
      </c>
      <c r="E42" s="15">
        <v>1.0</v>
      </c>
      <c r="F42" s="16"/>
      <c r="G42" s="16"/>
      <c r="H42" s="16"/>
      <c r="I42" s="16"/>
      <c r="J42" s="16"/>
      <c r="K42" s="16"/>
      <c r="L42" s="16"/>
      <c r="M42" s="16"/>
      <c r="N42" s="15"/>
      <c r="O42" s="15" t="s">
        <v>22</v>
      </c>
      <c r="P42" s="17"/>
      <c r="Q42" s="17">
        <v>44988.0</v>
      </c>
      <c r="R42" s="18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48" t="s">
        <v>73</v>
      </c>
      <c r="B43" s="13">
        <v>11.0</v>
      </c>
      <c r="C43" s="14" t="s">
        <v>21</v>
      </c>
      <c r="D43" s="15">
        <v>3.0</v>
      </c>
      <c r="E43" s="15">
        <v>1.0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7"/>
      <c r="Q43" s="17">
        <v>45152.0</v>
      </c>
      <c r="R43" s="18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2" t="s">
        <v>74</v>
      </c>
      <c r="B44" s="13">
        <v>9.0</v>
      </c>
      <c r="C44" s="14" t="s">
        <v>21</v>
      </c>
      <c r="D44" s="15">
        <v>2.0</v>
      </c>
      <c r="E44" s="16"/>
      <c r="F44" s="16"/>
      <c r="G44" s="16"/>
      <c r="H44" s="16"/>
      <c r="I44" s="16"/>
      <c r="J44" s="16"/>
      <c r="K44" s="16"/>
      <c r="L44" s="16"/>
      <c r="M44" s="16"/>
      <c r="N44" s="15"/>
      <c r="O44" s="15" t="s">
        <v>22</v>
      </c>
      <c r="P44" s="17"/>
      <c r="Q44" s="17">
        <v>45056.0</v>
      </c>
      <c r="R44" s="18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2" t="s">
        <v>75</v>
      </c>
      <c r="B45" s="13">
        <v>10.0</v>
      </c>
      <c r="C45" s="14" t="s">
        <v>21</v>
      </c>
      <c r="D45" s="15">
        <v>3.0</v>
      </c>
      <c r="E45" s="15">
        <v>2.0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/>
      <c r="Q45" s="17">
        <v>45140.0</v>
      </c>
      <c r="R45" s="41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30" t="s">
        <v>76</v>
      </c>
      <c r="B46" s="31">
        <v>12.0</v>
      </c>
      <c r="C46" s="32" t="s">
        <v>29</v>
      </c>
      <c r="D46" s="33">
        <v>2.0</v>
      </c>
      <c r="E46" s="34"/>
      <c r="F46" s="34"/>
      <c r="G46" s="34"/>
      <c r="H46" s="34"/>
      <c r="I46" s="34"/>
      <c r="J46" s="34"/>
      <c r="K46" s="34"/>
      <c r="L46" s="34"/>
      <c r="M46" s="33" t="s">
        <v>30</v>
      </c>
      <c r="N46" s="33" t="s">
        <v>30</v>
      </c>
      <c r="O46" s="34"/>
      <c r="P46" s="49"/>
      <c r="Q46" s="50"/>
      <c r="R46" s="11"/>
    </row>
    <row r="47">
      <c r="A47" s="12" t="s">
        <v>77</v>
      </c>
      <c r="B47" s="13">
        <v>11.0</v>
      </c>
      <c r="C47" s="14" t="s">
        <v>21</v>
      </c>
      <c r="D47" s="15">
        <v>2.0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7"/>
      <c r="Q47" s="17">
        <v>45153.0</v>
      </c>
      <c r="R47" s="18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2" t="s">
        <v>78</v>
      </c>
      <c r="B48" s="13">
        <v>10.0</v>
      </c>
      <c r="C48" s="14" t="s">
        <v>21</v>
      </c>
      <c r="D48" s="15">
        <v>3.0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7"/>
      <c r="Q48" s="17">
        <v>45161.0</v>
      </c>
      <c r="R48" s="18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2" t="s">
        <v>79</v>
      </c>
      <c r="B49" s="13">
        <v>2.0</v>
      </c>
      <c r="C49" s="14" t="s">
        <v>21</v>
      </c>
      <c r="D49" s="15">
        <v>2.0</v>
      </c>
      <c r="E49" s="15"/>
      <c r="F49" s="16"/>
      <c r="G49" s="16"/>
      <c r="H49" s="16"/>
      <c r="I49" s="16"/>
      <c r="J49" s="15"/>
      <c r="K49" s="15"/>
      <c r="L49" s="15">
        <v>1.0</v>
      </c>
      <c r="M49" s="16"/>
      <c r="N49" s="16"/>
      <c r="O49" s="16"/>
      <c r="P49" s="17"/>
      <c r="Q49" s="17">
        <v>45142.0</v>
      </c>
      <c r="R49" s="18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20" t="s">
        <v>80</v>
      </c>
      <c r="B50" s="21">
        <v>12.0</v>
      </c>
      <c r="C50" s="22" t="s">
        <v>21</v>
      </c>
      <c r="D50" s="23">
        <v>3.0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6"/>
      <c r="Q50" s="26">
        <v>45111.0</v>
      </c>
      <c r="R50" s="27" t="s">
        <v>81</v>
      </c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>
      <c r="A51" s="12" t="s">
        <v>82</v>
      </c>
      <c r="B51" s="13">
        <v>1.0</v>
      </c>
      <c r="C51" s="14" t="s">
        <v>21</v>
      </c>
      <c r="D51" s="15">
        <v>3.0</v>
      </c>
      <c r="E51" s="16"/>
      <c r="F51" s="16"/>
      <c r="G51" s="16"/>
      <c r="H51" s="16"/>
      <c r="I51" s="16"/>
      <c r="J51" s="15"/>
      <c r="K51" s="15"/>
      <c r="L51" s="15">
        <v>1.0</v>
      </c>
      <c r="M51" s="16"/>
      <c r="N51" s="16"/>
      <c r="O51" s="16"/>
      <c r="P51" s="17"/>
      <c r="Q51" s="17">
        <v>45112.0</v>
      </c>
      <c r="R51" s="41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30" t="s">
        <v>83</v>
      </c>
      <c r="B52" s="31">
        <v>7.0</v>
      </c>
      <c r="C52" s="32" t="s">
        <v>29</v>
      </c>
      <c r="D52" s="33">
        <v>1.0</v>
      </c>
      <c r="E52" s="34"/>
      <c r="F52" s="34"/>
      <c r="G52" s="34"/>
      <c r="H52" s="34"/>
      <c r="I52" s="34"/>
      <c r="J52" s="34"/>
      <c r="K52" s="34"/>
      <c r="L52" s="34"/>
      <c r="M52" s="33" t="s">
        <v>30</v>
      </c>
      <c r="N52" s="33" t="s">
        <v>30</v>
      </c>
      <c r="O52" s="34"/>
      <c r="P52" s="49"/>
      <c r="Q52" s="50"/>
      <c r="R52" s="41" t="s">
        <v>84</v>
      </c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>
      <c r="A53" s="30" t="s">
        <v>85</v>
      </c>
      <c r="B53" s="31">
        <v>3.0</v>
      </c>
      <c r="C53" s="32" t="s">
        <v>29</v>
      </c>
      <c r="D53" s="33">
        <v>2.0</v>
      </c>
      <c r="E53" s="33">
        <v>1.0</v>
      </c>
      <c r="F53" s="33">
        <v>1.0</v>
      </c>
      <c r="G53" s="34"/>
      <c r="H53" s="34"/>
      <c r="I53" s="34"/>
      <c r="J53" s="34"/>
      <c r="K53" s="34"/>
      <c r="L53" s="33">
        <v>1.0</v>
      </c>
      <c r="M53" s="33" t="s">
        <v>30</v>
      </c>
      <c r="N53" s="33" t="s">
        <v>30</v>
      </c>
      <c r="O53" s="34"/>
      <c r="P53" s="49"/>
      <c r="Q53" s="50"/>
      <c r="R53" s="11"/>
    </row>
    <row r="54">
      <c r="A54" s="20" t="s">
        <v>86</v>
      </c>
      <c r="B54" s="21">
        <v>6.0</v>
      </c>
      <c r="C54" s="22" t="s">
        <v>21</v>
      </c>
      <c r="D54" s="23">
        <v>3.0</v>
      </c>
      <c r="E54" s="23">
        <v>2.0</v>
      </c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6"/>
      <c r="Q54" s="26">
        <v>45152.0</v>
      </c>
      <c r="R54" s="27" t="s">
        <v>87</v>
      </c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>
      <c r="A55" s="30" t="s">
        <v>88</v>
      </c>
      <c r="B55" s="31">
        <v>12.0</v>
      </c>
      <c r="C55" s="32" t="s">
        <v>29</v>
      </c>
      <c r="D55" s="33">
        <v>1.0</v>
      </c>
      <c r="E55" s="33">
        <v>1.0</v>
      </c>
      <c r="F55" s="34"/>
      <c r="G55" s="34"/>
      <c r="H55" s="34"/>
      <c r="I55" s="34"/>
      <c r="J55" s="34"/>
      <c r="K55" s="34"/>
      <c r="L55" s="34"/>
      <c r="M55" s="33" t="s">
        <v>30</v>
      </c>
      <c r="N55" s="33" t="s">
        <v>30</v>
      </c>
      <c r="O55" s="34"/>
      <c r="P55" s="35">
        <v>45721.0</v>
      </c>
      <c r="Q55" s="50"/>
      <c r="R55" s="11"/>
    </row>
    <row r="56">
      <c r="A56" s="20" t="s">
        <v>89</v>
      </c>
      <c r="B56" s="21">
        <v>12.0</v>
      </c>
      <c r="C56" s="22" t="s">
        <v>21</v>
      </c>
      <c r="D56" s="23">
        <v>3.0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6"/>
      <c r="Q56" s="26">
        <v>45118.0</v>
      </c>
      <c r="R56" s="27" t="s">
        <v>90</v>
      </c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>
      <c r="A57" s="12" t="s">
        <v>91</v>
      </c>
      <c r="B57" s="13">
        <v>8.0</v>
      </c>
      <c r="C57" s="14" t="s">
        <v>21</v>
      </c>
      <c r="D57" s="15">
        <v>3.0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7"/>
      <c r="Q57" s="17">
        <v>45103.0</v>
      </c>
      <c r="R57" s="18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30" t="s">
        <v>92</v>
      </c>
      <c r="B58" s="31">
        <v>10.0</v>
      </c>
      <c r="C58" s="32" t="s">
        <v>43</v>
      </c>
      <c r="D58" s="33">
        <v>2.0</v>
      </c>
      <c r="E58" s="34"/>
      <c r="F58" s="34"/>
      <c r="G58" s="34"/>
      <c r="H58" s="34"/>
      <c r="I58" s="34"/>
      <c r="J58" s="34"/>
      <c r="K58" s="34"/>
      <c r="L58" s="34"/>
      <c r="M58" s="33" t="s">
        <v>30</v>
      </c>
      <c r="N58" s="33" t="s">
        <v>30</v>
      </c>
      <c r="O58" s="34"/>
      <c r="P58" s="35">
        <v>45720.0</v>
      </c>
      <c r="Q58" s="35">
        <v>45729.0</v>
      </c>
      <c r="R58" s="11"/>
    </row>
    <row r="59">
      <c r="A59" s="12" t="s">
        <v>93</v>
      </c>
      <c r="B59" s="13">
        <v>9.0</v>
      </c>
      <c r="C59" s="14" t="s">
        <v>21</v>
      </c>
      <c r="D59" s="15">
        <v>4.0</v>
      </c>
      <c r="E59" s="16"/>
      <c r="F59" s="16"/>
      <c r="G59" s="16"/>
      <c r="H59" s="16"/>
      <c r="I59" s="16"/>
      <c r="J59" s="16"/>
      <c r="K59" s="16"/>
      <c r="L59" s="16"/>
      <c r="M59" s="16"/>
      <c r="N59" s="15"/>
      <c r="O59" s="15" t="s">
        <v>22</v>
      </c>
      <c r="P59" s="17"/>
      <c r="Q59" s="17">
        <v>45058.0</v>
      </c>
      <c r="R59" s="18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2" t="s">
        <v>94</v>
      </c>
      <c r="B60" s="13">
        <v>1.0</v>
      </c>
      <c r="C60" s="14" t="s">
        <v>21</v>
      </c>
      <c r="D60" s="15">
        <v>2.0</v>
      </c>
      <c r="E60" s="15">
        <v>2.0</v>
      </c>
      <c r="F60" s="16"/>
      <c r="G60" s="16"/>
      <c r="H60" s="16"/>
      <c r="I60" s="16"/>
      <c r="J60" s="15"/>
      <c r="K60" s="15"/>
      <c r="L60" s="15">
        <v>1.0</v>
      </c>
      <c r="M60" s="15"/>
      <c r="N60" s="15"/>
      <c r="O60" s="15" t="s">
        <v>22</v>
      </c>
      <c r="P60" s="17"/>
      <c r="Q60" s="17">
        <v>45002.0</v>
      </c>
      <c r="R60" s="18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20" t="s">
        <v>95</v>
      </c>
      <c r="B61" s="21">
        <v>2.0</v>
      </c>
      <c r="C61" s="22" t="s">
        <v>21</v>
      </c>
      <c r="D61" s="23">
        <v>3.0</v>
      </c>
      <c r="E61" s="23">
        <v>1.0</v>
      </c>
      <c r="F61" s="24"/>
      <c r="G61" s="24"/>
      <c r="H61" s="24"/>
      <c r="I61" s="24"/>
      <c r="J61" s="23"/>
      <c r="K61" s="23"/>
      <c r="L61" s="23">
        <v>2.0</v>
      </c>
      <c r="M61" s="23"/>
      <c r="N61" s="23"/>
      <c r="O61" s="23" t="s">
        <v>22</v>
      </c>
      <c r="P61" s="51"/>
      <c r="Q61" s="51"/>
      <c r="R61" s="27" t="s">
        <v>96</v>
      </c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12" t="s">
        <v>97</v>
      </c>
      <c r="B62" s="13">
        <v>3.0</v>
      </c>
      <c r="C62" s="14" t="s">
        <v>21</v>
      </c>
      <c r="D62" s="15">
        <v>3.0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7"/>
      <c r="Q62" s="17">
        <v>45153.0</v>
      </c>
      <c r="R62" s="18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30" t="s">
        <v>98</v>
      </c>
      <c r="B63" s="52">
        <v>2.0</v>
      </c>
      <c r="C63" s="53" t="s">
        <v>29</v>
      </c>
      <c r="D63" s="25">
        <v>1.0</v>
      </c>
      <c r="E63" s="54"/>
      <c r="F63" s="54"/>
      <c r="G63" s="54"/>
      <c r="H63" s="54"/>
      <c r="I63" s="54"/>
      <c r="J63" s="25"/>
      <c r="K63" s="25"/>
      <c r="L63" s="25">
        <v>1.0</v>
      </c>
      <c r="M63" s="25" t="s">
        <v>30</v>
      </c>
      <c r="N63" s="25" t="s">
        <v>30</v>
      </c>
      <c r="O63" s="54"/>
      <c r="P63" s="50"/>
      <c r="Q63" s="50"/>
      <c r="R63" s="11"/>
    </row>
    <row r="64">
      <c r="A64" s="20" t="s">
        <v>99</v>
      </c>
      <c r="B64" s="21">
        <v>2.0</v>
      </c>
      <c r="C64" s="22" t="s">
        <v>21</v>
      </c>
      <c r="D64" s="23">
        <v>2.0</v>
      </c>
      <c r="E64" s="23">
        <v>1.0</v>
      </c>
      <c r="F64" s="23">
        <v>1.0</v>
      </c>
      <c r="G64" s="24"/>
      <c r="H64" s="24"/>
      <c r="I64" s="24"/>
      <c r="J64" s="23"/>
      <c r="K64" s="23"/>
      <c r="L64" s="23"/>
      <c r="M64" s="23"/>
      <c r="N64" s="23"/>
      <c r="O64" s="23" t="s">
        <v>22</v>
      </c>
      <c r="P64" s="55"/>
      <c r="Q64" s="55">
        <v>45061.0</v>
      </c>
      <c r="R64" s="27" t="s">
        <v>100</v>
      </c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>
      <c r="A65" s="12" t="s">
        <v>101</v>
      </c>
      <c r="B65" s="13">
        <v>2.0</v>
      </c>
      <c r="C65" s="14" t="s">
        <v>21</v>
      </c>
      <c r="D65" s="15">
        <v>2.0</v>
      </c>
      <c r="E65" s="16"/>
      <c r="F65" s="16"/>
      <c r="G65" s="16"/>
      <c r="H65" s="16"/>
      <c r="I65" s="16"/>
      <c r="J65" s="16"/>
      <c r="K65" s="16"/>
      <c r="L65" s="16"/>
      <c r="M65" s="16"/>
      <c r="N65" s="15"/>
      <c r="O65" s="15" t="s">
        <v>22</v>
      </c>
      <c r="P65" s="56"/>
      <c r="Q65" s="56"/>
      <c r="R65" s="18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2" t="s">
        <v>102</v>
      </c>
      <c r="B66" s="13">
        <v>3.0</v>
      </c>
      <c r="C66" s="38" t="s">
        <v>21</v>
      </c>
      <c r="D66" s="15">
        <v>3.0</v>
      </c>
      <c r="E66" s="15">
        <v>1.0</v>
      </c>
      <c r="F66" s="16"/>
      <c r="G66" s="16"/>
      <c r="H66" s="16"/>
      <c r="I66" s="16"/>
      <c r="J66" s="16"/>
      <c r="K66" s="16"/>
      <c r="L66" s="16"/>
      <c r="M66" s="16"/>
      <c r="N66" s="15"/>
      <c r="O66" s="15" t="s">
        <v>22</v>
      </c>
      <c r="P66" s="17"/>
      <c r="Q66" s="17">
        <v>44957.0</v>
      </c>
      <c r="R66" s="18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ht="28.5" customHeight="1">
      <c r="A67" s="12" t="s">
        <v>103</v>
      </c>
      <c r="B67" s="13">
        <v>9.0</v>
      </c>
      <c r="C67" s="14" t="s">
        <v>21</v>
      </c>
      <c r="D67" s="15">
        <v>3.0</v>
      </c>
      <c r="E67" s="16"/>
      <c r="F67" s="16"/>
      <c r="G67" s="16"/>
      <c r="H67" s="16"/>
      <c r="I67" s="16"/>
      <c r="J67" s="16"/>
      <c r="K67" s="16"/>
      <c r="L67" s="16"/>
      <c r="M67" s="16"/>
      <c r="N67" s="15"/>
      <c r="O67" s="15" t="s">
        <v>22</v>
      </c>
      <c r="P67" s="17"/>
      <c r="Q67" s="17">
        <v>45062.0</v>
      </c>
      <c r="R67" s="18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ht="24.0" customHeight="1">
      <c r="A68" s="57" t="s">
        <v>104</v>
      </c>
      <c r="B68" s="13">
        <v>4.0</v>
      </c>
      <c r="C68" s="14" t="s">
        <v>21</v>
      </c>
      <c r="D68" s="15">
        <v>4.0</v>
      </c>
      <c r="E68" s="16"/>
      <c r="F68" s="16"/>
      <c r="G68" s="16"/>
      <c r="H68" s="16"/>
      <c r="I68" s="16"/>
      <c r="J68" s="15"/>
      <c r="K68" s="15"/>
      <c r="L68" s="15">
        <v>1.0</v>
      </c>
      <c r="M68" s="15"/>
      <c r="N68" s="15"/>
      <c r="O68" s="15" t="s">
        <v>22</v>
      </c>
      <c r="P68" s="17"/>
      <c r="Q68" s="17">
        <v>45051.0</v>
      </c>
      <c r="R68" s="41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2" t="s">
        <v>105</v>
      </c>
      <c r="B69" s="13">
        <v>12.0</v>
      </c>
      <c r="C69" s="14" t="s">
        <v>21</v>
      </c>
      <c r="D69" s="15">
        <v>2.0</v>
      </c>
      <c r="E69" s="16"/>
      <c r="F69" s="16"/>
      <c r="G69" s="16"/>
      <c r="H69" s="16"/>
      <c r="I69" s="16"/>
      <c r="J69" s="15"/>
      <c r="K69" s="15"/>
      <c r="L69" s="15">
        <v>1.0</v>
      </c>
      <c r="M69" s="15"/>
      <c r="N69" s="15"/>
      <c r="O69" s="15" t="s">
        <v>22</v>
      </c>
      <c r="P69" s="17"/>
      <c r="Q69" s="17">
        <v>45001.0</v>
      </c>
      <c r="R69" s="18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2" t="s">
        <v>106</v>
      </c>
      <c r="B70" s="13"/>
      <c r="C70" s="14" t="s">
        <v>21</v>
      </c>
      <c r="D70" s="15">
        <v>1.0</v>
      </c>
      <c r="E70" s="16"/>
      <c r="F70" s="16"/>
      <c r="G70" s="16"/>
      <c r="H70" s="16"/>
      <c r="I70" s="16"/>
      <c r="J70" s="16"/>
      <c r="K70" s="16"/>
      <c r="L70" s="16"/>
      <c r="M70" s="16"/>
      <c r="N70" s="15"/>
      <c r="O70" s="15" t="s">
        <v>22</v>
      </c>
      <c r="P70" s="17"/>
      <c r="Q70" s="17">
        <v>45051.0</v>
      </c>
      <c r="R70" s="18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58" t="s">
        <v>107</v>
      </c>
      <c r="B71" s="31">
        <v>6.0</v>
      </c>
      <c r="C71" s="32" t="s">
        <v>29</v>
      </c>
      <c r="D71" s="33">
        <v>2.0</v>
      </c>
      <c r="E71" s="33">
        <v>1.0</v>
      </c>
      <c r="F71" s="34"/>
      <c r="G71" s="34"/>
      <c r="H71" s="34"/>
      <c r="I71" s="34"/>
      <c r="J71" s="34"/>
      <c r="K71" s="34"/>
      <c r="L71" s="33">
        <v>1.0</v>
      </c>
      <c r="M71" s="33" t="s">
        <v>30</v>
      </c>
      <c r="N71" s="33" t="s">
        <v>30</v>
      </c>
      <c r="O71" s="34"/>
      <c r="P71" s="49"/>
      <c r="Q71" s="50"/>
      <c r="R71" s="11"/>
    </row>
    <row r="72">
      <c r="A72" s="58" t="s">
        <v>108</v>
      </c>
      <c r="B72" s="31">
        <v>3.0</v>
      </c>
      <c r="C72" s="32" t="s">
        <v>52</v>
      </c>
      <c r="D72" s="33">
        <v>1.0</v>
      </c>
      <c r="E72" s="34"/>
      <c r="F72" s="34"/>
      <c r="G72" s="34"/>
      <c r="H72" s="34"/>
      <c r="I72" s="34"/>
      <c r="J72" s="34"/>
      <c r="K72" s="34"/>
      <c r="L72" s="33">
        <v>1.0</v>
      </c>
      <c r="M72" s="34"/>
      <c r="N72" s="34"/>
      <c r="O72" s="34"/>
      <c r="P72" s="49"/>
      <c r="Q72" s="49"/>
      <c r="R72" s="11"/>
    </row>
    <row r="73">
      <c r="A73" s="12" t="s">
        <v>109</v>
      </c>
      <c r="B73" s="13">
        <v>1.0</v>
      </c>
      <c r="C73" s="14" t="s">
        <v>21</v>
      </c>
      <c r="D73" s="15">
        <v>2.0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7"/>
      <c r="Q73" s="17">
        <v>45159.0</v>
      </c>
      <c r="R73" s="18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2" t="s">
        <v>110</v>
      </c>
      <c r="B74" s="13">
        <v>8.0</v>
      </c>
      <c r="C74" s="14" t="s">
        <v>21</v>
      </c>
      <c r="D74" s="15">
        <v>3.0</v>
      </c>
      <c r="E74" s="16"/>
      <c r="F74" s="16"/>
      <c r="G74" s="16"/>
      <c r="H74" s="16"/>
      <c r="I74" s="16"/>
      <c r="J74" s="15"/>
      <c r="K74" s="15"/>
      <c r="L74" s="15">
        <v>1.0</v>
      </c>
      <c r="M74" s="16"/>
      <c r="N74" s="16"/>
      <c r="O74" s="16"/>
      <c r="P74" s="17"/>
      <c r="Q74" s="17">
        <v>45106.0</v>
      </c>
      <c r="R74" s="5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2" t="s">
        <v>111</v>
      </c>
      <c r="B75" s="13">
        <v>3.0</v>
      </c>
      <c r="C75" s="14" t="s">
        <v>21</v>
      </c>
      <c r="D75" s="15">
        <v>3.0</v>
      </c>
      <c r="E75" s="15">
        <v>1.0</v>
      </c>
      <c r="F75" s="16"/>
      <c r="G75" s="16"/>
      <c r="H75" s="16"/>
      <c r="I75" s="16"/>
      <c r="J75" s="15"/>
      <c r="K75" s="15"/>
      <c r="L75" s="15">
        <v>2.0</v>
      </c>
      <c r="M75" s="16"/>
      <c r="N75" s="16"/>
      <c r="O75" s="16"/>
      <c r="P75" s="17"/>
      <c r="Q75" s="17">
        <v>45153.0</v>
      </c>
      <c r="R75" s="18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2" t="s">
        <v>112</v>
      </c>
      <c r="B76" s="13">
        <v>5.0</v>
      </c>
      <c r="C76" s="14" t="s">
        <v>21</v>
      </c>
      <c r="D76" s="15">
        <v>3.0</v>
      </c>
      <c r="E76" s="16"/>
      <c r="F76" s="16"/>
      <c r="G76" s="16"/>
      <c r="H76" s="16"/>
      <c r="I76" s="16"/>
      <c r="J76" s="15"/>
      <c r="K76" s="15"/>
      <c r="L76" s="15">
        <v>1.0</v>
      </c>
      <c r="M76" s="16"/>
      <c r="N76" s="16"/>
      <c r="O76" s="16"/>
      <c r="P76" s="17"/>
      <c r="Q76" s="17">
        <v>45127.0</v>
      </c>
      <c r="R76" s="11"/>
    </row>
    <row r="77">
      <c r="A77" s="12" t="s">
        <v>113</v>
      </c>
      <c r="B77" s="13">
        <v>7.0</v>
      </c>
      <c r="C77" s="14" t="s">
        <v>21</v>
      </c>
      <c r="D77" s="15">
        <v>3.0</v>
      </c>
      <c r="E77" s="16"/>
      <c r="F77" s="16"/>
      <c r="G77" s="16"/>
      <c r="H77" s="16"/>
      <c r="I77" s="16"/>
      <c r="J77" s="15"/>
      <c r="K77" s="15"/>
      <c r="L77" s="15">
        <v>1.0</v>
      </c>
      <c r="M77" s="15"/>
      <c r="N77" s="15"/>
      <c r="O77" s="15" t="s">
        <v>22</v>
      </c>
      <c r="P77" s="17"/>
      <c r="Q77" s="17">
        <v>45001.0</v>
      </c>
      <c r="R77" s="18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60" t="s">
        <v>114</v>
      </c>
      <c r="B78" s="52">
        <v>9.0</v>
      </c>
      <c r="C78" s="53" t="s">
        <v>52</v>
      </c>
      <c r="D78" s="25">
        <v>2.0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0"/>
      <c r="Q78" s="50"/>
      <c r="R78" s="11"/>
    </row>
    <row r="79">
      <c r="A79" s="12" t="s">
        <v>115</v>
      </c>
      <c r="B79" s="13">
        <v>1.0</v>
      </c>
      <c r="C79" s="14" t="s">
        <v>21</v>
      </c>
      <c r="D79" s="15">
        <v>3.0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7"/>
      <c r="Q79" s="17">
        <v>45105.0</v>
      </c>
      <c r="R79" s="18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20" t="s">
        <v>116</v>
      </c>
      <c r="B80" s="21">
        <v>8.0</v>
      </c>
      <c r="C80" s="22" t="s">
        <v>21</v>
      </c>
      <c r="D80" s="23">
        <v>3.0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6"/>
      <c r="Q80" s="26">
        <v>45113.0</v>
      </c>
      <c r="R80" s="27" t="s">
        <v>117</v>
      </c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>
      <c r="A81" s="12" t="s">
        <v>118</v>
      </c>
      <c r="B81" s="13">
        <v>7.0</v>
      </c>
      <c r="C81" s="14" t="s">
        <v>21</v>
      </c>
      <c r="D81" s="15">
        <v>2.0</v>
      </c>
      <c r="E81" s="16"/>
      <c r="F81" s="16"/>
      <c r="G81" s="16"/>
      <c r="H81" s="16"/>
      <c r="I81" s="16"/>
      <c r="J81" s="15"/>
      <c r="K81" s="15"/>
      <c r="L81" s="15">
        <v>1.0</v>
      </c>
      <c r="M81" s="15"/>
      <c r="N81" s="16"/>
      <c r="O81" s="16"/>
      <c r="P81" s="17"/>
      <c r="Q81" s="17">
        <v>45104.0</v>
      </c>
      <c r="R81" s="18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58" t="s">
        <v>119</v>
      </c>
      <c r="B82" s="31">
        <v>5.0</v>
      </c>
      <c r="C82" s="32" t="s">
        <v>43</v>
      </c>
      <c r="D82" s="33">
        <v>2.0</v>
      </c>
      <c r="E82" s="33">
        <v>1.0</v>
      </c>
      <c r="F82" s="34"/>
      <c r="G82" s="34"/>
      <c r="H82" s="34"/>
      <c r="I82" s="34"/>
      <c r="J82" s="34"/>
      <c r="K82" s="34"/>
      <c r="L82" s="33">
        <v>2.0</v>
      </c>
      <c r="M82" s="33" t="s">
        <v>30</v>
      </c>
      <c r="N82" s="33" t="s">
        <v>30</v>
      </c>
      <c r="O82" s="34"/>
      <c r="P82" s="35">
        <v>45720.0</v>
      </c>
      <c r="Q82" s="35">
        <v>45728.0</v>
      </c>
      <c r="R82" s="11"/>
    </row>
    <row r="83">
      <c r="A83" s="20" t="s">
        <v>120</v>
      </c>
      <c r="B83" s="21">
        <v>6.0</v>
      </c>
      <c r="C83" s="22" t="s">
        <v>21</v>
      </c>
      <c r="D83" s="23">
        <v>2.0</v>
      </c>
      <c r="E83" s="23">
        <v>1.0</v>
      </c>
      <c r="F83" s="24"/>
      <c r="G83" s="24"/>
      <c r="H83" s="24"/>
      <c r="I83" s="24"/>
      <c r="J83" s="23"/>
      <c r="K83" s="23"/>
      <c r="L83" s="23">
        <v>2.0</v>
      </c>
      <c r="M83" s="23"/>
      <c r="N83" s="25"/>
      <c r="O83" s="25" t="s">
        <v>22</v>
      </c>
      <c r="P83" s="26"/>
      <c r="Q83" s="26">
        <v>45056.0</v>
      </c>
      <c r="R83" s="27" t="s">
        <v>121</v>
      </c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>
      <c r="A84" s="12" t="s">
        <v>122</v>
      </c>
      <c r="B84" s="13">
        <v>6.0</v>
      </c>
      <c r="C84" s="14" t="s">
        <v>21</v>
      </c>
      <c r="D84" s="15">
        <v>3.0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7"/>
      <c r="Q84" s="17">
        <v>45138.0</v>
      </c>
      <c r="R84" s="11"/>
    </row>
    <row r="85">
      <c r="A85" s="12" t="s">
        <v>123</v>
      </c>
      <c r="B85" s="13">
        <v>6.0</v>
      </c>
      <c r="C85" s="14" t="s">
        <v>21</v>
      </c>
      <c r="D85" s="15">
        <v>2.0</v>
      </c>
      <c r="E85" s="16"/>
      <c r="F85" s="16"/>
      <c r="G85" s="16"/>
      <c r="H85" s="16"/>
      <c r="I85" s="16"/>
      <c r="J85" s="16"/>
      <c r="K85" s="16"/>
      <c r="L85" s="16"/>
      <c r="M85" s="16"/>
      <c r="N85" s="15"/>
      <c r="O85" s="15" t="s">
        <v>22</v>
      </c>
      <c r="P85" s="17"/>
      <c r="Q85" s="17">
        <v>45061.0</v>
      </c>
      <c r="R85" s="18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58" t="s">
        <v>124</v>
      </c>
      <c r="B86" s="52">
        <v>4.0</v>
      </c>
      <c r="C86" s="53" t="s">
        <v>52</v>
      </c>
      <c r="D86" s="25">
        <v>1.0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0"/>
      <c r="Q86" s="50"/>
      <c r="R86" s="11"/>
    </row>
    <row r="87">
      <c r="A87" s="12" t="s">
        <v>125</v>
      </c>
      <c r="B87" s="13">
        <v>1.0</v>
      </c>
      <c r="C87" s="14" t="s">
        <v>21</v>
      </c>
      <c r="D87" s="15">
        <v>2.0</v>
      </c>
      <c r="E87" s="16"/>
      <c r="F87" s="16"/>
      <c r="G87" s="16"/>
      <c r="H87" s="16"/>
      <c r="I87" s="16"/>
      <c r="J87" s="15"/>
      <c r="K87" s="15"/>
      <c r="L87" s="15">
        <v>1.0</v>
      </c>
      <c r="M87" s="16"/>
      <c r="N87" s="16"/>
      <c r="O87" s="16"/>
      <c r="P87" s="17"/>
      <c r="Q87" s="17">
        <v>45141.0</v>
      </c>
      <c r="R87" s="11"/>
    </row>
    <row r="88">
      <c r="A88" s="20" t="s">
        <v>126</v>
      </c>
      <c r="B88" s="21"/>
      <c r="C88" s="22" t="s">
        <v>21</v>
      </c>
      <c r="D88" s="23">
        <v>5.0</v>
      </c>
      <c r="E88" s="23">
        <v>2.0</v>
      </c>
      <c r="F88" s="24"/>
      <c r="G88" s="24"/>
      <c r="H88" s="24"/>
      <c r="I88" s="24"/>
      <c r="J88" s="23"/>
      <c r="K88" s="23"/>
      <c r="L88" s="23">
        <v>1.0</v>
      </c>
      <c r="M88" s="24"/>
      <c r="N88" s="24"/>
      <c r="O88" s="24"/>
      <c r="P88" s="26"/>
      <c r="Q88" s="26">
        <v>45124.0</v>
      </c>
      <c r="R88" s="27" t="s">
        <v>127</v>
      </c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>
      <c r="A89" s="12" t="s">
        <v>128</v>
      </c>
      <c r="B89" s="13">
        <v>6.0</v>
      </c>
      <c r="C89" s="14" t="s">
        <v>21</v>
      </c>
      <c r="D89" s="15">
        <v>1.0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7"/>
      <c r="Q89" s="17">
        <v>45155.0</v>
      </c>
      <c r="R89" s="61" t="s">
        <v>129</v>
      </c>
    </row>
    <row r="90">
      <c r="A90" s="12" t="s">
        <v>130</v>
      </c>
      <c r="B90" s="13">
        <v>11.0</v>
      </c>
      <c r="C90" s="14" t="s">
        <v>21</v>
      </c>
      <c r="D90" s="15">
        <v>3.0</v>
      </c>
      <c r="E90" s="15">
        <v>1.0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7"/>
      <c r="Q90" s="17">
        <v>45120.0</v>
      </c>
      <c r="R90" s="18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2" t="s">
        <v>131</v>
      </c>
      <c r="B91" s="13">
        <v>9.0</v>
      </c>
      <c r="C91" s="14" t="s">
        <v>21</v>
      </c>
      <c r="D91" s="15">
        <v>2.0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7"/>
      <c r="Q91" s="17">
        <v>45154.0</v>
      </c>
      <c r="R91" s="18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2" t="s">
        <v>132</v>
      </c>
      <c r="B92" s="13">
        <v>12.0</v>
      </c>
      <c r="C92" s="14" t="s">
        <v>21</v>
      </c>
      <c r="D92" s="15">
        <v>2.0</v>
      </c>
      <c r="E92" s="16"/>
      <c r="F92" s="16"/>
      <c r="G92" s="16"/>
      <c r="H92" s="16"/>
      <c r="I92" s="16"/>
      <c r="J92" s="15"/>
      <c r="K92" s="15"/>
      <c r="L92" s="15">
        <v>1.0</v>
      </c>
      <c r="M92" s="16"/>
      <c r="N92" s="16"/>
      <c r="O92" s="16"/>
      <c r="P92" s="17"/>
      <c r="Q92" s="17">
        <v>45125.0</v>
      </c>
      <c r="R92" s="41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60" t="s">
        <v>133</v>
      </c>
      <c r="B93" s="52">
        <v>11.0</v>
      </c>
      <c r="C93" s="53" t="s">
        <v>52</v>
      </c>
      <c r="D93" s="25">
        <v>2.0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0"/>
      <c r="Q93" s="50"/>
      <c r="R93" s="11"/>
    </row>
    <row r="94">
      <c r="A94" s="12" t="s">
        <v>134</v>
      </c>
      <c r="B94" s="13">
        <v>2.0</v>
      </c>
      <c r="C94" s="14" t="s">
        <v>21</v>
      </c>
      <c r="D94" s="15">
        <v>3.0</v>
      </c>
      <c r="E94" s="16"/>
      <c r="F94" s="16"/>
      <c r="G94" s="16"/>
      <c r="H94" s="16"/>
      <c r="I94" s="16"/>
      <c r="J94" s="15"/>
      <c r="K94" s="15"/>
      <c r="L94" s="15">
        <v>1.0</v>
      </c>
      <c r="M94" s="15"/>
      <c r="N94" s="15"/>
      <c r="O94" s="15" t="s">
        <v>22</v>
      </c>
      <c r="P94" s="17"/>
      <c r="Q94" s="17">
        <v>44965.0</v>
      </c>
      <c r="R94" s="18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60" t="s">
        <v>135</v>
      </c>
      <c r="B95" s="52">
        <v>6.0</v>
      </c>
      <c r="C95" s="53" t="s">
        <v>52</v>
      </c>
      <c r="D95" s="25">
        <v>2.0</v>
      </c>
      <c r="E95" s="25">
        <v>1.0</v>
      </c>
      <c r="F95" s="54"/>
      <c r="G95" s="54"/>
      <c r="H95" s="54"/>
      <c r="I95" s="54"/>
      <c r="J95" s="54"/>
      <c r="K95" s="54"/>
      <c r="L95" s="25">
        <v>1.0</v>
      </c>
      <c r="M95" s="54"/>
      <c r="N95" s="54"/>
      <c r="O95" s="54"/>
      <c r="P95" s="50"/>
      <c r="Q95" s="50"/>
      <c r="R95" s="11"/>
    </row>
    <row r="96">
      <c r="A96" s="60" t="s">
        <v>136</v>
      </c>
      <c r="B96" s="52">
        <v>2.0</v>
      </c>
      <c r="C96" s="53" t="s">
        <v>52</v>
      </c>
      <c r="D96" s="25">
        <v>2.0</v>
      </c>
      <c r="E96" s="54"/>
      <c r="F96" s="54"/>
      <c r="G96" s="54"/>
      <c r="H96" s="54"/>
      <c r="I96" s="54"/>
      <c r="J96" s="54"/>
      <c r="K96" s="54"/>
      <c r="L96" s="25">
        <v>2.0</v>
      </c>
      <c r="M96" s="54"/>
      <c r="N96" s="54"/>
      <c r="O96" s="54"/>
      <c r="P96" s="50"/>
      <c r="Q96" s="50"/>
      <c r="R96" s="11"/>
    </row>
    <row r="97">
      <c r="A97" s="60" t="s">
        <v>137</v>
      </c>
      <c r="B97" s="52">
        <v>11.0</v>
      </c>
      <c r="C97" s="53" t="s">
        <v>52</v>
      </c>
      <c r="D97" s="25">
        <v>2.0</v>
      </c>
      <c r="E97" s="25">
        <v>1.0</v>
      </c>
      <c r="F97" s="54"/>
      <c r="G97" s="54"/>
      <c r="H97" s="54"/>
      <c r="I97" s="54"/>
      <c r="J97" s="54"/>
      <c r="K97" s="54"/>
      <c r="L97" s="25">
        <v>1.0</v>
      </c>
      <c r="M97" s="54"/>
      <c r="N97" s="54"/>
      <c r="O97" s="54"/>
      <c r="P97" s="50"/>
      <c r="Q97" s="50"/>
      <c r="R97" s="11"/>
    </row>
    <row r="98">
      <c r="A98" s="60" t="s">
        <v>138</v>
      </c>
      <c r="B98" s="52">
        <v>4.0</v>
      </c>
      <c r="C98" s="53" t="s">
        <v>52</v>
      </c>
      <c r="D98" s="25">
        <v>2.0</v>
      </c>
      <c r="E98" s="54"/>
      <c r="F98" s="54"/>
      <c r="G98" s="54"/>
      <c r="H98" s="54"/>
      <c r="I98" s="54"/>
      <c r="J98" s="54"/>
      <c r="K98" s="54"/>
      <c r="L98" s="25">
        <v>1.0</v>
      </c>
      <c r="M98" s="54"/>
      <c r="N98" s="54"/>
      <c r="O98" s="54"/>
      <c r="P98" s="50"/>
      <c r="Q98" s="50"/>
      <c r="R98" s="11"/>
    </row>
    <row r="99">
      <c r="A99" s="60" t="s">
        <v>139</v>
      </c>
      <c r="B99" s="52">
        <v>3.0</v>
      </c>
      <c r="C99" s="53" t="s">
        <v>52</v>
      </c>
      <c r="D99" s="25">
        <v>2.0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0"/>
      <c r="Q99" s="50"/>
      <c r="R99" s="11"/>
    </row>
    <row r="100">
      <c r="A100" s="60" t="s">
        <v>140</v>
      </c>
      <c r="B100" s="52">
        <v>2.0</v>
      </c>
      <c r="C100" s="53" t="s">
        <v>52</v>
      </c>
      <c r="D100" s="25">
        <v>2.0</v>
      </c>
      <c r="E100" s="25">
        <v>2.0</v>
      </c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0"/>
      <c r="Q100" s="50"/>
      <c r="R100" s="11"/>
    </row>
    <row r="101">
      <c r="A101" s="12" t="s">
        <v>141</v>
      </c>
      <c r="B101" s="13">
        <v>2.0</v>
      </c>
      <c r="C101" s="14" t="s">
        <v>21</v>
      </c>
      <c r="D101" s="15">
        <v>2.0</v>
      </c>
      <c r="E101" s="16"/>
      <c r="F101" s="16"/>
      <c r="G101" s="16"/>
      <c r="H101" s="16"/>
      <c r="I101" s="16"/>
      <c r="J101" s="15"/>
      <c r="K101" s="15"/>
      <c r="L101" s="15">
        <v>1.0</v>
      </c>
      <c r="M101" s="16"/>
      <c r="N101" s="16"/>
      <c r="O101" s="16"/>
      <c r="P101" s="17"/>
      <c r="Q101" s="17">
        <v>45155.0</v>
      </c>
      <c r="R101" s="18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60" t="s">
        <v>142</v>
      </c>
      <c r="B102" s="52">
        <v>7.0</v>
      </c>
      <c r="C102" s="53" t="s">
        <v>52</v>
      </c>
      <c r="D102" s="25">
        <v>3.0</v>
      </c>
      <c r="E102" s="25">
        <v>1.0</v>
      </c>
      <c r="F102" s="54"/>
      <c r="G102" s="54"/>
      <c r="H102" s="54"/>
      <c r="I102" s="54"/>
      <c r="J102" s="25"/>
      <c r="K102" s="25"/>
      <c r="L102" s="25">
        <v>2.0</v>
      </c>
      <c r="M102" s="54"/>
      <c r="N102" s="54"/>
      <c r="O102" s="54"/>
      <c r="P102" s="47"/>
      <c r="Q102" s="47">
        <v>45211.0</v>
      </c>
      <c r="R102" s="18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2" t="s">
        <v>143</v>
      </c>
      <c r="B103" s="13">
        <v>1.0</v>
      </c>
      <c r="C103" s="14" t="s">
        <v>21</v>
      </c>
      <c r="D103" s="15">
        <v>3.0</v>
      </c>
      <c r="E103" s="16"/>
      <c r="F103" s="16"/>
      <c r="G103" s="16"/>
      <c r="H103" s="16"/>
      <c r="I103" s="16"/>
      <c r="J103" s="15"/>
      <c r="K103" s="15"/>
      <c r="L103" s="15">
        <v>2.0</v>
      </c>
      <c r="M103" s="16"/>
      <c r="N103" s="16"/>
      <c r="O103" s="16"/>
      <c r="P103" s="17"/>
      <c r="Q103" s="17">
        <v>45131.0</v>
      </c>
      <c r="R103" s="18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20" t="s">
        <v>144</v>
      </c>
      <c r="B104" s="21">
        <v>1.0</v>
      </c>
      <c r="C104" s="22" t="s">
        <v>21</v>
      </c>
      <c r="D104" s="23">
        <v>2.0</v>
      </c>
      <c r="E104" s="23">
        <v>2.0</v>
      </c>
      <c r="F104" s="24"/>
      <c r="G104" s="24"/>
      <c r="H104" s="24"/>
      <c r="I104" s="24"/>
      <c r="J104" s="23"/>
      <c r="K104" s="23"/>
      <c r="L104" s="23">
        <v>2.0</v>
      </c>
      <c r="M104" s="23"/>
      <c r="N104" s="23"/>
      <c r="O104" s="23" t="s">
        <v>22</v>
      </c>
      <c r="P104" s="26"/>
      <c r="Q104" s="26">
        <v>45002.0</v>
      </c>
      <c r="R104" s="27" t="s">
        <v>145</v>
      </c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>
      <c r="A105" s="12" t="s">
        <v>146</v>
      </c>
      <c r="B105" s="13">
        <v>8.0</v>
      </c>
      <c r="C105" s="14" t="s">
        <v>21</v>
      </c>
      <c r="D105" s="15">
        <v>3.0</v>
      </c>
      <c r="E105" s="15">
        <v>1.0</v>
      </c>
      <c r="F105" s="16"/>
      <c r="G105" s="16"/>
      <c r="H105" s="16"/>
      <c r="I105" s="16"/>
      <c r="J105" s="15"/>
      <c r="K105" s="15"/>
      <c r="L105" s="15">
        <v>1.0</v>
      </c>
      <c r="M105" s="16"/>
      <c r="N105" s="16"/>
      <c r="O105" s="16"/>
      <c r="P105" s="17"/>
      <c r="Q105" s="17">
        <v>45124.0</v>
      </c>
      <c r="R105" s="11"/>
    </row>
    <row r="106">
      <c r="A106" s="60" t="s">
        <v>147</v>
      </c>
      <c r="B106" s="52">
        <v>8.0</v>
      </c>
      <c r="C106" s="53" t="s">
        <v>52</v>
      </c>
      <c r="D106" s="25">
        <v>2.0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0"/>
      <c r="Q106" s="50"/>
      <c r="R106" s="11"/>
    </row>
    <row r="107">
      <c r="A107" s="12" t="s">
        <v>148</v>
      </c>
      <c r="B107" s="13">
        <v>8.0</v>
      </c>
      <c r="C107" s="14" t="s">
        <v>21</v>
      </c>
      <c r="D107" s="15">
        <v>3.0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7"/>
      <c r="Q107" s="17">
        <v>45148.0</v>
      </c>
      <c r="R107" s="18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60" t="s">
        <v>149</v>
      </c>
      <c r="B108" s="52">
        <v>7.0</v>
      </c>
      <c r="C108" s="53" t="s">
        <v>52</v>
      </c>
      <c r="D108" s="25">
        <v>1.0</v>
      </c>
      <c r="E108" s="25">
        <v>1.0</v>
      </c>
      <c r="F108" s="25">
        <v>1.0</v>
      </c>
      <c r="G108" s="54"/>
      <c r="H108" s="54"/>
      <c r="I108" s="54"/>
      <c r="J108" s="54"/>
      <c r="K108" s="54"/>
      <c r="L108" s="54"/>
      <c r="M108" s="54"/>
      <c r="N108" s="54"/>
      <c r="O108" s="54"/>
      <c r="P108" s="50"/>
      <c r="Q108" s="50"/>
      <c r="R108" s="11"/>
    </row>
    <row r="109">
      <c r="A109" s="12" t="s">
        <v>150</v>
      </c>
      <c r="B109" s="13">
        <v>6.0</v>
      </c>
      <c r="C109" s="14" t="s">
        <v>21</v>
      </c>
      <c r="D109" s="15">
        <v>2.0</v>
      </c>
      <c r="E109" s="15">
        <v>1.0</v>
      </c>
      <c r="F109" s="16"/>
      <c r="G109" s="16"/>
      <c r="H109" s="16"/>
      <c r="I109" s="16"/>
      <c r="J109" s="15"/>
      <c r="K109" s="15"/>
      <c r="L109" s="15"/>
      <c r="M109" s="16"/>
      <c r="N109" s="16"/>
      <c r="O109" s="16"/>
      <c r="P109" s="17"/>
      <c r="Q109" s="17">
        <v>45138.0</v>
      </c>
      <c r="R109" s="41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2" t="s">
        <v>151</v>
      </c>
      <c r="B110" s="13">
        <v>9.0</v>
      </c>
      <c r="C110" s="14" t="s">
        <v>52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56"/>
      <c r="Q110" s="56"/>
      <c r="R110" s="11"/>
    </row>
    <row r="111">
      <c r="A111" s="12" t="s">
        <v>152</v>
      </c>
      <c r="B111" s="13">
        <v>11.0</v>
      </c>
      <c r="C111" s="14" t="s">
        <v>52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56"/>
      <c r="Q111" s="56"/>
      <c r="R111" s="11"/>
    </row>
    <row r="112">
      <c r="A112" s="12" t="s">
        <v>153</v>
      </c>
      <c r="B112" s="13">
        <v>2.0</v>
      </c>
      <c r="C112" s="14" t="s">
        <v>21</v>
      </c>
      <c r="D112" s="15">
        <v>3.0</v>
      </c>
      <c r="E112" s="15">
        <v>1.0</v>
      </c>
      <c r="F112" s="16"/>
      <c r="G112" s="16"/>
      <c r="H112" s="16"/>
      <c r="I112" s="16"/>
      <c r="J112" s="15"/>
      <c r="K112" s="15"/>
      <c r="L112" s="15">
        <v>2.0</v>
      </c>
      <c r="M112" s="16"/>
      <c r="N112" s="16"/>
      <c r="O112" s="16"/>
      <c r="P112" s="17"/>
      <c r="Q112" s="17">
        <v>45125.0</v>
      </c>
      <c r="R112" s="18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2" t="s">
        <v>154</v>
      </c>
      <c r="B113" s="13">
        <v>2.0</v>
      </c>
      <c r="C113" s="14" t="s">
        <v>21</v>
      </c>
      <c r="D113" s="15">
        <v>3.0</v>
      </c>
      <c r="E113" s="16"/>
      <c r="F113" s="16"/>
      <c r="G113" s="16"/>
      <c r="H113" s="16"/>
      <c r="I113" s="16"/>
      <c r="J113" s="15"/>
      <c r="K113" s="15"/>
      <c r="L113" s="15">
        <v>1.0</v>
      </c>
      <c r="M113" s="16"/>
      <c r="N113" s="16"/>
      <c r="O113" s="16"/>
      <c r="P113" s="17"/>
      <c r="Q113" s="17">
        <v>45126.0</v>
      </c>
      <c r="R113" s="18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2" t="s">
        <v>155</v>
      </c>
      <c r="B114" s="13">
        <v>1.0</v>
      </c>
      <c r="C114" s="14" t="s">
        <v>21</v>
      </c>
      <c r="D114" s="15">
        <v>4.0</v>
      </c>
      <c r="E114" s="16"/>
      <c r="F114" s="16"/>
      <c r="G114" s="16"/>
      <c r="H114" s="16"/>
      <c r="I114" s="16"/>
      <c r="J114" s="15"/>
      <c r="K114" s="15"/>
      <c r="L114" s="15">
        <v>2.0</v>
      </c>
      <c r="M114" s="16"/>
      <c r="N114" s="16"/>
      <c r="O114" s="16"/>
      <c r="P114" s="17"/>
      <c r="Q114" s="17">
        <v>45099.0</v>
      </c>
      <c r="R114" s="18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20" t="s">
        <v>156</v>
      </c>
      <c r="B115" s="21">
        <v>4.0</v>
      </c>
      <c r="C115" s="22" t="s">
        <v>21</v>
      </c>
      <c r="D115" s="39">
        <v>3.0</v>
      </c>
      <c r="E115" s="23">
        <v>1.0</v>
      </c>
      <c r="F115" s="24"/>
      <c r="G115" s="24"/>
      <c r="H115" s="24"/>
      <c r="I115" s="24"/>
      <c r="J115" s="39"/>
      <c r="K115" s="39"/>
      <c r="L115" s="39">
        <v>2.0</v>
      </c>
      <c r="M115" s="23"/>
      <c r="N115" s="25"/>
      <c r="O115" s="25" t="s">
        <v>22</v>
      </c>
      <c r="P115" s="26"/>
      <c r="Q115" s="26">
        <v>44970.0</v>
      </c>
      <c r="R115" s="27" t="s">
        <v>157</v>
      </c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>
      <c r="A116" s="20" t="s">
        <v>158</v>
      </c>
      <c r="B116" s="21">
        <v>9.0</v>
      </c>
      <c r="C116" s="22" t="s">
        <v>21</v>
      </c>
      <c r="D116" s="23">
        <v>3.0</v>
      </c>
      <c r="E116" s="24"/>
      <c r="F116" s="24"/>
      <c r="G116" s="24"/>
      <c r="H116" s="24"/>
      <c r="I116" s="24"/>
      <c r="J116" s="62"/>
      <c r="K116" s="62"/>
      <c r="L116" s="62"/>
      <c r="M116" s="24"/>
      <c r="N116" s="23"/>
      <c r="O116" s="23" t="s">
        <v>22</v>
      </c>
      <c r="P116" s="23"/>
      <c r="Q116" s="23" t="s">
        <v>159</v>
      </c>
      <c r="R116" s="63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>
      <c r="A117" s="64" t="s">
        <v>160</v>
      </c>
      <c r="B117" s="21"/>
      <c r="C117" s="22" t="s">
        <v>21</v>
      </c>
      <c r="D117" s="23">
        <v>3.0</v>
      </c>
      <c r="E117" s="23">
        <v>2.0</v>
      </c>
      <c r="F117" s="24"/>
      <c r="G117" s="24"/>
      <c r="H117" s="24"/>
      <c r="I117" s="24"/>
      <c r="J117" s="24"/>
      <c r="K117" s="24"/>
      <c r="L117" s="24"/>
      <c r="M117" s="24"/>
      <c r="N117" s="23"/>
      <c r="O117" s="23" t="s">
        <v>22</v>
      </c>
      <c r="P117" s="55"/>
      <c r="Q117" s="55">
        <v>45084.0</v>
      </c>
      <c r="R117" s="27" t="s">
        <v>161</v>
      </c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>
      <c r="A118" s="65" t="s">
        <v>162</v>
      </c>
      <c r="B118" s="52"/>
      <c r="C118" s="53" t="s">
        <v>52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0"/>
      <c r="Q118" s="50"/>
      <c r="R118" s="11"/>
    </row>
    <row r="119">
      <c r="A119" s="20" t="s">
        <v>163</v>
      </c>
      <c r="B119" s="21">
        <v>2.0</v>
      </c>
      <c r="C119" s="22" t="s">
        <v>21</v>
      </c>
      <c r="D119" s="23">
        <v>3.0</v>
      </c>
      <c r="E119" s="24"/>
      <c r="F119" s="24"/>
      <c r="G119" s="24"/>
      <c r="H119" s="24"/>
      <c r="I119" s="24"/>
      <c r="J119" s="23"/>
      <c r="K119" s="23"/>
      <c r="L119" s="23">
        <v>3.0</v>
      </c>
      <c r="M119" s="23"/>
      <c r="N119" s="23"/>
      <c r="O119" s="23" t="s">
        <v>22</v>
      </c>
      <c r="P119" s="26"/>
      <c r="Q119" s="26">
        <v>45065.0</v>
      </c>
      <c r="R119" s="27" t="s">
        <v>164</v>
      </c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>
      <c r="A120" s="60" t="s">
        <v>165</v>
      </c>
      <c r="B120" s="52">
        <v>10.0</v>
      </c>
      <c r="C120" s="53" t="s">
        <v>52</v>
      </c>
      <c r="D120" s="25">
        <v>2.0</v>
      </c>
      <c r="E120" s="25">
        <v>2.0</v>
      </c>
      <c r="F120" s="25">
        <v>1.0</v>
      </c>
      <c r="G120" s="25">
        <v>0.0</v>
      </c>
      <c r="H120" s="54"/>
      <c r="I120" s="54"/>
      <c r="J120" s="54"/>
      <c r="K120" s="54"/>
      <c r="L120" s="54"/>
      <c r="M120" s="54"/>
      <c r="N120" s="54"/>
      <c r="O120" s="54"/>
      <c r="P120" s="50"/>
      <c r="Q120" s="50"/>
      <c r="R120" s="11"/>
    </row>
    <row r="121">
      <c r="A121" s="12" t="s">
        <v>166</v>
      </c>
      <c r="B121" s="13">
        <v>5.0</v>
      </c>
      <c r="C121" s="14" t="s">
        <v>21</v>
      </c>
      <c r="D121" s="15">
        <v>3.0</v>
      </c>
      <c r="E121" s="15">
        <v>1.0</v>
      </c>
      <c r="F121" s="15">
        <v>1.0</v>
      </c>
      <c r="G121" s="15">
        <v>1.0</v>
      </c>
      <c r="H121" s="15">
        <v>1.0</v>
      </c>
      <c r="I121" s="16"/>
      <c r="J121" s="15"/>
      <c r="K121" s="15"/>
      <c r="L121" s="15">
        <v>2.0</v>
      </c>
      <c r="M121" s="15"/>
      <c r="N121" s="15"/>
      <c r="O121" s="15" t="s">
        <v>22</v>
      </c>
      <c r="P121" s="17"/>
      <c r="Q121" s="17">
        <v>44959.0</v>
      </c>
      <c r="R121" s="18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60" t="s">
        <v>167</v>
      </c>
      <c r="B122" s="52">
        <v>11.0</v>
      </c>
      <c r="C122" s="53" t="s">
        <v>52</v>
      </c>
      <c r="D122" s="25">
        <v>2.0</v>
      </c>
      <c r="E122" s="25">
        <v>1.0</v>
      </c>
      <c r="F122" s="25">
        <v>1.0</v>
      </c>
      <c r="G122" s="54"/>
      <c r="H122" s="54"/>
      <c r="I122" s="54"/>
      <c r="J122" s="54"/>
      <c r="K122" s="54"/>
      <c r="L122" s="54"/>
      <c r="M122" s="54"/>
      <c r="N122" s="54"/>
      <c r="O122" s="54"/>
      <c r="P122" s="50"/>
      <c r="Q122" s="50"/>
      <c r="R122" s="11"/>
    </row>
    <row r="123">
      <c r="A123" s="60" t="s">
        <v>168</v>
      </c>
      <c r="B123" s="52">
        <v>8.0</v>
      </c>
      <c r="C123" s="53" t="s">
        <v>52</v>
      </c>
      <c r="D123" s="25">
        <v>4.0</v>
      </c>
      <c r="E123" s="54"/>
      <c r="F123" s="54"/>
      <c r="G123" s="54"/>
      <c r="H123" s="54"/>
      <c r="I123" s="54"/>
      <c r="J123" s="54"/>
      <c r="K123" s="54"/>
      <c r="L123" s="25">
        <v>2.0</v>
      </c>
      <c r="M123" s="54"/>
      <c r="N123" s="54"/>
      <c r="O123" s="54"/>
      <c r="P123" s="50"/>
      <c r="Q123" s="50"/>
      <c r="R123" s="11"/>
    </row>
    <row r="124">
      <c r="A124" s="12" t="s">
        <v>169</v>
      </c>
      <c r="B124" s="13">
        <v>6.0</v>
      </c>
      <c r="C124" s="14" t="s">
        <v>21</v>
      </c>
      <c r="D124" s="15">
        <v>3.0</v>
      </c>
      <c r="E124" s="66" t="s">
        <v>170</v>
      </c>
      <c r="F124" s="16"/>
      <c r="G124" s="16"/>
      <c r="H124" s="16"/>
      <c r="I124" s="16"/>
      <c r="J124" s="15"/>
      <c r="K124" s="15"/>
      <c r="L124" s="15">
        <v>1.0</v>
      </c>
      <c r="M124" s="16"/>
      <c r="N124" s="16"/>
      <c r="O124" s="16"/>
      <c r="P124" s="17"/>
      <c r="Q124" s="17">
        <v>45119.0</v>
      </c>
      <c r="R124" s="18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60" t="s">
        <v>171</v>
      </c>
      <c r="B125" s="52">
        <v>12.0</v>
      </c>
      <c r="C125" s="53" t="s">
        <v>52</v>
      </c>
      <c r="D125" s="25">
        <v>3.0</v>
      </c>
      <c r="E125" s="25" t="s">
        <v>172</v>
      </c>
      <c r="F125" s="54"/>
      <c r="G125" s="54"/>
      <c r="H125" s="54"/>
      <c r="I125" s="54"/>
      <c r="J125" s="54"/>
      <c r="K125" s="54"/>
      <c r="L125" s="25">
        <v>3.0</v>
      </c>
      <c r="M125" s="54"/>
      <c r="N125" s="54"/>
      <c r="O125" s="54"/>
      <c r="P125" s="50"/>
      <c r="Q125" s="50"/>
      <c r="R125" s="11"/>
    </row>
    <row r="126">
      <c r="A126" s="60" t="s">
        <v>173</v>
      </c>
      <c r="B126" s="52">
        <v>2.0</v>
      </c>
      <c r="C126" s="53" t="s">
        <v>52</v>
      </c>
      <c r="D126" s="25">
        <v>3.0</v>
      </c>
      <c r="E126" s="25">
        <v>2.0</v>
      </c>
      <c r="F126" s="25">
        <v>1.0</v>
      </c>
      <c r="G126" s="25">
        <v>1.0</v>
      </c>
      <c r="H126" s="54"/>
      <c r="I126" s="54"/>
      <c r="J126" s="54"/>
      <c r="K126" s="54"/>
      <c r="L126" s="25">
        <v>7.0</v>
      </c>
      <c r="M126" s="54"/>
      <c r="N126" s="54"/>
      <c r="O126" s="54"/>
      <c r="P126" s="50"/>
      <c r="Q126" s="50"/>
      <c r="R126" s="11"/>
    </row>
    <row r="127">
      <c r="A127" s="12" t="s">
        <v>174</v>
      </c>
      <c r="B127" s="13">
        <v>5.0</v>
      </c>
      <c r="C127" s="14" t="s">
        <v>21</v>
      </c>
      <c r="D127" s="15">
        <v>2.0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7"/>
      <c r="Q127" s="17">
        <v>45156.0</v>
      </c>
      <c r="R127" s="18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2" t="s">
        <v>175</v>
      </c>
      <c r="B128" s="13">
        <v>1.0</v>
      </c>
      <c r="C128" s="14" t="s">
        <v>21</v>
      </c>
      <c r="D128" s="15">
        <v>2.0</v>
      </c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7"/>
      <c r="Q128" s="17">
        <v>45132.0</v>
      </c>
      <c r="R128" s="11"/>
    </row>
    <row r="129">
      <c r="A129" s="60" t="s">
        <v>176</v>
      </c>
      <c r="B129" s="52">
        <v>9.0</v>
      </c>
      <c r="C129" s="53" t="s">
        <v>52</v>
      </c>
      <c r="D129" s="25">
        <v>2.0</v>
      </c>
      <c r="E129" s="25">
        <v>2.0</v>
      </c>
      <c r="F129" s="25">
        <v>2.0</v>
      </c>
      <c r="G129" s="25">
        <v>1.0</v>
      </c>
      <c r="H129" s="54"/>
      <c r="I129" s="54"/>
      <c r="J129" s="54"/>
      <c r="K129" s="54"/>
      <c r="L129" s="54"/>
      <c r="M129" s="54"/>
      <c r="N129" s="54"/>
      <c r="O129" s="54"/>
      <c r="P129" s="50"/>
      <c r="Q129" s="50"/>
      <c r="R129" s="11"/>
    </row>
    <row r="130">
      <c r="A130" s="12" t="s">
        <v>177</v>
      </c>
      <c r="B130" s="13">
        <v>12.0</v>
      </c>
      <c r="C130" s="14" t="s">
        <v>21</v>
      </c>
      <c r="D130" s="15">
        <v>2.0</v>
      </c>
      <c r="E130" s="15">
        <v>1.0</v>
      </c>
      <c r="F130" s="15">
        <v>1.0</v>
      </c>
      <c r="G130" s="15">
        <v>1.0</v>
      </c>
      <c r="H130" s="16"/>
      <c r="I130" s="15">
        <v>2.0</v>
      </c>
      <c r="J130" s="16"/>
      <c r="K130" s="15">
        <v>2.0</v>
      </c>
      <c r="L130" s="16"/>
      <c r="M130" s="15"/>
      <c r="N130" s="15"/>
      <c r="O130" s="15" t="s">
        <v>22</v>
      </c>
      <c r="P130" s="17"/>
      <c r="Q130" s="17">
        <v>45656.0</v>
      </c>
      <c r="R130" s="11"/>
    </row>
    <row r="131">
      <c r="A131" s="20" t="s">
        <v>178</v>
      </c>
      <c r="B131" s="21">
        <v>6.0</v>
      </c>
      <c r="C131" s="22" t="s">
        <v>21</v>
      </c>
      <c r="D131" s="23">
        <v>3.0</v>
      </c>
      <c r="E131" s="23">
        <v>2.0</v>
      </c>
      <c r="F131" s="24"/>
      <c r="G131" s="24"/>
      <c r="H131" s="24"/>
      <c r="I131" s="24"/>
      <c r="J131" s="23"/>
      <c r="K131" s="23"/>
      <c r="L131" s="23">
        <v>1.0</v>
      </c>
      <c r="M131" s="23"/>
      <c r="N131" s="23"/>
      <c r="O131" s="23" t="s">
        <v>22</v>
      </c>
      <c r="P131" s="26"/>
      <c r="Q131" s="26">
        <v>45047.0</v>
      </c>
      <c r="R131" s="27" t="s">
        <v>179</v>
      </c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>
      <c r="A132" s="60" t="s">
        <v>180</v>
      </c>
      <c r="B132" s="52">
        <v>3.0</v>
      </c>
      <c r="C132" s="53" t="s">
        <v>52</v>
      </c>
      <c r="D132" s="25">
        <v>3.0</v>
      </c>
      <c r="E132" s="25">
        <v>1.0</v>
      </c>
      <c r="F132" s="25">
        <v>1.0</v>
      </c>
      <c r="G132" s="25">
        <v>1.0</v>
      </c>
      <c r="H132" s="25">
        <v>1.0</v>
      </c>
      <c r="I132" s="25">
        <v>1.0</v>
      </c>
      <c r="J132" s="25"/>
      <c r="K132" s="25"/>
      <c r="L132" s="25">
        <v>4.0</v>
      </c>
      <c r="M132" s="54"/>
      <c r="N132" s="54"/>
      <c r="O132" s="54"/>
      <c r="P132" s="50"/>
      <c r="Q132" s="50"/>
      <c r="R132" s="11"/>
    </row>
    <row r="133">
      <c r="A133" s="60" t="s">
        <v>181</v>
      </c>
      <c r="B133" s="52">
        <v>10.0</v>
      </c>
      <c r="C133" s="53" t="s">
        <v>52</v>
      </c>
      <c r="D133" s="25">
        <v>3.0</v>
      </c>
      <c r="E133" s="25">
        <v>1.0</v>
      </c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0"/>
      <c r="Q133" s="50"/>
      <c r="R133" s="11"/>
    </row>
    <row r="134">
      <c r="A134" s="60" t="s">
        <v>182</v>
      </c>
      <c r="B134" s="52">
        <v>3.0</v>
      </c>
      <c r="C134" s="53" t="s">
        <v>52</v>
      </c>
      <c r="D134" s="25">
        <v>3.0</v>
      </c>
      <c r="E134" s="25">
        <v>2.0</v>
      </c>
      <c r="F134" s="25">
        <v>1.0</v>
      </c>
      <c r="G134" s="25">
        <v>2.0</v>
      </c>
      <c r="H134" s="54"/>
      <c r="I134" s="54"/>
      <c r="J134" s="54"/>
      <c r="K134" s="54"/>
      <c r="L134" s="54"/>
      <c r="M134" s="54"/>
      <c r="N134" s="54"/>
      <c r="O134" s="54"/>
      <c r="P134" s="50"/>
      <c r="Q134" s="50"/>
      <c r="R134" s="11"/>
    </row>
    <row r="135">
      <c r="A135" s="60" t="s">
        <v>183</v>
      </c>
      <c r="B135" s="52">
        <v>3.0</v>
      </c>
      <c r="C135" s="53" t="s">
        <v>52</v>
      </c>
      <c r="D135" s="25">
        <v>2.0</v>
      </c>
      <c r="E135" s="25">
        <v>2.0</v>
      </c>
      <c r="F135" s="25">
        <v>1.0</v>
      </c>
      <c r="G135" s="25">
        <v>1.0</v>
      </c>
      <c r="H135" s="25">
        <v>1.0</v>
      </c>
      <c r="I135" s="54"/>
      <c r="J135" s="25"/>
      <c r="K135" s="25"/>
      <c r="L135" s="25">
        <v>3.0</v>
      </c>
      <c r="M135" s="54"/>
      <c r="N135" s="54"/>
      <c r="O135" s="54"/>
      <c r="P135" s="50"/>
      <c r="Q135" s="50"/>
      <c r="R135" s="11"/>
    </row>
    <row r="136">
      <c r="A136" s="60" t="s">
        <v>184</v>
      </c>
      <c r="B136" s="52">
        <v>10.0</v>
      </c>
      <c r="C136" s="53" t="s">
        <v>52</v>
      </c>
      <c r="D136" s="25">
        <v>3.0</v>
      </c>
      <c r="E136" s="25">
        <v>2.0</v>
      </c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0"/>
      <c r="Q136" s="50"/>
      <c r="R136" s="11"/>
    </row>
    <row r="137">
      <c r="A137" s="12" t="s">
        <v>185</v>
      </c>
      <c r="B137" s="13">
        <v>12.0</v>
      </c>
      <c r="C137" s="14" t="s">
        <v>21</v>
      </c>
      <c r="D137" s="15">
        <v>2.0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7"/>
      <c r="Q137" s="17">
        <v>45134.0</v>
      </c>
      <c r="R137" s="11"/>
    </row>
    <row r="138">
      <c r="A138" s="12" t="s">
        <v>186</v>
      </c>
      <c r="B138" s="13">
        <v>7.0</v>
      </c>
      <c r="C138" s="14" t="s">
        <v>21</v>
      </c>
      <c r="D138" s="15">
        <v>2.0</v>
      </c>
      <c r="E138" s="16"/>
      <c r="F138" s="16"/>
      <c r="G138" s="16"/>
      <c r="H138" s="16"/>
      <c r="I138" s="16"/>
      <c r="J138" s="15"/>
      <c r="K138" s="15"/>
      <c r="L138" s="15">
        <v>4.0</v>
      </c>
      <c r="M138" s="15"/>
      <c r="N138" s="15"/>
      <c r="O138" s="15" t="s">
        <v>22</v>
      </c>
      <c r="P138" s="17"/>
      <c r="Q138" s="17">
        <v>45001.0</v>
      </c>
      <c r="R138" s="18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2" t="s">
        <v>187</v>
      </c>
      <c r="B139" s="13">
        <v>6.0</v>
      </c>
      <c r="C139" s="14" t="s">
        <v>21</v>
      </c>
      <c r="D139" s="15">
        <v>3.0</v>
      </c>
      <c r="E139" s="15">
        <v>1.0</v>
      </c>
      <c r="F139" s="15">
        <v>1.0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7"/>
      <c r="Q139" s="17">
        <v>45133.0</v>
      </c>
      <c r="R139" s="18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2" t="s">
        <v>188</v>
      </c>
      <c r="B140" s="13">
        <v>10.0</v>
      </c>
      <c r="C140" s="14" t="s">
        <v>21</v>
      </c>
      <c r="D140" s="15">
        <v>3.0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7"/>
      <c r="Q140" s="17">
        <v>45155.0</v>
      </c>
      <c r="R140" s="18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2" t="s">
        <v>189</v>
      </c>
      <c r="B141" s="13">
        <v>6.0</v>
      </c>
      <c r="C141" s="14" t="s">
        <v>21</v>
      </c>
      <c r="D141" s="15">
        <v>3.0</v>
      </c>
      <c r="E141" s="15">
        <v>2.0</v>
      </c>
      <c r="F141" s="16"/>
      <c r="G141" s="16"/>
      <c r="H141" s="16"/>
      <c r="I141" s="16"/>
      <c r="J141" s="15"/>
      <c r="K141" s="15"/>
      <c r="L141" s="15">
        <v>1.0</v>
      </c>
      <c r="M141" s="15"/>
      <c r="N141" s="15"/>
      <c r="O141" s="15" t="s">
        <v>22</v>
      </c>
      <c r="P141" s="17"/>
      <c r="Q141" s="17">
        <v>44987.0</v>
      </c>
      <c r="R141" s="18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58" t="s">
        <v>190</v>
      </c>
      <c r="B142" s="31">
        <v>5.0</v>
      </c>
      <c r="C142" s="32" t="s">
        <v>43</v>
      </c>
      <c r="D142" s="33">
        <v>2.0</v>
      </c>
      <c r="E142" s="33">
        <v>1.0</v>
      </c>
      <c r="F142" s="34"/>
      <c r="G142" s="34"/>
      <c r="H142" s="34"/>
      <c r="I142" s="34"/>
      <c r="J142" s="34"/>
      <c r="K142" s="34"/>
      <c r="L142" s="34"/>
      <c r="M142" s="33" t="s">
        <v>30</v>
      </c>
      <c r="N142" s="33" t="s">
        <v>30</v>
      </c>
      <c r="O142" s="34"/>
      <c r="P142" s="35">
        <v>45720.0</v>
      </c>
      <c r="Q142" s="35">
        <v>45727.0</v>
      </c>
      <c r="R142" s="11"/>
    </row>
    <row r="143">
      <c r="A143" s="60" t="s">
        <v>191</v>
      </c>
      <c r="B143" s="52">
        <v>3.0</v>
      </c>
      <c r="C143" s="53" t="s">
        <v>52</v>
      </c>
      <c r="D143" s="25">
        <v>3.0</v>
      </c>
      <c r="E143" s="25">
        <v>2.0</v>
      </c>
      <c r="F143" s="25">
        <v>2.0</v>
      </c>
      <c r="G143" s="25">
        <v>1.0</v>
      </c>
      <c r="H143" s="54"/>
      <c r="I143" s="54"/>
      <c r="J143" s="25"/>
      <c r="K143" s="25"/>
      <c r="L143" s="25">
        <v>2.0</v>
      </c>
      <c r="M143" s="54"/>
      <c r="N143" s="54"/>
      <c r="O143" s="54"/>
      <c r="P143" s="50"/>
      <c r="Q143" s="50"/>
      <c r="R143" s="11"/>
    </row>
    <row r="144">
      <c r="A144" s="12" t="s">
        <v>192</v>
      </c>
      <c r="B144" s="13">
        <v>8.0</v>
      </c>
      <c r="C144" s="14" t="s">
        <v>21</v>
      </c>
      <c r="D144" s="15">
        <v>4.0</v>
      </c>
      <c r="E144" s="15">
        <v>2.0</v>
      </c>
      <c r="F144" s="16"/>
      <c r="G144" s="16"/>
      <c r="H144" s="16"/>
      <c r="I144" s="16"/>
      <c r="J144" s="15"/>
      <c r="K144" s="15"/>
      <c r="L144" s="15">
        <v>1.0</v>
      </c>
      <c r="M144" s="15"/>
      <c r="N144" s="15"/>
      <c r="O144" s="15" t="s">
        <v>193</v>
      </c>
      <c r="P144" s="56"/>
      <c r="Q144" s="56"/>
      <c r="R144" s="41" t="s">
        <v>194</v>
      </c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2" t="s">
        <v>195</v>
      </c>
      <c r="B145" s="13">
        <v>1.0</v>
      </c>
      <c r="C145" s="14" t="s">
        <v>21</v>
      </c>
      <c r="D145" s="15">
        <v>3.0</v>
      </c>
      <c r="E145" s="15">
        <v>1.0</v>
      </c>
      <c r="F145" s="15">
        <v>2.0</v>
      </c>
      <c r="G145" s="15">
        <v>2.0</v>
      </c>
      <c r="H145" s="16"/>
      <c r="I145" s="16"/>
      <c r="J145" s="15"/>
      <c r="K145" s="15"/>
      <c r="L145" s="15">
        <v>1.0</v>
      </c>
      <c r="M145" s="16"/>
      <c r="N145" s="16"/>
      <c r="O145" s="16"/>
      <c r="P145" s="17"/>
      <c r="Q145" s="17">
        <v>45117.0</v>
      </c>
      <c r="R145" s="18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2" t="s">
        <v>196</v>
      </c>
      <c r="B146" s="13">
        <v>1.0</v>
      </c>
      <c r="C146" s="14" t="s">
        <v>21</v>
      </c>
      <c r="D146" s="15">
        <v>3.0</v>
      </c>
      <c r="E146" s="15">
        <v>2.0</v>
      </c>
      <c r="F146" s="15">
        <v>1.0</v>
      </c>
      <c r="G146" s="15">
        <v>1.0</v>
      </c>
      <c r="H146" s="16"/>
      <c r="I146" s="16"/>
      <c r="J146" s="15"/>
      <c r="K146" s="15"/>
      <c r="L146" s="15">
        <v>4.0</v>
      </c>
      <c r="M146" s="15"/>
      <c r="N146" s="15"/>
      <c r="O146" s="15" t="s">
        <v>22</v>
      </c>
      <c r="P146" s="17"/>
      <c r="Q146" s="17">
        <v>44958.0</v>
      </c>
      <c r="R146" s="67" t="s">
        <v>197</v>
      </c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20" t="s">
        <v>198</v>
      </c>
      <c r="B147" s="21">
        <v>4.0</v>
      </c>
      <c r="C147" s="22" t="s">
        <v>21</v>
      </c>
      <c r="D147" s="23">
        <v>3.0</v>
      </c>
      <c r="E147" s="68">
        <v>2.0</v>
      </c>
      <c r="F147" s="24"/>
      <c r="G147" s="24"/>
      <c r="H147" s="24"/>
      <c r="I147" s="24"/>
      <c r="J147" s="62"/>
      <c r="K147" s="62"/>
      <c r="L147" s="62">
        <v>2.0</v>
      </c>
      <c r="M147" s="23"/>
      <c r="N147" s="23"/>
      <c r="O147" s="23" t="s">
        <v>22</v>
      </c>
      <c r="P147" s="26"/>
      <c r="Q147" s="26">
        <v>44970.0</v>
      </c>
      <c r="R147" s="27" t="s">
        <v>199</v>
      </c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8"/>
      <c r="O148" s="18"/>
      <c r="P148" s="69"/>
      <c r="Q148" s="69"/>
      <c r="R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69"/>
      <c r="Q149" s="69"/>
      <c r="R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69"/>
      <c r="Q150" s="69"/>
      <c r="R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69"/>
      <c r="Q151" s="69"/>
      <c r="R151" s="11"/>
    </row>
    <row r="152">
      <c r="A152" s="11"/>
      <c r="B152" s="11"/>
      <c r="C152" s="61"/>
      <c r="D152" s="70"/>
      <c r="E152" s="11"/>
      <c r="F152" s="11"/>
      <c r="G152" s="11"/>
      <c r="H152" s="11"/>
      <c r="I152" s="11"/>
      <c r="J152" s="61"/>
      <c r="K152" s="61"/>
      <c r="L152" s="61" t="s">
        <v>200</v>
      </c>
      <c r="M152" s="11"/>
      <c r="N152" s="71"/>
      <c r="O152" s="71">
        <f>COUNTIF(C3:C147,"Done")</f>
        <v>104</v>
      </c>
      <c r="P152" s="69"/>
      <c r="Q152" s="69"/>
      <c r="R152" s="11"/>
    </row>
    <row r="153">
      <c r="A153" s="11"/>
      <c r="B153" s="11"/>
      <c r="C153" s="61"/>
      <c r="D153" s="70"/>
      <c r="E153" s="11"/>
      <c r="F153" s="11"/>
      <c r="G153" s="11"/>
      <c r="H153" s="11"/>
      <c r="I153" s="11"/>
      <c r="J153" s="61"/>
      <c r="K153" s="61"/>
      <c r="L153" s="61" t="s">
        <v>201</v>
      </c>
      <c r="M153" s="11"/>
      <c r="N153" s="71"/>
      <c r="O153" s="71">
        <f>COUNTIF(C3:C147,"Scheduled")</f>
        <v>0</v>
      </c>
      <c r="P153" s="69"/>
      <c r="Q153" s="69"/>
      <c r="R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61"/>
      <c r="K154" s="61"/>
      <c r="L154" s="61" t="s">
        <v>202</v>
      </c>
      <c r="M154" s="11"/>
      <c r="N154" s="71"/>
      <c r="O154" s="71">
        <f>COUNTIF(C3:C147,"Not Started")</f>
        <v>29</v>
      </c>
      <c r="P154" s="11"/>
      <c r="Q154" s="11"/>
      <c r="R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61"/>
      <c r="K155" s="61"/>
      <c r="L155" s="61" t="s">
        <v>203</v>
      </c>
      <c r="M155" s="11"/>
      <c r="N155" s="71"/>
      <c r="O155" s="71">
        <f>SUM(D3:M147)</f>
        <v>589</v>
      </c>
      <c r="P155" s="11"/>
      <c r="Q155" s="11"/>
      <c r="R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61" t="s">
        <v>204</v>
      </c>
      <c r="N156" s="11"/>
      <c r="O156" s="72">
        <f>COUNTIF(C3:C147,"Started")</f>
        <v>8</v>
      </c>
      <c r="P156" s="11"/>
      <c r="Q156" s="11"/>
      <c r="R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73" t="s">
        <v>205</v>
      </c>
      <c r="N157" s="11"/>
      <c r="O157" s="72">
        <f>sum(L9,D9,D19,L19,D36,L36,D46,D52,D53,E53,F53,L53,D55,E55,D58,D63,L63,D71,E71,D72,L71,L72,D78,D82,E82,L82,D86,D93,D95,E95,L95,L96,L97,L98,E95,D96,D97,E97,D98,D99,D100,E100,L102,E102,D102,D106,D108,E108,F108,D120,E120,F120,D122,E122,F122,D123,D125,D126,E126,F126,G126,L126,D129,E129,F129,G129,D132,E132,F132,G132,H132,I132,L132,L135,H135,G135,G134,F134,F135,E135,E134,D134,D135,D136,E136,D142,E142,L143,G143,F143,E143,R151)</f>
        <v>156</v>
      </c>
      <c r="P157" s="11"/>
      <c r="Q157" s="11"/>
      <c r="R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73" t="s">
        <v>206</v>
      </c>
      <c r="N158" s="11"/>
      <c r="O158" s="74">
        <f>COUNTIF(C3:C147,"delivered")</f>
        <v>4</v>
      </c>
      <c r="P158" s="11"/>
      <c r="Q158" s="11"/>
      <c r="R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</row>
  </sheetData>
  <autoFilter ref="$C$1:$C$1000"/>
  <dataValidations>
    <dataValidation type="list" allowBlank="1" showErrorMessage="1" sqref="C3:C147">
      <formula1>"Done,Not Started,Scheduled,Started,Delivered"</formula1>
    </dataValidation>
    <dataValidation type="list" allowBlank="1" showErrorMessage="1" sqref="N3:N147">
      <formula1>"YES,NO"</formula1>
    </dataValidation>
    <dataValidation type="list" allowBlank="1" showErrorMessage="1" sqref="O3:O147">
      <formula1>"Configured,Not Yet,UPDATED"</formula1>
    </dataValidation>
    <dataValidation type="list" allowBlank="1" showErrorMessage="1" sqref="M3:M147">
      <formula1>"YES,NO"</formula1>
    </dataValidation>
  </dataValidations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88"/>
    <col customWidth="1" min="3" max="3" width="26.0"/>
    <col customWidth="1" min="4" max="4" width="21.25"/>
  </cols>
  <sheetData>
    <row r="1">
      <c r="A1" s="75" t="s">
        <v>207</v>
      </c>
      <c r="B1" s="75" t="s">
        <v>208</v>
      </c>
      <c r="C1" s="75" t="s">
        <v>209</v>
      </c>
      <c r="D1" s="75" t="s">
        <v>210</v>
      </c>
      <c r="E1" s="75" t="s">
        <v>211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77" t="s">
        <v>212</v>
      </c>
      <c r="B2" s="77" t="s">
        <v>213</v>
      </c>
      <c r="C2" s="77" t="s">
        <v>214</v>
      </c>
      <c r="D2" s="77" t="s">
        <v>215</v>
      </c>
      <c r="E2" s="77" t="s">
        <v>216</v>
      </c>
    </row>
    <row r="3">
      <c r="A3" s="77" t="s">
        <v>212</v>
      </c>
      <c r="B3" s="78" t="s">
        <v>217</v>
      </c>
      <c r="C3" s="77" t="s">
        <v>214</v>
      </c>
      <c r="D3" s="77" t="s">
        <v>218</v>
      </c>
      <c r="E3" s="77" t="s">
        <v>216</v>
      </c>
    </row>
    <row r="4">
      <c r="A4" s="77" t="s">
        <v>212</v>
      </c>
      <c r="B4" s="77" t="s">
        <v>219</v>
      </c>
      <c r="C4" s="77" t="s">
        <v>214</v>
      </c>
      <c r="D4" s="77" t="s">
        <v>220</v>
      </c>
      <c r="E4" s="77" t="s">
        <v>221</v>
      </c>
    </row>
    <row r="5">
      <c r="A5" s="77" t="s">
        <v>212</v>
      </c>
      <c r="B5" s="77" t="s">
        <v>222</v>
      </c>
      <c r="C5" s="77" t="s">
        <v>214</v>
      </c>
      <c r="D5" s="77" t="s">
        <v>223</v>
      </c>
      <c r="E5" s="77" t="s">
        <v>224</v>
      </c>
    </row>
    <row r="6">
      <c r="A6" s="77" t="s">
        <v>212</v>
      </c>
      <c r="B6" s="77" t="s">
        <v>225</v>
      </c>
      <c r="C6" s="77" t="s">
        <v>214</v>
      </c>
      <c r="D6" s="77" t="s">
        <v>226</v>
      </c>
      <c r="E6" s="77" t="s">
        <v>224</v>
      </c>
    </row>
    <row r="7">
      <c r="A7" s="77" t="s">
        <v>227</v>
      </c>
      <c r="B7" s="77" t="s">
        <v>228</v>
      </c>
      <c r="C7" s="77" t="s">
        <v>214</v>
      </c>
      <c r="D7" s="77" t="s">
        <v>229</v>
      </c>
      <c r="E7" s="77" t="s">
        <v>221</v>
      </c>
    </row>
    <row r="8">
      <c r="A8" s="77" t="s">
        <v>227</v>
      </c>
      <c r="B8" s="77" t="s">
        <v>230</v>
      </c>
      <c r="C8" s="77" t="s">
        <v>214</v>
      </c>
      <c r="D8" s="77" t="s">
        <v>231</v>
      </c>
      <c r="E8" s="77" t="s">
        <v>216</v>
      </c>
    </row>
    <row r="9">
      <c r="A9" s="77" t="s">
        <v>227</v>
      </c>
      <c r="B9" s="77" t="s">
        <v>232</v>
      </c>
      <c r="C9" s="77" t="s">
        <v>214</v>
      </c>
      <c r="D9" s="77" t="s">
        <v>233</v>
      </c>
      <c r="E9" s="77" t="s">
        <v>216</v>
      </c>
    </row>
    <row r="10">
      <c r="A10" s="77" t="s">
        <v>234</v>
      </c>
      <c r="B10" s="77" t="s">
        <v>235</v>
      </c>
      <c r="C10" s="77" t="s">
        <v>214</v>
      </c>
      <c r="D10" s="77" t="s">
        <v>236</v>
      </c>
      <c r="E10" s="77" t="s">
        <v>224</v>
      </c>
    </row>
    <row r="11">
      <c r="A11" s="77" t="s">
        <v>234</v>
      </c>
      <c r="B11" s="77" t="s">
        <v>237</v>
      </c>
      <c r="C11" s="77" t="s">
        <v>214</v>
      </c>
      <c r="D11" s="77" t="s">
        <v>238</v>
      </c>
      <c r="E11" s="77" t="s">
        <v>224</v>
      </c>
    </row>
    <row r="12">
      <c r="A12" s="77" t="s">
        <v>234</v>
      </c>
      <c r="B12" s="77" t="s">
        <v>239</v>
      </c>
      <c r="C12" s="77" t="s">
        <v>214</v>
      </c>
      <c r="D12" s="77" t="s">
        <v>240</v>
      </c>
      <c r="E12" s="77" t="s">
        <v>216</v>
      </c>
    </row>
    <row r="13">
      <c r="A13" s="77" t="s">
        <v>241</v>
      </c>
      <c r="B13" s="77" t="s">
        <v>242</v>
      </c>
      <c r="C13" s="77" t="s">
        <v>214</v>
      </c>
      <c r="D13" s="77" t="s">
        <v>243</v>
      </c>
      <c r="E13" s="77" t="s">
        <v>224</v>
      </c>
    </row>
    <row r="14">
      <c r="A14" s="77" t="s">
        <v>241</v>
      </c>
      <c r="B14" s="77" t="s">
        <v>244</v>
      </c>
      <c r="C14" s="77" t="s">
        <v>214</v>
      </c>
      <c r="D14" s="77" t="s">
        <v>245</v>
      </c>
      <c r="E14" s="77" t="s">
        <v>224</v>
      </c>
    </row>
    <row r="15">
      <c r="A15" s="77" t="s">
        <v>241</v>
      </c>
      <c r="B15" s="77" t="s">
        <v>246</v>
      </c>
      <c r="C15" s="77" t="s">
        <v>214</v>
      </c>
      <c r="D15" s="77" t="s">
        <v>247</v>
      </c>
      <c r="E15" s="77" t="s">
        <v>216</v>
      </c>
    </row>
    <row r="16">
      <c r="A16" s="77" t="s">
        <v>241</v>
      </c>
      <c r="B16" s="77" t="s">
        <v>248</v>
      </c>
      <c r="C16" s="77" t="s">
        <v>214</v>
      </c>
      <c r="D16" s="77" t="s">
        <v>249</v>
      </c>
      <c r="E16" s="77" t="s">
        <v>216</v>
      </c>
    </row>
    <row r="17">
      <c r="A17" s="77" t="s">
        <v>250</v>
      </c>
      <c r="B17" s="77" t="s">
        <v>251</v>
      </c>
      <c r="C17" s="77" t="s">
        <v>214</v>
      </c>
      <c r="D17" s="77" t="s">
        <v>252</v>
      </c>
      <c r="E17" s="77" t="s">
        <v>216</v>
      </c>
    </row>
    <row r="18">
      <c r="A18" s="77" t="s">
        <v>250</v>
      </c>
      <c r="B18" s="77" t="s">
        <v>253</v>
      </c>
      <c r="C18" s="77" t="s">
        <v>214</v>
      </c>
      <c r="D18" s="77" t="s">
        <v>254</v>
      </c>
      <c r="E18" s="77" t="s">
        <v>216</v>
      </c>
    </row>
    <row r="19">
      <c r="A19" s="77" t="s">
        <v>250</v>
      </c>
      <c r="B19" s="77" t="s">
        <v>255</v>
      </c>
      <c r="C19" s="77" t="s">
        <v>214</v>
      </c>
      <c r="D19" s="77" t="s">
        <v>256</v>
      </c>
      <c r="E19" s="77" t="s">
        <v>224</v>
      </c>
    </row>
    <row r="20">
      <c r="A20" s="77" t="s">
        <v>250</v>
      </c>
      <c r="B20" s="77" t="s">
        <v>257</v>
      </c>
      <c r="C20" s="77" t="s">
        <v>214</v>
      </c>
      <c r="D20" s="77" t="s">
        <v>258</v>
      </c>
      <c r="E20" s="77" t="s">
        <v>224</v>
      </c>
    </row>
    <row r="21">
      <c r="A21" s="77" t="s">
        <v>250</v>
      </c>
      <c r="B21" s="77" t="s">
        <v>259</v>
      </c>
      <c r="C21" s="77" t="s">
        <v>214</v>
      </c>
      <c r="D21" s="77" t="s">
        <v>260</v>
      </c>
      <c r="E21" s="77" t="s">
        <v>224</v>
      </c>
    </row>
    <row r="22">
      <c r="A22" s="77" t="s">
        <v>261</v>
      </c>
      <c r="B22" s="77" t="s">
        <v>262</v>
      </c>
      <c r="C22" s="77" t="s">
        <v>214</v>
      </c>
      <c r="D22" s="77" t="s">
        <v>263</v>
      </c>
      <c r="E22" s="77" t="s">
        <v>216</v>
      </c>
    </row>
    <row r="23">
      <c r="A23" s="77" t="s">
        <v>261</v>
      </c>
      <c r="B23" s="78" t="s">
        <v>264</v>
      </c>
      <c r="C23" s="77" t="s">
        <v>214</v>
      </c>
      <c r="D23" s="77" t="s">
        <v>265</v>
      </c>
      <c r="E23" s="77" t="s">
        <v>216</v>
      </c>
    </row>
    <row r="24">
      <c r="A24" s="77" t="s">
        <v>266</v>
      </c>
      <c r="B24" s="77" t="s">
        <v>267</v>
      </c>
      <c r="C24" s="77" t="s">
        <v>214</v>
      </c>
      <c r="D24" s="77" t="s">
        <v>268</v>
      </c>
      <c r="E24" s="77" t="s">
        <v>216</v>
      </c>
    </row>
    <row r="25">
      <c r="A25" s="77" t="s">
        <v>269</v>
      </c>
      <c r="B25" s="77" t="s">
        <v>270</v>
      </c>
      <c r="C25" s="77" t="s">
        <v>214</v>
      </c>
      <c r="D25" s="77" t="s">
        <v>271</v>
      </c>
      <c r="E25" s="77" t="s">
        <v>216</v>
      </c>
    </row>
    <row r="26">
      <c r="A26" s="77" t="s">
        <v>269</v>
      </c>
      <c r="B26" s="77" t="s">
        <v>272</v>
      </c>
      <c r="C26" s="77" t="s">
        <v>214</v>
      </c>
      <c r="D26" s="77" t="s">
        <v>273</v>
      </c>
      <c r="E26" s="77" t="s">
        <v>216</v>
      </c>
    </row>
    <row r="27">
      <c r="A27" s="77" t="s">
        <v>269</v>
      </c>
      <c r="B27" s="77" t="s">
        <v>274</v>
      </c>
      <c r="C27" s="77" t="s">
        <v>214</v>
      </c>
      <c r="D27" s="77" t="s">
        <v>275</v>
      </c>
      <c r="E27" s="77" t="s">
        <v>221</v>
      </c>
    </row>
    <row r="28">
      <c r="A28" s="77" t="s">
        <v>269</v>
      </c>
      <c r="B28" s="77" t="s">
        <v>276</v>
      </c>
      <c r="C28" s="77" t="s">
        <v>214</v>
      </c>
      <c r="D28" s="77" t="s">
        <v>277</v>
      </c>
      <c r="E28" s="77" t="s">
        <v>278</v>
      </c>
    </row>
    <row r="29">
      <c r="A29" s="77" t="s">
        <v>269</v>
      </c>
      <c r="B29" s="77" t="s">
        <v>279</v>
      </c>
      <c r="C29" s="77" t="s">
        <v>214</v>
      </c>
      <c r="D29" s="77" t="s">
        <v>280</v>
      </c>
      <c r="E29" s="77" t="s">
        <v>224</v>
      </c>
    </row>
    <row r="30">
      <c r="A30" s="77" t="s">
        <v>281</v>
      </c>
      <c r="B30" s="77" t="s">
        <v>282</v>
      </c>
      <c r="C30" s="77" t="s">
        <v>214</v>
      </c>
      <c r="D30" s="77" t="s">
        <v>283</v>
      </c>
      <c r="E30" s="77" t="s">
        <v>216</v>
      </c>
    </row>
    <row r="31">
      <c r="A31" s="77" t="s">
        <v>281</v>
      </c>
      <c r="B31" s="77" t="s">
        <v>284</v>
      </c>
      <c r="C31" s="77" t="s">
        <v>214</v>
      </c>
      <c r="D31" s="77" t="s">
        <v>285</v>
      </c>
      <c r="E31" s="77" t="s">
        <v>221</v>
      </c>
    </row>
    <row r="32">
      <c r="A32" s="77" t="s">
        <v>286</v>
      </c>
      <c r="B32" s="77" t="s">
        <v>287</v>
      </c>
      <c r="C32" s="77" t="s">
        <v>214</v>
      </c>
      <c r="D32" s="77" t="s">
        <v>288</v>
      </c>
      <c r="E32" s="77" t="s">
        <v>216</v>
      </c>
    </row>
    <row r="33">
      <c r="A33" s="77" t="s">
        <v>286</v>
      </c>
      <c r="B33" s="77" t="s">
        <v>289</v>
      </c>
      <c r="C33" s="77" t="s">
        <v>214</v>
      </c>
      <c r="D33" s="77" t="s">
        <v>290</v>
      </c>
      <c r="E33" s="77" t="s">
        <v>216</v>
      </c>
    </row>
    <row r="34">
      <c r="A34" s="77" t="s">
        <v>291</v>
      </c>
      <c r="B34" s="77" t="s">
        <v>292</v>
      </c>
      <c r="C34" s="77" t="s">
        <v>214</v>
      </c>
      <c r="D34" s="77" t="s">
        <v>293</v>
      </c>
      <c r="E34" s="77" t="s">
        <v>216</v>
      </c>
    </row>
    <row r="35">
      <c r="A35" s="77" t="s">
        <v>291</v>
      </c>
      <c r="B35" s="77" t="s">
        <v>294</v>
      </c>
      <c r="C35" s="77" t="s">
        <v>214</v>
      </c>
      <c r="D35" s="77" t="s">
        <v>295</v>
      </c>
      <c r="E35" s="77" t="s">
        <v>224</v>
      </c>
    </row>
    <row r="36">
      <c r="A36" s="77" t="s">
        <v>296</v>
      </c>
      <c r="B36" s="77" t="s">
        <v>297</v>
      </c>
      <c r="C36" s="77" t="s">
        <v>214</v>
      </c>
      <c r="D36" s="77" t="s">
        <v>298</v>
      </c>
      <c r="E36" s="77" t="s">
        <v>216</v>
      </c>
    </row>
    <row r="37">
      <c r="A37" s="77" t="s">
        <v>296</v>
      </c>
      <c r="B37" s="77" t="s">
        <v>299</v>
      </c>
      <c r="C37" s="77" t="s">
        <v>214</v>
      </c>
      <c r="D37" s="77" t="s">
        <v>300</v>
      </c>
      <c r="E37" s="77" t="s">
        <v>216</v>
      </c>
    </row>
    <row r="38">
      <c r="A38" s="77" t="s">
        <v>296</v>
      </c>
      <c r="B38" s="77" t="s">
        <v>301</v>
      </c>
      <c r="C38" s="77" t="s">
        <v>214</v>
      </c>
      <c r="D38" s="77" t="s">
        <v>302</v>
      </c>
      <c r="E38" s="77" t="s">
        <v>221</v>
      </c>
    </row>
    <row r="39">
      <c r="A39" s="77" t="s">
        <v>296</v>
      </c>
      <c r="B39" s="78" t="s">
        <v>303</v>
      </c>
      <c r="C39" s="77" t="s">
        <v>214</v>
      </c>
      <c r="D39" s="77" t="s">
        <v>304</v>
      </c>
      <c r="E39" s="77" t="s">
        <v>224</v>
      </c>
    </row>
    <row r="40">
      <c r="E40" s="79"/>
    </row>
    <row r="41">
      <c r="E41" s="79"/>
    </row>
    <row r="42">
      <c r="E42" s="79"/>
    </row>
    <row r="43">
      <c r="E43" s="79"/>
    </row>
    <row r="44">
      <c r="E44" s="79"/>
    </row>
    <row r="45">
      <c r="E45" s="79"/>
    </row>
    <row r="46">
      <c r="E46" s="79"/>
    </row>
    <row r="47">
      <c r="E47" s="79"/>
    </row>
    <row r="48">
      <c r="E48" s="79"/>
    </row>
    <row r="49">
      <c r="E49" s="79"/>
    </row>
    <row r="50">
      <c r="E50" s="79"/>
    </row>
    <row r="51">
      <c r="E51" s="79"/>
    </row>
    <row r="52">
      <c r="E52" s="79"/>
    </row>
  </sheetData>
  <dataValidations>
    <dataValidation type="list" allowBlank="1" showErrorMessage="1" sqref="E2:E52">
      <formula1>"DC-1,DC-2,DC-3,DC-4,DC-5,DC-6,DC-7,DC-8,Portable"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5" max="5" width="14.38"/>
    <col customWidth="1" min="6" max="6" width="14.75"/>
  </cols>
  <sheetData>
    <row r="1">
      <c r="A1" s="75" t="s">
        <v>207</v>
      </c>
      <c r="B1" s="75" t="s">
        <v>305</v>
      </c>
      <c r="C1" s="75" t="s">
        <v>306</v>
      </c>
      <c r="D1" s="75" t="s">
        <v>307</v>
      </c>
      <c r="E1" s="75" t="s">
        <v>308</v>
      </c>
      <c r="F1" s="75" t="s">
        <v>309</v>
      </c>
      <c r="G1" s="76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9" t="s">
        <v>234</v>
      </c>
      <c r="B2" s="81" t="s">
        <v>310</v>
      </c>
      <c r="C2" s="8"/>
      <c r="D2" s="8"/>
      <c r="E2" s="81" t="s">
        <v>311</v>
      </c>
      <c r="F2" s="81" t="s">
        <v>312</v>
      </c>
      <c r="G2" s="82"/>
    </row>
    <row r="3">
      <c r="A3" s="9" t="s">
        <v>241</v>
      </c>
      <c r="B3" s="83" t="s">
        <v>313</v>
      </c>
      <c r="C3" s="84" t="s">
        <v>314</v>
      </c>
      <c r="D3" s="8"/>
      <c r="E3" s="83" t="s">
        <v>315</v>
      </c>
      <c r="F3" s="83" t="s">
        <v>316</v>
      </c>
      <c r="G3" s="82"/>
    </row>
    <row r="4">
      <c r="A4" s="9" t="s">
        <v>250</v>
      </c>
      <c r="B4" s="83" t="s">
        <v>317</v>
      </c>
      <c r="C4" s="83" t="s">
        <v>318</v>
      </c>
      <c r="D4" s="8"/>
      <c r="E4" s="83" t="s">
        <v>319</v>
      </c>
      <c r="F4" s="8"/>
      <c r="G4" s="82"/>
    </row>
    <row r="5">
      <c r="A5" s="9" t="s">
        <v>261</v>
      </c>
      <c r="B5" s="84" t="s">
        <v>320</v>
      </c>
      <c r="C5" s="11"/>
      <c r="D5" s="8"/>
      <c r="E5" s="84" t="s">
        <v>321</v>
      </c>
      <c r="F5" s="84" t="s">
        <v>322</v>
      </c>
      <c r="G5" s="82"/>
    </row>
    <row r="6">
      <c r="A6" s="9" t="s">
        <v>266</v>
      </c>
      <c r="B6" s="84" t="s">
        <v>323</v>
      </c>
      <c r="C6" s="8"/>
      <c r="D6" s="8"/>
      <c r="E6" s="84" t="s">
        <v>324</v>
      </c>
      <c r="F6" s="84" t="s">
        <v>325</v>
      </c>
      <c r="G6" s="82"/>
    </row>
    <row r="7">
      <c r="A7" s="9" t="s">
        <v>326</v>
      </c>
      <c r="B7" s="84" t="s">
        <v>327</v>
      </c>
      <c r="C7" s="9" t="s">
        <v>328</v>
      </c>
      <c r="D7" s="8"/>
      <c r="E7" s="84" t="s">
        <v>329</v>
      </c>
      <c r="F7" s="84" t="s">
        <v>330</v>
      </c>
      <c r="G7" s="82"/>
    </row>
    <row r="8">
      <c r="A8" s="9" t="s">
        <v>281</v>
      </c>
      <c r="B8" s="84" t="s">
        <v>331</v>
      </c>
      <c r="C8" s="84" t="s">
        <v>332</v>
      </c>
      <c r="D8" s="8"/>
      <c r="E8" s="84" t="s">
        <v>333</v>
      </c>
      <c r="F8" s="84" t="s">
        <v>334</v>
      </c>
      <c r="G8" s="82"/>
    </row>
    <row r="9">
      <c r="A9" s="9" t="s">
        <v>286</v>
      </c>
      <c r="B9" s="84" t="s">
        <v>335</v>
      </c>
      <c r="C9" s="84" t="s">
        <v>336</v>
      </c>
      <c r="D9" s="8"/>
      <c r="E9" s="84" t="s">
        <v>337</v>
      </c>
      <c r="F9" s="84" t="s">
        <v>338</v>
      </c>
      <c r="G9" s="82"/>
    </row>
    <row r="10">
      <c r="A10" s="9" t="s">
        <v>291</v>
      </c>
      <c r="B10" s="84" t="s">
        <v>339</v>
      </c>
      <c r="C10" s="84" t="s">
        <v>340</v>
      </c>
      <c r="D10" s="8"/>
      <c r="E10" s="84" t="s">
        <v>341</v>
      </c>
      <c r="F10" s="84" t="s">
        <v>342</v>
      </c>
      <c r="G10" s="82"/>
    </row>
    <row r="11">
      <c r="A11" s="9" t="s">
        <v>296</v>
      </c>
      <c r="B11" s="84" t="s">
        <v>343</v>
      </c>
      <c r="C11" s="84" t="s">
        <v>344</v>
      </c>
      <c r="D11" s="8"/>
      <c r="E11" s="84" t="s">
        <v>345</v>
      </c>
      <c r="F11" s="84" t="s">
        <v>346</v>
      </c>
      <c r="G11" s="82"/>
    </row>
    <row r="12">
      <c r="A12" s="9" t="s">
        <v>347</v>
      </c>
      <c r="B12" s="84" t="s">
        <v>348</v>
      </c>
      <c r="C12" s="84" t="s">
        <v>349</v>
      </c>
      <c r="D12" s="8"/>
      <c r="E12" s="84" t="s">
        <v>350</v>
      </c>
      <c r="F12" s="84" t="s">
        <v>351</v>
      </c>
      <c r="G12" s="82"/>
    </row>
    <row r="13">
      <c r="A13" s="9" t="s">
        <v>212</v>
      </c>
      <c r="B13" s="84" t="s">
        <v>352</v>
      </c>
      <c r="C13" s="84" t="s">
        <v>353</v>
      </c>
      <c r="D13" s="8"/>
      <c r="E13" s="84" t="s">
        <v>354</v>
      </c>
      <c r="F13" s="84" t="s">
        <v>355</v>
      </c>
      <c r="G13" s="82"/>
    </row>
    <row r="14">
      <c r="A14" s="9" t="s">
        <v>227</v>
      </c>
      <c r="B14" s="9" t="s">
        <v>356</v>
      </c>
      <c r="C14" s="9" t="s">
        <v>357</v>
      </c>
      <c r="D14" s="9" t="s">
        <v>358</v>
      </c>
      <c r="E14" s="9" t="s">
        <v>359</v>
      </c>
      <c r="F14" s="9" t="s">
        <v>360</v>
      </c>
      <c r="G14" s="82"/>
    </row>
    <row r="15">
      <c r="A15" s="8"/>
      <c r="B15" s="8"/>
      <c r="C15" s="8"/>
      <c r="D15" s="8"/>
      <c r="E15" s="8"/>
      <c r="F15" s="8"/>
      <c r="G15" s="82"/>
    </row>
    <row r="16">
      <c r="A16" s="8"/>
      <c r="B16" s="8"/>
      <c r="C16" s="8"/>
      <c r="D16" s="8"/>
      <c r="E16" s="8"/>
      <c r="F16" s="8"/>
      <c r="G16" s="82"/>
    </row>
    <row r="17">
      <c r="A17" s="8"/>
      <c r="B17" s="8"/>
      <c r="C17" s="8"/>
      <c r="D17" s="8"/>
      <c r="E17" s="8"/>
      <c r="F17" s="8"/>
      <c r="G17" s="82"/>
    </row>
    <row r="18">
      <c r="A18" s="11"/>
      <c r="B18" s="11"/>
      <c r="C18" s="11"/>
      <c r="D18" s="11"/>
      <c r="E18" s="11"/>
      <c r="F18" s="11"/>
    </row>
    <row r="19">
      <c r="A19" s="11"/>
      <c r="B19" s="11"/>
      <c r="C19" s="11"/>
      <c r="D19" s="11"/>
      <c r="E19" s="11"/>
      <c r="F19" s="11"/>
    </row>
    <row r="20">
      <c r="A20" s="11"/>
      <c r="B20" s="11"/>
      <c r="C20" s="11"/>
      <c r="D20" s="11"/>
      <c r="E20" s="11"/>
      <c r="F20" s="11"/>
    </row>
    <row r="21">
      <c r="A21" s="11"/>
      <c r="B21" s="11"/>
      <c r="C21" s="11"/>
      <c r="D21" s="11"/>
      <c r="E21" s="11"/>
      <c r="F21" s="11"/>
    </row>
    <row r="22">
      <c r="A22" s="11"/>
      <c r="B22" s="11"/>
      <c r="C22" s="11"/>
      <c r="D22" s="11"/>
      <c r="E22" s="11"/>
      <c r="F22" s="11"/>
    </row>
    <row r="23">
      <c r="A23" s="11"/>
      <c r="B23" s="11"/>
      <c r="C23" s="11"/>
      <c r="D23" s="11"/>
      <c r="E23" s="11"/>
      <c r="F23" s="11"/>
    </row>
    <row r="24">
      <c r="A24" s="11"/>
      <c r="B24" s="11"/>
      <c r="C24" s="11"/>
      <c r="D24" s="11"/>
      <c r="E24" s="11"/>
      <c r="F24" s="11"/>
    </row>
    <row r="25">
      <c r="A25" s="11"/>
      <c r="B25" s="11"/>
      <c r="C25" s="11"/>
      <c r="D25" s="11"/>
      <c r="E25" s="11"/>
      <c r="F25" s="11"/>
    </row>
    <row r="26">
      <c r="A26" s="11"/>
      <c r="B26" s="11"/>
      <c r="C26" s="11"/>
      <c r="D26" s="11"/>
      <c r="E26" s="11"/>
      <c r="F26" s="11"/>
    </row>
    <row r="27">
      <c r="A27" s="11"/>
      <c r="B27" s="11"/>
      <c r="C27" s="11"/>
      <c r="D27" s="11"/>
      <c r="E27" s="11"/>
      <c r="F27" s="11"/>
    </row>
    <row r="28">
      <c r="A28" s="11"/>
      <c r="B28" s="11"/>
      <c r="C28" s="11"/>
      <c r="D28" s="11"/>
      <c r="E28" s="11"/>
      <c r="F28" s="11"/>
    </row>
    <row r="29">
      <c r="A29" s="11"/>
      <c r="B29" s="11"/>
      <c r="C29" s="11"/>
      <c r="D29" s="11"/>
      <c r="E29" s="11"/>
      <c r="F29" s="11"/>
    </row>
    <row r="30">
      <c r="A30" s="11"/>
      <c r="B30" s="11"/>
      <c r="C30" s="11"/>
      <c r="D30" s="11"/>
      <c r="E30" s="11"/>
      <c r="F30" s="11"/>
    </row>
    <row r="31">
      <c r="A31" s="11"/>
      <c r="B31" s="11"/>
      <c r="C31" s="11"/>
      <c r="D31" s="11"/>
      <c r="E31" s="11"/>
      <c r="F31" s="11"/>
    </row>
    <row r="32">
      <c r="A32" s="11"/>
      <c r="B32" s="11"/>
      <c r="C32" s="11"/>
      <c r="D32" s="11"/>
      <c r="E32" s="11"/>
      <c r="F32" s="11"/>
    </row>
    <row r="33">
      <c r="A33" s="11"/>
      <c r="B33" s="11"/>
      <c r="C33" s="11"/>
      <c r="D33" s="11"/>
      <c r="E33" s="11"/>
      <c r="F33" s="11"/>
    </row>
    <row r="34">
      <c r="A34" s="11"/>
      <c r="B34" s="11"/>
      <c r="C34" s="11"/>
      <c r="D34" s="11"/>
      <c r="E34" s="11"/>
      <c r="F34" s="11"/>
    </row>
    <row r="35">
      <c r="A35" s="11"/>
      <c r="B35" s="11"/>
      <c r="C35" s="11"/>
      <c r="D35" s="11"/>
      <c r="E35" s="11"/>
      <c r="F35" s="11"/>
    </row>
    <row r="36">
      <c r="A36" s="11"/>
      <c r="B36" s="11"/>
      <c r="C36" s="11"/>
      <c r="D36" s="11"/>
      <c r="E36" s="11"/>
      <c r="F36" s="11"/>
    </row>
    <row r="37">
      <c r="A37" s="11"/>
      <c r="B37" s="11"/>
      <c r="C37" s="11"/>
      <c r="D37" s="11"/>
      <c r="E37" s="11"/>
      <c r="F37" s="11"/>
    </row>
    <row r="38">
      <c r="A38" s="11"/>
      <c r="B38" s="11"/>
      <c r="C38" s="11"/>
      <c r="D38" s="11"/>
      <c r="E38" s="11"/>
      <c r="F38" s="11"/>
    </row>
    <row r="39">
      <c r="A39" s="11"/>
      <c r="B39" s="11"/>
      <c r="C39" s="11"/>
      <c r="D39" s="11"/>
      <c r="E39" s="11"/>
      <c r="F39" s="11"/>
    </row>
    <row r="40">
      <c r="A40" s="11"/>
      <c r="B40" s="11"/>
      <c r="C40" s="11"/>
      <c r="D40" s="11"/>
      <c r="E40" s="11"/>
      <c r="F40" s="11"/>
    </row>
    <row r="41">
      <c r="A41" s="11"/>
      <c r="B41" s="11"/>
      <c r="C41" s="11"/>
      <c r="D41" s="11"/>
      <c r="E41" s="11"/>
      <c r="F41" s="11"/>
    </row>
    <row r="42">
      <c r="A42" s="11"/>
      <c r="B42" s="11"/>
      <c r="C42" s="11"/>
      <c r="D42" s="11"/>
      <c r="E42" s="11"/>
      <c r="F42" s="11"/>
    </row>
    <row r="43">
      <c r="A43" s="11"/>
      <c r="B43" s="11"/>
      <c r="C43" s="11"/>
      <c r="D43" s="11"/>
      <c r="E43" s="11"/>
      <c r="F43" s="11"/>
    </row>
    <row r="44">
      <c r="A44" s="11"/>
      <c r="B44" s="11"/>
      <c r="C44" s="11"/>
      <c r="D44" s="11"/>
      <c r="E44" s="11"/>
      <c r="F44" s="11"/>
    </row>
    <row r="45">
      <c r="A45" s="11"/>
      <c r="B45" s="11"/>
      <c r="C45" s="11"/>
      <c r="D45" s="11"/>
      <c r="E45" s="11"/>
      <c r="F45" s="11"/>
    </row>
  </sheetData>
  <hyperlinks>
    <hyperlink r:id="rId1" ref="B2"/>
    <hyperlink r:id="rId2" ref="E2"/>
    <hyperlink r:id="rId3" ref="F2"/>
    <hyperlink r:id="rId4" ref="B3"/>
    <hyperlink r:id="rId5" ref="C3"/>
    <hyperlink r:id="rId6" ref="E3"/>
    <hyperlink r:id="rId7" ref="F3"/>
    <hyperlink r:id="rId8" ref="B4"/>
    <hyperlink r:id="rId9" ref="C4"/>
    <hyperlink r:id="rId10" ref="E4"/>
    <hyperlink r:id="rId11" ref="B5"/>
    <hyperlink r:id="rId12" ref="E5"/>
    <hyperlink r:id="rId13" ref="F5"/>
    <hyperlink r:id="rId14" ref="B6"/>
    <hyperlink r:id="rId15" ref="E6"/>
    <hyperlink r:id="rId16" ref="F6"/>
    <hyperlink r:id="rId17" ref="B7"/>
    <hyperlink r:id="rId18" ref="E7"/>
    <hyperlink r:id="rId19" ref="F7"/>
    <hyperlink r:id="rId20" ref="B8"/>
    <hyperlink r:id="rId21" ref="C8"/>
    <hyperlink r:id="rId22" ref="E8"/>
    <hyperlink r:id="rId23" ref="F8"/>
    <hyperlink r:id="rId24" ref="B9"/>
    <hyperlink r:id="rId25" ref="C9"/>
    <hyperlink r:id="rId26" ref="E9"/>
    <hyperlink r:id="rId27" ref="F9"/>
    <hyperlink r:id="rId28" ref="B10"/>
    <hyperlink r:id="rId29" ref="C10"/>
    <hyperlink r:id="rId30" ref="E10"/>
    <hyperlink r:id="rId31" ref="F10"/>
    <hyperlink r:id="rId32" ref="B11"/>
    <hyperlink r:id="rId33" ref="C11"/>
    <hyperlink r:id="rId34" ref="E11"/>
    <hyperlink r:id="rId35" ref="F11"/>
    <hyperlink r:id="rId36" ref="B12"/>
    <hyperlink r:id="rId37" ref="C12"/>
    <hyperlink r:id="rId38" ref="E12"/>
    <hyperlink r:id="rId39" ref="F12"/>
    <hyperlink r:id="rId40" ref="B13"/>
    <hyperlink r:id="rId41" ref="C13"/>
    <hyperlink r:id="rId42" ref="E13"/>
    <hyperlink r:id="rId43" ref="F13"/>
  </hyperlinks>
  <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0.0"/>
    <col customWidth="1" min="3" max="3" width="76.63"/>
    <col customWidth="1" min="4" max="4" width="16.38"/>
    <col customWidth="1" min="5" max="5" width="84.25"/>
    <col customWidth="1" min="15" max="15" width="70.0"/>
  </cols>
  <sheetData>
    <row r="1">
      <c r="A1" s="85"/>
      <c r="B1" s="85" t="s">
        <v>361</v>
      </c>
      <c r="C1" s="85" t="s">
        <v>362</v>
      </c>
      <c r="D1" s="85" t="s">
        <v>363</v>
      </c>
      <c r="E1" s="61" t="s">
        <v>17</v>
      </c>
    </row>
    <row r="2">
      <c r="A2" s="86">
        <v>1.0</v>
      </c>
      <c r="B2" s="87" t="s">
        <v>26</v>
      </c>
      <c r="C2" s="88" t="s">
        <v>364</v>
      </c>
      <c r="D2" s="89" t="s">
        <v>365</v>
      </c>
      <c r="E2" s="88"/>
      <c r="F2" s="90"/>
      <c r="G2" s="90"/>
      <c r="H2" s="90"/>
      <c r="I2" s="90"/>
      <c r="J2" s="90"/>
      <c r="K2" s="90"/>
      <c r="L2" s="90"/>
      <c r="M2" s="91"/>
      <c r="N2" s="92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</row>
    <row r="3">
      <c r="A3" s="18">
        <f t="shared" ref="A3:A23" si="1">A2+1</f>
        <v>2</v>
      </c>
      <c r="B3" s="93" t="s">
        <v>38</v>
      </c>
      <c r="C3" s="41" t="s">
        <v>39</v>
      </c>
      <c r="D3" s="94" t="s">
        <v>366</v>
      </c>
      <c r="E3" s="41" t="s">
        <v>367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63">
        <f t="shared" si="1"/>
        <v>3</v>
      </c>
      <c r="B4" s="95" t="s">
        <v>80</v>
      </c>
      <c r="C4" s="27" t="s">
        <v>81</v>
      </c>
      <c r="D4" s="96" t="s">
        <v>365</v>
      </c>
      <c r="E4" s="27" t="s">
        <v>368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>
      <c r="A5" s="63">
        <f t="shared" si="1"/>
        <v>4</v>
      </c>
      <c r="B5" s="95" t="s">
        <v>82</v>
      </c>
      <c r="C5" s="27" t="s">
        <v>369</v>
      </c>
      <c r="D5" s="96" t="s">
        <v>365</v>
      </c>
      <c r="E5" s="27" t="s">
        <v>370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>
      <c r="A6" s="63">
        <f t="shared" si="1"/>
        <v>5</v>
      </c>
      <c r="B6" s="95" t="s">
        <v>89</v>
      </c>
      <c r="C6" s="27" t="s">
        <v>90</v>
      </c>
      <c r="D6" s="96" t="s">
        <v>365</v>
      </c>
      <c r="E6" s="27" t="s">
        <v>371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>
      <c r="A7" s="63">
        <f t="shared" si="1"/>
        <v>6</v>
      </c>
      <c r="B7" s="95" t="s">
        <v>95</v>
      </c>
      <c r="C7" s="27" t="s">
        <v>96</v>
      </c>
      <c r="D7" s="96" t="s">
        <v>365</v>
      </c>
      <c r="E7" s="27" t="s">
        <v>372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>
      <c r="A8" s="11">
        <f t="shared" si="1"/>
        <v>7</v>
      </c>
      <c r="B8" s="97" t="s">
        <v>99</v>
      </c>
      <c r="C8" s="88" t="s">
        <v>100</v>
      </c>
      <c r="D8" s="89" t="s">
        <v>366</v>
      </c>
      <c r="E8" s="11"/>
    </row>
    <row r="9">
      <c r="A9" s="63">
        <f t="shared" si="1"/>
        <v>8</v>
      </c>
      <c r="B9" s="95" t="s">
        <v>120</v>
      </c>
      <c r="C9" s="27" t="s">
        <v>121</v>
      </c>
      <c r="D9" s="96" t="s">
        <v>365</v>
      </c>
      <c r="E9" s="27" t="s">
        <v>373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>
      <c r="A10" s="11">
        <f t="shared" si="1"/>
        <v>9</v>
      </c>
      <c r="B10" s="97" t="s">
        <v>126</v>
      </c>
      <c r="C10" s="88" t="s">
        <v>374</v>
      </c>
      <c r="D10" s="89" t="s">
        <v>366</v>
      </c>
      <c r="E10" s="11"/>
    </row>
    <row r="11">
      <c r="A11" s="63">
        <f t="shared" si="1"/>
        <v>10</v>
      </c>
      <c r="B11" s="95" t="s">
        <v>144</v>
      </c>
      <c r="C11" s="27" t="s">
        <v>145</v>
      </c>
      <c r="D11" s="96" t="s">
        <v>365</v>
      </c>
      <c r="E11" s="27" t="s">
        <v>375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>
      <c r="A12" s="63">
        <f t="shared" si="1"/>
        <v>11</v>
      </c>
      <c r="B12" s="95" t="s">
        <v>156</v>
      </c>
      <c r="C12" s="27" t="s">
        <v>157</v>
      </c>
      <c r="D12" s="96" t="s">
        <v>365</v>
      </c>
      <c r="E12" s="27" t="s">
        <v>376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>
      <c r="A13" s="11">
        <f t="shared" si="1"/>
        <v>12</v>
      </c>
      <c r="B13" s="97" t="s">
        <v>158</v>
      </c>
      <c r="C13" s="70"/>
      <c r="D13" s="89" t="s">
        <v>366</v>
      </c>
      <c r="E13" s="11"/>
    </row>
    <row r="14">
      <c r="A14" s="11">
        <f t="shared" si="1"/>
        <v>13</v>
      </c>
      <c r="B14" s="98" t="s">
        <v>160</v>
      </c>
      <c r="C14" s="88" t="s">
        <v>161</v>
      </c>
      <c r="D14" s="89" t="s">
        <v>366</v>
      </c>
      <c r="E14" s="11"/>
    </row>
    <row r="15">
      <c r="A15" s="11">
        <f t="shared" si="1"/>
        <v>14</v>
      </c>
      <c r="B15" s="97" t="s">
        <v>163</v>
      </c>
      <c r="C15" s="88" t="s">
        <v>164</v>
      </c>
      <c r="D15" s="89" t="s">
        <v>366</v>
      </c>
      <c r="E15" s="11"/>
    </row>
    <row r="16">
      <c r="A16" s="63">
        <f t="shared" si="1"/>
        <v>15</v>
      </c>
      <c r="B16" s="95" t="s">
        <v>178</v>
      </c>
      <c r="C16" s="27" t="s">
        <v>179</v>
      </c>
      <c r="D16" s="96" t="s">
        <v>365</v>
      </c>
      <c r="E16" s="27" t="s">
        <v>377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>
      <c r="A17" s="11">
        <f t="shared" si="1"/>
        <v>16</v>
      </c>
      <c r="B17" s="97" t="s">
        <v>198</v>
      </c>
      <c r="C17" s="88" t="s">
        <v>199</v>
      </c>
      <c r="D17" s="89" t="s">
        <v>366</v>
      </c>
      <c r="E17" s="11"/>
    </row>
    <row r="18" ht="18.75" customHeight="1">
      <c r="A18" s="63">
        <f t="shared" si="1"/>
        <v>17</v>
      </c>
      <c r="B18" s="99" t="s">
        <v>31</v>
      </c>
      <c r="C18" s="27" t="s">
        <v>378</v>
      </c>
      <c r="D18" s="96" t="s">
        <v>365</v>
      </c>
      <c r="E18" s="27" t="s">
        <v>379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>
      <c r="A19" s="63">
        <f t="shared" si="1"/>
        <v>18</v>
      </c>
      <c r="B19" s="27" t="s">
        <v>155</v>
      </c>
      <c r="C19" s="63"/>
      <c r="D19" s="96" t="s">
        <v>365</v>
      </c>
      <c r="E19" s="27" t="s">
        <v>380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>
      <c r="A20" s="63">
        <f t="shared" si="1"/>
        <v>19</v>
      </c>
      <c r="B20" s="27" t="s">
        <v>381</v>
      </c>
      <c r="C20" s="27" t="s">
        <v>382</v>
      </c>
      <c r="D20" s="96" t="s">
        <v>365</v>
      </c>
      <c r="E20" s="27" t="s">
        <v>383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>
      <c r="A21" s="63">
        <f t="shared" si="1"/>
        <v>20</v>
      </c>
      <c r="B21" s="27" t="s">
        <v>384</v>
      </c>
      <c r="C21" s="27" t="s">
        <v>385</v>
      </c>
      <c r="D21" s="96" t="s">
        <v>365</v>
      </c>
      <c r="E21" s="27" t="s">
        <v>386</v>
      </c>
    </row>
    <row r="22">
      <c r="A22" s="11">
        <f t="shared" si="1"/>
        <v>21</v>
      </c>
      <c r="B22" s="11"/>
      <c r="C22" s="11"/>
      <c r="D22" s="89" t="s">
        <v>365</v>
      </c>
      <c r="E22" s="11"/>
    </row>
    <row r="23">
      <c r="A23" s="11">
        <f t="shared" si="1"/>
        <v>22</v>
      </c>
      <c r="B23" s="11"/>
      <c r="C23" s="11"/>
      <c r="D23" s="89" t="s">
        <v>365</v>
      </c>
      <c r="E23" s="11"/>
    </row>
  </sheetData>
  <dataValidations>
    <dataValidation type="list" allowBlank="1" showErrorMessage="1" sqref="D2:D23">
      <formula1>"Pending,Resolved"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63"/>
    <col customWidth="1" min="4" max="4" width="27.5"/>
    <col customWidth="1" min="5" max="5" width="8.13"/>
    <col customWidth="1" min="7" max="7" width="95.88"/>
    <col customWidth="1" min="8" max="8" width="21.63"/>
  </cols>
  <sheetData>
    <row r="2">
      <c r="C2" s="85" t="s">
        <v>387</v>
      </c>
      <c r="D2" s="85" t="s">
        <v>362</v>
      </c>
      <c r="E2" s="85" t="s">
        <v>388</v>
      </c>
      <c r="F2" s="85" t="s">
        <v>363</v>
      </c>
      <c r="G2" s="85" t="s">
        <v>17</v>
      </c>
      <c r="H2" s="61" t="s">
        <v>389</v>
      </c>
    </row>
    <row r="3">
      <c r="C3" s="61" t="s">
        <v>63</v>
      </c>
      <c r="D3" s="61" t="s">
        <v>390</v>
      </c>
      <c r="E3" s="61">
        <v>2.0</v>
      </c>
      <c r="F3" s="61" t="s">
        <v>391</v>
      </c>
      <c r="G3" s="61" t="s">
        <v>392</v>
      </c>
      <c r="H3" s="61" t="s">
        <v>393</v>
      </c>
    </row>
    <row r="4">
      <c r="C4" s="61" t="s">
        <v>80</v>
      </c>
      <c r="D4" s="61" t="s">
        <v>394</v>
      </c>
      <c r="E4" s="61">
        <v>1.0</v>
      </c>
      <c r="F4" s="61" t="s">
        <v>395</v>
      </c>
      <c r="G4" s="61" t="s">
        <v>396</v>
      </c>
      <c r="H4" s="61" t="s">
        <v>397</v>
      </c>
    </row>
    <row r="5">
      <c r="C5" s="61" t="s">
        <v>398</v>
      </c>
      <c r="D5" s="61" t="s">
        <v>394</v>
      </c>
      <c r="E5" s="61">
        <v>2.0</v>
      </c>
      <c r="F5" s="61" t="s">
        <v>395</v>
      </c>
      <c r="G5" s="61" t="s">
        <v>399</v>
      </c>
      <c r="H5" s="61" t="s">
        <v>397</v>
      </c>
    </row>
    <row r="6">
      <c r="C6" s="61" t="s">
        <v>400</v>
      </c>
      <c r="D6" s="61" t="s">
        <v>401</v>
      </c>
      <c r="E6" s="61">
        <v>2.0</v>
      </c>
      <c r="F6" s="61" t="s">
        <v>395</v>
      </c>
      <c r="G6" s="61" t="s">
        <v>402</v>
      </c>
      <c r="H6" s="61" t="s">
        <v>397</v>
      </c>
    </row>
    <row r="7">
      <c r="C7" s="97" t="s">
        <v>178</v>
      </c>
      <c r="D7" s="61" t="s">
        <v>394</v>
      </c>
      <c r="E7" s="61">
        <v>1.0</v>
      </c>
      <c r="F7" s="61" t="s">
        <v>391</v>
      </c>
      <c r="G7" s="61" t="s">
        <v>396</v>
      </c>
      <c r="H7" s="11"/>
    </row>
    <row r="8">
      <c r="C8" s="61" t="s">
        <v>403</v>
      </c>
      <c r="D8" s="61" t="s">
        <v>390</v>
      </c>
      <c r="E8" s="61">
        <v>1.0</v>
      </c>
      <c r="F8" s="61" t="s">
        <v>391</v>
      </c>
      <c r="G8" s="61" t="s">
        <v>404</v>
      </c>
      <c r="H8" s="11"/>
    </row>
    <row r="9">
      <c r="C9" s="88" t="s">
        <v>405</v>
      </c>
      <c r="D9" s="61" t="s">
        <v>390</v>
      </c>
      <c r="E9" s="61">
        <v>1.0</v>
      </c>
      <c r="F9" s="61" t="s">
        <v>395</v>
      </c>
      <c r="G9" s="11"/>
      <c r="H9" s="61" t="s">
        <v>397</v>
      </c>
    </row>
    <row r="10">
      <c r="C10" s="61" t="s">
        <v>406</v>
      </c>
      <c r="D10" s="61" t="s">
        <v>390</v>
      </c>
      <c r="E10" s="61">
        <v>1.0</v>
      </c>
      <c r="F10" s="61" t="s">
        <v>395</v>
      </c>
      <c r="G10" s="61" t="s">
        <v>407</v>
      </c>
      <c r="H10" s="11"/>
    </row>
    <row r="11">
      <c r="C11" s="61" t="s">
        <v>408</v>
      </c>
      <c r="D11" s="61" t="s">
        <v>390</v>
      </c>
      <c r="E11" s="61">
        <v>1.0</v>
      </c>
      <c r="F11" s="61" t="s">
        <v>395</v>
      </c>
      <c r="G11" s="61" t="s">
        <v>409</v>
      </c>
      <c r="H11" s="61" t="s">
        <v>397</v>
      </c>
    </row>
    <row r="12">
      <c r="C12" s="61" t="s">
        <v>410</v>
      </c>
      <c r="D12" s="61" t="s">
        <v>390</v>
      </c>
      <c r="E12" s="61">
        <v>1.0</v>
      </c>
      <c r="F12" s="61" t="s">
        <v>395</v>
      </c>
      <c r="G12" s="100" t="s">
        <v>411</v>
      </c>
      <c r="H12" s="61" t="s">
        <v>397</v>
      </c>
      <c r="I12" s="77" t="s">
        <v>412</v>
      </c>
    </row>
    <row r="13">
      <c r="C13" s="61" t="s">
        <v>413</v>
      </c>
      <c r="D13" s="61" t="s">
        <v>390</v>
      </c>
      <c r="E13" s="61">
        <v>1.0</v>
      </c>
      <c r="F13" s="61" t="s">
        <v>395</v>
      </c>
      <c r="G13" s="61" t="s">
        <v>414</v>
      </c>
      <c r="H13" s="61" t="s">
        <v>397</v>
      </c>
    </row>
    <row r="14">
      <c r="C14" s="61" t="s">
        <v>415</v>
      </c>
      <c r="D14" s="61" t="s">
        <v>390</v>
      </c>
      <c r="E14" s="61">
        <v>1.0</v>
      </c>
      <c r="F14" s="61" t="s">
        <v>395</v>
      </c>
      <c r="G14" s="61" t="s">
        <v>416</v>
      </c>
      <c r="H14" s="61" t="s">
        <v>397</v>
      </c>
    </row>
    <row r="15">
      <c r="C15" s="61" t="s">
        <v>417</v>
      </c>
      <c r="D15" s="61" t="s">
        <v>394</v>
      </c>
      <c r="E15" s="61">
        <v>1.0</v>
      </c>
      <c r="F15" s="61" t="s">
        <v>395</v>
      </c>
      <c r="G15" s="61" t="s">
        <v>418</v>
      </c>
      <c r="H15" s="61" t="s">
        <v>397</v>
      </c>
    </row>
    <row r="16">
      <c r="C16" s="101" t="s">
        <v>419</v>
      </c>
      <c r="D16" s="61" t="s">
        <v>390</v>
      </c>
      <c r="E16" s="61">
        <v>1.0</v>
      </c>
      <c r="F16" s="61" t="s">
        <v>391</v>
      </c>
      <c r="G16" s="61" t="s">
        <v>420</v>
      </c>
      <c r="H16" s="11"/>
    </row>
    <row r="17">
      <c r="C17" s="61" t="s">
        <v>421</v>
      </c>
      <c r="D17" s="61" t="s">
        <v>390</v>
      </c>
      <c r="E17" s="61">
        <v>2.0</v>
      </c>
      <c r="F17" s="61" t="s">
        <v>395</v>
      </c>
      <c r="G17" s="61"/>
      <c r="H17" s="61" t="s">
        <v>422</v>
      </c>
    </row>
    <row r="18">
      <c r="C18" s="61" t="s">
        <v>423</v>
      </c>
      <c r="D18" s="61" t="s">
        <v>390</v>
      </c>
      <c r="E18" s="61">
        <v>1.0</v>
      </c>
      <c r="F18" s="61" t="s">
        <v>391</v>
      </c>
      <c r="G18" s="11"/>
      <c r="H18" s="11"/>
    </row>
    <row r="19">
      <c r="C19" s="61" t="s">
        <v>424</v>
      </c>
      <c r="D19" s="61" t="s">
        <v>390</v>
      </c>
      <c r="E19" s="61">
        <v>1.0</v>
      </c>
      <c r="F19" s="61" t="s">
        <v>395</v>
      </c>
      <c r="G19" s="11"/>
      <c r="H19" s="61" t="s">
        <v>397</v>
      </c>
    </row>
    <row r="20">
      <c r="C20" s="61" t="s">
        <v>425</v>
      </c>
      <c r="D20" s="61" t="s">
        <v>390</v>
      </c>
      <c r="E20" s="61">
        <v>1.0</v>
      </c>
      <c r="F20" s="61" t="s">
        <v>395</v>
      </c>
      <c r="G20" s="61" t="s">
        <v>426</v>
      </c>
      <c r="H20" s="61" t="s">
        <v>393</v>
      </c>
    </row>
    <row r="21">
      <c r="C21" s="61" t="s">
        <v>427</v>
      </c>
      <c r="D21" s="61" t="s">
        <v>390</v>
      </c>
      <c r="E21" s="61">
        <v>1.0</v>
      </c>
      <c r="F21" s="61" t="s">
        <v>395</v>
      </c>
      <c r="G21" s="11"/>
      <c r="H21" s="61" t="s">
        <v>393</v>
      </c>
    </row>
    <row r="22">
      <c r="C22" s="61" t="s">
        <v>428</v>
      </c>
      <c r="D22" s="61" t="s">
        <v>390</v>
      </c>
      <c r="E22" s="61">
        <v>1.0</v>
      </c>
      <c r="F22" s="61" t="s">
        <v>395</v>
      </c>
      <c r="G22" s="61" t="s">
        <v>429</v>
      </c>
      <c r="H22" s="61" t="s">
        <v>393</v>
      </c>
    </row>
    <row r="23">
      <c r="C23" s="61" t="s">
        <v>430</v>
      </c>
      <c r="D23" s="61" t="s">
        <v>401</v>
      </c>
      <c r="E23" s="61">
        <v>2.0</v>
      </c>
      <c r="F23" s="61" t="s">
        <v>391</v>
      </c>
      <c r="G23" s="61" t="s">
        <v>431</v>
      </c>
      <c r="H23" s="11"/>
    </row>
  </sheetData>
  <dataValidations>
    <dataValidation type="list" allowBlank="1" showErrorMessage="1" sqref="D3:D23">
      <formula1>"Faulty UPS to be picked up,Unused UPS to be picked up,More UPS needed"</formula1>
    </dataValidation>
    <dataValidation type="list" allowBlank="1" showErrorMessage="1" sqref="E3:E23">
      <formula1>"1,2,3,4,5,6"</formula1>
    </dataValidation>
    <dataValidation type="list" allowBlank="1" showErrorMessage="1" sqref="H3:H23">
      <formula1>"Richard,Vishal,Melvin,Lo"</formula1>
    </dataValidation>
    <dataValidation type="list" allowBlank="1" showErrorMessage="1" sqref="F3:F23">
      <formula1>"resolved,pending"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26.5"/>
    <col customWidth="1" min="3" max="3" width="19.13"/>
    <col customWidth="1" min="5" max="5" width="26.25"/>
    <col customWidth="1" min="6" max="6" width="22.25"/>
    <col customWidth="1" min="7" max="7" width="26.38"/>
  </cols>
  <sheetData>
    <row r="2">
      <c r="C2" s="77" t="s">
        <v>432</v>
      </c>
    </row>
    <row r="3">
      <c r="A3" s="77">
        <v>1.0</v>
      </c>
      <c r="B3" s="77" t="s">
        <v>20</v>
      </c>
      <c r="C3" s="77" t="s">
        <v>433</v>
      </c>
      <c r="E3" s="97" t="s">
        <v>20</v>
      </c>
      <c r="F3" s="79" t="str">
        <f t="shared" ref="F3:F96" si="1">VLOOKUP(E3,$B$3:$B$49,1,0)</f>
        <v>A. Lorne Cassidy</v>
      </c>
    </row>
    <row r="4">
      <c r="A4" s="77">
        <f t="shared" ref="A4:A49" si="2">A3+1</f>
        <v>2</v>
      </c>
      <c r="B4" s="77" t="s">
        <v>434</v>
      </c>
      <c r="C4" s="77" t="s">
        <v>433</v>
      </c>
      <c r="E4" s="98" t="s">
        <v>434</v>
      </c>
      <c r="F4" s="79" t="str">
        <f t="shared" si="1"/>
        <v>Adrianne Clarkson</v>
      </c>
    </row>
    <row r="5">
      <c r="A5" s="77">
        <f t="shared" si="2"/>
        <v>3</v>
      </c>
      <c r="B5" s="77" t="s">
        <v>25</v>
      </c>
      <c r="C5" s="77" t="s">
        <v>433</v>
      </c>
      <c r="E5" s="97" t="s">
        <v>31</v>
      </c>
      <c r="F5" s="79" t="str">
        <f t="shared" si="1"/>
        <v>#N/A</v>
      </c>
    </row>
    <row r="6">
      <c r="A6" s="77">
        <f t="shared" si="2"/>
        <v>4</v>
      </c>
      <c r="B6" s="77" t="s">
        <v>40</v>
      </c>
      <c r="C6" s="77" t="s">
        <v>433</v>
      </c>
      <c r="E6" s="97" t="s">
        <v>32</v>
      </c>
      <c r="F6" s="79" t="str">
        <f t="shared" si="1"/>
        <v>Bayview PS</v>
      </c>
    </row>
    <row r="7">
      <c r="A7" s="77">
        <f t="shared" si="2"/>
        <v>5</v>
      </c>
      <c r="B7" s="77" t="s">
        <v>47</v>
      </c>
      <c r="C7" s="77" t="s">
        <v>433</v>
      </c>
      <c r="E7" s="97" t="s">
        <v>33</v>
      </c>
      <c r="F7" s="79" t="str">
        <f t="shared" si="1"/>
        <v>Bells Corners PS</v>
      </c>
    </row>
    <row r="8">
      <c r="A8" s="77">
        <f t="shared" si="2"/>
        <v>6</v>
      </c>
      <c r="B8" s="77" t="s">
        <v>48</v>
      </c>
      <c r="C8" s="77" t="s">
        <v>433</v>
      </c>
      <c r="E8" s="97" t="s">
        <v>34</v>
      </c>
      <c r="F8" s="79" t="str">
        <f t="shared" si="1"/>
        <v>#N/A</v>
      </c>
    </row>
    <row r="9">
      <c r="A9" s="77">
        <f t="shared" si="2"/>
        <v>7</v>
      </c>
      <c r="B9" s="77" t="s">
        <v>67</v>
      </c>
      <c r="C9" s="77" t="s">
        <v>433</v>
      </c>
      <c r="E9" s="97" t="s">
        <v>35</v>
      </c>
      <c r="F9" s="79" t="str">
        <f t="shared" si="1"/>
        <v>Blossom Park PS</v>
      </c>
    </row>
    <row r="10">
      <c r="A10" s="77">
        <f t="shared" si="2"/>
        <v>8</v>
      </c>
      <c r="B10" s="77" t="s">
        <v>70</v>
      </c>
      <c r="C10" s="77" t="s">
        <v>433</v>
      </c>
      <c r="E10" s="97" t="s">
        <v>36</v>
      </c>
      <c r="F10" s="79" t="str">
        <f t="shared" si="1"/>
        <v>Briargreen PS</v>
      </c>
    </row>
    <row r="11">
      <c r="A11" s="77">
        <f t="shared" si="2"/>
        <v>9</v>
      </c>
      <c r="B11" s="77" t="s">
        <v>72</v>
      </c>
      <c r="C11" s="77" t="s">
        <v>433</v>
      </c>
      <c r="E11" s="97" t="s">
        <v>37</v>
      </c>
      <c r="F11" s="79" t="str">
        <f t="shared" si="1"/>
        <v>#N/A</v>
      </c>
    </row>
    <row r="12">
      <c r="A12" s="77">
        <f t="shared" si="2"/>
        <v>10</v>
      </c>
      <c r="B12" s="77" t="s">
        <v>94</v>
      </c>
      <c r="C12" s="77" t="s">
        <v>433</v>
      </c>
      <c r="E12" s="97" t="s">
        <v>40</v>
      </c>
      <c r="F12" s="79" t="str">
        <f t="shared" si="1"/>
        <v>Cambridge PS</v>
      </c>
    </row>
    <row r="13">
      <c r="A13" s="77">
        <f t="shared" si="2"/>
        <v>11</v>
      </c>
      <c r="B13" s="77" t="s">
        <v>113</v>
      </c>
      <c r="C13" s="77" t="s">
        <v>433</v>
      </c>
      <c r="E13" s="97" t="s">
        <v>44</v>
      </c>
      <c r="F13" s="79" t="str">
        <f t="shared" si="1"/>
        <v>Carson Grove PS</v>
      </c>
    </row>
    <row r="14">
      <c r="A14" s="77">
        <f t="shared" si="2"/>
        <v>12</v>
      </c>
      <c r="B14" s="77" t="s">
        <v>134</v>
      </c>
      <c r="C14" s="77" t="s">
        <v>433</v>
      </c>
      <c r="E14" s="97" t="s">
        <v>45</v>
      </c>
      <c r="F14" s="79" t="str">
        <f t="shared" si="1"/>
        <v>#N/A</v>
      </c>
    </row>
    <row r="15">
      <c r="A15" s="77">
        <f t="shared" si="2"/>
        <v>13</v>
      </c>
      <c r="B15" s="77" t="s">
        <v>144</v>
      </c>
      <c r="C15" s="77" t="s">
        <v>433</v>
      </c>
      <c r="E15" s="97" t="s">
        <v>47</v>
      </c>
      <c r="F15" s="79" t="str">
        <f t="shared" si="1"/>
        <v>Castor Valley PS</v>
      </c>
    </row>
    <row r="16">
      <c r="A16" s="77">
        <f t="shared" si="2"/>
        <v>14</v>
      </c>
      <c r="B16" s="77" t="s">
        <v>166</v>
      </c>
      <c r="C16" s="77" t="s">
        <v>433</v>
      </c>
      <c r="E16" s="97" t="s">
        <v>48</v>
      </c>
      <c r="F16" s="79" t="str">
        <f t="shared" si="1"/>
        <v>Cedarview MS</v>
      </c>
    </row>
    <row r="17">
      <c r="A17" s="77">
        <f t="shared" si="2"/>
        <v>15</v>
      </c>
      <c r="B17" s="77" t="s">
        <v>186</v>
      </c>
      <c r="C17" s="77" t="s">
        <v>433</v>
      </c>
      <c r="E17" s="97" t="s">
        <v>49</v>
      </c>
      <c r="F17" s="79" t="str">
        <f t="shared" si="1"/>
        <v>#N/A</v>
      </c>
    </row>
    <row r="18">
      <c r="A18" s="77">
        <f t="shared" si="2"/>
        <v>16</v>
      </c>
      <c r="B18" s="77" t="s">
        <v>189</v>
      </c>
      <c r="C18" s="77" t="s">
        <v>433</v>
      </c>
      <c r="E18" s="97" t="s">
        <v>53</v>
      </c>
      <c r="F18" s="79" t="str">
        <f t="shared" si="1"/>
        <v>#N/A</v>
      </c>
    </row>
    <row r="19">
      <c r="A19" s="77">
        <f t="shared" si="2"/>
        <v>17</v>
      </c>
      <c r="B19" s="77" t="s">
        <v>192</v>
      </c>
      <c r="C19" s="77" t="s">
        <v>433</v>
      </c>
      <c r="E19" s="97" t="s">
        <v>54</v>
      </c>
      <c r="F19" s="79" t="str">
        <f t="shared" si="1"/>
        <v>Charles Hulse PS</v>
      </c>
    </row>
    <row r="20">
      <c r="A20" s="77">
        <f t="shared" si="2"/>
        <v>18</v>
      </c>
      <c r="B20" s="77" t="s">
        <v>198</v>
      </c>
      <c r="C20" s="77" t="s">
        <v>433</v>
      </c>
      <c r="E20" s="97" t="s">
        <v>56</v>
      </c>
      <c r="F20" s="79" t="str">
        <f t="shared" si="1"/>
        <v>Churchill PS</v>
      </c>
    </row>
    <row r="21">
      <c r="A21" s="77">
        <f t="shared" si="2"/>
        <v>19</v>
      </c>
      <c r="B21" s="77" t="s">
        <v>104</v>
      </c>
      <c r="C21" s="77" t="s">
        <v>433</v>
      </c>
      <c r="E21" s="97" t="s">
        <v>57</v>
      </c>
      <c r="F21" s="79" t="str">
        <f t="shared" si="1"/>
        <v>Clifford Bowey</v>
      </c>
    </row>
    <row r="22">
      <c r="A22" s="77">
        <f t="shared" si="2"/>
        <v>20</v>
      </c>
      <c r="B22" s="77" t="s">
        <v>27</v>
      </c>
      <c r="C22" s="77" t="s">
        <v>433</v>
      </c>
      <c r="E22" s="97" t="s">
        <v>58</v>
      </c>
      <c r="F22" s="79" t="str">
        <f t="shared" si="1"/>
        <v>#N/A</v>
      </c>
    </row>
    <row r="23">
      <c r="A23" s="77">
        <f t="shared" si="2"/>
        <v>21</v>
      </c>
      <c r="B23" s="77" t="s">
        <v>32</v>
      </c>
      <c r="C23" s="77" t="s">
        <v>433</v>
      </c>
      <c r="E23" s="97" t="s">
        <v>59</v>
      </c>
      <c r="F23" s="79" t="str">
        <f t="shared" si="1"/>
        <v>#N/A</v>
      </c>
    </row>
    <row r="24">
      <c r="A24" s="77">
        <f t="shared" si="2"/>
        <v>22</v>
      </c>
      <c r="B24" s="77" t="s">
        <v>33</v>
      </c>
      <c r="C24" s="77" t="s">
        <v>433</v>
      </c>
      <c r="E24" s="97" t="s">
        <v>61</v>
      </c>
      <c r="F24" s="79" t="str">
        <f t="shared" si="1"/>
        <v>D. Roy Kennedy PS</v>
      </c>
    </row>
    <row r="25">
      <c r="A25" s="77">
        <f t="shared" si="2"/>
        <v>23</v>
      </c>
      <c r="B25" s="77" t="s">
        <v>44</v>
      </c>
      <c r="C25" s="77" t="s">
        <v>433</v>
      </c>
      <c r="E25" s="97" t="s">
        <v>62</v>
      </c>
      <c r="F25" s="79" t="str">
        <f t="shared" si="1"/>
        <v>#N/A</v>
      </c>
    </row>
    <row r="26">
      <c r="A26" s="77">
        <f t="shared" si="2"/>
        <v>24</v>
      </c>
      <c r="B26" s="77" t="s">
        <v>54</v>
      </c>
      <c r="C26" s="77" t="s">
        <v>433</v>
      </c>
      <c r="E26" s="97" t="s">
        <v>67</v>
      </c>
      <c r="F26" s="79" t="str">
        <f t="shared" si="1"/>
        <v>Elgin St. PS</v>
      </c>
    </row>
    <row r="27">
      <c r="A27" s="77">
        <f t="shared" si="2"/>
        <v>25</v>
      </c>
      <c r="B27" s="77" t="s">
        <v>61</v>
      </c>
      <c r="C27" s="77" t="s">
        <v>433</v>
      </c>
      <c r="E27" s="97" t="s">
        <v>68</v>
      </c>
      <c r="F27" s="79" t="str">
        <f t="shared" si="1"/>
        <v>#N/A</v>
      </c>
    </row>
    <row r="28">
      <c r="A28" s="77">
        <f t="shared" si="2"/>
        <v>26</v>
      </c>
      <c r="B28" s="77" t="s">
        <v>74</v>
      </c>
      <c r="C28" s="77" t="s">
        <v>433</v>
      </c>
      <c r="E28" s="97" t="s">
        <v>69</v>
      </c>
      <c r="F28" s="79" t="str">
        <f t="shared" si="1"/>
        <v>#N/A</v>
      </c>
    </row>
    <row r="29">
      <c r="A29" s="77">
        <f t="shared" si="2"/>
        <v>27</v>
      </c>
      <c r="B29" s="77" t="s">
        <v>93</v>
      </c>
      <c r="C29" s="77" t="s">
        <v>433</v>
      </c>
      <c r="E29" s="97" t="s">
        <v>70</v>
      </c>
      <c r="F29" s="79" t="str">
        <f t="shared" si="1"/>
        <v>Fallingbrook ES</v>
      </c>
    </row>
    <row r="30">
      <c r="A30" s="77">
        <f t="shared" si="2"/>
        <v>28</v>
      </c>
      <c r="B30" s="77" t="s">
        <v>99</v>
      </c>
      <c r="C30" s="77" t="s">
        <v>433</v>
      </c>
      <c r="E30" s="97" t="s">
        <v>71</v>
      </c>
      <c r="F30" s="79" t="str">
        <f t="shared" si="1"/>
        <v>#N/A</v>
      </c>
    </row>
    <row r="31">
      <c r="A31" s="77">
        <f t="shared" si="2"/>
        <v>29</v>
      </c>
      <c r="B31" s="77" t="s">
        <v>101</v>
      </c>
      <c r="C31" s="77" t="s">
        <v>433</v>
      </c>
      <c r="E31" s="97" t="s">
        <v>72</v>
      </c>
      <c r="F31" s="79" t="str">
        <f t="shared" si="1"/>
        <v>Featherston Dr. PS</v>
      </c>
    </row>
    <row r="32">
      <c r="A32" s="77">
        <f t="shared" si="2"/>
        <v>30</v>
      </c>
      <c r="B32" s="77" t="s">
        <v>102</v>
      </c>
      <c r="C32" s="77" t="s">
        <v>433</v>
      </c>
      <c r="E32" s="98" t="s">
        <v>73</v>
      </c>
      <c r="F32" s="79" t="str">
        <f t="shared" si="1"/>
        <v>#N/A</v>
      </c>
    </row>
    <row r="33">
      <c r="A33" s="77">
        <f t="shared" si="2"/>
        <v>31</v>
      </c>
      <c r="B33" s="77" t="s">
        <v>103</v>
      </c>
      <c r="C33" s="77" t="s">
        <v>433</v>
      </c>
      <c r="E33" s="97" t="s">
        <v>74</v>
      </c>
      <c r="F33" s="79" t="str">
        <f t="shared" si="1"/>
        <v>First Ave. PS</v>
      </c>
    </row>
    <row r="34">
      <c r="A34" s="77">
        <f t="shared" si="2"/>
        <v>32</v>
      </c>
      <c r="B34" s="77" t="s">
        <v>105</v>
      </c>
      <c r="C34" s="77" t="s">
        <v>433</v>
      </c>
      <c r="E34" s="97" t="s">
        <v>75</v>
      </c>
      <c r="F34" s="79" t="str">
        <f t="shared" si="1"/>
        <v>#N/A</v>
      </c>
    </row>
    <row r="35">
      <c r="A35" s="77">
        <f t="shared" si="2"/>
        <v>33</v>
      </c>
      <c r="B35" s="77" t="s">
        <v>123</v>
      </c>
      <c r="C35" s="77" t="s">
        <v>433</v>
      </c>
      <c r="E35" s="97" t="s">
        <v>77</v>
      </c>
      <c r="F35" s="79" t="str">
        <f t="shared" si="1"/>
        <v>#N/A</v>
      </c>
    </row>
    <row r="36">
      <c r="A36" s="77">
        <f t="shared" si="2"/>
        <v>34</v>
      </c>
      <c r="B36" s="77" t="s">
        <v>134</v>
      </c>
      <c r="C36" s="77" t="s">
        <v>433</v>
      </c>
      <c r="E36" s="97" t="s">
        <v>79</v>
      </c>
      <c r="F36" s="79" t="str">
        <f t="shared" si="1"/>
        <v>#N/A</v>
      </c>
    </row>
    <row r="37">
      <c r="A37" s="77">
        <f t="shared" si="2"/>
        <v>35</v>
      </c>
      <c r="B37" s="77" t="s">
        <v>144</v>
      </c>
      <c r="C37" s="77" t="s">
        <v>433</v>
      </c>
      <c r="E37" s="97" t="s">
        <v>82</v>
      </c>
      <c r="F37" s="79" t="str">
        <f t="shared" si="1"/>
        <v>#N/A</v>
      </c>
    </row>
    <row r="38">
      <c r="A38" s="77">
        <f t="shared" si="2"/>
        <v>36</v>
      </c>
      <c r="B38" s="77" t="s">
        <v>158</v>
      </c>
      <c r="C38" s="77" t="s">
        <v>433</v>
      </c>
      <c r="E38" s="97" t="s">
        <v>91</v>
      </c>
      <c r="F38" s="79" t="str">
        <f t="shared" si="1"/>
        <v>#N/A</v>
      </c>
    </row>
    <row r="39">
      <c r="A39" s="77">
        <f t="shared" si="2"/>
        <v>37</v>
      </c>
      <c r="B39" s="77" t="s">
        <v>160</v>
      </c>
      <c r="C39" s="77" t="s">
        <v>433</v>
      </c>
      <c r="E39" s="97" t="s">
        <v>93</v>
      </c>
      <c r="F39" s="79" t="str">
        <f t="shared" si="1"/>
        <v>Hopewell Ave. PS</v>
      </c>
    </row>
    <row r="40">
      <c r="A40" s="77">
        <f t="shared" si="2"/>
        <v>38</v>
      </c>
      <c r="B40" s="77" t="s">
        <v>163</v>
      </c>
      <c r="C40" s="77" t="s">
        <v>433</v>
      </c>
      <c r="E40" s="97" t="s">
        <v>94</v>
      </c>
      <c r="F40" s="79" t="str">
        <f t="shared" si="1"/>
        <v>Huntley Centennial PS</v>
      </c>
    </row>
    <row r="41">
      <c r="A41" s="77">
        <f t="shared" si="2"/>
        <v>39</v>
      </c>
      <c r="B41" s="77" t="s">
        <v>166</v>
      </c>
      <c r="C41" s="77" t="s">
        <v>433</v>
      </c>
      <c r="E41" s="97" t="s">
        <v>97</v>
      </c>
      <c r="F41" s="79" t="str">
        <f t="shared" si="1"/>
        <v>#N/A</v>
      </c>
    </row>
    <row r="42">
      <c r="A42" s="77">
        <f t="shared" si="2"/>
        <v>40</v>
      </c>
      <c r="B42" s="77" t="s">
        <v>178</v>
      </c>
      <c r="C42" s="77" t="s">
        <v>433</v>
      </c>
      <c r="E42" s="97" t="s">
        <v>101</v>
      </c>
      <c r="F42" s="79" t="str">
        <f t="shared" si="1"/>
        <v>Katimavik ES</v>
      </c>
    </row>
    <row r="43">
      <c r="A43" s="77">
        <f t="shared" si="2"/>
        <v>41</v>
      </c>
      <c r="B43" s="77" t="s">
        <v>186</v>
      </c>
      <c r="C43" s="77" t="s">
        <v>433</v>
      </c>
      <c r="E43" s="97" t="s">
        <v>102</v>
      </c>
      <c r="F43" s="79" t="str">
        <f t="shared" si="1"/>
        <v>Knoxdale PS</v>
      </c>
    </row>
    <row r="44">
      <c r="A44" s="77">
        <f t="shared" si="2"/>
        <v>42</v>
      </c>
      <c r="B44" s="77" t="s">
        <v>196</v>
      </c>
      <c r="C44" s="77" t="s">
        <v>433</v>
      </c>
      <c r="E44" s="97" t="s">
        <v>103</v>
      </c>
      <c r="F44" s="79" t="str">
        <f t="shared" si="1"/>
        <v>Lady Evelyn Alt.</v>
      </c>
    </row>
    <row r="45">
      <c r="A45" s="77">
        <f t="shared" si="2"/>
        <v>43</v>
      </c>
      <c r="B45" s="77" t="s">
        <v>35</v>
      </c>
      <c r="C45" s="77" t="s">
        <v>433</v>
      </c>
      <c r="E45" s="102" t="s">
        <v>104</v>
      </c>
      <c r="F45" s="79" t="str">
        <f t="shared" si="1"/>
        <v>Lakeview PS</v>
      </c>
    </row>
    <row r="46">
      <c r="A46" s="77">
        <f t="shared" si="2"/>
        <v>44</v>
      </c>
      <c r="B46" s="77" t="s">
        <v>36</v>
      </c>
      <c r="C46" s="77" t="s">
        <v>433</v>
      </c>
      <c r="E46" s="97" t="s">
        <v>105</v>
      </c>
      <c r="F46" s="79" t="str">
        <f t="shared" si="1"/>
        <v>LePhare ES</v>
      </c>
    </row>
    <row r="47">
      <c r="A47" s="77">
        <f t="shared" si="2"/>
        <v>45</v>
      </c>
      <c r="B47" s="77" t="s">
        <v>56</v>
      </c>
      <c r="C47" s="77" t="s">
        <v>433</v>
      </c>
      <c r="E47" s="97" t="s">
        <v>106</v>
      </c>
      <c r="F47" s="79" t="str">
        <f t="shared" si="1"/>
        <v>#N/A</v>
      </c>
    </row>
    <row r="48">
      <c r="A48" s="77">
        <f t="shared" si="2"/>
        <v>46</v>
      </c>
      <c r="B48" s="77" t="s">
        <v>57</v>
      </c>
      <c r="C48" s="77" t="s">
        <v>433</v>
      </c>
      <c r="E48" s="97" t="s">
        <v>109</v>
      </c>
      <c r="F48" s="79" t="str">
        <f t="shared" si="1"/>
        <v>#N/A</v>
      </c>
    </row>
    <row r="49">
      <c r="A49" s="77">
        <f t="shared" si="2"/>
        <v>47</v>
      </c>
      <c r="B49" s="77" t="s">
        <v>435</v>
      </c>
      <c r="C49" s="77" t="s">
        <v>433</v>
      </c>
      <c r="E49" s="97" t="s">
        <v>110</v>
      </c>
      <c r="F49" s="79" t="str">
        <f t="shared" si="1"/>
        <v>#N/A</v>
      </c>
    </row>
    <row r="50">
      <c r="E50" s="97" t="s">
        <v>111</v>
      </c>
      <c r="F50" s="79" t="str">
        <f t="shared" si="1"/>
        <v>#N/A</v>
      </c>
    </row>
    <row r="51">
      <c r="E51" s="97" t="s">
        <v>113</v>
      </c>
      <c r="F51" s="79" t="str">
        <f t="shared" si="1"/>
        <v>Metcalfe PS</v>
      </c>
    </row>
    <row r="52">
      <c r="E52" s="97" t="s">
        <v>115</v>
      </c>
      <c r="F52" s="79" t="str">
        <f t="shared" si="1"/>
        <v>#N/A</v>
      </c>
      <c r="I52" s="93"/>
    </row>
    <row r="53">
      <c r="E53" s="97" t="s">
        <v>116</v>
      </c>
      <c r="F53" s="79" t="str">
        <f t="shared" si="1"/>
        <v>#N/A</v>
      </c>
    </row>
    <row r="54">
      <c r="E54" s="97" t="s">
        <v>118</v>
      </c>
      <c r="F54" s="79" t="str">
        <f t="shared" si="1"/>
        <v>#N/A</v>
      </c>
    </row>
    <row r="55">
      <c r="E55" s="97" t="s">
        <v>123</v>
      </c>
      <c r="F55" s="79" t="str">
        <f t="shared" si="1"/>
        <v>Queen Mary St. PS</v>
      </c>
    </row>
    <row r="56">
      <c r="E56" s="97" t="s">
        <v>130</v>
      </c>
      <c r="F56" s="79" t="str">
        <f t="shared" si="1"/>
        <v>#N/A</v>
      </c>
    </row>
    <row r="57">
      <c r="E57" s="97" t="s">
        <v>131</v>
      </c>
      <c r="F57" s="79" t="str">
        <f t="shared" si="1"/>
        <v>#N/A</v>
      </c>
    </row>
    <row r="58">
      <c r="E58" s="97" t="s">
        <v>132</v>
      </c>
      <c r="F58" s="79" t="str">
        <f t="shared" si="1"/>
        <v>#N/A</v>
      </c>
    </row>
    <row r="59">
      <c r="E59" s="97" t="s">
        <v>134</v>
      </c>
      <c r="F59" s="79" t="str">
        <f t="shared" si="1"/>
        <v>Roch Carrier ES</v>
      </c>
    </row>
    <row r="60">
      <c r="E60" s="97" t="s">
        <v>141</v>
      </c>
      <c r="F60" s="79" t="str">
        <f t="shared" si="1"/>
        <v>#N/A</v>
      </c>
    </row>
    <row r="61">
      <c r="E61" s="97" t="s">
        <v>143</v>
      </c>
      <c r="F61" s="79" t="str">
        <f t="shared" si="1"/>
        <v>#N/A</v>
      </c>
    </row>
    <row r="62">
      <c r="E62" s="97" t="s">
        <v>148</v>
      </c>
      <c r="F62" s="79" t="str">
        <f t="shared" si="1"/>
        <v>#N/A</v>
      </c>
    </row>
    <row r="63">
      <c r="E63" s="97" t="s">
        <v>150</v>
      </c>
      <c r="F63" s="79" t="str">
        <f t="shared" si="1"/>
        <v>#N/A</v>
      </c>
    </row>
    <row r="64">
      <c r="E64" s="97" t="s">
        <v>153</v>
      </c>
      <c r="F64" s="79" t="str">
        <f t="shared" si="1"/>
        <v>#N/A</v>
      </c>
    </row>
    <row r="65">
      <c r="E65" s="97" t="s">
        <v>154</v>
      </c>
      <c r="F65" s="79" t="str">
        <f t="shared" si="1"/>
        <v>#N/A</v>
      </c>
    </row>
    <row r="66">
      <c r="E66" s="97" t="s">
        <v>155</v>
      </c>
      <c r="F66" s="79" t="str">
        <f t="shared" si="1"/>
        <v>#N/A</v>
      </c>
    </row>
    <row r="67">
      <c r="E67" s="97" t="s">
        <v>166</v>
      </c>
      <c r="F67" s="79" t="str">
        <f t="shared" si="1"/>
        <v>Bell HS</v>
      </c>
    </row>
    <row r="68">
      <c r="E68" s="97" t="s">
        <v>169</v>
      </c>
      <c r="F68" s="79" t="str">
        <f t="shared" si="1"/>
        <v>#N/A</v>
      </c>
    </row>
    <row r="69">
      <c r="E69" s="97" t="s">
        <v>174</v>
      </c>
      <c r="F69" s="79" t="str">
        <f t="shared" si="1"/>
        <v>#N/A</v>
      </c>
    </row>
    <row r="70">
      <c r="E70" s="97" t="s">
        <v>186</v>
      </c>
      <c r="F70" s="79" t="str">
        <f t="shared" si="1"/>
        <v>Osgoode Township HS</v>
      </c>
    </row>
    <row r="71">
      <c r="E71" s="97" t="s">
        <v>187</v>
      </c>
      <c r="F71" s="79" t="str">
        <f t="shared" si="1"/>
        <v>#N/A</v>
      </c>
    </row>
    <row r="72">
      <c r="E72" s="97" t="s">
        <v>188</v>
      </c>
      <c r="F72" s="79" t="str">
        <f t="shared" si="1"/>
        <v>#N/A</v>
      </c>
    </row>
    <row r="73">
      <c r="E73" s="97" t="s">
        <v>189</v>
      </c>
      <c r="F73" s="79" t="str">
        <f t="shared" si="1"/>
        <v>Ridgemont HS</v>
      </c>
    </row>
    <row r="74">
      <c r="E74" s="97" t="s">
        <v>192</v>
      </c>
      <c r="F74" s="79" t="str">
        <f t="shared" si="1"/>
        <v>Sir Wilfrid Laurier SS</v>
      </c>
    </row>
    <row r="75">
      <c r="E75" s="97" t="s">
        <v>195</v>
      </c>
      <c r="F75" s="79" t="str">
        <f t="shared" si="1"/>
        <v>#N/A</v>
      </c>
    </row>
    <row r="76">
      <c r="E76" s="97" t="s">
        <v>196</v>
      </c>
      <c r="F76" s="79" t="str">
        <f t="shared" si="1"/>
        <v>West Carleton SS</v>
      </c>
    </row>
    <row r="77">
      <c r="E77" s="97" t="s">
        <v>26</v>
      </c>
      <c r="F77" s="79" t="str">
        <f t="shared" si="1"/>
        <v>#N/A</v>
      </c>
    </row>
    <row r="78">
      <c r="E78" s="97" t="s">
        <v>38</v>
      </c>
      <c r="F78" s="79" t="str">
        <f t="shared" si="1"/>
        <v>#N/A</v>
      </c>
    </row>
    <row r="79">
      <c r="E79" s="97" t="s">
        <v>63</v>
      </c>
      <c r="F79" s="79" t="str">
        <f t="shared" si="1"/>
        <v>#N/A</v>
      </c>
    </row>
    <row r="80">
      <c r="E80" s="97" t="s">
        <v>65</v>
      </c>
      <c r="F80" s="79" t="str">
        <f t="shared" si="1"/>
        <v>#N/A</v>
      </c>
    </row>
    <row r="81">
      <c r="E81" s="97" t="s">
        <v>80</v>
      </c>
      <c r="F81" s="79" t="str">
        <f t="shared" si="1"/>
        <v>#N/A</v>
      </c>
    </row>
    <row r="82">
      <c r="E82" s="97" t="s">
        <v>83</v>
      </c>
      <c r="F82" s="79" t="str">
        <f t="shared" si="1"/>
        <v>#N/A</v>
      </c>
    </row>
    <row r="83">
      <c r="E83" s="97" t="s">
        <v>86</v>
      </c>
      <c r="F83" s="79" t="str">
        <f t="shared" si="1"/>
        <v>#N/A</v>
      </c>
    </row>
    <row r="84">
      <c r="E84" s="97" t="s">
        <v>89</v>
      </c>
      <c r="F84" s="79" t="str">
        <f t="shared" si="1"/>
        <v>#N/A</v>
      </c>
    </row>
    <row r="85">
      <c r="E85" s="97" t="s">
        <v>95</v>
      </c>
      <c r="F85" s="79" t="str">
        <f t="shared" si="1"/>
        <v>#N/A</v>
      </c>
    </row>
    <row r="86">
      <c r="E86" s="97" t="s">
        <v>99</v>
      </c>
      <c r="F86" s="79" t="str">
        <f t="shared" si="1"/>
        <v>Kanata Highlands PS</v>
      </c>
    </row>
    <row r="87">
      <c r="E87" s="97" t="s">
        <v>120</v>
      </c>
      <c r="F87" s="79" t="str">
        <f t="shared" si="1"/>
        <v>#N/A</v>
      </c>
    </row>
    <row r="88">
      <c r="E88" s="97" t="s">
        <v>126</v>
      </c>
      <c r="F88" s="79" t="str">
        <f t="shared" si="1"/>
        <v>#N/A</v>
      </c>
    </row>
    <row r="89">
      <c r="E89" s="97" t="s">
        <v>144</v>
      </c>
      <c r="F89" s="79" t="str">
        <f t="shared" si="1"/>
        <v>Stonecrest PS</v>
      </c>
    </row>
    <row r="90">
      <c r="E90" s="97" t="s">
        <v>156</v>
      </c>
      <c r="F90" s="79" t="str">
        <f t="shared" si="1"/>
        <v>#N/A</v>
      </c>
    </row>
    <row r="91">
      <c r="E91" s="97" t="s">
        <v>158</v>
      </c>
      <c r="F91" s="79" t="str">
        <f t="shared" si="1"/>
        <v>York St. PS</v>
      </c>
    </row>
    <row r="92">
      <c r="E92" s="98" t="s">
        <v>160</v>
      </c>
      <c r="F92" s="79" t="str">
        <f t="shared" si="1"/>
        <v>Albert ST ps</v>
      </c>
    </row>
    <row r="93">
      <c r="E93" s="97" t="s">
        <v>163</v>
      </c>
      <c r="F93" s="79" t="str">
        <f t="shared" si="1"/>
        <v>A.Y. Jackson SS</v>
      </c>
    </row>
    <row r="94">
      <c r="E94" s="97" t="s">
        <v>178</v>
      </c>
      <c r="F94" s="79" t="str">
        <f t="shared" si="1"/>
        <v>Hillcrest HS</v>
      </c>
    </row>
    <row r="95">
      <c r="E95" s="103" t="s">
        <v>198</v>
      </c>
      <c r="F95" s="79" t="str">
        <f t="shared" si="1"/>
        <v>Woodroffe HS</v>
      </c>
    </row>
    <row r="96">
      <c r="E96" s="104" t="s">
        <v>435</v>
      </c>
      <c r="F96" s="79" t="str">
        <f t="shared" si="1"/>
        <v>Glashan</v>
      </c>
    </row>
    <row r="97">
      <c r="E97" s="105"/>
      <c r="F97" s="90"/>
    </row>
    <row r="98">
      <c r="E98" s="105"/>
      <c r="F98" s="90"/>
    </row>
    <row r="99">
      <c r="E99" s="105"/>
      <c r="F99" s="90"/>
    </row>
    <row r="100">
      <c r="E100" s="105"/>
      <c r="F100" s="90"/>
    </row>
    <row r="101">
      <c r="E101" s="105"/>
      <c r="F101" s="90"/>
    </row>
    <row r="102">
      <c r="E102" s="105"/>
      <c r="F102" s="90"/>
    </row>
    <row r="103">
      <c r="E103" s="105"/>
      <c r="F103" s="90"/>
    </row>
    <row r="104">
      <c r="E104" s="105"/>
      <c r="F104" s="90"/>
    </row>
    <row r="105">
      <c r="E105" s="105"/>
      <c r="F105" s="90"/>
    </row>
    <row r="106">
      <c r="E106" s="105"/>
      <c r="F106" s="90"/>
    </row>
    <row r="107">
      <c r="E107" s="105"/>
      <c r="F107" s="90"/>
    </row>
    <row r="108">
      <c r="E108" s="105"/>
      <c r="F108" s="90"/>
    </row>
    <row r="109">
      <c r="E109" s="105"/>
      <c r="F109" s="90"/>
    </row>
    <row r="110">
      <c r="E110" s="105"/>
      <c r="F110" s="90"/>
    </row>
    <row r="111">
      <c r="E111" s="105"/>
      <c r="F111" s="90"/>
    </row>
    <row r="112">
      <c r="E112" s="105"/>
      <c r="F112" s="90"/>
    </row>
    <row r="113">
      <c r="E113" s="105"/>
      <c r="F113" s="90"/>
    </row>
    <row r="114">
      <c r="E114" s="105"/>
      <c r="F114" s="90"/>
    </row>
  </sheetData>
  <dataValidations>
    <dataValidation type="list" allowBlank="1" showErrorMessage="1" sqref="C3:C49">
      <formula1>"Picked Up,Not Yet"</formula1>
    </dataValidation>
  </dataValidations>
  <drawing r:id="rId1"/>
</worksheet>
</file>