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통계업무\주민등록통계\★2020년 12월말 기준 주민등록인구통계\공표\"/>
    </mc:Choice>
  </mc:AlternateContent>
  <xr:revisionPtr revIDLastSave="0" documentId="8_{10B63F38-A03F-4CD9-B43A-612FD0130DF2}" xr6:coauthVersionLast="44" xr6:coauthVersionMax="44" xr10:uidLastSave="{00000000-0000-0000-0000-000000000000}"/>
  <bookViews>
    <workbookView xWindow="-120" yWindow="-120" windowWidth="24240" windowHeight="13140" tabRatio="794" xr2:uid="{00000000-000D-0000-FFFF-FFFF00000000}"/>
  </bookViews>
  <sheets>
    <sheet name="대구광역시" sheetId="38" r:id="rId1"/>
    <sheet name="중구" sheetId="29" r:id="rId2"/>
    <sheet name="동구" sheetId="30" r:id="rId3"/>
    <sheet name="서구" sheetId="32" r:id="rId4"/>
    <sheet name="남구" sheetId="33" r:id="rId5"/>
    <sheet name="북구" sheetId="34" r:id="rId6"/>
    <sheet name="수성구" sheetId="35" r:id="rId7"/>
    <sheet name="달서구" sheetId="36" r:id="rId8"/>
    <sheet name="달성군" sheetId="37" r:id="rId9"/>
  </sheets>
  <definedNames>
    <definedName name="_xlnm.Print_Titles" localSheetId="7">달서구!$4:$6</definedName>
    <definedName name="_xlnm.Print_Titles" localSheetId="5">북구!$4:$6</definedName>
    <definedName name="_xlnm.Print_Titles" localSheetId="6">수성구!$4:$6</definedName>
    <definedName name="나이" localSheetId="4">#REF!</definedName>
    <definedName name="나이" localSheetId="7">#REF!</definedName>
    <definedName name="나이" localSheetId="8">#REF!</definedName>
    <definedName name="나이" localSheetId="2">#REF!</definedName>
    <definedName name="나이" localSheetId="5">#REF!</definedName>
    <definedName name="나이" localSheetId="3">#REF!</definedName>
    <definedName name="나이" localSheetId="6">#REF!</definedName>
    <definedName name="나이" localSheetId="1">#REF!</definedName>
    <definedName name="나이">#REF!</definedName>
    <definedName name="범위" localSheetId="4">#REF!</definedName>
    <definedName name="범위" localSheetId="7">#REF!</definedName>
    <definedName name="범위" localSheetId="8">#REF!</definedName>
    <definedName name="범위" localSheetId="2">#REF!</definedName>
    <definedName name="범위" localSheetId="5">#REF!</definedName>
    <definedName name="범위" localSheetId="3">#REF!</definedName>
    <definedName name="범위" localSheetId="6">#REF!</definedName>
    <definedName name="범위" localSheetId="1">#REF!</definedName>
    <definedName name="범위">#REF!</definedName>
    <definedName name="연령별남녀" localSheetId="4">#REF!</definedName>
    <definedName name="연령별남녀" localSheetId="7">#REF!</definedName>
    <definedName name="연령별남녀" localSheetId="8">#REF!</definedName>
    <definedName name="연령별남녀" localSheetId="2">#REF!</definedName>
    <definedName name="연령별남녀" localSheetId="5">#REF!</definedName>
    <definedName name="연령별남녀" localSheetId="3">#REF!</definedName>
    <definedName name="연령별남녀" localSheetId="6">#REF!</definedName>
    <definedName name="연령별남녀" localSheetId="1">#REF!</definedName>
    <definedName name="연령별남녀">#REF!</definedName>
  </definedNames>
  <calcPr calcId="191029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5" i="30" l="1"/>
  <c r="F25" i="30"/>
  <c r="D25" i="30"/>
  <c r="C25" i="30"/>
  <c r="I26" i="30"/>
  <c r="F26" i="30"/>
  <c r="D26" i="30"/>
  <c r="C26" i="30"/>
  <c r="B26" i="30" s="1"/>
  <c r="B25" i="30" l="1"/>
  <c r="F22" i="34"/>
  <c r="F8" i="33"/>
  <c r="F9" i="32"/>
  <c r="F9" i="29"/>
  <c r="I16" i="37"/>
  <c r="F16" i="37"/>
  <c r="D16" i="37"/>
  <c r="C16" i="37"/>
  <c r="I15" i="37"/>
  <c r="F15" i="37"/>
  <c r="D15" i="37"/>
  <c r="C15" i="37"/>
  <c r="I14" i="37"/>
  <c r="F14" i="37"/>
  <c r="D14" i="37"/>
  <c r="C14" i="37"/>
  <c r="I13" i="37"/>
  <c r="F13" i="37"/>
  <c r="D13" i="37"/>
  <c r="C13" i="37"/>
  <c r="I12" i="37"/>
  <c r="F12" i="37"/>
  <c r="D12" i="37"/>
  <c r="C12" i="37"/>
  <c r="I11" i="37"/>
  <c r="F11" i="37"/>
  <c r="D11" i="37"/>
  <c r="C11" i="37"/>
  <c r="I10" i="37"/>
  <c r="F10" i="37"/>
  <c r="D10" i="37"/>
  <c r="C10" i="37"/>
  <c r="I9" i="37"/>
  <c r="F9" i="37"/>
  <c r="D9" i="37"/>
  <c r="C9" i="37"/>
  <c r="I8" i="37"/>
  <c r="F8" i="37"/>
  <c r="D8" i="37"/>
  <c r="C8" i="37"/>
  <c r="K7" i="37"/>
  <c r="K15" i="38" s="1"/>
  <c r="J7" i="37"/>
  <c r="J15" i="38" s="1"/>
  <c r="I15" i="38" s="1"/>
  <c r="H7" i="37"/>
  <c r="H15" i="38" s="1"/>
  <c r="D15" i="38" s="1"/>
  <c r="G7" i="37"/>
  <c r="G15" i="38" s="1"/>
  <c r="E7" i="37"/>
  <c r="E15" i="38" s="1"/>
  <c r="F15" i="38" l="1"/>
  <c r="C15" i="38"/>
  <c r="B15" i="38" s="1"/>
  <c r="B16" i="37"/>
  <c r="F7" i="37"/>
  <c r="B8" i="37"/>
  <c r="B11" i="37"/>
  <c r="B12" i="37"/>
  <c r="B15" i="37"/>
  <c r="I7" i="37"/>
  <c r="B13" i="37"/>
  <c r="B14" i="37"/>
  <c r="C7" i="37"/>
  <c r="D7" i="37"/>
  <c r="B9" i="37"/>
  <c r="B10" i="37"/>
  <c r="B7" i="37" l="1"/>
  <c r="I29" i="36"/>
  <c r="F29" i="36"/>
  <c r="D29" i="36"/>
  <c r="C29" i="36"/>
  <c r="I28" i="36"/>
  <c r="F28" i="36"/>
  <c r="D28" i="36"/>
  <c r="C28" i="36"/>
  <c r="I27" i="36"/>
  <c r="F27" i="36"/>
  <c r="D27" i="36"/>
  <c r="C27" i="36"/>
  <c r="I26" i="36"/>
  <c r="F26" i="36"/>
  <c r="D26" i="36"/>
  <c r="C26" i="36"/>
  <c r="I25" i="36"/>
  <c r="F25" i="36"/>
  <c r="D25" i="36"/>
  <c r="C25" i="36"/>
  <c r="I24" i="36"/>
  <c r="F24" i="36"/>
  <c r="D24" i="36"/>
  <c r="C24" i="36"/>
  <c r="I23" i="36"/>
  <c r="F23" i="36"/>
  <c r="D23" i="36"/>
  <c r="C23" i="36"/>
  <c r="I22" i="36"/>
  <c r="F22" i="36"/>
  <c r="D22" i="36"/>
  <c r="C22" i="36"/>
  <c r="I21" i="36"/>
  <c r="F21" i="36"/>
  <c r="D21" i="36"/>
  <c r="C21" i="36"/>
  <c r="I20" i="36"/>
  <c r="F20" i="36"/>
  <c r="D20" i="36"/>
  <c r="C20" i="36"/>
  <c r="I11" i="36"/>
  <c r="F11" i="36"/>
  <c r="D11" i="36"/>
  <c r="C11" i="36"/>
  <c r="I19" i="36"/>
  <c r="F19" i="36"/>
  <c r="D19" i="36"/>
  <c r="C19" i="36"/>
  <c r="I18" i="36"/>
  <c r="F18" i="36"/>
  <c r="D18" i="36"/>
  <c r="C18" i="36"/>
  <c r="I17" i="36"/>
  <c r="F17" i="36"/>
  <c r="D17" i="36"/>
  <c r="C17" i="36"/>
  <c r="I16" i="36"/>
  <c r="F16" i="36"/>
  <c r="D16" i="36"/>
  <c r="C16" i="36"/>
  <c r="I15" i="36"/>
  <c r="F15" i="36"/>
  <c r="D15" i="36"/>
  <c r="C15" i="36"/>
  <c r="I14" i="36"/>
  <c r="F14" i="36"/>
  <c r="D14" i="36"/>
  <c r="C14" i="36"/>
  <c r="I13" i="36"/>
  <c r="F13" i="36"/>
  <c r="D13" i="36"/>
  <c r="C13" i="36"/>
  <c r="I12" i="36"/>
  <c r="F12" i="36"/>
  <c r="D12" i="36"/>
  <c r="C12" i="36"/>
  <c r="I10" i="36"/>
  <c r="F10" i="36"/>
  <c r="D10" i="36"/>
  <c r="C10" i="36"/>
  <c r="I9" i="36"/>
  <c r="F9" i="36"/>
  <c r="D9" i="36"/>
  <c r="C9" i="36"/>
  <c r="I8" i="36"/>
  <c r="F8" i="36"/>
  <c r="D8" i="36"/>
  <c r="C8" i="36"/>
  <c r="K7" i="36"/>
  <c r="K14" i="38" s="1"/>
  <c r="J7" i="36"/>
  <c r="J14" i="38" s="1"/>
  <c r="I14" i="38" s="1"/>
  <c r="H7" i="36"/>
  <c r="H14" i="38" s="1"/>
  <c r="D14" i="38" s="1"/>
  <c r="G7" i="36"/>
  <c r="G14" i="38" s="1"/>
  <c r="E7" i="36"/>
  <c r="E14" i="38" s="1"/>
  <c r="C14" i="38" l="1"/>
  <c r="B14" i="38" s="1"/>
  <c r="F14" i="38"/>
  <c r="B28" i="36"/>
  <c r="B11" i="36"/>
  <c r="B20" i="36"/>
  <c r="B23" i="36"/>
  <c r="B24" i="36"/>
  <c r="B25" i="36"/>
  <c r="B26" i="36"/>
  <c r="B27" i="36"/>
  <c r="F7" i="36"/>
  <c r="B8" i="36"/>
  <c r="D7" i="36"/>
  <c r="B12" i="36"/>
  <c r="B13" i="36"/>
  <c r="B17" i="36"/>
  <c r="B18" i="36"/>
  <c r="B19" i="36"/>
  <c r="I7" i="36"/>
  <c r="B14" i="36"/>
  <c r="B15" i="36"/>
  <c r="B16" i="36"/>
  <c r="B21" i="36"/>
  <c r="B22" i="36"/>
  <c r="C7" i="36"/>
  <c r="B9" i="36"/>
  <c r="B10" i="36"/>
  <c r="B29" i="36"/>
  <c r="I30" i="35"/>
  <c r="F30" i="35"/>
  <c r="D30" i="35"/>
  <c r="C30" i="35"/>
  <c r="I29" i="35"/>
  <c r="F29" i="35"/>
  <c r="D29" i="35"/>
  <c r="C29" i="35"/>
  <c r="I28" i="35"/>
  <c r="F28" i="35"/>
  <c r="D28" i="35"/>
  <c r="C28" i="35"/>
  <c r="I27" i="35"/>
  <c r="F27" i="35"/>
  <c r="D27" i="35"/>
  <c r="C27" i="35"/>
  <c r="I26" i="35"/>
  <c r="F26" i="35"/>
  <c r="D26" i="35"/>
  <c r="C26" i="35"/>
  <c r="I25" i="35"/>
  <c r="F25" i="35"/>
  <c r="D25" i="35"/>
  <c r="C25" i="35"/>
  <c r="I24" i="35"/>
  <c r="F24" i="35"/>
  <c r="D24" i="35"/>
  <c r="C24" i="35"/>
  <c r="I23" i="35"/>
  <c r="F23" i="35"/>
  <c r="D23" i="35"/>
  <c r="C23" i="35"/>
  <c r="I22" i="35"/>
  <c r="F22" i="35"/>
  <c r="D22" i="35"/>
  <c r="C22" i="35"/>
  <c r="I21" i="35"/>
  <c r="F21" i="35"/>
  <c r="D21" i="35"/>
  <c r="C21" i="35"/>
  <c r="I20" i="35"/>
  <c r="F20" i="35"/>
  <c r="D20" i="35"/>
  <c r="C20" i="35"/>
  <c r="I19" i="35"/>
  <c r="F19" i="35"/>
  <c r="D19" i="35"/>
  <c r="C19" i="35"/>
  <c r="I18" i="35"/>
  <c r="F18" i="35"/>
  <c r="D18" i="35"/>
  <c r="C18" i="35"/>
  <c r="I17" i="35"/>
  <c r="F17" i="35"/>
  <c r="D17" i="35"/>
  <c r="C17" i="35"/>
  <c r="I16" i="35"/>
  <c r="F16" i="35"/>
  <c r="D16" i="35"/>
  <c r="C16" i="35"/>
  <c r="I15" i="35"/>
  <c r="F15" i="35"/>
  <c r="D15" i="35"/>
  <c r="C15" i="35"/>
  <c r="I14" i="35"/>
  <c r="F14" i="35"/>
  <c r="D14" i="35"/>
  <c r="C14" i="35"/>
  <c r="I13" i="35"/>
  <c r="F13" i="35"/>
  <c r="D13" i="35"/>
  <c r="C13" i="35"/>
  <c r="I12" i="35"/>
  <c r="F12" i="35"/>
  <c r="D12" i="35"/>
  <c r="C12" i="35"/>
  <c r="I11" i="35"/>
  <c r="F11" i="35"/>
  <c r="D11" i="35"/>
  <c r="C11" i="35"/>
  <c r="I10" i="35"/>
  <c r="F10" i="35"/>
  <c r="D10" i="35"/>
  <c r="C10" i="35"/>
  <c r="I9" i="35"/>
  <c r="F9" i="35"/>
  <c r="D9" i="35"/>
  <c r="C9" i="35"/>
  <c r="I8" i="35"/>
  <c r="I7" i="35" s="1"/>
  <c r="F8" i="35"/>
  <c r="F7" i="35" s="1"/>
  <c r="D8" i="35"/>
  <c r="C8" i="35"/>
  <c r="K7" i="35"/>
  <c r="K13" i="38" s="1"/>
  <c r="J7" i="35"/>
  <c r="J13" i="38" s="1"/>
  <c r="I13" i="38" s="1"/>
  <c r="H7" i="35"/>
  <c r="H13" i="38" s="1"/>
  <c r="G7" i="35"/>
  <c r="G13" i="38" s="1"/>
  <c r="E7" i="35"/>
  <c r="E13" i="38" s="1"/>
  <c r="D13" i="38" l="1"/>
  <c r="B25" i="35"/>
  <c r="B29" i="35"/>
  <c r="C13" i="38"/>
  <c r="F13" i="38"/>
  <c r="B7" i="36"/>
  <c r="B17" i="35"/>
  <c r="D7" i="35"/>
  <c r="B21" i="35"/>
  <c r="B8" i="35"/>
  <c r="B9" i="35"/>
  <c r="B13" i="35"/>
  <c r="B14" i="35"/>
  <c r="B15" i="35"/>
  <c r="B16" i="35"/>
  <c r="B10" i="35"/>
  <c r="B11" i="35"/>
  <c r="B12" i="35"/>
  <c r="B22" i="35"/>
  <c r="B23" i="35"/>
  <c r="B24" i="35"/>
  <c r="B26" i="35"/>
  <c r="B27" i="35"/>
  <c r="B28" i="35"/>
  <c r="B30" i="35"/>
  <c r="C7" i="35"/>
  <c r="B18" i="35"/>
  <c r="B19" i="35"/>
  <c r="B20" i="35"/>
  <c r="B13" i="38" l="1"/>
  <c r="B7" i="35"/>
  <c r="I30" i="34"/>
  <c r="F30" i="34"/>
  <c r="D30" i="34"/>
  <c r="C30" i="34"/>
  <c r="I13" i="34"/>
  <c r="F13" i="34"/>
  <c r="D13" i="34"/>
  <c r="C13" i="34"/>
  <c r="I29" i="34"/>
  <c r="F29" i="34"/>
  <c r="D29" i="34"/>
  <c r="C29" i="34"/>
  <c r="I28" i="34"/>
  <c r="F28" i="34"/>
  <c r="D28" i="34"/>
  <c r="C28" i="34"/>
  <c r="I27" i="34"/>
  <c r="F27" i="34"/>
  <c r="D27" i="34"/>
  <c r="B27" i="34" s="1"/>
  <c r="C27" i="34"/>
  <c r="I26" i="34"/>
  <c r="F26" i="34"/>
  <c r="D26" i="34"/>
  <c r="C26" i="34"/>
  <c r="I25" i="34"/>
  <c r="F25" i="34"/>
  <c r="D25" i="34"/>
  <c r="C25" i="34"/>
  <c r="I24" i="34"/>
  <c r="F24" i="34"/>
  <c r="D24" i="34"/>
  <c r="C24" i="34"/>
  <c r="I23" i="34"/>
  <c r="F23" i="34"/>
  <c r="D23" i="34"/>
  <c r="B23" i="34" s="1"/>
  <c r="C23" i="34"/>
  <c r="C22" i="34"/>
  <c r="D22" i="34"/>
  <c r="I21" i="34"/>
  <c r="F21" i="34"/>
  <c r="D21" i="34"/>
  <c r="C21" i="34"/>
  <c r="I19" i="34"/>
  <c r="F19" i="34"/>
  <c r="D19" i="34"/>
  <c r="C19" i="34"/>
  <c r="I18" i="34"/>
  <c r="F18" i="34"/>
  <c r="D18" i="34"/>
  <c r="C18" i="34"/>
  <c r="I20" i="34"/>
  <c r="F20" i="34"/>
  <c r="D20" i="34"/>
  <c r="C20" i="34"/>
  <c r="I17" i="34"/>
  <c r="F17" i="34"/>
  <c r="D17" i="34"/>
  <c r="C17" i="34"/>
  <c r="I16" i="34"/>
  <c r="F16" i="34"/>
  <c r="D16" i="34"/>
  <c r="C16" i="34"/>
  <c r="I15" i="34"/>
  <c r="F15" i="34"/>
  <c r="D15" i="34"/>
  <c r="C15" i="34"/>
  <c r="I14" i="34"/>
  <c r="F14" i="34"/>
  <c r="D14" i="34"/>
  <c r="C14" i="34"/>
  <c r="I12" i="34"/>
  <c r="F12" i="34"/>
  <c r="D12" i="34"/>
  <c r="C12" i="34"/>
  <c r="I11" i="34"/>
  <c r="F11" i="34"/>
  <c r="D11" i="34"/>
  <c r="C11" i="34"/>
  <c r="I10" i="34"/>
  <c r="F10" i="34"/>
  <c r="D10" i="34"/>
  <c r="C10" i="34"/>
  <c r="D9" i="34"/>
  <c r="I9" i="34"/>
  <c r="F9" i="34"/>
  <c r="C9" i="34"/>
  <c r="I8" i="34"/>
  <c r="F8" i="34"/>
  <c r="D8" i="34"/>
  <c r="C8" i="34"/>
  <c r="K7" i="34"/>
  <c r="K12" i="38" s="1"/>
  <c r="H7" i="34"/>
  <c r="H12" i="38" s="1"/>
  <c r="G7" i="34"/>
  <c r="G12" i="38" s="1"/>
  <c r="E7" i="34"/>
  <c r="E12" i="38" s="1"/>
  <c r="D12" i="38" l="1"/>
  <c r="F12" i="38"/>
  <c r="B20" i="34"/>
  <c r="B14" i="34"/>
  <c r="B25" i="34"/>
  <c r="B28" i="34"/>
  <c r="B29" i="34"/>
  <c r="B13" i="34"/>
  <c r="B16" i="34"/>
  <c r="F7" i="34"/>
  <c r="B10" i="34"/>
  <c r="B17" i="34"/>
  <c r="B18" i="34"/>
  <c r="D7" i="34"/>
  <c r="B9" i="34"/>
  <c r="B24" i="34"/>
  <c r="B26" i="34"/>
  <c r="B8" i="34"/>
  <c r="B11" i="34"/>
  <c r="B12" i="34"/>
  <c r="B15" i="34"/>
  <c r="B19" i="34"/>
  <c r="B21" i="34"/>
  <c r="B30" i="34"/>
  <c r="B22" i="34"/>
  <c r="C7" i="34"/>
  <c r="J7" i="34"/>
  <c r="J12" i="38" s="1"/>
  <c r="I12" i="38" s="1"/>
  <c r="I22" i="34"/>
  <c r="I7" i="34" s="1"/>
  <c r="C12" i="38" l="1"/>
  <c r="B12" i="38" s="1"/>
  <c r="B7" i="34"/>
  <c r="I20" i="33"/>
  <c r="F20" i="33"/>
  <c r="D20" i="33"/>
  <c r="C20" i="33"/>
  <c r="I19" i="33"/>
  <c r="F19" i="33"/>
  <c r="D19" i="33"/>
  <c r="C19" i="33"/>
  <c r="I18" i="33"/>
  <c r="F18" i="33"/>
  <c r="D18" i="33"/>
  <c r="C18" i="33"/>
  <c r="I17" i="33"/>
  <c r="F17" i="33"/>
  <c r="D17" i="33"/>
  <c r="C17" i="33"/>
  <c r="I16" i="33"/>
  <c r="F16" i="33"/>
  <c r="D16" i="33"/>
  <c r="C16" i="33"/>
  <c r="I15" i="33"/>
  <c r="F15" i="33"/>
  <c r="D15" i="33"/>
  <c r="C15" i="33"/>
  <c r="I14" i="33"/>
  <c r="F14" i="33"/>
  <c r="D14" i="33"/>
  <c r="C14" i="33"/>
  <c r="I13" i="33"/>
  <c r="F13" i="33"/>
  <c r="D13" i="33"/>
  <c r="C13" i="33"/>
  <c r="I12" i="33"/>
  <c r="F12" i="33"/>
  <c r="D12" i="33"/>
  <c r="C12" i="33"/>
  <c r="I11" i="33"/>
  <c r="F11" i="33"/>
  <c r="D11" i="33"/>
  <c r="C11" i="33"/>
  <c r="I10" i="33"/>
  <c r="F10" i="33"/>
  <c r="D10" i="33"/>
  <c r="C10" i="33"/>
  <c r="I9" i="33"/>
  <c r="F9" i="33"/>
  <c r="F7" i="33" s="1"/>
  <c r="D9" i="33"/>
  <c r="C9" i="33"/>
  <c r="I8" i="33"/>
  <c r="I7" i="33" s="1"/>
  <c r="D8" i="33"/>
  <c r="C8" i="33"/>
  <c r="K7" i="33"/>
  <c r="K11" i="38" s="1"/>
  <c r="J7" i="33"/>
  <c r="J11" i="38" s="1"/>
  <c r="I11" i="38" s="1"/>
  <c r="H7" i="33"/>
  <c r="H11" i="38" s="1"/>
  <c r="D11" i="38" s="1"/>
  <c r="G7" i="33"/>
  <c r="G11" i="38" s="1"/>
  <c r="E7" i="33"/>
  <c r="E11" i="38" s="1"/>
  <c r="C11" i="38" l="1"/>
  <c r="B11" i="38" s="1"/>
  <c r="F11" i="38"/>
  <c r="B8" i="33"/>
  <c r="D7" i="33"/>
  <c r="B11" i="33"/>
  <c r="B12" i="33"/>
  <c r="B13" i="33"/>
  <c r="B14" i="33"/>
  <c r="B15" i="33"/>
  <c r="B16" i="33"/>
  <c r="B17" i="33"/>
  <c r="B18" i="33"/>
  <c r="B19" i="33"/>
  <c r="B20" i="33"/>
  <c r="B9" i="33"/>
  <c r="B10" i="33"/>
  <c r="C7" i="33"/>
  <c r="B7" i="33" l="1"/>
  <c r="I24" i="32"/>
  <c r="F24" i="32"/>
  <c r="D24" i="32"/>
  <c r="C24" i="32"/>
  <c r="I23" i="32"/>
  <c r="F23" i="32"/>
  <c r="D23" i="32"/>
  <c r="C23" i="32"/>
  <c r="I22" i="32"/>
  <c r="F22" i="32"/>
  <c r="D22" i="32"/>
  <c r="C22" i="32"/>
  <c r="I21" i="32"/>
  <c r="F21" i="32"/>
  <c r="D21" i="32"/>
  <c r="C21" i="32"/>
  <c r="I20" i="32"/>
  <c r="F20" i="32"/>
  <c r="D20" i="32"/>
  <c r="C20" i="32"/>
  <c r="I19" i="32"/>
  <c r="F19" i="32"/>
  <c r="D19" i="32"/>
  <c r="C19" i="32"/>
  <c r="I18" i="32"/>
  <c r="F18" i="32"/>
  <c r="D18" i="32"/>
  <c r="C18" i="32"/>
  <c r="I17" i="32"/>
  <c r="F17" i="32"/>
  <c r="D17" i="32"/>
  <c r="C17" i="32"/>
  <c r="I16" i="32"/>
  <c r="F16" i="32"/>
  <c r="D16" i="32"/>
  <c r="C16" i="32"/>
  <c r="I15" i="32"/>
  <c r="F15" i="32"/>
  <c r="D15" i="32"/>
  <c r="C15" i="32"/>
  <c r="I14" i="32"/>
  <c r="F14" i="32"/>
  <c r="D14" i="32"/>
  <c r="C14" i="32"/>
  <c r="I13" i="32"/>
  <c r="F13" i="32"/>
  <c r="D13" i="32"/>
  <c r="C13" i="32"/>
  <c r="I12" i="32"/>
  <c r="F12" i="32"/>
  <c r="D12" i="32"/>
  <c r="C12" i="32"/>
  <c r="I11" i="32"/>
  <c r="F11" i="32"/>
  <c r="D11" i="32"/>
  <c r="C11" i="32"/>
  <c r="I10" i="32"/>
  <c r="F10" i="32"/>
  <c r="D10" i="32"/>
  <c r="C10" i="32"/>
  <c r="I9" i="32"/>
  <c r="D9" i="32"/>
  <c r="C9" i="32"/>
  <c r="I8" i="32"/>
  <c r="F8" i="32"/>
  <c r="D8" i="32"/>
  <c r="C8" i="32"/>
  <c r="K7" i="32"/>
  <c r="K10" i="38" s="1"/>
  <c r="J7" i="32"/>
  <c r="J10" i="38" s="1"/>
  <c r="H7" i="32"/>
  <c r="H10" i="38" s="1"/>
  <c r="G7" i="32"/>
  <c r="G10" i="38" s="1"/>
  <c r="E7" i="32"/>
  <c r="E10" i="38" s="1"/>
  <c r="F10" i="38" l="1"/>
  <c r="D10" i="38"/>
  <c r="I10" i="38"/>
  <c r="C10" i="38"/>
  <c r="B12" i="32"/>
  <c r="B8" i="32"/>
  <c r="B9" i="32"/>
  <c r="B13" i="32"/>
  <c r="B14" i="32"/>
  <c r="B15" i="32"/>
  <c r="B16" i="32"/>
  <c r="B20" i="32"/>
  <c r="B24" i="32"/>
  <c r="B10" i="32"/>
  <c r="B11" i="32"/>
  <c r="I7" i="32"/>
  <c r="C7" i="32"/>
  <c r="B21" i="32"/>
  <c r="B23" i="32"/>
  <c r="D7" i="32"/>
  <c r="B17" i="32"/>
  <c r="B18" i="32"/>
  <c r="B19" i="32"/>
  <c r="F7" i="32"/>
  <c r="B22" i="32"/>
  <c r="B10" i="38" l="1"/>
  <c r="B7" i="32"/>
  <c r="I29" i="30"/>
  <c r="F29" i="30"/>
  <c r="D29" i="30"/>
  <c r="C29" i="30"/>
  <c r="I28" i="30"/>
  <c r="F28" i="30"/>
  <c r="D28" i="30"/>
  <c r="C28" i="30"/>
  <c r="I27" i="30"/>
  <c r="F27" i="30"/>
  <c r="D27" i="30"/>
  <c r="C27" i="30"/>
  <c r="I24" i="30"/>
  <c r="F24" i="30"/>
  <c r="D24" i="30"/>
  <c r="C24" i="30"/>
  <c r="I23" i="30"/>
  <c r="F23" i="30"/>
  <c r="D23" i="30"/>
  <c r="C23" i="30"/>
  <c r="I22" i="30"/>
  <c r="F22" i="30"/>
  <c r="D22" i="30"/>
  <c r="C22" i="30"/>
  <c r="I21" i="30"/>
  <c r="F21" i="30"/>
  <c r="D21" i="30"/>
  <c r="C21" i="30"/>
  <c r="I20" i="30"/>
  <c r="F20" i="30"/>
  <c r="D20" i="30"/>
  <c r="C20" i="30"/>
  <c r="I19" i="30"/>
  <c r="F19" i="30"/>
  <c r="D19" i="30"/>
  <c r="C19" i="30"/>
  <c r="I18" i="30"/>
  <c r="F18" i="30"/>
  <c r="D18" i="30"/>
  <c r="C18" i="30"/>
  <c r="I17" i="30"/>
  <c r="F17" i="30"/>
  <c r="D17" i="30"/>
  <c r="C17" i="30"/>
  <c r="I16" i="30"/>
  <c r="F16" i="30"/>
  <c r="D16" i="30"/>
  <c r="C16" i="30"/>
  <c r="I15" i="30"/>
  <c r="F15" i="30"/>
  <c r="D15" i="30"/>
  <c r="C15" i="30"/>
  <c r="I14" i="30"/>
  <c r="F14" i="30"/>
  <c r="D14" i="30"/>
  <c r="C14" i="30"/>
  <c r="I13" i="30"/>
  <c r="F13" i="30"/>
  <c r="D13" i="30"/>
  <c r="C13" i="30"/>
  <c r="I12" i="30"/>
  <c r="F12" i="30"/>
  <c r="D12" i="30"/>
  <c r="C12" i="30"/>
  <c r="I11" i="30"/>
  <c r="F11" i="30"/>
  <c r="D11" i="30"/>
  <c r="C11" i="30"/>
  <c r="I10" i="30"/>
  <c r="F10" i="30"/>
  <c r="D10" i="30"/>
  <c r="C10" i="30"/>
  <c r="I9" i="30"/>
  <c r="F9" i="30"/>
  <c r="D9" i="30"/>
  <c r="C9" i="30"/>
  <c r="I8" i="30"/>
  <c r="F8" i="30"/>
  <c r="D8" i="30"/>
  <c r="D7" i="30" s="1"/>
  <c r="C8" i="30"/>
  <c r="K7" i="30"/>
  <c r="K9" i="38" s="1"/>
  <c r="J7" i="30"/>
  <c r="J9" i="38" s="1"/>
  <c r="I9" i="38" s="1"/>
  <c r="H7" i="30"/>
  <c r="H9" i="38" s="1"/>
  <c r="G7" i="30"/>
  <c r="G9" i="38" s="1"/>
  <c r="E7" i="30"/>
  <c r="E9" i="38" s="1"/>
  <c r="D9" i="38" l="1"/>
  <c r="C9" i="38"/>
  <c r="B9" i="38" s="1"/>
  <c r="F9" i="38"/>
  <c r="B16" i="30"/>
  <c r="B20" i="30"/>
  <c r="B24" i="30"/>
  <c r="B29" i="30"/>
  <c r="B14" i="30"/>
  <c r="B8" i="30"/>
  <c r="B12" i="30"/>
  <c r="B15" i="30"/>
  <c r="I7" i="30"/>
  <c r="B13" i="30"/>
  <c r="B9" i="30"/>
  <c r="B10" i="30"/>
  <c r="B27" i="30"/>
  <c r="B28" i="30"/>
  <c r="B21" i="30"/>
  <c r="B22" i="30"/>
  <c r="B23" i="30"/>
  <c r="F7" i="30"/>
  <c r="B17" i="30"/>
  <c r="B18" i="30"/>
  <c r="B19" i="30"/>
  <c r="C7" i="30"/>
  <c r="B11" i="30"/>
  <c r="B7" i="30" l="1"/>
  <c r="I19" i="29"/>
  <c r="F19" i="29"/>
  <c r="D19" i="29"/>
  <c r="C19" i="29"/>
  <c r="I18" i="29"/>
  <c r="F18" i="29"/>
  <c r="D18" i="29"/>
  <c r="C18" i="29"/>
  <c r="I17" i="29"/>
  <c r="F17" i="29"/>
  <c r="D17" i="29"/>
  <c r="C17" i="29"/>
  <c r="I16" i="29"/>
  <c r="F16" i="29"/>
  <c r="D16" i="29"/>
  <c r="C16" i="29"/>
  <c r="I15" i="29"/>
  <c r="F15" i="29"/>
  <c r="D15" i="29"/>
  <c r="C15" i="29"/>
  <c r="I14" i="29"/>
  <c r="F14" i="29"/>
  <c r="D14" i="29"/>
  <c r="C14" i="29"/>
  <c r="I13" i="29"/>
  <c r="F13" i="29"/>
  <c r="D13" i="29"/>
  <c r="C13" i="29"/>
  <c r="I12" i="29"/>
  <c r="F12" i="29"/>
  <c r="D12" i="29"/>
  <c r="C12" i="29"/>
  <c r="I11" i="29"/>
  <c r="F11" i="29"/>
  <c r="D11" i="29"/>
  <c r="C11" i="29"/>
  <c r="I10" i="29"/>
  <c r="F10" i="29"/>
  <c r="D10" i="29"/>
  <c r="C10" i="29"/>
  <c r="I9" i="29"/>
  <c r="D9" i="29"/>
  <c r="C9" i="29"/>
  <c r="I8" i="29"/>
  <c r="F8" i="29"/>
  <c r="D8" i="29"/>
  <c r="C8" i="29"/>
  <c r="K7" i="29"/>
  <c r="K8" i="38" s="1"/>
  <c r="K7" i="38" s="1"/>
  <c r="J7" i="29"/>
  <c r="J8" i="38" s="1"/>
  <c r="H7" i="29"/>
  <c r="H8" i="38" s="1"/>
  <c r="G7" i="29"/>
  <c r="G8" i="38" s="1"/>
  <c r="E7" i="29"/>
  <c r="E8" i="38" s="1"/>
  <c r="E7" i="38" s="1"/>
  <c r="I7" i="29" l="1"/>
  <c r="I8" i="38"/>
  <c r="I7" i="38" s="1"/>
  <c r="J7" i="38"/>
  <c r="D8" i="38"/>
  <c r="D7" i="38" s="1"/>
  <c r="H7" i="38"/>
  <c r="F8" i="38"/>
  <c r="F7" i="38" s="1"/>
  <c r="C8" i="38"/>
  <c r="G7" i="38"/>
  <c r="B18" i="29"/>
  <c r="B9" i="29"/>
  <c r="B10" i="29"/>
  <c r="B11" i="29"/>
  <c r="B12" i="29"/>
  <c r="B13" i="29"/>
  <c r="B14" i="29"/>
  <c r="F7" i="29"/>
  <c r="C7" i="29"/>
  <c r="D7" i="29"/>
  <c r="B15" i="29"/>
  <c r="B16" i="29"/>
  <c r="B17" i="29"/>
  <c r="B19" i="29"/>
  <c r="B8" i="29"/>
  <c r="B8" i="38" l="1"/>
  <c r="B7" i="38" s="1"/>
  <c r="C7" i="38"/>
  <c r="B7" i="29"/>
</calcChain>
</file>

<file path=xl/sharedStrings.xml><?xml version="1.0" encoding="utf-8"?>
<sst xmlns="http://schemas.openxmlformats.org/spreadsheetml/2006/main" count="338" uniqueCount="178">
  <si>
    <t>대구광역시 중구</t>
    <phoneticPr fontId="4" type="noConversion"/>
  </si>
  <si>
    <t>동·읍·면</t>
    <phoneticPr fontId="4" type="noConversion"/>
  </si>
  <si>
    <t>합        계</t>
    <phoneticPr fontId="4" type="noConversion"/>
  </si>
  <si>
    <t>한   국    인</t>
    <phoneticPr fontId="4" type="noConversion"/>
  </si>
  <si>
    <t>외     국     인</t>
    <phoneticPr fontId="4" type="noConversion"/>
  </si>
  <si>
    <t>인         구</t>
    <phoneticPr fontId="4" type="noConversion"/>
  </si>
  <si>
    <t>세대</t>
    <phoneticPr fontId="4" type="noConversion"/>
  </si>
  <si>
    <t>인            구</t>
    <phoneticPr fontId="4" type="noConversion"/>
  </si>
  <si>
    <t>계</t>
    <phoneticPr fontId="4" type="noConversion"/>
  </si>
  <si>
    <t>남</t>
    <phoneticPr fontId="4" type="noConversion"/>
  </si>
  <si>
    <t>여</t>
    <phoneticPr fontId="4" type="noConversion"/>
  </si>
  <si>
    <t>총계</t>
    <phoneticPr fontId="4" type="noConversion"/>
  </si>
  <si>
    <t>동인동</t>
    <phoneticPr fontId="4" type="noConversion"/>
  </si>
  <si>
    <t>삼덕동</t>
    <phoneticPr fontId="4" type="noConversion"/>
  </si>
  <si>
    <t>성내1동</t>
    <phoneticPr fontId="4" type="noConversion"/>
  </si>
  <si>
    <t>성내2동</t>
    <phoneticPr fontId="4" type="noConversion"/>
  </si>
  <si>
    <t>성내3동</t>
    <phoneticPr fontId="4" type="noConversion"/>
  </si>
  <si>
    <t>대신동</t>
    <phoneticPr fontId="4" type="noConversion"/>
  </si>
  <si>
    <t>남산1동</t>
    <phoneticPr fontId="4" type="noConversion"/>
  </si>
  <si>
    <t>남산2동</t>
    <phoneticPr fontId="4" type="noConversion"/>
  </si>
  <si>
    <t>남산3동</t>
    <phoneticPr fontId="4" type="noConversion"/>
  </si>
  <si>
    <t>남산4동</t>
    <phoneticPr fontId="4" type="noConversion"/>
  </si>
  <si>
    <t>대봉1동</t>
    <phoneticPr fontId="4" type="noConversion"/>
  </si>
  <si>
    <t>대봉2동</t>
    <phoneticPr fontId="4" type="noConversion"/>
  </si>
  <si>
    <t>대구광역시 동구</t>
    <phoneticPr fontId="4" type="noConversion"/>
  </si>
  <si>
    <t>신암1동</t>
    <phoneticPr fontId="4" type="noConversion"/>
  </si>
  <si>
    <t>신암2동</t>
    <phoneticPr fontId="4" type="noConversion"/>
  </si>
  <si>
    <t>신암3동</t>
    <phoneticPr fontId="4" type="noConversion"/>
  </si>
  <si>
    <t>신암4동</t>
    <phoneticPr fontId="4" type="noConversion"/>
  </si>
  <si>
    <t>신암5동</t>
    <phoneticPr fontId="4" type="noConversion"/>
  </si>
  <si>
    <t>신천1.2동</t>
    <phoneticPr fontId="4" type="noConversion"/>
  </si>
  <si>
    <t>신천3동</t>
    <phoneticPr fontId="4" type="noConversion"/>
  </si>
  <si>
    <t>신천4동</t>
    <phoneticPr fontId="4" type="noConversion"/>
  </si>
  <si>
    <t>효목1동</t>
    <phoneticPr fontId="4" type="noConversion"/>
  </si>
  <si>
    <t>효목2동</t>
    <phoneticPr fontId="4" type="noConversion"/>
  </si>
  <si>
    <t>도평동</t>
    <phoneticPr fontId="4" type="noConversion"/>
  </si>
  <si>
    <t>불로봉무동</t>
    <phoneticPr fontId="4" type="noConversion"/>
  </si>
  <si>
    <t>지저동</t>
    <phoneticPr fontId="4" type="noConversion"/>
  </si>
  <si>
    <t>동촌동</t>
    <phoneticPr fontId="4" type="noConversion"/>
  </si>
  <si>
    <t>방촌동</t>
    <phoneticPr fontId="4" type="noConversion"/>
  </si>
  <si>
    <t>해안동</t>
    <phoneticPr fontId="4" type="noConversion"/>
  </si>
  <si>
    <t>안심1동</t>
    <phoneticPr fontId="4" type="noConversion"/>
  </si>
  <si>
    <t>안심2동</t>
    <phoneticPr fontId="4" type="noConversion"/>
  </si>
  <si>
    <t>공산동</t>
    <phoneticPr fontId="4" type="noConversion"/>
  </si>
  <si>
    <t>대구광역시 서구</t>
    <phoneticPr fontId="4" type="noConversion"/>
  </si>
  <si>
    <t>내당1동</t>
    <phoneticPr fontId="4" type="noConversion"/>
  </si>
  <si>
    <t>내당2.3동</t>
    <phoneticPr fontId="4" type="noConversion"/>
  </si>
  <si>
    <t>내당4동</t>
    <phoneticPr fontId="4" type="noConversion"/>
  </si>
  <si>
    <t>비산1동</t>
    <phoneticPr fontId="4" type="noConversion"/>
  </si>
  <si>
    <t>비산2.3동</t>
    <phoneticPr fontId="4" type="noConversion"/>
  </si>
  <si>
    <t>비산4동</t>
    <phoneticPr fontId="4" type="noConversion"/>
  </si>
  <si>
    <t>비산5동</t>
    <phoneticPr fontId="4" type="noConversion"/>
  </si>
  <si>
    <t>비산6동</t>
    <phoneticPr fontId="4" type="noConversion"/>
  </si>
  <si>
    <t>비산7동</t>
    <phoneticPr fontId="4" type="noConversion"/>
  </si>
  <si>
    <t>평리1동</t>
    <phoneticPr fontId="4" type="noConversion"/>
  </si>
  <si>
    <t>평리2동</t>
    <phoneticPr fontId="4" type="noConversion"/>
  </si>
  <si>
    <t>평리3동</t>
    <phoneticPr fontId="4" type="noConversion"/>
  </si>
  <si>
    <t>평리4동</t>
    <phoneticPr fontId="4" type="noConversion"/>
  </si>
  <si>
    <t>평리5동</t>
    <phoneticPr fontId="4" type="noConversion"/>
  </si>
  <si>
    <t>평리6동</t>
    <phoneticPr fontId="4" type="noConversion"/>
  </si>
  <si>
    <t>상중이동</t>
    <phoneticPr fontId="4" type="noConversion"/>
  </si>
  <si>
    <t>원대동</t>
    <phoneticPr fontId="4" type="noConversion"/>
  </si>
  <si>
    <t>대구광역시 남구</t>
    <phoneticPr fontId="4" type="noConversion"/>
  </si>
  <si>
    <t>이천동</t>
    <phoneticPr fontId="4" type="noConversion"/>
  </si>
  <si>
    <t>봉덕1동</t>
    <phoneticPr fontId="4" type="noConversion"/>
  </si>
  <si>
    <t>봉덕2동</t>
    <phoneticPr fontId="4" type="noConversion"/>
  </si>
  <si>
    <t>봉덕3동</t>
    <phoneticPr fontId="4" type="noConversion"/>
  </si>
  <si>
    <t>대명1동</t>
    <phoneticPr fontId="4" type="noConversion"/>
  </si>
  <si>
    <t>대명2동</t>
    <phoneticPr fontId="4" type="noConversion"/>
  </si>
  <si>
    <t>대명3동</t>
    <phoneticPr fontId="4" type="noConversion"/>
  </si>
  <si>
    <t>대명4동</t>
  </si>
  <si>
    <t>대명5동</t>
  </si>
  <si>
    <t>대명6동</t>
  </si>
  <si>
    <t>대명9동</t>
    <phoneticPr fontId="4" type="noConversion"/>
  </si>
  <si>
    <t>대명10동</t>
    <phoneticPr fontId="4" type="noConversion"/>
  </si>
  <si>
    <t>대명11동</t>
    <phoneticPr fontId="4" type="noConversion"/>
  </si>
  <si>
    <t>대구광역시 북구</t>
    <phoneticPr fontId="4" type="noConversion"/>
  </si>
  <si>
    <t>총계</t>
    <phoneticPr fontId="4" type="noConversion"/>
  </si>
  <si>
    <t>고성동</t>
    <phoneticPr fontId="4" type="noConversion"/>
  </si>
  <si>
    <t>칠성동</t>
  </si>
  <si>
    <t>침산1동</t>
  </si>
  <si>
    <t>침산2동</t>
  </si>
  <si>
    <t>침산3동</t>
  </si>
  <si>
    <t>산격1동</t>
  </si>
  <si>
    <t>산격2동</t>
  </si>
  <si>
    <t>산격3동</t>
  </si>
  <si>
    <t>산격4동</t>
  </si>
  <si>
    <t>복현1동</t>
  </si>
  <si>
    <t>복현2동</t>
  </si>
  <si>
    <t>검단동</t>
  </si>
  <si>
    <t>무태조야동</t>
  </si>
  <si>
    <t>관문동</t>
  </si>
  <si>
    <t>태전1동</t>
  </si>
  <si>
    <t>태전2동</t>
  </si>
  <si>
    <t>구암동</t>
  </si>
  <si>
    <t>관음동</t>
  </si>
  <si>
    <t>읍내동</t>
  </si>
  <si>
    <t>동천동</t>
  </si>
  <si>
    <t>국우동</t>
  </si>
  <si>
    <t>대구광역시 수성구</t>
    <phoneticPr fontId="4" type="noConversion"/>
  </si>
  <si>
    <t>범어1동</t>
    <phoneticPr fontId="4" type="noConversion"/>
  </si>
  <si>
    <t>범어2동</t>
  </si>
  <si>
    <t>범어3동</t>
  </si>
  <si>
    <t>범어4동</t>
  </si>
  <si>
    <t>만촌1동</t>
    <phoneticPr fontId="4" type="noConversion"/>
  </si>
  <si>
    <t>만촌2동</t>
  </si>
  <si>
    <t>만촌3동</t>
  </si>
  <si>
    <t>수성1가동</t>
    <phoneticPr fontId="4" type="noConversion"/>
  </si>
  <si>
    <t>수성2.3가동</t>
    <phoneticPr fontId="4" type="noConversion"/>
  </si>
  <si>
    <t>수성4가동</t>
    <phoneticPr fontId="4" type="noConversion"/>
  </si>
  <si>
    <t>황금1동</t>
    <phoneticPr fontId="4" type="noConversion"/>
  </si>
  <si>
    <t>황금2동</t>
  </si>
  <si>
    <t>상동</t>
    <phoneticPr fontId="4" type="noConversion"/>
  </si>
  <si>
    <t>파동</t>
    <phoneticPr fontId="4" type="noConversion"/>
  </si>
  <si>
    <t>두산동</t>
    <phoneticPr fontId="4" type="noConversion"/>
  </si>
  <si>
    <t>지산1동</t>
    <phoneticPr fontId="4" type="noConversion"/>
  </si>
  <si>
    <t>지산2동</t>
  </si>
  <si>
    <t>범물1동</t>
    <phoneticPr fontId="4" type="noConversion"/>
  </si>
  <si>
    <t>범물2동</t>
  </si>
  <si>
    <t>고산1동</t>
    <phoneticPr fontId="4" type="noConversion"/>
  </si>
  <si>
    <t>고산2동</t>
  </si>
  <si>
    <t>고산3동</t>
  </si>
  <si>
    <t>대구광역시 달서구</t>
    <phoneticPr fontId="4" type="noConversion"/>
  </si>
  <si>
    <t>성당동</t>
  </si>
  <si>
    <t xml:space="preserve">두류1.2동 </t>
    <phoneticPr fontId="4" type="noConversion"/>
  </si>
  <si>
    <t>두류3동</t>
  </si>
  <si>
    <t>감삼동</t>
  </si>
  <si>
    <t>죽전동</t>
  </si>
  <si>
    <t>장기동</t>
  </si>
  <si>
    <t>용산1동</t>
  </si>
  <si>
    <t>용산2동</t>
  </si>
  <si>
    <t>이곡1동</t>
  </si>
  <si>
    <t>이곡2동</t>
  </si>
  <si>
    <t>신당동</t>
  </si>
  <si>
    <t>월성1동</t>
  </si>
  <si>
    <t>월성2동</t>
  </si>
  <si>
    <t>진천동</t>
  </si>
  <si>
    <t>상인1동</t>
  </si>
  <si>
    <t>상인2동</t>
  </si>
  <si>
    <t>상인3동</t>
  </si>
  <si>
    <t>도원동</t>
  </si>
  <si>
    <t>송현1동</t>
  </si>
  <si>
    <t>송현2동</t>
  </si>
  <si>
    <t>본동</t>
  </si>
  <si>
    <t>대구광역시 달성군</t>
    <phoneticPr fontId="4" type="noConversion"/>
  </si>
  <si>
    <t>화원읍</t>
    <phoneticPr fontId="4" type="noConversion"/>
  </si>
  <si>
    <t>논공읍</t>
    <phoneticPr fontId="4" type="noConversion"/>
  </si>
  <si>
    <t>다사읍</t>
    <phoneticPr fontId="4" type="noConversion"/>
  </si>
  <si>
    <t>가창면</t>
    <phoneticPr fontId="4" type="noConversion"/>
  </si>
  <si>
    <t>구지면</t>
    <phoneticPr fontId="4" type="noConversion"/>
  </si>
  <si>
    <t>1. 동.읍.면별 세대 및 인구현황</t>
    <phoneticPr fontId="4" type="noConversion"/>
  </si>
  <si>
    <t>합        계</t>
    <phoneticPr fontId="4" type="noConversion"/>
  </si>
  <si>
    <t>한   국    인</t>
    <phoneticPr fontId="4" type="noConversion"/>
  </si>
  <si>
    <t>외     국     인</t>
    <phoneticPr fontId="4" type="noConversion"/>
  </si>
  <si>
    <t>유가읍</t>
    <phoneticPr fontId="4" type="noConversion"/>
  </si>
  <si>
    <t>옥포읍</t>
    <phoneticPr fontId="4" type="noConversion"/>
  </si>
  <si>
    <t>현풍읍</t>
    <phoneticPr fontId="4" type="noConversion"/>
  </si>
  <si>
    <t>하빈면</t>
    <phoneticPr fontId="4" type="noConversion"/>
  </si>
  <si>
    <t>본리동</t>
    <phoneticPr fontId="4" type="noConversion"/>
  </si>
  <si>
    <t>대현동</t>
    <phoneticPr fontId="4" type="noConversion"/>
  </si>
  <si>
    <t>노원동</t>
    <phoneticPr fontId="4" type="noConversion"/>
  </si>
  <si>
    <t>안심3동</t>
  </si>
  <si>
    <t>안심4동</t>
  </si>
  <si>
    <t>혁신동</t>
    <phoneticPr fontId="4" type="noConversion"/>
  </si>
  <si>
    <t xml:space="preserve"> 중동 </t>
    <phoneticPr fontId="4" type="noConversion"/>
  </si>
  <si>
    <t>2020. 12. 31. 현재</t>
    <phoneticPr fontId="4" type="noConversion"/>
  </si>
  <si>
    <t>1. 구.군별 세대 및 인구현황</t>
    <phoneticPr fontId="4" type="noConversion"/>
  </si>
  <si>
    <t>대구광역시</t>
    <phoneticPr fontId="4" type="noConversion"/>
  </si>
  <si>
    <t>구·군</t>
    <phoneticPr fontId="4" type="noConversion"/>
  </si>
  <si>
    <t>한   국   인</t>
    <phoneticPr fontId="4" type="noConversion"/>
  </si>
  <si>
    <t>중구</t>
    <phoneticPr fontId="4" type="noConversion"/>
  </si>
  <si>
    <t>동구</t>
    <phoneticPr fontId="4" type="noConversion"/>
  </si>
  <si>
    <t>서구</t>
    <phoneticPr fontId="4" type="noConversion"/>
  </si>
  <si>
    <t>남구</t>
    <phoneticPr fontId="4" type="noConversion"/>
  </si>
  <si>
    <t>북구</t>
    <phoneticPr fontId="4" type="noConversion"/>
  </si>
  <si>
    <t>수성구</t>
    <phoneticPr fontId="4" type="noConversion"/>
  </si>
  <si>
    <t>달서구</t>
    <phoneticPr fontId="4" type="noConversion"/>
  </si>
  <si>
    <t>달성군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</si>
</sst>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&quot;₩&quot;* #,##0_-;\-&quot;₩&quot;* #,##0_-;_-&quot;₩&quot;* &quot;-&quot;_-;_-@_-"/>
    <numFmt numFmtId="41" formatCode="_-* #,##0_-;\-* #,##0_-;_-* &quot;-&quot;_-;_-@_-"/>
    <numFmt numFmtId="176" formatCode="_ * #,##0_ ;_ * \-#,##0_ ;_ * &quot;-&quot;_ ;_ @_ "/>
    <numFmt numFmtId="177" formatCode="_ * #,##0.00_ ;_ * \-#,##0.00_ ;_ * &quot;-&quot;??_ ;_ @_ "/>
    <numFmt numFmtId="178" formatCode="_(* #,##0_);_(* \(#,##0\);_(* &quot;-&quot;_);_(@_)"/>
    <numFmt numFmtId="179" formatCode="#,##0\ "/>
    <numFmt numFmtId="180" formatCode="0_ "/>
    <numFmt numFmtId="181" formatCode="#,##0_ "/>
    <numFmt numFmtId="182" formatCode="0.0"/>
  </numFmts>
  <fonts count="48" x14ac:knownFonts="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24"/>
      <name val="돋움"/>
      <family val="3"/>
      <charset val="129"/>
    </font>
    <font>
      <sz val="22"/>
      <name val="돋움"/>
      <family val="3"/>
      <charset val="129"/>
    </font>
    <font>
      <sz val="10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돋움체"/>
      <family val="3"/>
      <charset val="129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2"/>
      <name val="바탕체"/>
      <family val="1"/>
      <charset val="129"/>
    </font>
    <font>
      <sz val="10"/>
      <name val="Arial"/>
      <family val="2"/>
    </font>
    <font>
      <b/>
      <sz val="11"/>
      <name val="돋움"/>
      <family val="3"/>
      <charset val="129"/>
    </font>
    <font>
      <sz val="10"/>
      <name val="굴림체"/>
      <family val="3"/>
      <charset val="129"/>
    </font>
    <font>
      <sz val="10"/>
      <color indexed="8"/>
      <name val="굴림체"/>
      <family val="3"/>
      <charset val="129"/>
    </font>
    <font>
      <sz val="11"/>
      <color theme="1"/>
      <name val="맑은 고딕"/>
      <family val="3"/>
      <charset val="129"/>
      <scheme val="minor"/>
    </font>
    <font>
      <sz val="22"/>
      <name val="HY헤드라인M"/>
      <family val="1"/>
      <charset val="129"/>
    </font>
    <font>
      <sz val="11"/>
      <name val="굴림체"/>
      <family val="3"/>
      <charset val="129"/>
    </font>
    <font>
      <sz val="10"/>
      <color theme="1"/>
      <name val="굴림체"/>
      <family val="3"/>
      <charset val="129"/>
    </font>
    <font>
      <sz val="9"/>
      <color indexed="8"/>
      <name val="굴림"/>
      <family val="3"/>
      <charset val="129"/>
    </font>
    <font>
      <b/>
      <sz val="10"/>
      <name val="굴림체"/>
      <family val="3"/>
      <charset val="129"/>
    </font>
    <font>
      <b/>
      <sz val="10"/>
      <name val="돋움"/>
      <family val="3"/>
      <charset val="129"/>
    </font>
    <font>
      <sz val="11"/>
      <name val="HY헤드라인M"/>
      <family val="1"/>
      <charset val="129"/>
    </font>
    <font>
      <b/>
      <sz val="11"/>
      <color theme="1"/>
      <name val="맑은 고딕"/>
      <family val="3"/>
      <charset val="129"/>
    </font>
    <font>
      <b/>
      <sz val="24"/>
      <name val="돋움"/>
      <family val="3"/>
      <charset val="129"/>
    </font>
    <font>
      <b/>
      <sz val="11"/>
      <color indexed="60"/>
      <name val="맑은 고딕"/>
      <family val="3"/>
      <charset val="129"/>
    </font>
    <font>
      <b/>
      <sz val="11"/>
      <name val="굴림체"/>
      <family val="3"/>
      <charset val="129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4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48">
    <xf numFmtId="0" fontId="0" fillId="0" borderId="0"/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6" fillId="0" borderId="0"/>
    <xf numFmtId="38" fontId="27" fillId="16" borderId="0" applyNumberFormat="0" applyBorder="0" applyAlignment="0" applyProtection="0"/>
    <xf numFmtId="0" fontId="28" fillId="0" borderId="0">
      <alignment horizontal="left"/>
    </xf>
    <xf numFmtId="0" fontId="29" fillId="0" borderId="1" applyNumberFormat="0" applyAlignment="0" applyProtection="0">
      <alignment horizontal="left" vertical="center"/>
    </xf>
    <xf numFmtId="0" fontId="29" fillId="0" borderId="2">
      <alignment horizontal="left" vertical="center"/>
    </xf>
    <xf numFmtId="10" fontId="27" fillId="16" borderId="3" applyNumberFormat="0" applyBorder="0" applyAlignment="0" applyProtection="0"/>
    <xf numFmtId="0" fontId="30" fillId="0" borderId="4"/>
    <xf numFmtId="0" fontId="31" fillId="0" borderId="0"/>
    <xf numFmtId="10" fontId="32" fillId="0" borderId="0" applyFont="0" applyFill="0" applyBorder="0" applyAlignment="0" applyProtection="0"/>
    <xf numFmtId="0" fontId="30" fillId="0" borderId="0"/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1" borderId="5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3" fillId="22" borderId="6" applyNumberFormat="0" applyFon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4" borderId="7" applyNumberFormat="0" applyAlignment="0" applyProtection="0">
      <alignment vertical="center"/>
    </xf>
    <xf numFmtId="41" fontId="3" fillId="0" borderId="0" applyFont="0" applyFill="0" applyBorder="0" applyAlignment="0" applyProtection="0"/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5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4" fillId="21" borderId="13" applyNumberFormat="0" applyAlignment="0" applyProtection="0">
      <alignment vertical="center"/>
    </xf>
    <xf numFmtId="176" fontId="25" fillId="0" borderId="0" applyFont="0" applyFill="0" applyBorder="0" applyAlignment="0" applyProtection="0"/>
    <xf numFmtId="177" fontId="25" fillId="0" borderId="0" applyFont="0" applyFill="0" applyBorder="0" applyAlignment="0" applyProtection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2" fillId="0" borderId="0">
      <alignment vertical="center"/>
    </xf>
    <xf numFmtId="0" fontId="36" fillId="0" borderId="0">
      <alignment vertical="center"/>
    </xf>
    <xf numFmtId="0" fontId="2" fillId="0" borderId="0">
      <alignment vertical="center"/>
    </xf>
    <xf numFmtId="0" fontId="36" fillId="0" borderId="0">
      <alignment vertical="center"/>
    </xf>
    <xf numFmtId="0" fontId="2" fillId="0" borderId="0">
      <alignment vertical="center"/>
    </xf>
    <xf numFmtId="0" fontId="36" fillId="0" borderId="0">
      <alignment vertical="center"/>
    </xf>
    <xf numFmtId="0" fontId="2" fillId="0" borderId="0">
      <alignment vertical="center"/>
    </xf>
    <xf numFmtId="0" fontId="36" fillId="0" borderId="0">
      <alignment vertical="center"/>
    </xf>
    <xf numFmtId="0" fontId="2" fillId="0" borderId="0">
      <alignment vertical="center"/>
    </xf>
    <xf numFmtId="0" fontId="36" fillId="0" borderId="0">
      <alignment vertical="center"/>
    </xf>
    <xf numFmtId="0" fontId="2" fillId="0" borderId="0">
      <alignment vertical="center"/>
    </xf>
    <xf numFmtId="0" fontId="36" fillId="0" borderId="0">
      <alignment vertical="center"/>
    </xf>
    <xf numFmtId="0" fontId="2" fillId="0" borderId="0">
      <alignment vertical="center"/>
    </xf>
    <xf numFmtId="0" fontId="36" fillId="0" borderId="0">
      <alignment vertical="center"/>
    </xf>
    <xf numFmtId="0" fontId="2" fillId="0" borderId="0">
      <alignment vertical="center"/>
    </xf>
    <xf numFmtId="0" fontId="36" fillId="0" borderId="0">
      <alignment vertical="center"/>
    </xf>
    <xf numFmtId="0" fontId="2" fillId="0" borderId="0">
      <alignment vertical="center"/>
    </xf>
    <xf numFmtId="0" fontId="3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6" fillId="0" borderId="0">
      <alignment vertical="center"/>
    </xf>
    <xf numFmtId="0" fontId="2" fillId="0" borderId="0">
      <alignment vertical="center"/>
    </xf>
    <xf numFmtId="0" fontId="3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2" fillId="0" borderId="0">
      <alignment vertical="center"/>
    </xf>
    <xf numFmtId="0" fontId="36" fillId="0" borderId="0">
      <alignment vertical="center"/>
    </xf>
    <xf numFmtId="0" fontId="2" fillId="0" borderId="0">
      <alignment vertical="center"/>
    </xf>
    <xf numFmtId="0" fontId="36" fillId="0" borderId="0">
      <alignment vertical="center"/>
    </xf>
    <xf numFmtId="0" fontId="2" fillId="0" borderId="0">
      <alignment vertical="center"/>
    </xf>
    <xf numFmtId="0" fontId="36" fillId="0" borderId="0">
      <alignment vertical="center"/>
    </xf>
    <xf numFmtId="0" fontId="2" fillId="0" borderId="0">
      <alignment vertical="center"/>
    </xf>
    <xf numFmtId="0" fontId="36" fillId="0" borderId="0">
      <alignment vertical="center"/>
    </xf>
    <xf numFmtId="0" fontId="2" fillId="0" borderId="0">
      <alignment vertical="center"/>
    </xf>
    <xf numFmtId="0" fontId="36" fillId="0" borderId="0">
      <alignment vertical="center"/>
    </xf>
    <xf numFmtId="0" fontId="2" fillId="0" borderId="0">
      <alignment vertical="center"/>
    </xf>
    <xf numFmtId="0" fontId="36" fillId="0" borderId="0">
      <alignment vertical="center"/>
    </xf>
    <xf numFmtId="0" fontId="2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/>
    <xf numFmtId="0" fontId="2" fillId="0" borderId="0">
      <alignment vertical="center"/>
    </xf>
    <xf numFmtId="0" fontId="29" fillId="0" borderId="2">
      <alignment horizontal="left" vertical="center"/>
    </xf>
    <xf numFmtId="10" fontId="27" fillId="16" borderId="3" applyNumberFormat="0" applyBorder="0" applyAlignment="0" applyProtection="0"/>
    <xf numFmtId="10" fontId="27" fillId="16" borderId="3" applyNumberFormat="0" applyBorder="0" applyAlignment="0" applyProtection="0"/>
    <xf numFmtId="10" fontId="27" fillId="16" borderId="3" applyNumberFormat="0" applyBorder="0" applyAlignment="0" applyProtection="0"/>
    <xf numFmtId="0" fontId="11" fillId="21" borderId="5" applyNumberFormat="0" applyAlignment="0" applyProtection="0">
      <alignment vertical="center"/>
    </xf>
    <xf numFmtId="0" fontId="3" fillId="22" borderId="6" applyNumberFormat="0" applyFon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5" applyNumberFormat="0" applyAlignment="0" applyProtection="0">
      <alignment vertical="center"/>
    </xf>
    <xf numFmtId="0" fontId="24" fillId="21" borderId="13" applyNumberFormat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1" borderId="5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3" fillId="22" borderId="6" applyNumberFormat="0" applyFon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4" borderId="7" applyNumberFormat="0" applyAlignment="0" applyProtection="0">
      <alignment vertical="center"/>
    </xf>
    <xf numFmtId="0" fontId="15" fillId="24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5" applyNumberForma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4" fillId="21" borderId="13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82">
    <xf numFmtId="0" fontId="0" fillId="0" borderId="0" xfId="0"/>
    <xf numFmtId="41" fontId="6" fillId="0" borderId="0" xfId="42" applyFont="1" applyAlignment="1">
      <alignment vertical="center"/>
    </xf>
    <xf numFmtId="41" fontId="5" fillId="0" borderId="0" xfId="42" applyFont="1" applyAlignment="1">
      <alignment horizontal="center" vertical="center"/>
    </xf>
    <xf numFmtId="41" fontId="7" fillId="0" borderId="0" xfId="42" applyFont="1" applyBorder="1" applyAlignment="1">
      <alignment horizontal="center" vertical="center"/>
    </xf>
    <xf numFmtId="41" fontId="7" fillId="0" borderId="0" xfId="42" applyFont="1" applyBorder="1" applyAlignment="1">
      <alignment vertical="center"/>
    </xf>
    <xf numFmtId="41" fontId="7" fillId="0" borderId="0" xfId="42" applyFont="1" applyAlignment="1">
      <alignment vertical="center"/>
    </xf>
    <xf numFmtId="41" fontId="3" fillId="0" borderId="0" xfId="42" applyAlignment="1">
      <alignment vertical="center"/>
    </xf>
    <xf numFmtId="41" fontId="33" fillId="0" borderId="0" xfId="42" applyFont="1" applyAlignment="1">
      <alignment vertical="center"/>
    </xf>
    <xf numFmtId="41" fontId="34" fillId="25" borderId="3" xfId="42" applyFont="1" applyFill="1" applyBorder="1" applyAlignment="1">
      <alignment horizontal="center" vertical="center"/>
    </xf>
    <xf numFmtId="0" fontId="34" fillId="26" borderId="3" xfId="0" applyFont="1" applyFill="1" applyBorder="1" applyAlignment="1">
      <alignment horizontal="center" vertical="center" shrinkToFit="1"/>
    </xf>
    <xf numFmtId="41" fontId="34" fillId="0" borderId="3" xfId="42" applyFont="1" applyFill="1" applyBorder="1" applyAlignment="1">
      <alignment horizontal="center" vertical="center"/>
    </xf>
    <xf numFmtId="41" fontId="34" fillId="0" borderId="3" xfId="42" applyFont="1" applyBorder="1" applyAlignment="1">
      <alignment horizontal="center" vertical="center"/>
    </xf>
    <xf numFmtId="41" fontId="35" fillId="16" borderId="3" xfId="42" applyFont="1" applyFill="1" applyBorder="1" applyAlignment="1">
      <alignment horizontal="center" vertical="center"/>
    </xf>
    <xf numFmtId="41" fontId="34" fillId="28" borderId="3" xfId="42" applyFont="1" applyFill="1" applyBorder="1" applyAlignment="1">
      <alignment horizontal="center" vertical="center"/>
    </xf>
    <xf numFmtId="41" fontId="34" fillId="26" borderId="3" xfId="42" applyFont="1" applyFill="1" applyBorder="1" applyAlignment="1">
      <alignment horizontal="center" vertical="center"/>
    </xf>
    <xf numFmtId="41" fontId="34" fillId="0" borderId="3" xfId="42" applyNumberFormat="1" applyFont="1" applyFill="1" applyBorder="1" applyAlignment="1">
      <alignment horizontal="center" vertical="center"/>
    </xf>
    <xf numFmtId="41" fontId="34" fillId="0" borderId="3" xfId="42" applyNumberFormat="1" applyFont="1" applyBorder="1" applyAlignment="1">
      <alignment horizontal="center" vertical="center"/>
    </xf>
    <xf numFmtId="41" fontId="35" fillId="16" borderId="3" xfId="42" applyNumberFormat="1" applyFont="1" applyFill="1" applyBorder="1" applyAlignment="1">
      <alignment horizontal="center" vertical="center"/>
    </xf>
    <xf numFmtId="41" fontId="34" fillId="28" borderId="3" xfId="42" applyNumberFormat="1" applyFont="1" applyFill="1" applyBorder="1" applyAlignment="1">
      <alignment horizontal="center" vertical="center"/>
    </xf>
    <xf numFmtId="41" fontId="34" fillId="0" borderId="3" xfId="42" applyNumberFormat="1" applyFont="1" applyBorder="1" applyAlignment="1">
      <alignment vertical="center"/>
    </xf>
    <xf numFmtId="41" fontId="38" fillId="0" borderId="3" xfId="42" applyNumberFormat="1" applyFont="1" applyBorder="1" applyAlignment="1">
      <alignment vertical="center"/>
    </xf>
    <xf numFmtId="41" fontId="7" fillId="0" borderId="3" xfId="42" applyNumberFormat="1" applyFont="1" applyBorder="1" applyAlignment="1">
      <alignment horizontal="center" vertical="center"/>
    </xf>
    <xf numFmtId="41" fontId="7" fillId="0" borderId="3" xfId="42" applyNumberFormat="1" applyFont="1" applyBorder="1" applyAlignment="1">
      <alignment vertical="center"/>
    </xf>
    <xf numFmtId="41" fontId="3" fillId="0" borderId="3" xfId="42" applyNumberFormat="1" applyBorder="1" applyAlignment="1">
      <alignment vertical="center"/>
    </xf>
    <xf numFmtId="41" fontId="34" fillId="29" borderId="3" xfId="42" applyFont="1" applyFill="1" applyBorder="1" applyAlignment="1">
      <alignment horizontal="center" vertical="center"/>
    </xf>
    <xf numFmtId="179" fontId="39" fillId="0" borderId="3" xfId="0" applyNumberFormat="1" applyFont="1" applyBorder="1" applyAlignment="1">
      <alignment vertical="center"/>
    </xf>
    <xf numFmtId="180" fontId="40" fillId="0" borderId="3" xfId="0" applyNumberFormat="1" applyFont="1" applyBorder="1" applyAlignment="1">
      <alignment horizontal="center" vertical="center" wrapText="1"/>
    </xf>
    <xf numFmtId="41" fontId="41" fillId="28" borderId="3" xfId="42" applyNumberFormat="1" applyFont="1" applyFill="1" applyBorder="1" applyAlignment="1">
      <alignment horizontal="center" vertical="center"/>
    </xf>
    <xf numFmtId="0" fontId="34" fillId="26" borderId="3" xfId="0" applyFont="1" applyFill="1" applyBorder="1" applyAlignment="1">
      <alignment horizontal="center" vertical="center"/>
    </xf>
    <xf numFmtId="41" fontId="34" fillId="28" borderId="3" xfId="42" applyNumberFormat="1" applyFont="1" applyFill="1" applyBorder="1" applyAlignment="1">
      <alignment vertical="center"/>
    </xf>
    <xf numFmtId="41" fontId="34" fillId="0" borderId="3" xfId="42" applyNumberFormat="1" applyFont="1" applyFill="1" applyBorder="1" applyAlignment="1">
      <alignment vertical="center"/>
    </xf>
    <xf numFmtId="41" fontId="34" fillId="29" borderId="3" xfId="42" applyNumberFormat="1" applyFont="1" applyFill="1" applyBorder="1" applyAlignment="1">
      <alignment horizontal="center" vertical="center"/>
    </xf>
    <xf numFmtId="41" fontId="41" fillId="30" borderId="3" xfId="42" applyNumberFormat="1" applyFont="1" applyFill="1" applyBorder="1" applyAlignment="1">
      <alignment horizontal="center" vertical="center"/>
    </xf>
    <xf numFmtId="181" fontId="34" fillId="0" borderId="3" xfId="42" applyNumberFormat="1" applyFont="1" applyBorder="1" applyAlignment="1">
      <alignment horizontal="center" vertical="center"/>
    </xf>
    <xf numFmtId="41" fontId="41" fillId="25" borderId="3" xfId="42" applyFont="1" applyFill="1" applyBorder="1" applyAlignment="1">
      <alignment horizontal="center" vertical="center"/>
    </xf>
    <xf numFmtId="41" fontId="41" fillId="28" borderId="3" xfId="42" applyFont="1" applyFill="1" applyBorder="1" applyAlignment="1">
      <alignment horizontal="center" vertical="center"/>
    </xf>
    <xf numFmtId="41" fontId="42" fillId="0" borderId="0" xfId="42" applyFont="1" applyBorder="1" applyAlignment="1">
      <alignment horizontal="center" vertical="center"/>
    </xf>
    <xf numFmtId="41" fontId="41" fillId="29" borderId="3" xfId="42" applyFont="1" applyFill="1" applyBorder="1" applyAlignment="1">
      <alignment horizontal="center" vertical="center"/>
    </xf>
    <xf numFmtId="41" fontId="41" fillId="31" borderId="3" xfId="42" applyFont="1" applyFill="1" applyBorder="1" applyAlignment="1">
      <alignment horizontal="center" vertical="center"/>
    </xf>
    <xf numFmtId="41" fontId="41" fillId="27" borderId="3" xfId="42" applyFont="1" applyFill="1" applyBorder="1" applyAlignment="1">
      <alignment horizontal="center" vertical="center"/>
    </xf>
    <xf numFmtId="41" fontId="38" fillId="28" borderId="3" xfId="42" applyNumberFormat="1" applyFont="1" applyFill="1" applyBorder="1" applyAlignment="1">
      <alignment horizontal="center" vertical="center"/>
    </xf>
    <xf numFmtId="41" fontId="41" fillId="27" borderId="3" xfId="42" applyFont="1" applyFill="1" applyBorder="1" applyAlignment="1">
      <alignment horizontal="center" vertical="center"/>
    </xf>
    <xf numFmtId="41" fontId="45" fillId="0" borderId="0" xfId="42" applyFont="1" applyAlignment="1">
      <alignment horizontal="center" vertical="center"/>
    </xf>
    <xf numFmtId="41" fontId="34" fillId="27" borderId="3" xfId="42" applyFont="1" applyFill="1" applyBorder="1" applyAlignment="1">
      <alignment horizontal="center" vertical="center"/>
    </xf>
    <xf numFmtId="41" fontId="47" fillId="25" borderId="3" xfId="42" applyFont="1" applyFill="1" applyBorder="1" applyAlignment="1">
      <alignment horizontal="center" vertical="center" shrinkToFit="1"/>
    </xf>
    <xf numFmtId="41" fontId="47" fillId="28" borderId="3" xfId="42" applyFont="1" applyFill="1" applyBorder="1" applyAlignment="1">
      <alignment horizontal="center" vertical="center" shrinkToFit="1"/>
    </xf>
    <xf numFmtId="0" fontId="38" fillId="26" borderId="3" xfId="0" applyFont="1" applyFill="1" applyBorder="1" applyAlignment="1">
      <alignment horizontal="center" vertical="center" shrinkToFit="1"/>
    </xf>
    <xf numFmtId="41" fontId="47" fillId="28" borderId="3" xfId="42" applyFont="1" applyFill="1" applyBorder="1" applyAlignment="1">
      <alignment horizontal="center" vertical="center"/>
    </xf>
    <xf numFmtId="41" fontId="38" fillId="28" borderId="3" xfId="42" applyFont="1" applyFill="1" applyBorder="1" applyAlignment="1">
      <alignment horizontal="center" vertical="center"/>
    </xf>
    <xf numFmtId="41" fontId="38" fillId="0" borderId="3" xfId="42" applyFont="1" applyBorder="1" applyAlignment="1">
      <alignment horizontal="center" vertical="center"/>
    </xf>
    <xf numFmtId="41" fontId="0" fillId="0" borderId="0" xfId="0" applyNumberFormat="1"/>
    <xf numFmtId="182" fontId="0" fillId="0" borderId="0" xfId="0" applyNumberFormat="1"/>
    <xf numFmtId="41" fontId="37" fillId="0" borderId="0" xfId="42" applyFont="1" applyAlignment="1">
      <alignment horizontal="left" vertical="center"/>
    </xf>
    <xf numFmtId="0" fontId="46" fillId="0" borderId="19" xfId="0" quotePrefix="1" applyFont="1" applyBorder="1" applyAlignment="1">
      <alignment horizontal="right" vertical="center"/>
    </xf>
    <xf numFmtId="41" fontId="34" fillId="27" borderId="15" xfId="42" applyFont="1" applyFill="1" applyBorder="1" applyAlignment="1">
      <alignment horizontal="center" vertical="center"/>
    </xf>
    <xf numFmtId="41" fontId="34" fillId="27" borderId="16" xfId="42" applyFont="1" applyFill="1" applyBorder="1" applyAlignment="1">
      <alignment horizontal="center" vertical="center"/>
    </xf>
    <xf numFmtId="41" fontId="34" fillId="27" borderId="14" xfId="42" applyFont="1" applyFill="1" applyBorder="1" applyAlignment="1">
      <alignment horizontal="center" vertical="center"/>
    </xf>
    <xf numFmtId="41" fontId="41" fillId="27" borderId="2" xfId="42" applyFont="1" applyFill="1" applyBorder="1" applyAlignment="1">
      <alignment horizontal="center" vertical="center"/>
    </xf>
    <xf numFmtId="41" fontId="41" fillId="27" borderId="18" xfId="42" applyFont="1" applyFill="1" applyBorder="1" applyAlignment="1">
      <alignment horizontal="center" vertical="center"/>
    </xf>
    <xf numFmtId="41" fontId="41" fillId="27" borderId="17" xfId="42" applyFont="1" applyFill="1" applyBorder="1" applyAlignment="1">
      <alignment horizontal="center" vertical="center"/>
    </xf>
    <xf numFmtId="41" fontId="34" fillId="27" borderId="17" xfId="42" applyFont="1" applyFill="1" applyBorder="1" applyAlignment="1">
      <alignment horizontal="center" vertical="center"/>
    </xf>
    <xf numFmtId="41" fontId="34" fillId="27" borderId="2" xfId="42" applyFont="1" applyFill="1" applyBorder="1" applyAlignment="1">
      <alignment horizontal="center" vertical="center"/>
    </xf>
    <xf numFmtId="41" fontId="34" fillId="27" borderId="18" xfId="42" applyFont="1" applyFill="1" applyBorder="1" applyAlignment="1">
      <alignment horizontal="center" vertical="center"/>
    </xf>
    <xf numFmtId="0" fontId="44" fillId="32" borderId="0" xfId="0" quotePrefix="1" applyFont="1" applyFill="1" applyBorder="1" applyAlignment="1" applyProtection="1">
      <alignment horizontal="right" vertical="center"/>
    </xf>
    <xf numFmtId="0" fontId="44" fillId="32" borderId="0" xfId="0" applyFont="1" applyFill="1" applyBorder="1" applyAlignment="1" applyProtection="1">
      <alignment horizontal="right" vertical="center"/>
    </xf>
    <xf numFmtId="41" fontId="41" fillId="31" borderId="15" xfId="42" applyFont="1" applyFill="1" applyBorder="1" applyAlignment="1">
      <alignment horizontal="center" vertical="center"/>
    </xf>
    <xf numFmtId="41" fontId="41" fillId="31" borderId="16" xfId="42" applyFont="1" applyFill="1" applyBorder="1" applyAlignment="1">
      <alignment horizontal="center" vertical="center"/>
    </xf>
    <xf numFmtId="41" fontId="41" fillId="31" borderId="14" xfId="42" applyFont="1" applyFill="1" applyBorder="1" applyAlignment="1">
      <alignment horizontal="center" vertical="center"/>
    </xf>
    <xf numFmtId="41" fontId="43" fillId="31" borderId="2" xfId="42" applyFont="1" applyFill="1" applyBorder="1" applyAlignment="1">
      <alignment horizontal="center" vertical="center"/>
    </xf>
    <xf numFmtId="41" fontId="43" fillId="31" borderId="18" xfId="42" applyFont="1" applyFill="1" applyBorder="1" applyAlignment="1">
      <alignment horizontal="center" vertical="center"/>
    </xf>
    <xf numFmtId="41" fontId="43" fillId="31" borderId="17" xfId="42" applyFont="1" applyFill="1" applyBorder="1" applyAlignment="1">
      <alignment horizontal="center" vertical="center"/>
    </xf>
    <xf numFmtId="41" fontId="41" fillId="31" borderId="17" xfId="42" applyFont="1" applyFill="1" applyBorder="1" applyAlignment="1">
      <alignment horizontal="center" vertical="center"/>
    </xf>
    <xf numFmtId="41" fontId="41" fillId="31" borderId="2" xfId="42" applyFont="1" applyFill="1" applyBorder="1" applyAlignment="1">
      <alignment horizontal="center" vertical="center"/>
    </xf>
    <xf numFmtId="41" fontId="41" fillId="31" borderId="18" xfId="42" applyFont="1" applyFill="1" applyBorder="1" applyAlignment="1">
      <alignment horizontal="center" vertical="center"/>
    </xf>
    <xf numFmtId="41" fontId="41" fillId="27" borderId="3" xfId="42" applyFont="1" applyFill="1" applyBorder="1" applyAlignment="1">
      <alignment horizontal="center" vertical="center"/>
    </xf>
    <xf numFmtId="41" fontId="43" fillId="27" borderId="3" xfId="42" applyFont="1" applyFill="1" applyBorder="1" applyAlignment="1">
      <alignment horizontal="center" vertical="center"/>
    </xf>
    <xf numFmtId="41" fontId="41" fillId="27" borderId="15" xfId="42" applyFont="1" applyFill="1" applyBorder="1" applyAlignment="1">
      <alignment horizontal="center" vertical="center"/>
    </xf>
    <xf numFmtId="41" fontId="41" fillId="27" borderId="16" xfId="42" applyFont="1" applyFill="1" applyBorder="1" applyAlignment="1">
      <alignment horizontal="center" vertical="center"/>
    </xf>
    <xf numFmtId="41" fontId="41" fillId="27" borderId="14" xfId="42" applyFont="1" applyFill="1" applyBorder="1" applyAlignment="1">
      <alignment horizontal="center" vertical="center"/>
    </xf>
    <xf numFmtId="41" fontId="43" fillId="27" borderId="2" xfId="42" applyFont="1" applyFill="1" applyBorder="1" applyAlignment="1">
      <alignment horizontal="center" vertical="center"/>
    </xf>
    <xf numFmtId="41" fontId="43" fillId="27" borderId="18" xfId="42" applyFont="1" applyFill="1" applyBorder="1" applyAlignment="1">
      <alignment horizontal="center" vertical="center"/>
    </xf>
    <xf numFmtId="41" fontId="43" fillId="27" borderId="17" xfId="42" applyFont="1" applyFill="1" applyBorder="1" applyAlignment="1">
      <alignment horizontal="center" vertical="center"/>
    </xf>
  </cellXfs>
  <cellStyles count="248">
    <cellStyle name="20% - 강조색1" xfId="1" builtinId="30" customBuiltin="1"/>
    <cellStyle name="20% - 강조색1 2" xfId="151" xr:uid="{00000000-0005-0000-0000-000001000000}"/>
    <cellStyle name="20% - 강조색1 3" xfId="152" xr:uid="{00000000-0005-0000-0000-000002000000}"/>
    <cellStyle name="20% - 강조색2" xfId="2" builtinId="34" customBuiltin="1"/>
    <cellStyle name="20% - 강조색2 2" xfId="153" xr:uid="{00000000-0005-0000-0000-000004000000}"/>
    <cellStyle name="20% - 강조색2 3" xfId="154" xr:uid="{00000000-0005-0000-0000-000005000000}"/>
    <cellStyle name="20% - 강조색3" xfId="3" builtinId="38" customBuiltin="1"/>
    <cellStyle name="20% - 강조색3 2" xfId="155" xr:uid="{00000000-0005-0000-0000-000007000000}"/>
    <cellStyle name="20% - 강조색3 3" xfId="156" xr:uid="{00000000-0005-0000-0000-000008000000}"/>
    <cellStyle name="20% - 강조색4" xfId="4" builtinId="42" customBuiltin="1"/>
    <cellStyle name="20% - 강조색4 2" xfId="157" xr:uid="{00000000-0005-0000-0000-00000A000000}"/>
    <cellStyle name="20% - 강조색4 3" xfId="158" xr:uid="{00000000-0005-0000-0000-00000B000000}"/>
    <cellStyle name="20% - 강조색5" xfId="5" builtinId="46" customBuiltin="1"/>
    <cellStyle name="20% - 강조색5 2" xfId="159" xr:uid="{00000000-0005-0000-0000-00000D000000}"/>
    <cellStyle name="20% - 강조색5 3" xfId="160" xr:uid="{00000000-0005-0000-0000-00000E000000}"/>
    <cellStyle name="20% - 강조색6" xfId="6" builtinId="50" customBuiltin="1"/>
    <cellStyle name="20% - 강조색6 2" xfId="161" xr:uid="{00000000-0005-0000-0000-000010000000}"/>
    <cellStyle name="20% - 강조색6 3" xfId="162" xr:uid="{00000000-0005-0000-0000-000011000000}"/>
    <cellStyle name="40% - 강조색1" xfId="7" builtinId="31" customBuiltin="1"/>
    <cellStyle name="40% - 강조색1 2" xfId="163" xr:uid="{00000000-0005-0000-0000-000013000000}"/>
    <cellStyle name="40% - 강조색1 3" xfId="164" xr:uid="{00000000-0005-0000-0000-000014000000}"/>
    <cellStyle name="40% - 강조색2" xfId="8" builtinId="35" customBuiltin="1"/>
    <cellStyle name="40% - 강조색2 2" xfId="165" xr:uid="{00000000-0005-0000-0000-000016000000}"/>
    <cellStyle name="40% - 강조색2 3" xfId="166" xr:uid="{00000000-0005-0000-0000-000017000000}"/>
    <cellStyle name="40% - 강조색3" xfId="9" builtinId="39" customBuiltin="1"/>
    <cellStyle name="40% - 강조색3 2" xfId="167" xr:uid="{00000000-0005-0000-0000-000019000000}"/>
    <cellStyle name="40% - 강조색3 3" xfId="168" xr:uid="{00000000-0005-0000-0000-00001A000000}"/>
    <cellStyle name="40% - 강조색4" xfId="10" builtinId="43" customBuiltin="1"/>
    <cellStyle name="40% - 강조색4 2" xfId="169" xr:uid="{00000000-0005-0000-0000-00001C000000}"/>
    <cellStyle name="40% - 강조색4 3" xfId="170" xr:uid="{00000000-0005-0000-0000-00001D000000}"/>
    <cellStyle name="40% - 강조색5" xfId="11" builtinId="47" customBuiltin="1"/>
    <cellStyle name="40% - 강조색5 2" xfId="171" xr:uid="{00000000-0005-0000-0000-00001F000000}"/>
    <cellStyle name="40% - 강조색5 3" xfId="172" xr:uid="{00000000-0005-0000-0000-000020000000}"/>
    <cellStyle name="40% - 강조색6" xfId="12" builtinId="51" customBuiltin="1"/>
    <cellStyle name="40% - 강조색6 2" xfId="173" xr:uid="{00000000-0005-0000-0000-000022000000}"/>
    <cellStyle name="40% - 강조색6 3" xfId="174" xr:uid="{00000000-0005-0000-0000-000023000000}"/>
    <cellStyle name="60% - 강조색1" xfId="13" builtinId="32" customBuiltin="1"/>
    <cellStyle name="60% - 강조색1 2" xfId="175" xr:uid="{00000000-0005-0000-0000-000025000000}"/>
    <cellStyle name="60% - 강조색1 3" xfId="176" xr:uid="{00000000-0005-0000-0000-000026000000}"/>
    <cellStyle name="60% - 강조색2" xfId="14" builtinId="36" customBuiltin="1"/>
    <cellStyle name="60% - 강조색2 2" xfId="177" xr:uid="{00000000-0005-0000-0000-000028000000}"/>
    <cellStyle name="60% - 강조색2 3" xfId="178" xr:uid="{00000000-0005-0000-0000-000029000000}"/>
    <cellStyle name="60% - 강조색3" xfId="15" builtinId="40" customBuiltin="1"/>
    <cellStyle name="60% - 강조색3 2" xfId="179" xr:uid="{00000000-0005-0000-0000-00002B000000}"/>
    <cellStyle name="60% - 강조색3 3" xfId="180" xr:uid="{00000000-0005-0000-0000-00002C000000}"/>
    <cellStyle name="60% - 강조색4" xfId="16" builtinId="44" customBuiltin="1"/>
    <cellStyle name="60% - 강조색4 2" xfId="181" xr:uid="{00000000-0005-0000-0000-00002E000000}"/>
    <cellStyle name="60% - 강조색4 3" xfId="182" xr:uid="{00000000-0005-0000-0000-00002F000000}"/>
    <cellStyle name="60% - 강조색5" xfId="17" builtinId="48" customBuiltin="1"/>
    <cellStyle name="60% - 강조색5 2" xfId="183" xr:uid="{00000000-0005-0000-0000-000031000000}"/>
    <cellStyle name="60% - 강조색5 3" xfId="184" xr:uid="{00000000-0005-0000-0000-000032000000}"/>
    <cellStyle name="60% - 강조색6" xfId="18" builtinId="52" customBuiltin="1"/>
    <cellStyle name="60% - 강조색6 2" xfId="185" xr:uid="{00000000-0005-0000-0000-000034000000}"/>
    <cellStyle name="60% - 강조색6 3" xfId="186" xr:uid="{00000000-0005-0000-0000-000035000000}"/>
    <cellStyle name="category" xfId="19" xr:uid="{00000000-0005-0000-0000-000036000000}"/>
    <cellStyle name="Grey" xfId="20" xr:uid="{00000000-0005-0000-0000-000037000000}"/>
    <cellStyle name="HEADER" xfId="21" xr:uid="{00000000-0005-0000-0000-000038000000}"/>
    <cellStyle name="Header1" xfId="22" xr:uid="{00000000-0005-0000-0000-000039000000}"/>
    <cellStyle name="Header2" xfId="23" xr:uid="{00000000-0005-0000-0000-00003A000000}"/>
    <cellStyle name="Header2 2" xfId="141" xr:uid="{00000000-0005-0000-0000-00003B000000}"/>
    <cellStyle name="Input [yellow]" xfId="24" xr:uid="{00000000-0005-0000-0000-00003C000000}"/>
    <cellStyle name="Input [yellow] 2" xfId="142" xr:uid="{00000000-0005-0000-0000-00003D000000}"/>
    <cellStyle name="Input [yellow] 3" xfId="143" xr:uid="{00000000-0005-0000-0000-00003E000000}"/>
    <cellStyle name="Input [yellow] 4" xfId="144" xr:uid="{00000000-0005-0000-0000-00003F000000}"/>
    <cellStyle name="Model" xfId="25" xr:uid="{00000000-0005-0000-0000-000040000000}"/>
    <cellStyle name="Normal - Style1" xfId="26" xr:uid="{00000000-0005-0000-0000-000041000000}"/>
    <cellStyle name="Percent [2]" xfId="27" xr:uid="{00000000-0005-0000-0000-000042000000}"/>
    <cellStyle name="subhead" xfId="28" xr:uid="{00000000-0005-0000-0000-000043000000}"/>
    <cellStyle name="강조색1" xfId="29" builtinId="29" customBuiltin="1"/>
    <cellStyle name="강조색1 2" xfId="187" xr:uid="{00000000-0005-0000-0000-000045000000}"/>
    <cellStyle name="강조색1 3" xfId="188" xr:uid="{00000000-0005-0000-0000-000046000000}"/>
    <cellStyle name="강조색2" xfId="30" builtinId="33" customBuiltin="1"/>
    <cellStyle name="강조색2 2" xfId="189" xr:uid="{00000000-0005-0000-0000-000048000000}"/>
    <cellStyle name="강조색2 3" xfId="190" xr:uid="{00000000-0005-0000-0000-000049000000}"/>
    <cellStyle name="강조색3" xfId="31" builtinId="37" customBuiltin="1"/>
    <cellStyle name="강조색3 2" xfId="191" xr:uid="{00000000-0005-0000-0000-00004B000000}"/>
    <cellStyle name="강조색3 3" xfId="192" xr:uid="{00000000-0005-0000-0000-00004C000000}"/>
    <cellStyle name="강조색4" xfId="32" builtinId="41" customBuiltin="1"/>
    <cellStyle name="강조색4 2" xfId="193" xr:uid="{00000000-0005-0000-0000-00004E000000}"/>
    <cellStyle name="강조색4 3" xfId="194" xr:uid="{00000000-0005-0000-0000-00004F000000}"/>
    <cellStyle name="강조색5" xfId="33" builtinId="45" customBuiltin="1"/>
    <cellStyle name="강조색5 2" xfId="195" xr:uid="{00000000-0005-0000-0000-000051000000}"/>
    <cellStyle name="강조색5 3" xfId="196" xr:uid="{00000000-0005-0000-0000-000052000000}"/>
    <cellStyle name="강조색6" xfId="34" builtinId="49" customBuiltin="1"/>
    <cellStyle name="강조색6 2" xfId="197" xr:uid="{00000000-0005-0000-0000-000054000000}"/>
    <cellStyle name="강조색6 3" xfId="198" xr:uid="{00000000-0005-0000-0000-000055000000}"/>
    <cellStyle name="경고문" xfId="35" builtinId="11" customBuiltin="1"/>
    <cellStyle name="경고문 2" xfId="199" xr:uid="{00000000-0005-0000-0000-000057000000}"/>
    <cellStyle name="경고문 3" xfId="200" xr:uid="{00000000-0005-0000-0000-000058000000}"/>
    <cellStyle name="계산" xfId="36" builtinId="22" customBuiltin="1"/>
    <cellStyle name="계산 2" xfId="145" xr:uid="{00000000-0005-0000-0000-00005A000000}"/>
    <cellStyle name="계산 3" xfId="201" xr:uid="{00000000-0005-0000-0000-00005B000000}"/>
    <cellStyle name="나쁨" xfId="37" builtinId="27" customBuiltin="1"/>
    <cellStyle name="나쁨 2" xfId="202" xr:uid="{00000000-0005-0000-0000-00005D000000}"/>
    <cellStyle name="나쁨 3" xfId="203" xr:uid="{00000000-0005-0000-0000-00005E000000}"/>
    <cellStyle name="메모" xfId="38" builtinId="10" customBuiltin="1"/>
    <cellStyle name="메모 2" xfId="146" xr:uid="{00000000-0005-0000-0000-000060000000}"/>
    <cellStyle name="메모 3" xfId="204" xr:uid="{00000000-0005-0000-0000-000061000000}"/>
    <cellStyle name="보통" xfId="39" builtinId="28" customBuiltin="1"/>
    <cellStyle name="보통 2" xfId="205" xr:uid="{00000000-0005-0000-0000-000063000000}"/>
    <cellStyle name="보통 3" xfId="206" xr:uid="{00000000-0005-0000-0000-000064000000}"/>
    <cellStyle name="설명 텍스트" xfId="40" builtinId="53" customBuiltin="1"/>
    <cellStyle name="설명 텍스트 2" xfId="207" xr:uid="{00000000-0005-0000-0000-000066000000}"/>
    <cellStyle name="설명 텍스트 3" xfId="208" xr:uid="{00000000-0005-0000-0000-000067000000}"/>
    <cellStyle name="셀 확인" xfId="41" builtinId="23" customBuiltin="1"/>
    <cellStyle name="셀 확인 2" xfId="209" xr:uid="{00000000-0005-0000-0000-000069000000}"/>
    <cellStyle name="셀 확인 3" xfId="210" xr:uid="{00000000-0005-0000-0000-00006A000000}"/>
    <cellStyle name="쉼표 [0]" xfId="42" builtinId="6"/>
    <cellStyle name="쉼표 [0] 2" xfId="138" xr:uid="{00000000-0005-0000-0000-00006C000000}"/>
    <cellStyle name="쉼표 [0] 3" xfId="139" xr:uid="{00000000-0005-0000-0000-00006D000000}"/>
    <cellStyle name="연결된 셀" xfId="43" builtinId="24" customBuiltin="1"/>
    <cellStyle name="연결된 셀 2" xfId="211" xr:uid="{00000000-0005-0000-0000-00006F000000}"/>
    <cellStyle name="연결된 셀 3" xfId="212" xr:uid="{00000000-0005-0000-0000-000070000000}"/>
    <cellStyle name="요약" xfId="44" builtinId="25" customBuiltin="1"/>
    <cellStyle name="요약 2" xfId="147" xr:uid="{00000000-0005-0000-0000-000072000000}"/>
    <cellStyle name="요약 3" xfId="213" xr:uid="{00000000-0005-0000-0000-000073000000}"/>
    <cellStyle name="입력" xfId="45" builtinId="20" customBuiltin="1"/>
    <cellStyle name="입력 2" xfId="148" xr:uid="{00000000-0005-0000-0000-000075000000}"/>
    <cellStyle name="입력 3" xfId="214" xr:uid="{00000000-0005-0000-0000-000076000000}"/>
    <cellStyle name="제목" xfId="46" builtinId="15" customBuiltin="1"/>
    <cellStyle name="제목 1" xfId="47" builtinId="16" customBuiltin="1"/>
    <cellStyle name="제목 1 2" xfId="215" xr:uid="{00000000-0005-0000-0000-000079000000}"/>
    <cellStyle name="제목 1 3" xfId="216" xr:uid="{00000000-0005-0000-0000-00007A000000}"/>
    <cellStyle name="제목 2" xfId="48" builtinId="17" customBuiltin="1"/>
    <cellStyle name="제목 2 2" xfId="217" xr:uid="{00000000-0005-0000-0000-00007C000000}"/>
    <cellStyle name="제목 2 3" xfId="218" xr:uid="{00000000-0005-0000-0000-00007D000000}"/>
    <cellStyle name="제목 3" xfId="49" builtinId="18" customBuiltin="1"/>
    <cellStyle name="제목 3 2" xfId="219" xr:uid="{00000000-0005-0000-0000-00007F000000}"/>
    <cellStyle name="제목 3 3" xfId="220" xr:uid="{00000000-0005-0000-0000-000080000000}"/>
    <cellStyle name="제목 4" xfId="50" builtinId="19" customBuiltin="1"/>
    <cellStyle name="제목 4 2" xfId="221" xr:uid="{00000000-0005-0000-0000-000082000000}"/>
    <cellStyle name="제목 4 3" xfId="222" xr:uid="{00000000-0005-0000-0000-000083000000}"/>
    <cellStyle name="제목 5" xfId="223" xr:uid="{00000000-0005-0000-0000-000084000000}"/>
    <cellStyle name="제목 6" xfId="224" xr:uid="{00000000-0005-0000-0000-000085000000}"/>
    <cellStyle name="좋음" xfId="51" builtinId="26" customBuiltin="1"/>
    <cellStyle name="좋음 2" xfId="225" xr:uid="{00000000-0005-0000-0000-000087000000}"/>
    <cellStyle name="좋음 3" xfId="226" xr:uid="{00000000-0005-0000-0000-000088000000}"/>
    <cellStyle name="출력" xfId="52" builtinId="21" customBuiltin="1"/>
    <cellStyle name="출력 2" xfId="149" xr:uid="{00000000-0005-0000-0000-00008A000000}"/>
    <cellStyle name="출력 3" xfId="227" xr:uid="{00000000-0005-0000-0000-00008B000000}"/>
    <cellStyle name="콤마 [0]_1" xfId="53" xr:uid="{00000000-0005-0000-0000-00008C000000}"/>
    <cellStyle name="콤마_1" xfId="54" xr:uid="{00000000-0005-0000-0000-00008D000000}"/>
    <cellStyle name="통화 [0] 2" xfId="150" xr:uid="{00000000-0005-0000-0000-00008E000000}"/>
    <cellStyle name="표준" xfId="0" builtinId="0"/>
    <cellStyle name="표준 10" xfId="55" xr:uid="{00000000-0005-0000-0000-000090000000}"/>
    <cellStyle name="표준 10 2" xfId="97" xr:uid="{00000000-0005-0000-0000-000091000000}"/>
    <cellStyle name="표준 10 3" xfId="98" xr:uid="{00000000-0005-0000-0000-000092000000}"/>
    <cellStyle name="표준 11" xfId="56" xr:uid="{00000000-0005-0000-0000-000093000000}"/>
    <cellStyle name="표준 11 2" xfId="99" xr:uid="{00000000-0005-0000-0000-000094000000}"/>
    <cellStyle name="표준 11 3" xfId="100" xr:uid="{00000000-0005-0000-0000-000095000000}"/>
    <cellStyle name="표준 12" xfId="57" xr:uid="{00000000-0005-0000-0000-000096000000}"/>
    <cellStyle name="표준 12 2" xfId="101" xr:uid="{00000000-0005-0000-0000-000097000000}"/>
    <cellStyle name="표준 12 3" xfId="102" xr:uid="{00000000-0005-0000-0000-000098000000}"/>
    <cellStyle name="표준 13" xfId="58" xr:uid="{00000000-0005-0000-0000-000099000000}"/>
    <cellStyle name="표준 13 2" xfId="103" xr:uid="{00000000-0005-0000-0000-00009A000000}"/>
    <cellStyle name="표준 13 3" xfId="104" xr:uid="{00000000-0005-0000-0000-00009B000000}"/>
    <cellStyle name="표준 14" xfId="59" xr:uid="{00000000-0005-0000-0000-00009C000000}"/>
    <cellStyle name="표준 14 2" xfId="105" xr:uid="{00000000-0005-0000-0000-00009D000000}"/>
    <cellStyle name="표준 14 3" xfId="106" xr:uid="{00000000-0005-0000-0000-00009E000000}"/>
    <cellStyle name="표준 15" xfId="60" xr:uid="{00000000-0005-0000-0000-00009F000000}"/>
    <cellStyle name="표준 15 2" xfId="107" xr:uid="{00000000-0005-0000-0000-0000A0000000}"/>
    <cellStyle name="표준 15 3" xfId="108" xr:uid="{00000000-0005-0000-0000-0000A1000000}"/>
    <cellStyle name="표준 16" xfId="61" xr:uid="{00000000-0005-0000-0000-0000A2000000}"/>
    <cellStyle name="표준 16 2" xfId="109" xr:uid="{00000000-0005-0000-0000-0000A3000000}"/>
    <cellStyle name="표준 16 3" xfId="110" xr:uid="{00000000-0005-0000-0000-0000A4000000}"/>
    <cellStyle name="표준 17" xfId="62" xr:uid="{00000000-0005-0000-0000-0000A5000000}"/>
    <cellStyle name="표준 17 2" xfId="111" xr:uid="{00000000-0005-0000-0000-0000A6000000}"/>
    <cellStyle name="표준 17 3" xfId="112" xr:uid="{00000000-0005-0000-0000-0000A7000000}"/>
    <cellStyle name="표준 18" xfId="63" xr:uid="{00000000-0005-0000-0000-0000A8000000}"/>
    <cellStyle name="표준 18 2" xfId="113" xr:uid="{00000000-0005-0000-0000-0000A9000000}"/>
    <cellStyle name="표준 18 3" xfId="114" xr:uid="{00000000-0005-0000-0000-0000AA000000}"/>
    <cellStyle name="표준 19" xfId="64" xr:uid="{00000000-0005-0000-0000-0000AB000000}"/>
    <cellStyle name="표준 19 2" xfId="115" xr:uid="{00000000-0005-0000-0000-0000AC000000}"/>
    <cellStyle name="표준 19 3" xfId="116" xr:uid="{00000000-0005-0000-0000-0000AD000000}"/>
    <cellStyle name="표준 2" xfId="65" xr:uid="{00000000-0005-0000-0000-0000AE000000}"/>
    <cellStyle name="표준 2 2" xfId="117" xr:uid="{00000000-0005-0000-0000-0000AF000000}"/>
    <cellStyle name="표준 2 3" xfId="118" xr:uid="{00000000-0005-0000-0000-0000B0000000}"/>
    <cellStyle name="표준 2 4" xfId="119" xr:uid="{00000000-0005-0000-0000-0000B1000000}"/>
    <cellStyle name="표준 20" xfId="66" xr:uid="{00000000-0005-0000-0000-0000B2000000}"/>
    <cellStyle name="표준 20 2" xfId="120" xr:uid="{00000000-0005-0000-0000-0000B3000000}"/>
    <cellStyle name="표준 20 3" xfId="121" xr:uid="{00000000-0005-0000-0000-0000B4000000}"/>
    <cellStyle name="표준 21" xfId="76" xr:uid="{00000000-0005-0000-0000-0000B5000000}"/>
    <cellStyle name="표준 21 10" xfId="228" xr:uid="{00000000-0005-0000-0000-0000B6000000}"/>
    <cellStyle name="표준 21 11" xfId="229" xr:uid="{00000000-0005-0000-0000-0000B7000000}"/>
    <cellStyle name="표준 21 12" xfId="230" xr:uid="{00000000-0005-0000-0000-0000B8000000}"/>
    <cellStyle name="표준 21 13" xfId="231" xr:uid="{00000000-0005-0000-0000-0000B9000000}"/>
    <cellStyle name="표준 21 14" xfId="232" xr:uid="{00000000-0005-0000-0000-0000BA000000}"/>
    <cellStyle name="표준 21 15" xfId="233" xr:uid="{00000000-0005-0000-0000-0000BB000000}"/>
    <cellStyle name="표준 21 16" xfId="234" xr:uid="{00000000-0005-0000-0000-0000BC000000}"/>
    <cellStyle name="표준 21 17" xfId="235" xr:uid="{00000000-0005-0000-0000-0000BD000000}"/>
    <cellStyle name="표준 21 18" xfId="236" xr:uid="{00000000-0005-0000-0000-0000BE000000}"/>
    <cellStyle name="표준 21 19" xfId="237" xr:uid="{00000000-0005-0000-0000-0000BF000000}"/>
    <cellStyle name="표준 21 2" xfId="122" xr:uid="{00000000-0005-0000-0000-0000C0000000}"/>
    <cellStyle name="표준 21 20" xfId="238" xr:uid="{00000000-0005-0000-0000-0000C1000000}"/>
    <cellStyle name="표준 21 21" xfId="239" xr:uid="{00000000-0005-0000-0000-0000C2000000}"/>
    <cellStyle name="표준 21 22" xfId="240" xr:uid="{00000000-0005-0000-0000-0000C3000000}"/>
    <cellStyle name="표준 21 3" xfId="241" xr:uid="{00000000-0005-0000-0000-0000C4000000}"/>
    <cellStyle name="표준 21 4" xfId="242" xr:uid="{00000000-0005-0000-0000-0000C5000000}"/>
    <cellStyle name="표준 21 5" xfId="243" xr:uid="{00000000-0005-0000-0000-0000C6000000}"/>
    <cellStyle name="표준 21 6" xfId="244" xr:uid="{00000000-0005-0000-0000-0000C7000000}"/>
    <cellStyle name="표준 21 7" xfId="245" xr:uid="{00000000-0005-0000-0000-0000C8000000}"/>
    <cellStyle name="표준 21 8" xfId="246" xr:uid="{00000000-0005-0000-0000-0000C9000000}"/>
    <cellStyle name="표준 21 9" xfId="247" xr:uid="{00000000-0005-0000-0000-0000CA000000}"/>
    <cellStyle name="표준 22" xfId="67" xr:uid="{00000000-0005-0000-0000-0000CB000000}"/>
    <cellStyle name="표준 22 2" xfId="123" xr:uid="{00000000-0005-0000-0000-0000CC000000}"/>
    <cellStyle name="표준 23" xfId="68" xr:uid="{00000000-0005-0000-0000-0000CD000000}"/>
    <cellStyle name="표준 24" xfId="77" xr:uid="{00000000-0005-0000-0000-0000CE000000}"/>
    <cellStyle name="표준 25" xfId="78" xr:uid="{00000000-0005-0000-0000-0000CF000000}"/>
    <cellStyle name="표준 26" xfId="79" xr:uid="{00000000-0005-0000-0000-0000D0000000}"/>
    <cellStyle name="표준 27" xfId="80" xr:uid="{00000000-0005-0000-0000-0000D1000000}"/>
    <cellStyle name="표준 28" xfId="81" xr:uid="{00000000-0005-0000-0000-0000D2000000}"/>
    <cellStyle name="표준 29" xfId="82" xr:uid="{00000000-0005-0000-0000-0000D3000000}"/>
    <cellStyle name="표준 3" xfId="69" xr:uid="{00000000-0005-0000-0000-0000D4000000}"/>
    <cellStyle name="표준 3 2" xfId="124" xr:uid="{00000000-0005-0000-0000-0000D5000000}"/>
    <cellStyle name="표준 3 3" xfId="125" xr:uid="{00000000-0005-0000-0000-0000D6000000}"/>
    <cellStyle name="표준 30" xfId="83" xr:uid="{00000000-0005-0000-0000-0000D7000000}"/>
    <cellStyle name="표준 31" xfId="84" xr:uid="{00000000-0005-0000-0000-0000D8000000}"/>
    <cellStyle name="표준 32" xfId="85" xr:uid="{00000000-0005-0000-0000-0000D9000000}"/>
    <cellStyle name="표준 33" xfId="86" xr:uid="{00000000-0005-0000-0000-0000DA000000}"/>
    <cellStyle name="표준 34" xfId="87" xr:uid="{00000000-0005-0000-0000-0000DB000000}"/>
    <cellStyle name="표준 35" xfId="88" xr:uid="{00000000-0005-0000-0000-0000DC000000}"/>
    <cellStyle name="표준 36" xfId="89" xr:uid="{00000000-0005-0000-0000-0000DD000000}"/>
    <cellStyle name="표준 37" xfId="90" xr:uid="{00000000-0005-0000-0000-0000DE000000}"/>
    <cellStyle name="표준 38" xfId="91" xr:uid="{00000000-0005-0000-0000-0000DF000000}"/>
    <cellStyle name="표준 39" xfId="92" xr:uid="{00000000-0005-0000-0000-0000E0000000}"/>
    <cellStyle name="표준 4" xfId="70" xr:uid="{00000000-0005-0000-0000-0000E1000000}"/>
    <cellStyle name="표준 4 2" xfId="126" xr:uid="{00000000-0005-0000-0000-0000E2000000}"/>
    <cellStyle name="표준 4 3" xfId="127" xr:uid="{00000000-0005-0000-0000-0000E3000000}"/>
    <cellStyle name="표준 40" xfId="93" xr:uid="{00000000-0005-0000-0000-0000E4000000}"/>
    <cellStyle name="표준 41" xfId="94" xr:uid="{00000000-0005-0000-0000-0000E5000000}"/>
    <cellStyle name="표준 42" xfId="95" xr:uid="{00000000-0005-0000-0000-0000E6000000}"/>
    <cellStyle name="표준 43" xfId="96" xr:uid="{00000000-0005-0000-0000-0000E7000000}"/>
    <cellStyle name="표준 44" xfId="140" xr:uid="{00000000-0005-0000-0000-0000E8000000}"/>
    <cellStyle name="표준 5" xfId="71" xr:uid="{00000000-0005-0000-0000-0000E9000000}"/>
    <cellStyle name="표준 5 2" xfId="128" xr:uid="{00000000-0005-0000-0000-0000EA000000}"/>
    <cellStyle name="표준 5 3" xfId="129" xr:uid="{00000000-0005-0000-0000-0000EB000000}"/>
    <cellStyle name="표준 6" xfId="72" xr:uid="{00000000-0005-0000-0000-0000EC000000}"/>
    <cellStyle name="표준 6 2" xfId="130" xr:uid="{00000000-0005-0000-0000-0000ED000000}"/>
    <cellStyle name="표준 6 3" xfId="131" xr:uid="{00000000-0005-0000-0000-0000EE000000}"/>
    <cellStyle name="표준 7" xfId="73" xr:uid="{00000000-0005-0000-0000-0000EF000000}"/>
    <cellStyle name="표준 7 2" xfId="132" xr:uid="{00000000-0005-0000-0000-0000F0000000}"/>
    <cellStyle name="표준 7 3" xfId="133" xr:uid="{00000000-0005-0000-0000-0000F1000000}"/>
    <cellStyle name="표준 8" xfId="74" xr:uid="{00000000-0005-0000-0000-0000F2000000}"/>
    <cellStyle name="표준 8 2" xfId="134" xr:uid="{00000000-0005-0000-0000-0000F3000000}"/>
    <cellStyle name="표준 8 3" xfId="135" xr:uid="{00000000-0005-0000-0000-0000F4000000}"/>
    <cellStyle name="표준 9" xfId="75" xr:uid="{00000000-0005-0000-0000-0000F5000000}"/>
    <cellStyle name="표준 9 2" xfId="136" xr:uid="{00000000-0005-0000-0000-0000F6000000}"/>
    <cellStyle name="표준 9 3" xfId="137" xr:uid="{00000000-0005-0000-0000-0000F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ABF6E-83C5-4779-9913-8A2F21314035}">
  <sheetPr>
    <pageSetUpPr fitToPage="1"/>
  </sheetPr>
  <dimension ref="A1:K22"/>
  <sheetViews>
    <sheetView tabSelected="1" workbookViewId="0">
      <selection sqref="A1:K1"/>
    </sheetView>
  </sheetViews>
  <sheetFormatPr defaultRowHeight="13.5" x14ac:dyDescent="0.15"/>
  <cols>
    <col min="2" max="2" width="12.77734375" customWidth="1"/>
    <col min="3" max="4" width="11.77734375" customWidth="1"/>
    <col min="5" max="5" width="11" customWidth="1"/>
    <col min="6" max="11" width="11.77734375" customWidth="1"/>
  </cols>
  <sheetData>
    <row r="1" spans="1:11" ht="27" x14ac:dyDescent="0.15">
      <c r="A1" s="52" t="s">
        <v>166</v>
      </c>
      <c r="B1" s="52"/>
      <c r="C1" s="52"/>
      <c r="D1" s="52"/>
      <c r="E1" s="52"/>
      <c r="F1" s="52"/>
      <c r="G1" s="52"/>
      <c r="H1" s="52"/>
      <c r="I1" s="52"/>
      <c r="J1" s="52"/>
      <c r="K1" s="52"/>
    </row>
    <row r="2" spans="1:11" ht="31.5" x14ac:dyDescent="0.15">
      <c r="A2" s="2"/>
      <c r="B2" s="42"/>
      <c r="C2" s="2"/>
      <c r="D2" s="2"/>
      <c r="E2" s="2"/>
      <c r="F2" s="2"/>
      <c r="G2" s="2"/>
      <c r="H2" s="2"/>
      <c r="I2" s="2"/>
      <c r="J2" s="2"/>
      <c r="K2" s="2"/>
    </row>
    <row r="3" spans="1:11" ht="16.5" x14ac:dyDescent="0.15">
      <c r="A3" s="7" t="s">
        <v>167</v>
      </c>
      <c r="B3" s="7"/>
      <c r="C3" s="6"/>
      <c r="D3" s="6"/>
      <c r="E3" s="6"/>
      <c r="F3" s="6"/>
      <c r="G3" s="6"/>
      <c r="H3" s="6"/>
      <c r="I3" s="53" t="s">
        <v>165</v>
      </c>
      <c r="J3" s="53"/>
      <c r="K3" s="53"/>
    </row>
    <row r="4" spans="1:11" ht="24.95" customHeight="1" x14ac:dyDescent="0.15">
      <c r="A4" s="54" t="s">
        <v>168</v>
      </c>
      <c r="B4" s="57" t="s">
        <v>2</v>
      </c>
      <c r="C4" s="57"/>
      <c r="D4" s="58"/>
      <c r="E4" s="59" t="s">
        <v>169</v>
      </c>
      <c r="F4" s="57"/>
      <c r="G4" s="57"/>
      <c r="H4" s="58"/>
      <c r="I4" s="59" t="s">
        <v>4</v>
      </c>
      <c r="J4" s="57"/>
      <c r="K4" s="58"/>
    </row>
    <row r="5" spans="1:11" ht="24.95" customHeight="1" x14ac:dyDescent="0.15">
      <c r="A5" s="55"/>
      <c r="B5" s="60" t="s">
        <v>5</v>
      </c>
      <c r="C5" s="61"/>
      <c r="D5" s="62"/>
      <c r="E5" s="54" t="s">
        <v>6</v>
      </c>
      <c r="F5" s="60" t="s">
        <v>5</v>
      </c>
      <c r="G5" s="61"/>
      <c r="H5" s="62"/>
      <c r="I5" s="60" t="s">
        <v>7</v>
      </c>
      <c r="J5" s="61"/>
      <c r="K5" s="62"/>
    </row>
    <row r="6" spans="1:11" ht="24.95" customHeight="1" x14ac:dyDescent="0.15">
      <c r="A6" s="56"/>
      <c r="B6" s="41" t="s">
        <v>8</v>
      </c>
      <c r="C6" s="43" t="s">
        <v>9</v>
      </c>
      <c r="D6" s="43" t="s">
        <v>10</v>
      </c>
      <c r="E6" s="56"/>
      <c r="F6" s="43" t="s">
        <v>8</v>
      </c>
      <c r="G6" s="43" t="s">
        <v>9</v>
      </c>
      <c r="H6" s="43" t="s">
        <v>10</v>
      </c>
      <c r="I6" s="43" t="s">
        <v>8</v>
      </c>
      <c r="J6" s="43" t="s">
        <v>9</v>
      </c>
      <c r="K6" s="43" t="s">
        <v>10</v>
      </c>
    </row>
    <row r="7" spans="1:11" ht="32.25" customHeight="1" x14ac:dyDescent="0.15">
      <c r="A7" s="44" t="s">
        <v>11</v>
      </c>
      <c r="B7" s="45">
        <f t="shared" ref="B7:K7" si="0">SUM(B8:B15)</f>
        <v>2446144</v>
      </c>
      <c r="C7" s="45">
        <f t="shared" si="0"/>
        <v>1208020</v>
      </c>
      <c r="D7" s="45">
        <f t="shared" si="0"/>
        <v>1238124</v>
      </c>
      <c r="E7" s="45">
        <f t="shared" si="0"/>
        <v>1056627</v>
      </c>
      <c r="F7" s="45">
        <f t="shared" si="0"/>
        <v>2418346</v>
      </c>
      <c r="G7" s="45">
        <f t="shared" si="0"/>
        <v>1193109</v>
      </c>
      <c r="H7" s="45">
        <f t="shared" si="0"/>
        <v>1225237</v>
      </c>
      <c r="I7" s="45">
        <f t="shared" si="0"/>
        <v>27798</v>
      </c>
      <c r="J7" s="45">
        <f t="shared" si="0"/>
        <v>14911</v>
      </c>
      <c r="K7" s="45">
        <f t="shared" si="0"/>
        <v>12887</v>
      </c>
    </row>
    <row r="8" spans="1:11" ht="32.25" customHeight="1" x14ac:dyDescent="0.15">
      <c r="A8" s="46" t="s">
        <v>170</v>
      </c>
      <c r="B8" s="47">
        <f>SUM(C8:D8)</f>
        <v>77262</v>
      </c>
      <c r="C8" s="48">
        <f>SUM(G8,J8)</f>
        <v>37132</v>
      </c>
      <c r="D8" s="48">
        <f>SUM(H8,K8)</f>
        <v>40130</v>
      </c>
      <c r="E8" s="49">
        <f>중구!E7</f>
        <v>39111</v>
      </c>
      <c r="F8" s="48">
        <f t="shared" ref="F8:F15" si="1">SUM(G8:H8)</f>
        <v>76547</v>
      </c>
      <c r="G8" s="49">
        <f>중구!G7</f>
        <v>36799</v>
      </c>
      <c r="H8" s="49">
        <f>중구!H7</f>
        <v>39748</v>
      </c>
      <c r="I8" s="48">
        <f t="shared" ref="I8:I15" si="2">SUM(J8:K8)</f>
        <v>715</v>
      </c>
      <c r="J8" s="49">
        <f>중구!J7</f>
        <v>333</v>
      </c>
      <c r="K8" s="49">
        <f>중구!K7</f>
        <v>382</v>
      </c>
    </row>
    <row r="9" spans="1:11" ht="32.25" customHeight="1" x14ac:dyDescent="0.15">
      <c r="A9" s="46" t="s">
        <v>171</v>
      </c>
      <c r="B9" s="47">
        <f t="shared" ref="B9:B15" si="3">SUM(C9:D9)</f>
        <v>343685</v>
      </c>
      <c r="C9" s="48">
        <f t="shared" ref="C9:D15" si="4">SUM(G9,J9)</f>
        <v>169034</v>
      </c>
      <c r="D9" s="48">
        <f>SUM(H9,K9)</f>
        <v>174651</v>
      </c>
      <c r="E9" s="49">
        <f>동구!E7</f>
        <v>155865</v>
      </c>
      <c r="F9" s="48">
        <f t="shared" si="1"/>
        <v>341920</v>
      </c>
      <c r="G9" s="49">
        <f>동구!G7</f>
        <v>168443</v>
      </c>
      <c r="H9" s="49">
        <f>동구!H7</f>
        <v>173477</v>
      </c>
      <c r="I9" s="48">
        <f t="shared" si="2"/>
        <v>1765</v>
      </c>
      <c r="J9" s="49">
        <f>동구!J7</f>
        <v>591</v>
      </c>
      <c r="K9" s="49">
        <f>동구!K7</f>
        <v>1174</v>
      </c>
    </row>
    <row r="10" spans="1:11" ht="32.25" customHeight="1" x14ac:dyDescent="0.15">
      <c r="A10" s="46" t="s">
        <v>172</v>
      </c>
      <c r="B10" s="47">
        <f t="shared" si="3"/>
        <v>172879</v>
      </c>
      <c r="C10" s="48">
        <f t="shared" si="4"/>
        <v>86770</v>
      </c>
      <c r="D10" s="48">
        <f t="shared" si="4"/>
        <v>86109</v>
      </c>
      <c r="E10" s="49">
        <f>서구!E7</f>
        <v>83437</v>
      </c>
      <c r="F10" s="48">
        <f t="shared" si="1"/>
        <v>170700</v>
      </c>
      <c r="G10" s="49">
        <f>서구!G7</f>
        <v>85572</v>
      </c>
      <c r="H10" s="49">
        <f>서구!H7</f>
        <v>85128</v>
      </c>
      <c r="I10" s="48">
        <f t="shared" si="2"/>
        <v>2179</v>
      </c>
      <c r="J10" s="49">
        <f>서구!J7</f>
        <v>1198</v>
      </c>
      <c r="K10" s="49">
        <f>서구!K7</f>
        <v>981</v>
      </c>
    </row>
    <row r="11" spans="1:11" ht="32.25" customHeight="1" x14ac:dyDescent="0.15">
      <c r="A11" s="46" t="s">
        <v>173</v>
      </c>
      <c r="B11" s="47">
        <f t="shared" si="3"/>
        <v>148247</v>
      </c>
      <c r="C11" s="48">
        <f t="shared" si="4"/>
        <v>71170</v>
      </c>
      <c r="D11" s="48">
        <f t="shared" si="4"/>
        <v>77077</v>
      </c>
      <c r="E11" s="49">
        <f>남구!E7</f>
        <v>76582</v>
      </c>
      <c r="F11" s="48">
        <f t="shared" si="1"/>
        <v>146632</v>
      </c>
      <c r="G11" s="49">
        <f>남구!G7</f>
        <v>70471</v>
      </c>
      <c r="H11" s="49">
        <f>남구!H7</f>
        <v>76161</v>
      </c>
      <c r="I11" s="48">
        <f t="shared" si="2"/>
        <v>1615</v>
      </c>
      <c r="J11" s="49">
        <f>남구!J7</f>
        <v>699</v>
      </c>
      <c r="K11" s="49">
        <f>남구!K7</f>
        <v>916</v>
      </c>
    </row>
    <row r="12" spans="1:11" ht="32.25" customHeight="1" x14ac:dyDescent="0.15">
      <c r="A12" s="46" t="s">
        <v>174</v>
      </c>
      <c r="B12" s="47">
        <f t="shared" si="3"/>
        <v>444923</v>
      </c>
      <c r="C12" s="48">
        <f t="shared" si="4"/>
        <v>221416</v>
      </c>
      <c r="D12" s="48">
        <f t="shared" si="4"/>
        <v>223507</v>
      </c>
      <c r="E12" s="49">
        <f>북구!E7</f>
        <v>187494</v>
      </c>
      <c r="F12" s="48">
        <f t="shared" si="1"/>
        <v>440263</v>
      </c>
      <c r="G12" s="49">
        <f>북구!G7</f>
        <v>219197</v>
      </c>
      <c r="H12" s="49">
        <f>북구!H7</f>
        <v>221066</v>
      </c>
      <c r="I12" s="48">
        <f t="shared" si="2"/>
        <v>4660</v>
      </c>
      <c r="J12" s="49">
        <f>북구!J7</f>
        <v>2219</v>
      </c>
      <c r="K12" s="49">
        <f>북구!K7</f>
        <v>2441</v>
      </c>
    </row>
    <row r="13" spans="1:11" ht="32.25" customHeight="1" x14ac:dyDescent="0.15">
      <c r="A13" s="46" t="s">
        <v>175</v>
      </c>
      <c r="B13" s="47">
        <f t="shared" si="3"/>
        <v>425987</v>
      </c>
      <c r="C13" s="48">
        <f t="shared" si="4"/>
        <v>205983</v>
      </c>
      <c r="D13" s="48">
        <f t="shared" si="4"/>
        <v>220004</v>
      </c>
      <c r="E13" s="49">
        <f>수성구!E7</f>
        <v>170870</v>
      </c>
      <c r="F13" s="48">
        <f t="shared" si="1"/>
        <v>424314</v>
      </c>
      <c r="G13" s="49">
        <f>수성구!G7</f>
        <v>205293</v>
      </c>
      <c r="H13" s="49">
        <f>수성구!H7</f>
        <v>219021</v>
      </c>
      <c r="I13" s="48">
        <f t="shared" si="2"/>
        <v>1673</v>
      </c>
      <c r="J13" s="49">
        <f>수성구!J7</f>
        <v>690</v>
      </c>
      <c r="K13" s="49">
        <f>수성구!K7</f>
        <v>983</v>
      </c>
    </row>
    <row r="14" spans="1:11" ht="32.25" customHeight="1" x14ac:dyDescent="0.15">
      <c r="A14" s="46" t="s">
        <v>176</v>
      </c>
      <c r="B14" s="47">
        <f t="shared" si="3"/>
        <v>568481</v>
      </c>
      <c r="C14" s="48">
        <f t="shared" si="4"/>
        <v>281390</v>
      </c>
      <c r="D14" s="48">
        <f t="shared" si="4"/>
        <v>287091</v>
      </c>
      <c r="E14" s="49">
        <f>달서구!E7</f>
        <v>235303</v>
      </c>
      <c r="F14" s="48">
        <f t="shared" si="1"/>
        <v>558631</v>
      </c>
      <c r="G14" s="49">
        <f>달서구!G7</f>
        <v>275626</v>
      </c>
      <c r="H14" s="49">
        <f>달서구!H7</f>
        <v>283005</v>
      </c>
      <c r="I14" s="48">
        <f t="shared" si="2"/>
        <v>9850</v>
      </c>
      <c r="J14" s="49">
        <f>달서구!J7</f>
        <v>5764</v>
      </c>
      <c r="K14" s="49">
        <f>달서구!K7</f>
        <v>4086</v>
      </c>
    </row>
    <row r="15" spans="1:11" ht="32.25" customHeight="1" x14ac:dyDescent="0.15">
      <c r="A15" s="46" t="s">
        <v>177</v>
      </c>
      <c r="B15" s="47">
        <f t="shared" si="3"/>
        <v>264680</v>
      </c>
      <c r="C15" s="48">
        <f t="shared" si="4"/>
        <v>135125</v>
      </c>
      <c r="D15" s="48">
        <f t="shared" si="4"/>
        <v>129555</v>
      </c>
      <c r="E15" s="49">
        <f>달성군!E7</f>
        <v>107965</v>
      </c>
      <c r="F15" s="48">
        <f t="shared" si="1"/>
        <v>259339</v>
      </c>
      <c r="G15" s="49">
        <f>달성군!G7</f>
        <v>131708</v>
      </c>
      <c r="H15" s="49">
        <f>달성군!H7</f>
        <v>127631</v>
      </c>
      <c r="I15" s="48">
        <f t="shared" si="2"/>
        <v>5341</v>
      </c>
      <c r="J15" s="49">
        <f>달성군!J7</f>
        <v>3417</v>
      </c>
      <c r="K15" s="49">
        <f>달성군!K7</f>
        <v>1924</v>
      </c>
    </row>
    <row r="21" spans="5:11" x14ac:dyDescent="0.15">
      <c r="E21" s="50"/>
    </row>
    <row r="22" spans="5:11" x14ac:dyDescent="0.15">
      <c r="K22" s="51"/>
    </row>
  </sheetData>
  <mergeCells count="10">
    <mergeCell ref="A1:K1"/>
    <mergeCell ref="I3:K3"/>
    <mergeCell ref="A4:A6"/>
    <mergeCell ref="B4:D4"/>
    <mergeCell ref="E4:H4"/>
    <mergeCell ref="I4:K4"/>
    <mergeCell ref="B5:D5"/>
    <mergeCell ref="E5:E6"/>
    <mergeCell ref="F5:H5"/>
    <mergeCell ref="I5:K5"/>
  </mergeCells>
  <phoneticPr fontId="4" type="noConversion"/>
  <pageMargins left="0.7" right="0.7" top="0.75" bottom="0.75" header="0.3" footer="0.3"/>
  <pageSetup paperSize="9" scale="9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workbookViewId="0">
      <selection sqref="A1:K1"/>
    </sheetView>
  </sheetViews>
  <sheetFormatPr defaultColWidth="8.33203125" defaultRowHeight="13.5" x14ac:dyDescent="0.15"/>
  <cols>
    <col min="1" max="1" width="9" style="6" customWidth="1"/>
    <col min="2" max="5" width="9.109375" style="6" customWidth="1"/>
    <col min="6" max="6" width="11.88671875" style="6" customWidth="1"/>
    <col min="7" max="8" width="9.109375" style="6" customWidth="1"/>
    <col min="9" max="9" width="12.21875" style="6" customWidth="1"/>
    <col min="10" max="11" width="9.109375" style="6" customWidth="1"/>
    <col min="12" max="256" width="8.33203125" style="6"/>
    <col min="257" max="257" width="9" style="6" customWidth="1"/>
    <col min="258" max="261" width="9.109375" style="6" customWidth="1"/>
    <col min="262" max="262" width="11.88671875" style="6" customWidth="1"/>
    <col min="263" max="264" width="9.109375" style="6" customWidth="1"/>
    <col min="265" max="265" width="12.21875" style="6" customWidth="1"/>
    <col min="266" max="267" width="9.109375" style="6" customWidth="1"/>
    <col min="268" max="512" width="8.33203125" style="6"/>
    <col min="513" max="513" width="9" style="6" customWidth="1"/>
    <col min="514" max="517" width="9.109375" style="6" customWidth="1"/>
    <col min="518" max="518" width="11.88671875" style="6" customWidth="1"/>
    <col min="519" max="520" width="9.109375" style="6" customWidth="1"/>
    <col min="521" max="521" width="12.21875" style="6" customWidth="1"/>
    <col min="522" max="523" width="9.109375" style="6" customWidth="1"/>
    <col min="524" max="768" width="8.33203125" style="6"/>
    <col min="769" max="769" width="9" style="6" customWidth="1"/>
    <col min="770" max="773" width="9.109375" style="6" customWidth="1"/>
    <col min="774" max="774" width="11.88671875" style="6" customWidth="1"/>
    <col min="775" max="776" width="9.109375" style="6" customWidth="1"/>
    <col min="777" max="777" width="12.21875" style="6" customWidth="1"/>
    <col min="778" max="779" width="9.109375" style="6" customWidth="1"/>
    <col min="780" max="1024" width="8.33203125" style="6"/>
    <col min="1025" max="1025" width="9" style="6" customWidth="1"/>
    <col min="1026" max="1029" width="9.109375" style="6" customWidth="1"/>
    <col min="1030" max="1030" width="11.88671875" style="6" customWidth="1"/>
    <col min="1031" max="1032" width="9.109375" style="6" customWidth="1"/>
    <col min="1033" max="1033" width="12.21875" style="6" customWidth="1"/>
    <col min="1034" max="1035" width="9.109375" style="6" customWidth="1"/>
    <col min="1036" max="1280" width="8.33203125" style="6"/>
    <col min="1281" max="1281" width="9" style="6" customWidth="1"/>
    <col min="1282" max="1285" width="9.109375" style="6" customWidth="1"/>
    <col min="1286" max="1286" width="11.88671875" style="6" customWidth="1"/>
    <col min="1287" max="1288" width="9.109375" style="6" customWidth="1"/>
    <col min="1289" max="1289" width="12.21875" style="6" customWidth="1"/>
    <col min="1290" max="1291" width="9.109375" style="6" customWidth="1"/>
    <col min="1292" max="1536" width="8.33203125" style="6"/>
    <col min="1537" max="1537" width="9" style="6" customWidth="1"/>
    <col min="1538" max="1541" width="9.109375" style="6" customWidth="1"/>
    <col min="1542" max="1542" width="11.88671875" style="6" customWidth="1"/>
    <col min="1543" max="1544" width="9.109375" style="6" customWidth="1"/>
    <col min="1545" max="1545" width="12.21875" style="6" customWidth="1"/>
    <col min="1546" max="1547" width="9.109375" style="6" customWidth="1"/>
    <col min="1548" max="1792" width="8.33203125" style="6"/>
    <col min="1793" max="1793" width="9" style="6" customWidth="1"/>
    <col min="1794" max="1797" width="9.109375" style="6" customWidth="1"/>
    <col min="1798" max="1798" width="11.88671875" style="6" customWidth="1"/>
    <col min="1799" max="1800" width="9.109375" style="6" customWidth="1"/>
    <col min="1801" max="1801" width="12.21875" style="6" customWidth="1"/>
    <col min="1802" max="1803" width="9.109375" style="6" customWidth="1"/>
    <col min="1804" max="2048" width="8.33203125" style="6"/>
    <col min="2049" max="2049" width="9" style="6" customWidth="1"/>
    <col min="2050" max="2053" width="9.109375" style="6" customWidth="1"/>
    <col min="2054" max="2054" width="11.88671875" style="6" customWidth="1"/>
    <col min="2055" max="2056" width="9.109375" style="6" customWidth="1"/>
    <col min="2057" max="2057" width="12.21875" style="6" customWidth="1"/>
    <col min="2058" max="2059" width="9.109375" style="6" customWidth="1"/>
    <col min="2060" max="2304" width="8.33203125" style="6"/>
    <col min="2305" max="2305" width="9" style="6" customWidth="1"/>
    <col min="2306" max="2309" width="9.109375" style="6" customWidth="1"/>
    <col min="2310" max="2310" width="11.88671875" style="6" customWidth="1"/>
    <col min="2311" max="2312" width="9.109375" style="6" customWidth="1"/>
    <col min="2313" max="2313" width="12.21875" style="6" customWidth="1"/>
    <col min="2314" max="2315" width="9.109375" style="6" customWidth="1"/>
    <col min="2316" max="2560" width="8.33203125" style="6"/>
    <col min="2561" max="2561" width="9" style="6" customWidth="1"/>
    <col min="2562" max="2565" width="9.109375" style="6" customWidth="1"/>
    <col min="2566" max="2566" width="11.88671875" style="6" customWidth="1"/>
    <col min="2567" max="2568" width="9.109375" style="6" customWidth="1"/>
    <col min="2569" max="2569" width="12.21875" style="6" customWidth="1"/>
    <col min="2570" max="2571" width="9.109375" style="6" customWidth="1"/>
    <col min="2572" max="2816" width="8.33203125" style="6"/>
    <col min="2817" max="2817" width="9" style="6" customWidth="1"/>
    <col min="2818" max="2821" width="9.109375" style="6" customWidth="1"/>
    <col min="2822" max="2822" width="11.88671875" style="6" customWidth="1"/>
    <col min="2823" max="2824" width="9.109375" style="6" customWidth="1"/>
    <col min="2825" max="2825" width="12.21875" style="6" customWidth="1"/>
    <col min="2826" max="2827" width="9.109375" style="6" customWidth="1"/>
    <col min="2828" max="3072" width="8.33203125" style="6"/>
    <col min="3073" max="3073" width="9" style="6" customWidth="1"/>
    <col min="3074" max="3077" width="9.109375" style="6" customWidth="1"/>
    <col min="3078" max="3078" width="11.88671875" style="6" customWidth="1"/>
    <col min="3079" max="3080" width="9.109375" style="6" customWidth="1"/>
    <col min="3081" max="3081" width="12.21875" style="6" customWidth="1"/>
    <col min="3082" max="3083" width="9.109375" style="6" customWidth="1"/>
    <col min="3084" max="3328" width="8.33203125" style="6"/>
    <col min="3329" max="3329" width="9" style="6" customWidth="1"/>
    <col min="3330" max="3333" width="9.109375" style="6" customWidth="1"/>
    <col min="3334" max="3334" width="11.88671875" style="6" customWidth="1"/>
    <col min="3335" max="3336" width="9.109375" style="6" customWidth="1"/>
    <col min="3337" max="3337" width="12.21875" style="6" customWidth="1"/>
    <col min="3338" max="3339" width="9.109375" style="6" customWidth="1"/>
    <col min="3340" max="3584" width="8.33203125" style="6"/>
    <col min="3585" max="3585" width="9" style="6" customWidth="1"/>
    <col min="3586" max="3589" width="9.109375" style="6" customWidth="1"/>
    <col min="3590" max="3590" width="11.88671875" style="6" customWidth="1"/>
    <col min="3591" max="3592" width="9.109375" style="6" customWidth="1"/>
    <col min="3593" max="3593" width="12.21875" style="6" customWidth="1"/>
    <col min="3594" max="3595" width="9.109375" style="6" customWidth="1"/>
    <col min="3596" max="3840" width="8.33203125" style="6"/>
    <col min="3841" max="3841" width="9" style="6" customWidth="1"/>
    <col min="3842" max="3845" width="9.109375" style="6" customWidth="1"/>
    <col min="3846" max="3846" width="11.88671875" style="6" customWidth="1"/>
    <col min="3847" max="3848" width="9.109375" style="6" customWidth="1"/>
    <col min="3849" max="3849" width="12.21875" style="6" customWidth="1"/>
    <col min="3850" max="3851" width="9.109375" style="6" customWidth="1"/>
    <col min="3852" max="4096" width="8.33203125" style="6"/>
    <col min="4097" max="4097" width="9" style="6" customWidth="1"/>
    <col min="4098" max="4101" width="9.109375" style="6" customWidth="1"/>
    <col min="4102" max="4102" width="11.88671875" style="6" customWidth="1"/>
    <col min="4103" max="4104" width="9.109375" style="6" customWidth="1"/>
    <col min="4105" max="4105" width="12.21875" style="6" customWidth="1"/>
    <col min="4106" max="4107" width="9.109375" style="6" customWidth="1"/>
    <col min="4108" max="4352" width="8.33203125" style="6"/>
    <col min="4353" max="4353" width="9" style="6" customWidth="1"/>
    <col min="4354" max="4357" width="9.109375" style="6" customWidth="1"/>
    <col min="4358" max="4358" width="11.88671875" style="6" customWidth="1"/>
    <col min="4359" max="4360" width="9.109375" style="6" customWidth="1"/>
    <col min="4361" max="4361" width="12.21875" style="6" customWidth="1"/>
    <col min="4362" max="4363" width="9.109375" style="6" customWidth="1"/>
    <col min="4364" max="4608" width="8.33203125" style="6"/>
    <col min="4609" max="4609" width="9" style="6" customWidth="1"/>
    <col min="4610" max="4613" width="9.109375" style="6" customWidth="1"/>
    <col min="4614" max="4614" width="11.88671875" style="6" customWidth="1"/>
    <col min="4615" max="4616" width="9.109375" style="6" customWidth="1"/>
    <col min="4617" max="4617" width="12.21875" style="6" customWidth="1"/>
    <col min="4618" max="4619" width="9.109375" style="6" customWidth="1"/>
    <col min="4620" max="4864" width="8.33203125" style="6"/>
    <col min="4865" max="4865" width="9" style="6" customWidth="1"/>
    <col min="4866" max="4869" width="9.109375" style="6" customWidth="1"/>
    <col min="4870" max="4870" width="11.88671875" style="6" customWidth="1"/>
    <col min="4871" max="4872" width="9.109375" style="6" customWidth="1"/>
    <col min="4873" max="4873" width="12.21875" style="6" customWidth="1"/>
    <col min="4874" max="4875" width="9.109375" style="6" customWidth="1"/>
    <col min="4876" max="5120" width="8.33203125" style="6"/>
    <col min="5121" max="5121" width="9" style="6" customWidth="1"/>
    <col min="5122" max="5125" width="9.109375" style="6" customWidth="1"/>
    <col min="5126" max="5126" width="11.88671875" style="6" customWidth="1"/>
    <col min="5127" max="5128" width="9.109375" style="6" customWidth="1"/>
    <col min="5129" max="5129" width="12.21875" style="6" customWidth="1"/>
    <col min="5130" max="5131" width="9.109375" style="6" customWidth="1"/>
    <col min="5132" max="5376" width="8.33203125" style="6"/>
    <col min="5377" max="5377" width="9" style="6" customWidth="1"/>
    <col min="5378" max="5381" width="9.109375" style="6" customWidth="1"/>
    <col min="5382" max="5382" width="11.88671875" style="6" customWidth="1"/>
    <col min="5383" max="5384" width="9.109375" style="6" customWidth="1"/>
    <col min="5385" max="5385" width="12.21875" style="6" customWidth="1"/>
    <col min="5386" max="5387" width="9.109375" style="6" customWidth="1"/>
    <col min="5388" max="5632" width="8.33203125" style="6"/>
    <col min="5633" max="5633" width="9" style="6" customWidth="1"/>
    <col min="5634" max="5637" width="9.109375" style="6" customWidth="1"/>
    <col min="5638" max="5638" width="11.88671875" style="6" customWidth="1"/>
    <col min="5639" max="5640" width="9.109375" style="6" customWidth="1"/>
    <col min="5641" max="5641" width="12.21875" style="6" customWidth="1"/>
    <col min="5642" max="5643" width="9.109375" style="6" customWidth="1"/>
    <col min="5644" max="5888" width="8.33203125" style="6"/>
    <col min="5889" max="5889" width="9" style="6" customWidth="1"/>
    <col min="5890" max="5893" width="9.109375" style="6" customWidth="1"/>
    <col min="5894" max="5894" width="11.88671875" style="6" customWidth="1"/>
    <col min="5895" max="5896" width="9.109375" style="6" customWidth="1"/>
    <col min="5897" max="5897" width="12.21875" style="6" customWidth="1"/>
    <col min="5898" max="5899" width="9.109375" style="6" customWidth="1"/>
    <col min="5900" max="6144" width="8.33203125" style="6"/>
    <col min="6145" max="6145" width="9" style="6" customWidth="1"/>
    <col min="6146" max="6149" width="9.109375" style="6" customWidth="1"/>
    <col min="6150" max="6150" width="11.88671875" style="6" customWidth="1"/>
    <col min="6151" max="6152" width="9.109375" style="6" customWidth="1"/>
    <col min="6153" max="6153" width="12.21875" style="6" customWidth="1"/>
    <col min="6154" max="6155" width="9.109375" style="6" customWidth="1"/>
    <col min="6156" max="6400" width="8.33203125" style="6"/>
    <col min="6401" max="6401" width="9" style="6" customWidth="1"/>
    <col min="6402" max="6405" width="9.109375" style="6" customWidth="1"/>
    <col min="6406" max="6406" width="11.88671875" style="6" customWidth="1"/>
    <col min="6407" max="6408" width="9.109375" style="6" customWidth="1"/>
    <col min="6409" max="6409" width="12.21875" style="6" customWidth="1"/>
    <col min="6410" max="6411" width="9.109375" style="6" customWidth="1"/>
    <col min="6412" max="6656" width="8.33203125" style="6"/>
    <col min="6657" max="6657" width="9" style="6" customWidth="1"/>
    <col min="6658" max="6661" width="9.109375" style="6" customWidth="1"/>
    <col min="6662" max="6662" width="11.88671875" style="6" customWidth="1"/>
    <col min="6663" max="6664" width="9.109375" style="6" customWidth="1"/>
    <col min="6665" max="6665" width="12.21875" style="6" customWidth="1"/>
    <col min="6666" max="6667" width="9.109375" style="6" customWidth="1"/>
    <col min="6668" max="6912" width="8.33203125" style="6"/>
    <col min="6913" max="6913" width="9" style="6" customWidth="1"/>
    <col min="6914" max="6917" width="9.109375" style="6" customWidth="1"/>
    <col min="6918" max="6918" width="11.88671875" style="6" customWidth="1"/>
    <col min="6919" max="6920" width="9.109375" style="6" customWidth="1"/>
    <col min="6921" max="6921" width="12.21875" style="6" customWidth="1"/>
    <col min="6922" max="6923" width="9.109375" style="6" customWidth="1"/>
    <col min="6924" max="7168" width="8.33203125" style="6"/>
    <col min="7169" max="7169" width="9" style="6" customWidth="1"/>
    <col min="7170" max="7173" width="9.109375" style="6" customWidth="1"/>
    <col min="7174" max="7174" width="11.88671875" style="6" customWidth="1"/>
    <col min="7175" max="7176" width="9.109375" style="6" customWidth="1"/>
    <col min="7177" max="7177" width="12.21875" style="6" customWidth="1"/>
    <col min="7178" max="7179" width="9.109375" style="6" customWidth="1"/>
    <col min="7180" max="7424" width="8.33203125" style="6"/>
    <col min="7425" max="7425" width="9" style="6" customWidth="1"/>
    <col min="7426" max="7429" width="9.109375" style="6" customWidth="1"/>
    <col min="7430" max="7430" width="11.88671875" style="6" customWidth="1"/>
    <col min="7431" max="7432" width="9.109375" style="6" customWidth="1"/>
    <col min="7433" max="7433" width="12.21875" style="6" customWidth="1"/>
    <col min="7434" max="7435" width="9.109375" style="6" customWidth="1"/>
    <col min="7436" max="7680" width="8.33203125" style="6"/>
    <col min="7681" max="7681" width="9" style="6" customWidth="1"/>
    <col min="7682" max="7685" width="9.109375" style="6" customWidth="1"/>
    <col min="7686" max="7686" width="11.88671875" style="6" customWidth="1"/>
    <col min="7687" max="7688" width="9.109375" style="6" customWidth="1"/>
    <col min="7689" max="7689" width="12.21875" style="6" customWidth="1"/>
    <col min="7690" max="7691" width="9.109375" style="6" customWidth="1"/>
    <col min="7692" max="7936" width="8.33203125" style="6"/>
    <col min="7937" max="7937" width="9" style="6" customWidth="1"/>
    <col min="7938" max="7941" width="9.109375" style="6" customWidth="1"/>
    <col min="7942" max="7942" width="11.88671875" style="6" customWidth="1"/>
    <col min="7943" max="7944" width="9.109375" style="6" customWidth="1"/>
    <col min="7945" max="7945" width="12.21875" style="6" customWidth="1"/>
    <col min="7946" max="7947" width="9.109375" style="6" customWidth="1"/>
    <col min="7948" max="8192" width="8.33203125" style="6"/>
    <col min="8193" max="8193" width="9" style="6" customWidth="1"/>
    <col min="8194" max="8197" width="9.109375" style="6" customWidth="1"/>
    <col min="8198" max="8198" width="11.88671875" style="6" customWidth="1"/>
    <col min="8199" max="8200" width="9.109375" style="6" customWidth="1"/>
    <col min="8201" max="8201" width="12.21875" style="6" customWidth="1"/>
    <col min="8202" max="8203" width="9.109375" style="6" customWidth="1"/>
    <col min="8204" max="8448" width="8.33203125" style="6"/>
    <col min="8449" max="8449" width="9" style="6" customWidth="1"/>
    <col min="8450" max="8453" width="9.109375" style="6" customWidth="1"/>
    <col min="8454" max="8454" width="11.88671875" style="6" customWidth="1"/>
    <col min="8455" max="8456" width="9.109375" style="6" customWidth="1"/>
    <col min="8457" max="8457" width="12.21875" style="6" customWidth="1"/>
    <col min="8458" max="8459" width="9.109375" style="6" customWidth="1"/>
    <col min="8460" max="8704" width="8.33203125" style="6"/>
    <col min="8705" max="8705" width="9" style="6" customWidth="1"/>
    <col min="8706" max="8709" width="9.109375" style="6" customWidth="1"/>
    <col min="8710" max="8710" width="11.88671875" style="6" customWidth="1"/>
    <col min="8711" max="8712" width="9.109375" style="6" customWidth="1"/>
    <col min="8713" max="8713" width="12.21875" style="6" customWidth="1"/>
    <col min="8714" max="8715" width="9.109375" style="6" customWidth="1"/>
    <col min="8716" max="8960" width="8.33203125" style="6"/>
    <col min="8961" max="8961" width="9" style="6" customWidth="1"/>
    <col min="8962" max="8965" width="9.109375" style="6" customWidth="1"/>
    <col min="8966" max="8966" width="11.88671875" style="6" customWidth="1"/>
    <col min="8967" max="8968" width="9.109375" style="6" customWidth="1"/>
    <col min="8969" max="8969" width="12.21875" style="6" customWidth="1"/>
    <col min="8970" max="8971" width="9.109375" style="6" customWidth="1"/>
    <col min="8972" max="9216" width="8.33203125" style="6"/>
    <col min="9217" max="9217" width="9" style="6" customWidth="1"/>
    <col min="9218" max="9221" width="9.109375" style="6" customWidth="1"/>
    <col min="9222" max="9222" width="11.88671875" style="6" customWidth="1"/>
    <col min="9223" max="9224" width="9.109375" style="6" customWidth="1"/>
    <col min="9225" max="9225" width="12.21875" style="6" customWidth="1"/>
    <col min="9226" max="9227" width="9.109375" style="6" customWidth="1"/>
    <col min="9228" max="9472" width="8.33203125" style="6"/>
    <col min="9473" max="9473" width="9" style="6" customWidth="1"/>
    <col min="9474" max="9477" width="9.109375" style="6" customWidth="1"/>
    <col min="9478" max="9478" width="11.88671875" style="6" customWidth="1"/>
    <col min="9479" max="9480" width="9.109375" style="6" customWidth="1"/>
    <col min="9481" max="9481" width="12.21875" style="6" customWidth="1"/>
    <col min="9482" max="9483" width="9.109375" style="6" customWidth="1"/>
    <col min="9484" max="9728" width="8.33203125" style="6"/>
    <col min="9729" max="9729" width="9" style="6" customWidth="1"/>
    <col min="9730" max="9733" width="9.109375" style="6" customWidth="1"/>
    <col min="9734" max="9734" width="11.88671875" style="6" customWidth="1"/>
    <col min="9735" max="9736" width="9.109375" style="6" customWidth="1"/>
    <col min="9737" max="9737" width="12.21875" style="6" customWidth="1"/>
    <col min="9738" max="9739" width="9.109375" style="6" customWidth="1"/>
    <col min="9740" max="9984" width="8.33203125" style="6"/>
    <col min="9985" max="9985" width="9" style="6" customWidth="1"/>
    <col min="9986" max="9989" width="9.109375" style="6" customWidth="1"/>
    <col min="9990" max="9990" width="11.88671875" style="6" customWidth="1"/>
    <col min="9991" max="9992" width="9.109375" style="6" customWidth="1"/>
    <col min="9993" max="9993" width="12.21875" style="6" customWidth="1"/>
    <col min="9994" max="9995" width="9.109375" style="6" customWidth="1"/>
    <col min="9996" max="10240" width="8.33203125" style="6"/>
    <col min="10241" max="10241" width="9" style="6" customWidth="1"/>
    <col min="10242" max="10245" width="9.109375" style="6" customWidth="1"/>
    <col min="10246" max="10246" width="11.88671875" style="6" customWidth="1"/>
    <col min="10247" max="10248" width="9.109375" style="6" customWidth="1"/>
    <col min="10249" max="10249" width="12.21875" style="6" customWidth="1"/>
    <col min="10250" max="10251" width="9.109375" style="6" customWidth="1"/>
    <col min="10252" max="10496" width="8.33203125" style="6"/>
    <col min="10497" max="10497" width="9" style="6" customWidth="1"/>
    <col min="10498" max="10501" width="9.109375" style="6" customWidth="1"/>
    <col min="10502" max="10502" width="11.88671875" style="6" customWidth="1"/>
    <col min="10503" max="10504" width="9.109375" style="6" customWidth="1"/>
    <col min="10505" max="10505" width="12.21875" style="6" customWidth="1"/>
    <col min="10506" max="10507" width="9.109375" style="6" customWidth="1"/>
    <col min="10508" max="10752" width="8.33203125" style="6"/>
    <col min="10753" max="10753" width="9" style="6" customWidth="1"/>
    <col min="10754" max="10757" width="9.109375" style="6" customWidth="1"/>
    <col min="10758" max="10758" width="11.88671875" style="6" customWidth="1"/>
    <col min="10759" max="10760" width="9.109375" style="6" customWidth="1"/>
    <col min="10761" max="10761" width="12.21875" style="6" customWidth="1"/>
    <col min="10762" max="10763" width="9.109375" style="6" customWidth="1"/>
    <col min="10764" max="11008" width="8.33203125" style="6"/>
    <col min="11009" max="11009" width="9" style="6" customWidth="1"/>
    <col min="11010" max="11013" width="9.109375" style="6" customWidth="1"/>
    <col min="11014" max="11014" width="11.88671875" style="6" customWidth="1"/>
    <col min="11015" max="11016" width="9.109375" style="6" customWidth="1"/>
    <col min="11017" max="11017" width="12.21875" style="6" customWidth="1"/>
    <col min="11018" max="11019" width="9.109375" style="6" customWidth="1"/>
    <col min="11020" max="11264" width="8.33203125" style="6"/>
    <col min="11265" max="11265" width="9" style="6" customWidth="1"/>
    <col min="11266" max="11269" width="9.109375" style="6" customWidth="1"/>
    <col min="11270" max="11270" width="11.88671875" style="6" customWidth="1"/>
    <col min="11271" max="11272" width="9.109375" style="6" customWidth="1"/>
    <col min="11273" max="11273" width="12.21875" style="6" customWidth="1"/>
    <col min="11274" max="11275" width="9.109375" style="6" customWidth="1"/>
    <col min="11276" max="11520" width="8.33203125" style="6"/>
    <col min="11521" max="11521" width="9" style="6" customWidth="1"/>
    <col min="11522" max="11525" width="9.109375" style="6" customWidth="1"/>
    <col min="11526" max="11526" width="11.88671875" style="6" customWidth="1"/>
    <col min="11527" max="11528" width="9.109375" style="6" customWidth="1"/>
    <col min="11529" max="11529" width="12.21875" style="6" customWidth="1"/>
    <col min="11530" max="11531" width="9.109375" style="6" customWidth="1"/>
    <col min="11532" max="11776" width="8.33203125" style="6"/>
    <col min="11777" max="11777" width="9" style="6" customWidth="1"/>
    <col min="11778" max="11781" width="9.109375" style="6" customWidth="1"/>
    <col min="11782" max="11782" width="11.88671875" style="6" customWidth="1"/>
    <col min="11783" max="11784" width="9.109375" style="6" customWidth="1"/>
    <col min="11785" max="11785" width="12.21875" style="6" customWidth="1"/>
    <col min="11786" max="11787" width="9.109375" style="6" customWidth="1"/>
    <col min="11788" max="12032" width="8.33203125" style="6"/>
    <col min="12033" max="12033" width="9" style="6" customWidth="1"/>
    <col min="12034" max="12037" width="9.109375" style="6" customWidth="1"/>
    <col min="12038" max="12038" width="11.88671875" style="6" customWidth="1"/>
    <col min="12039" max="12040" width="9.109375" style="6" customWidth="1"/>
    <col min="12041" max="12041" width="12.21875" style="6" customWidth="1"/>
    <col min="12042" max="12043" width="9.109375" style="6" customWidth="1"/>
    <col min="12044" max="12288" width="8.33203125" style="6"/>
    <col min="12289" max="12289" width="9" style="6" customWidth="1"/>
    <col min="12290" max="12293" width="9.109375" style="6" customWidth="1"/>
    <col min="12294" max="12294" width="11.88671875" style="6" customWidth="1"/>
    <col min="12295" max="12296" width="9.109375" style="6" customWidth="1"/>
    <col min="12297" max="12297" width="12.21875" style="6" customWidth="1"/>
    <col min="12298" max="12299" width="9.109375" style="6" customWidth="1"/>
    <col min="12300" max="12544" width="8.33203125" style="6"/>
    <col min="12545" max="12545" width="9" style="6" customWidth="1"/>
    <col min="12546" max="12549" width="9.109375" style="6" customWidth="1"/>
    <col min="12550" max="12550" width="11.88671875" style="6" customWidth="1"/>
    <col min="12551" max="12552" width="9.109375" style="6" customWidth="1"/>
    <col min="12553" max="12553" width="12.21875" style="6" customWidth="1"/>
    <col min="12554" max="12555" width="9.109375" style="6" customWidth="1"/>
    <col min="12556" max="12800" width="8.33203125" style="6"/>
    <col min="12801" max="12801" width="9" style="6" customWidth="1"/>
    <col min="12802" max="12805" width="9.109375" style="6" customWidth="1"/>
    <col min="12806" max="12806" width="11.88671875" style="6" customWidth="1"/>
    <col min="12807" max="12808" width="9.109375" style="6" customWidth="1"/>
    <col min="12809" max="12809" width="12.21875" style="6" customWidth="1"/>
    <col min="12810" max="12811" width="9.109375" style="6" customWidth="1"/>
    <col min="12812" max="13056" width="8.33203125" style="6"/>
    <col min="13057" max="13057" width="9" style="6" customWidth="1"/>
    <col min="13058" max="13061" width="9.109375" style="6" customWidth="1"/>
    <col min="13062" max="13062" width="11.88671875" style="6" customWidth="1"/>
    <col min="13063" max="13064" width="9.109375" style="6" customWidth="1"/>
    <col min="13065" max="13065" width="12.21875" style="6" customWidth="1"/>
    <col min="13066" max="13067" width="9.109375" style="6" customWidth="1"/>
    <col min="13068" max="13312" width="8.33203125" style="6"/>
    <col min="13313" max="13313" width="9" style="6" customWidth="1"/>
    <col min="13314" max="13317" width="9.109375" style="6" customWidth="1"/>
    <col min="13318" max="13318" width="11.88671875" style="6" customWidth="1"/>
    <col min="13319" max="13320" width="9.109375" style="6" customWidth="1"/>
    <col min="13321" max="13321" width="12.21875" style="6" customWidth="1"/>
    <col min="13322" max="13323" width="9.109375" style="6" customWidth="1"/>
    <col min="13324" max="13568" width="8.33203125" style="6"/>
    <col min="13569" max="13569" width="9" style="6" customWidth="1"/>
    <col min="13570" max="13573" width="9.109375" style="6" customWidth="1"/>
    <col min="13574" max="13574" width="11.88671875" style="6" customWidth="1"/>
    <col min="13575" max="13576" width="9.109375" style="6" customWidth="1"/>
    <col min="13577" max="13577" width="12.21875" style="6" customWidth="1"/>
    <col min="13578" max="13579" width="9.109375" style="6" customWidth="1"/>
    <col min="13580" max="13824" width="8.33203125" style="6"/>
    <col min="13825" max="13825" width="9" style="6" customWidth="1"/>
    <col min="13826" max="13829" width="9.109375" style="6" customWidth="1"/>
    <col min="13830" max="13830" width="11.88671875" style="6" customWidth="1"/>
    <col min="13831" max="13832" width="9.109375" style="6" customWidth="1"/>
    <col min="13833" max="13833" width="12.21875" style="6" customWidth="1"/>
    <col min="13834" max="13835" width="9.109375" style="6" customWidth="1"/>
    <col min="13836" max="14080" width="8.33203125" style="6"/>
    <col min="14081" max="14081" width="9" style="6" customWidth="1"/>
    <col min="14082" max="14085" width="9.109375" style="6" customWidth="1"/>
    <col min="14086" max="14086" width="11.88671875" style="6" customWidth="1"/>
    <col min="14087" max="14088" width="9.109375" style="6" customWidth="1"/>
    <col min="14089" max="14089" width="12.21875" style="6" customWidth="1"/>
    <col min="14090" max="14091" width="9.109375" style="6" customWidth="1"/>
    <col min="14092" max="14336" width="8.33203125" style="6"/>
    <col min="14337" max="14337" width="9" style="6" customWidth="1"/>
    <col min="14338" max="14341" width="9.109375" style="6" customWidth="1"/>
    <col min="14342" max="14342" width="11.88671875" style="6" customWidth="1"/>
    <col min="14343" max="14344" width="9.109375" style="6" customWidth="1"/>
    <col min="14345" max="14345" width="12.21875" style="6" customWidth="1"/>
    <col min="14346" max="14347" width="9.109375" style="6" customWidth="1"/>
    <col min="14348" max="14592" width="8.33203125" style="6"/>
    <col min="14593" max="14593" width="9" style="6" customWidth="1"/>
    <col min="14594" max="14597" width="9.109375" style="6" customWidth="1"/>
    <col min="14598" max="14598" width="11.88671875" style="6" customWidth="1"/>
    <col min="14599" max="14600" width="9.109375" style="6" customWidth="1"/>
    <col min="14601" max="14601" width="12.21875" style="6" customWidth="1"/>
    <col min="14602" max="14603" width="9.109375" style="6" customWidth="1"/>
    <col min="14604" max="14848" width="8.33203125" style="6"/>
    <col min="14849" max="14849" width="9" style="6" customWidth="1"/>
    <col min="14850" max="14853" width="9.109375" style="6" customWidth="1"/>
    <col min="14854" max="14854" width="11.88671875" style="6" customWidth="1"/>
    <col min="14855" max="14856" width="9.109375" style="6" customWidth="1"/>
    <col min="14857" max="14857" width="12.21875" style="6" customWidth="1"/>
    <col min="14858" max="14859" width="9.109375" style="6" customWidth="1"/>
    <col min="14860" max="15104" width="8.33203125" style="6"/>
    <col min="15105" max="15105" width="9" style="6" customWidth="1"/>
    <col min="15106" max="15109" width="9.109375" style="6" customWidth="1"/>
    <col min="15110" max="15110" width="11.88671875" style="6" customWidth="1"/>
    <col min="15111" max="15112" width="9.109375" style="6" customWidth="1"/>
    <col min="15113" max="15113" width="12.21875" style="6" customWidth="1"/>
    <col min="15114" max="15115" width="9.109375" style="6" customWidth="1"/>
    <col min="15116" max="15360" width="8.33203125" style="6"/>
    <col min="15361" max="15361" width="9" style="6" customWidth="1"/>
    <col min="15362" max="15365" width="9.109375" style="6" customWidth="1"/>
    <col min="15366" max="15366" width="11.88671875" style="6" customWidth="1"/>
    <col min="15367" max="15368" width="9.109375" style="6" customWidth="1"/>
    <col min="15369" max="15369" width="12.21875" style="6" customWidth="1"/>
    <col min="15370" max="15371" width="9.109375" style="6" customWidth="1"/>
    <col min="15372" max="15616" width="8.33203125" style="6"/>
    <col min="15617" max="15617" width="9" style="6" customWidth="1"/>
    <col min="15618" max="15621" width="9.109375" style="6" customWidth="1"/>
    <col min="15622" max="15622" width="11.88671875" style="6" customWidth="1"/>
    <col min="15623" max="15624" width="9.109375" style="6" customWidth="1"/>
    <col min="15625" max="15625" width="12.21875" style="6" customWidth="1"/>
    <col min="15626" max="15627" width="9.109375" style="6" customWidth="1"/>
    <col min="15628" max="15872" width="8.33203125" style="6"/>
    <col min="15873" max="15873" width="9" style="6" customWidth="1"/>
    <col min="15874" max="15877" width="9.109375" style="6" customWidth="1"/>
    <col min="15878" max="15878" width="11.88671875" style="6" customWidth="1"/>
    <col min="15879" max="15880" width="9.109375" style="6" customWidth="1"/>
    <col min="15881" max="15881" width="12.21875" style="6" customWidth="1"/>
    <col min="15882" max="15883" width="9.109375" style="6" customWidth="1"/>
    <col min="15884" max="16128" width="8.33203125" style="6"/>
    <col min="16129" max="16129" width="9" style="6" customWidth="1"/>
    <col min="16130" max="16133" width="9.109375" style="6" customWidth="1"/>
    <col min="16134" max="16134" width="11.88671875" style="6" customWidth="1"/>
    <col min="16135" max="16136" width="9.109375" style="6" customWidth="1"/>
    <col min="16137" max="16137" width="12.21875" style="6" customWidth="1"/>
    <col min="16138" max="16139" width="9.109375" style="6" customWidth="1"/>
    <col min="16140" max="16384" width="8.33203125" style="6"/>
  </cols>
  <sheetData>
    <row r="1" spans="1:11" s="1" customFormat="1" ht="27" x14ac:dyDescent="0.15">
      <c r="A1" s="52" t="s">
        <v>150</v>
      </c>
      <c r="B1" s="52"/>
      <c r="C1" s="52"/>
      <c r="D1" s="52"/>
      <c r="E1" s="52"/>
      <c r="F1" s="52"/>
      <c r="G1" s="52"/>
      <c r="H1" s="52"/>
      <c r="I1" s="52"/>
      <c r="J1" s="52"/>
      <c r="K1" s="52"/>
    </row>
    <row r="2" spans="1:11" ht="14.25" customHeight="1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ht="16.5" x14ac:dyDescent="0.15">
      <c r="A3" s="7" t="s">
        <v>0</v>
      </c>
      <c r="I3" s="63" t="s">
        <v>165</v>
      </c>
      <c r="J3" s="64"/>
      <c r="K3" s="64"/>
    </row>
    <row r="4" spans="1:11" s="3" customFormat="1" ht="24.95" customHeight="1" x14ac:dyDescent="0.15">
      <c r="A4" s="65" t="s">
        <v>1</v>
      </c>
      <c r="B4" s="68" t="s">
        <v>151</v>
      </c>
      <c r="C4" s="68"/>
      <c r="D4" s="69"/>
      <c r="E4" s="70" t="s">
        <v>152</v>
      </c>
      <c r="F4" s="68"/>
      <c r="G4" s="68"/>
      <c r="H4" s="69"/>
      <c r="I4" s="70" t="s">
        <v>153</v>
      </c>
      <c r="J4" s="68"/>
      <c r="K4" s="69"/>
    </row>
    <row r="5" spans="1:11" s="3" customFormat="1" ht="24.95" customHeight="1" x14ac:dyDescent="0.15">
      <c r="A5" s="66"/>
      <c r="B5" s="71" t="s">
        <v>5</v>
      </c>
      <c r="C5" s="72"/>
      <c r="D5" s="73"/>
      <c r="E5" s="65" t="s">
        <v>6</v>
      </c>
      <c r="F5" s="71" t="s">
        <v>5</v>
      </c>
      <c r="G5" s="72"/>
      <c r="H5" s="73"/>
      <c r="I5" s="71" t="s">
        <v>7</v>
      </c>
      <c r="J5" s="72"/>
      <c r="K5" s="73"/>
    </row>
    <row r="6" spans="1:11" s="3" customFormat="1" ht="24.95" customHeight="1" x14ac:dyDescent="0.15">
      <c r="A6" s="67"/>
      <c r="B6" s="38" t="s">
        <v>8</v>
      </c>
      <c r="C6" s="38" t="s">
        <v>9</v>
      </c>
      <c r="D6" s="38" t="s">
        <v>10</v>
      </c>
      <c r="E6" s="67"/>
      <c r="F6" s="38" t="s">
        <v>8</v>
      </c>
      <c r="G6" s="38" t="s">
        <v>9</v>
      </c>
      <c r="H6" s="38" t="s">
        <v>10</v>
      </c>
      <c r="I6" s="38" t="s">
        <v>8</v>
      </c>
      <c r="J6" s="38" t="s">
        <v>9</v>
      </c>
      <c r="K6" s="38" t="s">
        <v>10</v>
      </c>
    </row>
    <row r="7" spans="1:11" s="36" customFormat="1" ht="24.95" customHeight="1" x14ac:dyDescent="0.15">
      <c r="A7" s="34" t="s">
        <v>11</v>
      </c>
      <c r="B7" s="37">
        <f t="shared" ref="B7:K7" si="0">SUM(B8:B19)</f>
        <v>77262</v>
      </c>
      <c r="C7" s="37">
        <f t="shared" si="0"/>
        <v>37132</v>
      </c>
      <c r="D7" s="37">
        <f t="shared" si="0"/>
        <v>40130</v>
      </c>
      <c r="E7" s="37">
        <f t="shared" si="0"/>
        <v>39111</v>
      </c>
      <c r="F7" s="37">
        <f>G7+H7</f>
        <v>76547</v>
      </c>
      <c r="G7" s="37">
        <f t="shared" si="0"/>
        <v>36799</v>
      </c>
      <c r="H7" s="37">
        <f t="shared" si="0"/>
        <v>39748</v>
      </c>
      <c r="I7" s="37">
        <f>J7+K7</f>
        <v>715</v>
      </c>
      <c r="J7" s="37">
        <f t="shared" si="0"/>
        <v>333</v>
      </c>
      <c r="K7" s="37">
        <f t="shared" si="0"/>
        <v>382</v>
      </c>
    </row>
    <row r="8" spans="1:11" s="3" customFormat="1" ht="24.95" customHeight="1" x14ac:dyDescent="0.15">
      <c r="A8" s="9" t="s">
        <v>12</v>
      </c>
      <c r="B8" s="24">
        <f t="shared" ref="B8:B19" si="1">SUM(C8:D8)</f>
        <v>8612</v>
      </c>
      <c r="C8" s="24">
        <f t="shared" ref="C8:D19" si="2">SUM(G8,J8)</f>
        <v>4274</v>
      </c>
      <c r="D8" s="24">
        <f t="shared" si="2"/>
        <v>4338</v>
      </c>
      <c r="E8" s="10">
        <v>5061</v>
      </c>
      <c r="F8" s="24">
        <f>SUM(G8:H8)</f>
        <v>8525</v>
      </c>
      <c r="G8" s="11">
        <v>4238</v>
      </c>
      <c r="H8" s="11">
        <v>4287</v>
      </c>
      <c r="I8" s="24">
        <f t="shared" ref="I8:I19" si="3">SUM(J8:K8)</f>
        <v>87</v>
      </c>
      <c r="J8" s="11">
        <v>36</v>
      </c>
      <c r="K8" s="11">
        <v>51</v>
      </c>
    </row>
    <row r="9" spans="1:11" s="3" customFormat="1" ht="24.95" customHeight="1" x14ac:dyDescent="0.15">
      <c r="A9" s="9" t="s">
        <v>13</v>
      </c>
      <c r="B9" s="24">
        <f t="shared" si="1"/>
        <v>6838</v>
      </c>
      <c r="C9" s="24">
        <f t="shared" si="2"/>
        <v>3219</v>
      </c>
      <c r="D9" s="24">
        <f t="shared" si="2"/>
        <v>3619</v>
      </c>
      <c r="E9" s="10">
        <v>4101</v>
      </c>
      <c r="F9" s="24">
        <f>SUM(G9:H9)</f>
        <v>6736</v>
      </c>
      <c r="G9" s="11">
        <v>3170</v>
      </c>
      <c r="H9" s="11">
        <v>3566</v>
      </c>
      <c r="I9" s="24">
        <f t="shared" si="3"/>
        <v>102</v>
      </c>
      <c r="J9" s="11">
        <v>49</v>
      </c>
      <c r="K9" s="11">
        <v>53</v>
      </c>
    </row>
    <row r="10" spans="1:11" s="3" customFormat="1" ht="24.95" customHeight="1" x14ac:dyDescent="0.15">
      <c r="A10" s="9" t="s">
        <v>14</v>
      </c>
      <c r="B10" s="24">
        <f t="shared" si="1"/>
        <v>5150</v>
      </c>
      <c r="C10" s="24">
        <f t="shared" si="2"/>
        <v>2476</v>
      </c>
      <c r="D10" s="24">
        <f t="shared" si="2"/>
        <v>2674</v>
      </c>
      <c r="E10" s="10">
        <v>3423</v>
      </c>
      <c r="F10" s="24">
        <f t="shared" ref="F10:F19" si="4">SUM(G10:H10)</f>
        <v>5075</v>
      </c>
      <c r="G10" s="11">
        <v>2436</v>
      </c>
      <c r="H10" s="11">
        <v>2639</v>
      </c>
      <c r="I10" s="24">
        <f t="shared" si="3"/>
        <v>75</v>
      </c>
      <c r="J10" s="11">
        <v>40</v>
      </c>
      <c r="K10" s="11">
        <v>35</v>
      </c>
    </row>
    <row r="11" spans="1:11" s="3" customFormat="1" ht="24.95" customHeight="1" x14ac:dyDescent="0.15">
      <c r="A11" s="9" t="s">
        <v>15</v>
      </c>
      <c r="B11" s="24">
        <f t="shared" si="1"/>
        <v>4703</v>
      </c>
      <c r="C11" s="24">
        <f t="shared" si="2"/>
        <v>2381</v>
      </c>
      <c r="D11" s="24">
        <f t="shared" si="2"/>
        <v>2322</v>
      </c>
      <c r="E11" s="10">
        <v>2925</v>
      </c>
      <c r="F11" s="24">
        <f t="shared" si="4"/>
        <v>4591</v>
      </c>
      <c r="G11" s="11">
        <v>2329</v>
      </c>
      <c r="H11" s="11">
        <v>2262</v>
      </c>
      <c r="I11" s="24">
        <f t="shared" si="3"/>
        <v>112</v>
      </c>
      <c r="J11" s="11">
        <v>52</v>
      </c>
      <c r="K11" s="11">
        <v>60</v>
      </c>
    </row>
    <row r="12" spans="1:11" s="3" customFormat="1" ht="24.95" customHeight="1" x14ac:dyDescent="0.15">
      <c r="A12" s="9" t="s">
        <v>16</v>
      </c>
      <c r="B12" s="24">
        <f t="shared" si="1"/>
        <v>5191</v>
      </c>
      <c r="C12" s="24">
        <f t="shared" si="2"/>
        <v>2599</v>
      </c>
      <c r="D12" s="24">
        <f t="shared" si="2"/>
        <v>2592</v>
      </c>
      <c r="E12" s="10">
        <v>2543</v>
      </c>
      <c r="F12" s="24">
        <f t="shared" si="4"/>
        <v>5158</v>
      </c>
      <c r="G12" s="11">
        <v>2583</v>
      </c>
      <c r="H12" s="11">
        <v>2575</v>
      </c>
      <c r="I12" s="24">
        <f t="shared" si="3"/>
        <v>33</v>
      </c>
      <c r="J12" s="11">
        <v>16</v>
      </c>
      <c r="K12" s="11">
        <v>17</v>
      </c>
    </row>
    <row r="13" spans="1:11" s="3" customFormat="1" ht="24.95" customHeight="1" x14ac:dyDescent="0.15">
      <c r="A13" s="9" t="s">
        <v>17</v>
      </c>
      <c r="B13" s="24">
        <f t="shared" si="1"/>
        <v>8113</v>
      </c>
      <c r="C13" s="24">
        <f t="shared" si="2"/>
        <v>3940</v>
      </c>
      <c r="D13" s="24">
        <f t="shared" si="2"/>
        <v>4173</v>
      </c>
      <c r="E13" s="10">
        <v>3387</v>
      </c>
      <c r="F13" s="24">
        <f t="shared" si="4"/>
        <v>8094</v>
      </c>
      <c r="G13" s="11">
        <v>3934</v>
      </c>
      <c r="H13" s="11">
        <v>4160</v>
      </c>
      <c r="I13" s="24">
        <f t="shared" si="3"/>
        <v>19</v>
      </c>
      <c r="J13" s="11">
        <v>6</v>
      </c>
      <c r="K13" s="11">
        <v>13</v>
      </c>
    </row>
    <row r="14" spans="1:11" s="3" customFormat="1" ht="24.95" customHeight="1" x14ac:dyDescent="0.15">
      <c r="A14" s="9" t="s">
        <v>18</v>
      </c>
      <c r="B14" s="24">
        <f t="shared" si="1"/>
        <v>5163</v>
      </c>
      <c r="C14" s="24">
        <f t="shared" si="2"/>
        <v>2459</v>
      </c>
      <c r="D14" s="24">
        <f t="shared" si="2"/>
        <v>2704</v>
      </c>
      <c r="E14" s="10">
        <v>2838</v>
      </c>
      <c r="F14" s="24">
        <f t="shared" si="4"/>
        <v>5097</v>
      </c>
      <c r="G14" s="11">
        <v>2424</v>
      </c>
      <c r="H14" s="11">
        <v>2673</v>
      </c>
      <c r="I14" s="24">
        <f t="shared" si="3"/>
        <v>66</v>
      </c>
      <c r="J14" s="11">
        <v>35</v>
      </c>
      <c r="K14" s="11">
        <v>31</v>
      </c>
    </row>
    <row r="15" spans="1:11" s="3" customFormat="1" ht="24.95" customHeight="1" x14ac:dyDescent="0.15">
      <c r="A15" s="9" t="s">
        <v>19</v>
      </c>
      <c r="B15" s="24">
        <f t="shared" si="1"/>
        <v>4355</v>
      </c>
      <c r="C15" s="24">
        <f t="shared" si="2"/>
        <v>2083</v>
      </c>
      <c r="D15" s="24">
        <f t="shared" si="2"/>
        <v>2272</v>
      </c>
      <c r="E15" s="10">
        <v>2236</v>
      </c>
      <c r="F15" s="24">
        <f t="shared" si="4"/>
        <v>4323</v>
      </c>
      <c r="G15" s="12">
        <v>2061</v>
      </c>
      <c r="H15" s="12">
        <v>2262</v>
      </c>
      <c r="I15" s="24">
        <f t="shared" si="3"/>
        <v>32</v>
      </c>
      <c r="J15" s="11">
        <v>22</v>
      </c>
      <c r="K15" s="11">
        <v>10</v>
      </c>
    </row>
    <row r="16" spans="1:11" s="3" customFormat="1" ht="24.95" customHeight="1" x14ac:dyDescent="0.15">
      <c r="A16" s="9" t="s">
        <v>20</v>
      </c>
      <c r="B16" s="24">
        <f t="shared" si="1"/>
        <v>7074</v>
      </c>
      <c r="C16" s="24">
        <f t="shared" si="2"/>
        <v>3261</v>
      </c>
      <c r="D16" s="24">
        <f t="shared" si="2"/>
        <v>3813</v>
      </c>
      <c r="E16" s="10">
        <v>3074</v>
      </c>
      <c r="F16" s="24">
        <f t="shared" si="4"/>
        <v>7041</v>
      </c>
      <c r="G16" s="11">
        <v>3252</v>
      </c>
      <c r="H16" s="11">
        <v>3789</v>
      </c>
      <c r="I16" s="24">
        <f t="shared" si="3"/>
        <v>33</v>
      </c>
      <c r="J16" s="11">
        <v>9</v>
      </c>
      <c r="K16" s="11">
        <v>24</v>
      </c>
    </row>
    <row r="17" spans="1:11" s="3" customFormat="1" ht="24.95" customHeight="1" x14ac:dyDescent="0.15">
      <c r="A17" s="9" t="s">
        <v>21</v>
      </c>
      <c r="B17" s="24">
        <f t="shared" si="1"/>
        <v>11898</v>
      </c>
      <c r="C17" s="24">
        <f t="shared" si="2"/>
        <v>5594</v>
      </c>
      <c r="D17" s="24">
        <f t="shared" si="2"/>
        <v>6304</v>
      </c>
      <c r="E17" s="10">
        <v>4906</v>
      </c>
      <c r="F17" s="24">
        <f t="shared" si="4"/>
        <v>11859</v>
      </c>
      <c r="G17" s="11">
        <v>5579</v>
      </c>
      <c r="H17" s="11">
        <v>6280</v>
      </c>
      <c r="I17" s="24">
        <f t="shared" si="3"/>
        <v>39</v>
      </c>
      <c r="J17" s="11">
        <v>15</v>
      </c>
      <c r="K17" s="11">
        <v>24</v>
      </c>
    </row>
    <row r="18" spans="1:11" s="3" customFormat="1" ht="24.95" customHeight="1" x14ac:dyDescent="0.15">
      <c r="A18" s="9" t="s">
        <v>22</v>
      </c>
      <c r="B18" s="24">
        <f t="shared" si="1"/>
        <v>7753</v>
      </c>
      <c r="C18" s="24">
        <f t="shared" si="2"/>
        <v>3666</v>
      </c>
      <c r="D18" s="24">
        <f t="shared" si="2"/>
        <v>4087</v>
      </c>
      <c r="E18" s="10">
        <v>3366</v>
      </c>
      <c r="F18" s="24">
        <f t="shared" si="4"/>
        <v>7654</v>
      </c>
      <c r="G18" s="11">
        <v>3622</v>
      </c>
      <c r="H18" s="11">
        <v>4032</v>
      </c>
      <c r="I18" s="24">
        <f t="shared" si="3"/>
        <v>99</v>
      </c>
      <c r="J18" s="11">
        <v>44</v>
      </c>
      <c r="K18" s="11">
        <v>55</v>
      </c>
    </row>
    <row r="19" spans="1:11" s="3" customFormat="1" ht="24.95" customHeight="1" x14ac:dyDescent="0.15">
      <c r="A19" s="9" t="s">
        <v>23</v>
      </c>
      <c r="B19" s="24">
        <f t="shared" si="1"/>
        <v>2412</v>
      </c>
      <c r="C19" s="24">
        <f t="shared" si="2"/>
        <v>1180</v>
      </c>
      <c r="D19" s="24">
        <f t="shared" si="2"/>
        <v>1232</v>
      </c>
      <c r="E19" s="10">
        <v>1251</v>
      </c>
      <c r="F19" s="24">
        <f t="shared" si="4"/>
        <v>2394</v>
      </c>
      <c r="G19" s="11">
        <v>1171</v>
      </c>
      <c r="H19" s="11">
        <v>1223</v>
      </c>
      <c r="I19" s="24">
        <f t="shared" si="3"/>
        <v>18</v>
      </c>
      <c r="J19" s="11">
        <v>9</v>
      </c>
      <c r="K19" s="11">
        <v>9</v>
      </c>
    </row>
    <row r="20" spans="1:11" s="3" customFormat="1" ht="12" x14ac:dyDescent="0.15"/>
    <row r="21" spans="1:11" s="4" customFormat="1" ht="12" x14ac:dyDescent="0.15"/>
    <row r="22" spans="1:11" s="5" customFormat="1" ht="12" x14ac:dyDescent="0.15"/>
    <row r="23" spans="1:11" s="5" customFormat="1" ht="12" x14ac:dyDescent="0.15"/>
  </sheetData>
  <mergeCells count="10">
    <mergeCell ref="A1:K1"/>
    <mergeCell ref="I3:K3"/>
    <mergeCell ref="A4:A6"/>
    <mergeCell ref="B4:D4"/>
    <mergeCell ref="E4:H4"/>
    <mergeCell ref="I4:K4"/>
    <mergeCell ref="B5:D5"/>
    <mergeCell ref="E5:E6"/>
    <mergeCell ref="F5:H5"/>
    <mergeCell ref="I5:K5"/>
  </mergeCells>
  <phoneticPr fontId="4" type="noConversion"/>
  <pageMargins left="0.42" right="0.49" top="0.52" bottom="0.51" header="0.5" footer="0.5"/>
  <pageSetup paperSize="9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9"/>
  <sheetViews>
    <sheetView workbookViewId="0">
      <selection sqref="A1:K1"/>
    </sheetView>
  </sheetViews>
  <sheetFormatPr defaultColWidth="8.33203125" defaultRowHeight="13.5" x14ac:dyDescent="0.15"/>
  <cols>
    <col min="1" max="1" width="9" style="6" customWidth="1"/>
    <col min="2" max="5" width="9.109375" style="6" customWidth="1"/>
    <col min="6" max="6" width="11.88671875" style="6" customWidth="1"/>
    <col min="7" max="8" width="9.109375" style="6" customWidth="1"/>
    <col min="9" max="9" width="12.21875" style="6" customWidth="1"/>
    <col min="10" max="11" width="9.109375" style="6" customWidth="1"/>
    <col min="12" max="16384" width="8.33203125" style="6"/>
  </cols>
  <sheetData>
    <row r="1" spans="1:11" s="1" customFormat="1" ht="33.75" customHeight="1" x14ac:dyDescent="0.15">
      <c r="A1" s="52" t="s">
        <v>150</v>
      </c>
      <c r="B1" s="52"/>
      <c r="C1" s="52"/>
      <c r="D1" s="52"/>
      <c r="E1" s="52"/>
      <c r="F1" s="52"/>
      <c r="G1" s="52"/>
      <c r="H1" s="52"/>
      <c r="I1" s="52"/>
      <c r="J1" s="52"/>
      <c r="K1" s="52"/>
    </row>
    <row r="2" spans="1:11" ht="14.25" customHeight="1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ht="16.5" x14ac:dyDescent="0.15">
      <c r="A3" s="7" t="s">
        <v>24</v>
      </c>
      <c r="I3" s="63" t="s">
        <v>165</v>
      </c>
      <c r="J3" s="64"/>
      <c r="K3" s="64"/>
    </row>
    <row r="4" spans="1:11" s="3" customFormat="1" ht="24.95" customHeight="1" x14ac:dyDescent="0.15">
      <c r="A4" s="74" t="s">
        <v>1</v>
      </c>
      <c r="B4" s="75" t="s">
        <v>151</v>
      </c>
      <c r="C4" s="75"/>
      <c r="D4" s="75"/>
      <c r="E4" s="75" t="s">
        <v>152</v>
      </c>
      <c r="F4" s="75"/>
      <c r="G4" s="75"/>
      <c r="H4" s="75"/>
      <c r="I4" s="75" t="s">
        <v>153</v>
      </c>
      <c r="J4" s="75"/>
      <c r="K4" s="75"/>
    </row>
    <row r="5" spans="1:11" s="3" customFormat="1" ht="24.95" customHeight="1" x14ac:dyDescent="0.15">
      <c r="A5" s="74"/>
      <c r="B5" s="74" t="s">
        <v>5</v>
      </c>
      <c r="C5" s="74"/>
      <c r="D5" s="74"/>
      <c r="E5" s="74" t="s">
        <v>6</v>
      </c>
      <c r="F5" s="74" t="s">
        <v>5</v>
      </c>
      <c r="G5" s="74"/>
      <c r="H5" s="74"/>
      <c r="I5" s="74" t="s">
        <v>7</v>
      </c>
      <c r="J5" s="74"/>
      <c r="K5" s="74"/>
    </row>
    <row r="6" spans="1:11" s="3" customFormat="1" ht="24.95" customHeight="1" x14ac:dyDescent="0.15">
      <c r="A6" s="74"/>
      <c r="B6" s="39" t="s">
        <v>8</v>
      </c>
      <c r="C6" s="39" t="s">
        <v>9</v>
      </c>
      <c r="D6" s="39" t="s">
        <v>10</v>
      </c>
      <c r="E6" s="74"/>
      <c r="F6" s="39" t="s">
        <v>8</v>
      </c>
      <c r="G6" s="39" t="s">
        <v>9</v>
      </c>
      <c r="H6" s="39" t="s">
        <v>10</v>
      </c>
      <c r="I6" s="39" t="s">
        <v>8</v>
      </c>
      <c r="J6" s="39" t="s">
        <v>9</v>
      </c>
      <c r="K6" s="39" t="s">
        <v>10</v>
      </c>
    </row>
    <row r="7" spans="1:11" s="36" customFormat="1" ht="18.75" customHeight="1" x14ac:dyDescent="0.15">
      <c r="A7" s="34" t="s">
        <v>11</v>
      </c>
      <c r="B7" s="27">
        <f>SUM(B8:B29)</f>
        <v>343685</v>
      </c>
      <c r="C7" s="27">
        <f t="shared" ref="C7:K7" si="0">SUM(C8:C29)</f>
        <v>169034</v>
      </c>
      <c r="D7" s="27">
        <f t="shared" si="0"/>
        <v>174651</v>
      </c>
      <c r="E7" s="27">
        <f t="shared" si="0"/>
        <v>155865</v>
      </c>
      <c r="F7" s="27">
        <f t="shared" si="0"/>
        <v>341920</v>
      </c>
      <c r="G7" s="27">
        <f t="shared" si="0"/>
        <v>168443</v>
      </c>
      <c r="H7" s="27">
        <f t="shared" si="0"/>
        <v>173477</v>
      </c>
      <c r="I7" s="27">
        <f t="shared" si="0"/>
        <v>1765</v>
      </c>
      <c r="J7" s="27">
        <f t="shared" si="0"/>
        <v>591</v>
      </c>
      <c r="K7" s="27">
        <f t="shared" si="0"/>
        <v>1174</v>
      </c>
    </row>
    <row r="8" spans="1:11" s="3" customFormat="1" ht="18.75" customHeight="1" x14ac:dyDescent="0.15">
      <c r="A8" s="14" t="s">
        <v>25</v>
      </c>
      <c r="B8" s="18">
        <f t="shared" ref="B8:B29" si="1">SUM(C8:D8)</f>
        <v>7739</v>
      </c>
      <c r="C8" s="18">
        <f t="shared" ref="C8:D29" si="2">SUM(G8,J8)</f>
        <v>3843</v>
      </c>
      <c r="D8" s="18">
        <f t="shared" si="2"/>
        <v>3896</v>
      </c>
      <c r="E8" s="15">
        <v>4058</v>
      </c>
      <c r="F8" s="18">
        <f t="shared" ref="F8:F29" si="3">SUM(G8:H8)</f>
        <v>7684</v>
      </c>
      <c r="G8" s="16">
        <v>3827</v>
      </c>
      <c r="H8" s="16">
        <v>3857</v>
      </c>
      <c r="I8" s="18">
        <f t="shared" ref="I8:I29" si="4">SUM(J8:K8)</f>
        <v>55</v>
      </c>
      <c r="J8" s="16">
        <v>16</v>
      </c>
      <c r="K8" s="16">
        <v>39</v>
      </c>
    </row>
    <row r="9" spans="1:11" s="3" customFormat="1" ht="18.75" customHeight="1" x14ac:dyDescent="0.15">
      <c r="A9" s="14" t="s">
        <v>26</v>
      </c>
      <c r="B9" s="18">
        <f t="shared" si="1"/>
        <v>10711</v>
      </c>
      <c r="C9" s="18">
        <f t="shared" si="2"/>
        <v>5058</v>
      </c>
      <c r="D9" s="18">
        <f t="shared" si="2"/>
        <v>5653</v>
      </c>
      <c r="E9" s="15">
        <v>4540</v>
      </c>
      <c r="F9" s="18">
        <f t="shared" si="3"/>
        <v>10673</v>
      </c>
      <c r="G9" s="16">
        <v>5047</v>
      </c>
      <c r="H9" s="16">
        <v>5626</v>
      </c>
      <c r="I9" s="40">
        <f t="shared" si="4"/>
        <v>38</v>
      </c>
      <c r="J9" s="16">
        <v>11</v>
      </c>
      <c r="K9" s="16">
        <v>27</v>
      </c>
    </row>
    <row r="10" spans="1:11" s="3" customFormat="1" ht="18.75" customHeight="1" x14ac:dyDescent="0.15">
      <c r="A10" s="14" t="s">
        <v>27</v>
      </c>
      <c r="B10" s="18">
        <f t="shared" si="1"/>
        <v>9863</v>
      </c>
      <c r="C10" s="18">
        <f t="shared" si="2"/>
        <v>4854</v>
      </c>
      <c r="D10" s="18">
        <f t="shared" si="2"/>
        <v>5009</v>
      </c>
      <c r="E10" s="15">
        <v>4470</v>
      </c>
      <c r="F10" s="18">
        <f t="shared" si="3"/>
        <v>9821</v>
      </c>
      <c r="G10" s="16">
        <v>4840</v>
      </c>
      <c r="H10" s="16">
        <v>4981</v>
      </c>
      <c r="I10" s="18">
        <f t="shared" si="4"/>
        <v>42</v>
      </c>
      <c r="J10" s="16">
        <v>14</v>
      </c>
      <c r="K10" s="16">
        <v>28</v>
      </c>
    </row>
    <row r="11" spans="1:11" s="3" customFormat="1" ht="18.75" customHeight="1" x14ac:dyDescent="0.15">
      <c r="A11" s="14" t="s">
        <v>28</v>
      </c>
      <c r="B11" s="18">
        <f t="shared" si="1"/>
        <v>13083</v>
      </c>
      <c r="C11" s="18">
        <f t="shared" si="2"/>
        <v>6619</v>
      </c>
      <c r="D11" s="18">
        <f t="shared" si="2"/>
        <v>6464</v>
      </c>
      <c r="E11" s="15">
        <v>7075</v>
      </c>
      <c r="F11" s="18">
        <f t="shared" si="3"/>
        <v>13001</v>
      </c>
      <c r="G11" s="16">
        <v>6582</v>
      </c>
      <c r="H11" s="16">
        <v>6419</v>
      </c>
      <c r="I11" s="18">
        <f t="shared" si="4"/>
        <v>82</v>
      </c>
      <c r="J11" s="16">
        <v>37</v>
      </c>
      <c r="K11" s="16">
        <v>45</v>
      </c>
    </row>
    <row r="12" spans="1:11" s="3" customFormat="1" ht="18.75" customHeight="1" x14ac:dyDescent="0.15">
      <c r="A12" s="14" t="s">
        <v>29</v>
      </c>
      <c r="B12" s="18">
        <f t="shared" si="1"/>
        <v>6609</v>
      </c>
      <c r="C12" s="18">
        <f t="shared" si="2"/>
        <v>3156</v>
      </c>
      <c r="D12" s="18">
        <f t="shared" si="2"/>
        <v>3453</v>
      </c>
      <c r="E12" s="15">
        <v>3213</v>
      </c>
      <c r="F12" s="18">
        <f t="shared" si="3"/>
        <v>6572</v>
      </c>
      <c r="G12" s="16">
        <v>3142</v>
      </c>
      <c r="H12" s="16">
        <v>3430</v>
      </c>
      <c r="I12" s="18">
        <f t="shared" si="4"/>
        <v>37</v>
      </c>
      <c r="J12" s="16">
        <v>14</v>
      </c>
      <c r="K12" s="16">
        <v>23</v>
      </c>
    </row>
    <row r="13" spans="1:11" s="3" customFormat="1" ht="18.75" customHeight="1" x14ac:dyDescent="0.15">
      <c r="A13" s="14" t="s">
        <v>30</v>
      </c>
      <c r="B13" s="18">
        <f t="shared" si="1"/>
        <v>13246</v>
      </c>
      <c r="C13" s="18">
        <f t="shared" si="2"/>
        <v>6325</v>
      </c>
      <c r="D13" s="18">
        <f t="shared" si="2"/>
        <v>6921</v>
      </c>
      <c r="E13" s="15">
        <v>6150</v>
      </c>
      <c r="F13" s="18">
        <f t="shared" si="3"/>
        <v>13210</v>
      </c>
      <c r="G13" s="16">
        <v>6321</v>
      </c>
      <c r="H13" s="16">
        <v>6889</v>
      </c>
      <c r="I13" s="18">
        <f t="shared" si="4"/>
        <v>36</v>
      </c>
      <c r="J13" s="16">
        <v>4</v>
      </c>
      <c r="K13" s="16">
        <v>32</v>
      </c>
    </row>
    <row r="14" spans="1:11" s="3" customFormat="1" ht="18.75" customHeight="1" x14ac:dyDescent="0.15">
      <c r="A14" s="14" t="s">
        <v>31</v>
      </c>
      <c r="B14" s="18">
        <f t="shared" si="1"/>
        <v>12511</v>
      </c>
      <c r="C14" s="18">
        <f t="shared" si="2"/>
        <v>6186</v>
      </c>
      <c r="D14" s="18">
        <f t="shared" si="2"/>
        <v>6325</v>
      </c>
      <c r="E14" s="15">
        <v>5343</v>
      </c>
      <c r="F14" s="18">
        <f t="shared" si="3"/>
        <v>12460</v>
      </c>
      <c r="G14" s="16">
        <v>6159</v>
      </c>
      <c r="H14" s="16">
        <v>6301</v>
      </c>
      <c r="I14" s="18">
        <f t="shared" si="4"/>
        <v>51</v>
      </c>
      <c r="J14" s="16">
        <v>27</v>
      </c>
      <c r="K14" s="16">
        <v>24</v>
      </c>
    </row>
    <row r="15" spans="1:11" s="3" customFormat="1" ht="18.75" customHeight="1" x14ac:dyDescent="0.15">
      <c r="A15" s="14" t="s">
        <v>32</v>
      </c>
      <c r="B15" s="18">
        <f t="shared" si="1"/>
        <v>7567</v>
      </c>
      <c r="C15" s="18">
        <f t="shared" si="2"/>
        <v>3791</v>
      </c>
      <c r="D15" s="18">
        <f t="shared" si="2"/>
        <v>3776</v>
      </c>
      <c r="E15" s="15">
        <v>4637</v>
      </c>
      <c r="F15" s="18">
        <f t="shared" si="3"/>
        <v>7492</v>
      </c>
      <c r="G15" s="17">
        <v>3757</v>
      </c>
      <c r="H15" s="17">
        <v>3735</v>
      </c>
      <c r="I15" s="18">
        <f t="shared" si="4"/>
        <v>75</v>
      </c>
      <c r="J15" s="16">
        <v>34</v>
      </c>
      <c r="K15" s="16">
        <v>41</v>
      </c>
    </row>
    <row r="16" spans="1:11" s="3" customFormat="1" ht="18.75" customHeight="1" x14ac:dyDescent="0.15">
      <c r="A16" s="14" t="s">
        <v>33</v>
      </c>
      <c r="B16" s="18">
        <f t="shared" si="1"/>
        <v>14245</v>
      </c>
      <c r="C16" s="18">
        <f t="shared" si="2"/>
        <v>7044</v>
      </c>
      <c r="D16" s="18">
        <f t="shared" si="2"/>
        <v>7201</v>
      </c>
      <c r="E16" s="15">
        <v>7107</v>
      </c>
      <c r="F16" s="18">
        <f t="shared" si="3"/>
        <v>14171</v>
      </c>
      <c r="G16" s="16">
        <v>7022</v>
      </c>
      <c r="H16" s="16">
        <v>7149</v>
      </c>
      <c r="I16" s="18">
        <f t="shared" si="4"/>
        <v>74</v>
      </c>
      <c r="J16" s="16">
        <v>22</v>
      </c>
      <c r="K16" s="16">
        <v>52</v>
      </c>
    </row>
    <row r="17" spans="1:11" s="3" customFormat="1" ht="18.75" customHeight="1" x14ac:dyDescent="0.15">
      <c r="A17" s="14" t="s">
        <v>34</v>
      </c>
      <c r="B17" s="18">
        <f t="shared" si="1"/>
        <v>14099</v>
      </c>
      <c r="C17" s="18">
        <f t="shared" si="2"/>
        <v>6783</v>
      </c>
      <c r="D17" s="18">
        <f t="shared" si="2"/>
        <v>7316</v>
      </c>
      <c r="E17" s="15">
        <v>6767</v>
      </c>
      <c r="F17" s="18">
        <f t="shared" si="3"/>
        <v>14038</v>
      </c>
      <c r="G17" s="16">
        <v>6761</v>
      </c>
      <c r="H17" s="16">
        <v>7277</v>
      </c>
      <c r="I17" s="18">
        <f t="shared" si="4"/>
        <v>61</v>
      </c>
      <c r="J17" s="16">
        <v>22</v>
      </c>
      <c r="K17" s="16">
        <v>39</v>
      </c>
    </row>
    <row r="18" spans="1:11" s="3" customFormat="1" ht="18.75" customHeight="1" x14ac:dyDescent="0.15">
      <c r="A18" s="14" t="s">
        <v>35</v>
      </c>
      <c r="B18" s="18">
        <f t="shared" si="1"/>
        <v>4203</v>
      </c>
      <c r="C18" s="18">
        <f t="shared" si="2"/>
        <v>2230</v>
      </c>
      <c r="D18" s="18">
        <f t="shared" si="2"/>
        <v>1973</v>
      </c>
      <c r="E18" s="15">
        <v>2069</v>
      </c>
      <c r="F18" s="18">
        <f t="shared" si="3"/>
        <v>4183</v>
      </c>
      <c r="G18" s="16">
        <v>2222</v>
      </c>
      <c r="H18" s="16">
        <v>1961</v>
      </c>
      <c r="I18" s="18">
        <f t="shared" si="4"/>
        <v>20</v>
      </c>
      <c r="J18" s="16">
        <v>8</v>
      </c>
      <c r="K18" s="16">
        <v>12</v>
      </c>
    </row>
    <row r="19" spans="1:11" s="3" customFormat="1" ht="18.75" customHeight="1" x14ac:dyDescent="0.15">
      <c r="A19" s="14" t="s">
        <v>36</v>
      </c>
      <c r="B19" s="18">
        <f t="shared" si="1"/>
        <v>21887</v>
      </c>
      <c r="C19" s="18">
        <f t="shared" si="2"/>
        <v>10744</v>
      </c>
      <c r="D19" s="18">
        <f t="shared" si="2"/>
        <v>11143</v>
      </c>
      <c r="E19" s="15">
        <v>8762</v>
      </c>
      <c r="F19" s="18">
        <f t="shared" si="3"/>
        <v>21729</v>
      </c>
      <c r="G19" s="16">
        <v>10682</v>
      </c>
      <c r="H19" s="16">
        <v>11047</v>
      </c>
      <c r="I19" s="18">
        <f t="shared" si="4"/>
        <v>158</v>
      </c>
      <c r="J19" s="16">
        <v>62</v>
      </c>
      <c r="K19" s="16">
        <v>96</v>
      </c>
    </row>
    <row r="20" spans="1:11" s="3" customFormat="1" ht="18.75" customHeight="1" x14ac:dyDescent="0.15">
      <c r="A20" s="14" t="s">
        <v>37</v>
      </c>
      <c r="B20" s="18">
        <f t="shared" si="1"/>
        <v>15021</v>
      </c>
      <c r="C20" s="18">
        <f t="shared" si="2"/>
        <v>7444</v>
      </c>
      <c r="D20" s="18">
        <f t="shared" si="2"/>
        <v>7577</v>
      </c>
      <c r="E20" s="15">
        <v>7015</v>
      </c>
      <c r="F20" s="18">
        <f t="shared" si="3"/>
        <v>14949</v>
      </c>
      <c r="G20" s="16">
        <v>7424</v>
      </c>
      <c r="H20" s="16">
        <v>7525</v>
      </c>
      <c r="I20" s="18">
        <f t="shared" si="4"/>
        <v>72</v>
      </c>
      <c r="J20" s="21">
        <v>20</v>
      </c>
      <c r="K20" s="21">
        <v>52</v>
      </c>
    </row>
    <row r="21" spans="1:11" s="4" customFormat="1" ht="18.75" customHeight="1" x14ac:dyDescent="0.15">
      <c r="A21" s="14" t="s">
        <v>38</v>
      </c>
      <c r="B21" s="18">
        <f t="shared" si="1"/>
        <v>16027</v>
      </c>
      <c r="C21" s="18">
        <f t="shared" si="2"/>
        <v>8024</v>
      </c>
      <c r="D21" s="18">
        <f t="shared" si="2"/>
        <v>8003</v>
      </c>
      <c r="E21" s="15">
        <v>7723</v>
      </c>
      <c r="F21" s="18">
        <f t="shared" si="3"/>
        <v>15919</v>
      </c>
      <c r="G21" s="19">
        <v>7998</v>
      </c>
      <c r="H21" s="19">
        <v>7921</v>
      </c>
      <c r="I21" s="18">
        <f t="shared" si="4"/>
        <v>108</v>
      </c>
      <c r="J21" s="22">
        <v>26</v>
      </c>
      <c r="K21" s="22">
        <v>82</v>
      </c>
    </row>
    <row r="22" spans="1:11" s="5" customFormat="1" ht="18.75" customHeight="1" x14ac:dyDescent="0.15">
      <c r="A22" s="14" t="s">
        <v>39</v>
      </c>
      <c r="B22" s="18">
        <f t="shared" si="1"/>
        <v>18342</v>
      </c>
      <c r="C22" s="18">
        <f t="shared" si="2"/>
        <v>8832</v>
      </c>
      <c r="D22" s="18">
        <f t="shared" si="2"/>
        <v>9510</v>
      </c>
      <c r="E22" s="15">
        <v>7964</v>
      </c>
      <c r="F22" s="18">
        <f t="shared" si="3"/>
        <v>18274</v>
      </c>
      <c r="G22" s="19">
        <v>8816</v>
      </c>
      <c r="H22" s="19">
        <v>9458</v>
      </c>
      <c r="I22" s="18">
        <f t="shared" si="4"/>
        <v>68</v>
      </c>
      <c r="J22" s="22">
        <v>16</v>
      </c>
      <c r="K22" s="22">
        <v>52</v>
      </c>
    </row>
    <row r="23" spans="1:11" s="5" customFormat="1" ht="18.75" customHeight="1" x14ac:dyDescent="0.15">
      <c r="A23" s="14" t="s">
        <v>40</v>
      </c>
      <c r="B23" s="18">
        <f t="shared" si="1"/>
        <v>15290</v>
      </c>
      <c r="C23" s="18">
        <f t="shared" si="2"/>
        <v>7662</v>
      </c>
      <c r="D23" s="18">
        <f t="shared" si="2"/>
        <v>7628</v>
      </c>
      <c r="E23" s="15">
        <v>7175</v>
      </c>
      <c r="F23" s="18">
        <f t="shared" si="3"/>
        <v>15214</v>
      </c>
      <c r="G23" s="19">
        <v>7640</v>
      </c>
      <c r="H23" s="19">
        <v>7574</v>
      </c>
      <c r="I23" s="18">
        <f t="shared" si="4"/>
        <v>76</v>
      </c>
      <c r="J23" s="22">
        <v>22</v>
      </c>
      <c r="K23" s="22">
        <v>54</v>
      </c>
    </row>
    <row r="24" spans="1:11" ht="18.75" customHeight="1" x14ac:dyDescent="0.15">
      <c r="A24" s="14" t="s">
        <v>41</v>
      </c>
      <c r="B24" s="18">
        <f t="shared" si="1"/>
        <v>43748</v>
      </c>
      <c r="C24" s="18">
        <f t="shared" si="2"/>
        <v>21408</v>
      </c>
      <c r="D24" s="18">
        <f t="shared" si="2"/>
        <v>22340</v>
      </c>
      <c r="E24" s="15">
        <v>20050</v>
      </c>
      <c r="F24" s="18">
        <f t="shared" si="3"/>
        <v>43500</v>
      </c>
      <c r="G24" s="20">
        <v>21336</v>
      </c>
      <c r="H24" s="20">
        <v>22164</v>
      </c>
      <c r="I24" s="18">
        <f t="shared" si="4"/>
        <v>248</v>
      </c>
      <c r="J24" s="23">
        <v>72</v>
      </c>
      <c r="K24" s="23">
        <v>176</v>
      </c>
    </row>
    <row r="25" spans="1:11" ht="18.75" customHeight="1" x14ac:dyDescent="0.15">
      <c r="A25" s="14" t="s">
        <v>42</v>
      </c>
      <c r="B25" s="18">
        <f t="shared" si="1"/>
        <v>11407</v>
      </c>
      <c r="C25" s="18">
        <f t="shared" si="2"/>
        <v>5747</v>
      </c>
      <c r="D25" s="18">
        <f t="shared" si="2"/>
        <v>5660</v>
      </c>
      <c r="E25" s="15">
        <v>5003</v>
      </c>
      <c r="F25" s="18">
        <f t="shared" si="3"/>
        <v>11343</v>
      </c>
      <c r="G25" s="20">
        <v>5734</v>
      </c>
      <c r="H25" s="20">
        <v>5609</v>
      </c>
      <c r="I25" s="18">
        <f>SUM(J25:K25)</f>
        <v>64</v>
      </c>
      <c r="J25" s="23">
        <v>13</v>
      </c>
      <c r="K25" s="23">
        <v>51</v>
      </c>
    </row>
    <row r="26" spans="1:11" ht="18.75" customHeight="1" x14ac:dyDescent="0.15">
      <c r="A26" s="14" t="s">
        <v>161</v>
      </c>
      <c r="B26" s="18">
        <f t="shared" ref="B26" si="5">SUM(C26:D26)</f>
        <v>21456</v>
      </c>
      <c r="C26" s="18">
        <f t="shared" ref="C26" si="6">SUM(G26,J26)</f>
        <v>10428</v>
      </c>
      <c r="D26" s="18">
        <f t="shared" ref="D26" si="7">SUM(H26,K26)</f>
        <v>11028</v>
      </c>
      <c r="E26" s="15">
        <v>8186</v>
      </c>
      <c r="F26" s="18">
        <f t="shared" ref="F26" si="8">SUM(G26:H26)</f>
        <v>21359</v>
      </c>
      <c r="G26" s="20">
        <v>10391</v>
      </c>
      <c r="H26" s="20">
        <v>10968</v>
      </c>
      <c r="I26" s="18">
        <f>SUM(J26:K26)</f>
        <v>97</v>
      </c>
      <c r="J26" s="23">
        <v>37</v>
      </c>
      <c r="K26" s="23">
        <v>60</v>
      </c>
    </row>
    <row r="27" spans="1:11" ht="18.75" customHeight="1" x14ac:dyDescent="0.15">
      <c r="A27" s="14" t="s">
        <v>162</v>
      </c>
      <c r="B27" s="18">
        <f t="shared" si="1"/>
        <v>29644</v>
      </c>
      <c r="C27" s="18">
        <f t="shared" si="2"/>
        <v>14657</v>
      </c>
      <c r="D27" s="18">
        <f t="shared" si="2"/>
        <v>14987</v>
      </c>
      <c r="E27" s="15">
        <v>11922</v>
      </c>
      <c r="F27" s="18">
        <f t="shared" si="3"/>
        <v>29482</v>
      </c>
      <c r="G27" s="20">
        <v>14592</v>
      </c>
      <c r="H27" s="20">
        <v>14890</v>
      </c>
      <c r="I27" s="18">
        <f>SUM(J27:K27)</f>
        <v>162</v>
      </c>
      <c r="J27" s="23">
        <v>65</v>
      </c>
      <c r="K27" s="23">
        <v>97</v>
      </c>
    </row>
    <row r="28" spans="1:11" ht="18.75" customHeight="1" x14ac:dyDescent="0.15">
      <c r="A28" s="14" t="s">
        <v>163</v>
      </c>
      <c r="B28" s="18">
        <f t="shared" si="1"/>
        <v>18955</v>
      </c>
      <c r="C28" s="18">
        <f t="shared" si="2"/>
        <v>9361</v>
      </c>
      <c r="D28" s="18">
        <f t="shared" si="2"/>
        <v>9594</v>
      </c>
      <c r="E28" s="15">
        <v>8537</v>
      </c>
      <c r="F28" s="18">
        <f t="shared" si="3"/>
        <v>18878</v>
      </c>
      <c r="G28" s="20">
        <v>9330</v>
      </c>
      <c r="H28" s="20">
        <v>9548</v>
      </c>
      <c r="I28" s="18">
        <f t="shared" si="4"/>
        <v>77</v>
      </c>
      <c r="J28" s="23">
        <v>31</v>
      </c>
      <c r="K28" s="23">
        <v>46</v>
      </c>
    </row>
    <row r="29" spans="1:11" ht="18.75" customHeight="1" x14ac:dyDescent="0.15">
      <c r="A29" s="14" t="s">
        <v>43</v>
      </c>
      <c r="B29" s="18">
        <f t="shared" si="1"/>
        <v>18032</v>
      </c>
      <c r="C29" s="18">
        <f t="shared" si="2"/>
        <v>8838</v>
      </c>
      <c r="D29" s="18">
        <f t="shared" si="2"/>
        <v>9194</v>
      </c>
      <c r="E29" s="15">
        <v>8099</v>
      </c>
      <c r="F29" s="18">
        <f t="shared" si="3"/>
        <v>17968</v>
      </c>
      <c r="G29" s="20">
        <v>8820</v>
      </c>
      <c r="H29" s="20">
        <v>9148</v>
      </c>
      <c r="I29" s="18">
        <f t="shared" si="4"/>
        <v>64</v>
      </c>
      <c r="J29" s="23">
        <v>18</v>
      </c>
      <c r="K29" s="23">
        <v>46</v>
      </c>
    </row>
  </sheetData>
  <mergeCells count="10">
    <mergeCell ref="A1:K1"/>
    <mergeCell ref="I3:K3"/>
    <mergeCell ref="A4:A6"/>
    <mergeCell ref="B4:D4"/>
    <mergeCell ref="E4:H4"/>
    <mergeCell ref="I4:K4"/>
    <mergeCell ref="B5:D5"/>
    <mergeCell ref="E5:E6"/>
    <mergeCell ref="F5:H5"/>
    <mergeCell ref="I5:K5"/>
  </mergeCells>
  <phoneticPr fontId="4" type="noConversion"/>
  <pageMargins left="0.42" right="0.49" top="0.52" bottom="0.51" header="0.5" footer="0.5"/>
  <pageSetup paperSize="9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4"/>
  <sheetViews>
    <sheetView workbookViewId="0">
      <selection sqref="A1:K1"/>
    </sheetView>
  </sheetViews>
  <sheetFormatPr defaultColWidth="8.33203125" defaultRowHeight="13.5" x14ac:dyDescent="0.15"/>
  <cols>
    <col min="1" max="1" width="9" style="6" customWidth="1"/>
    <col min="2" max="5" width="9.109375" style="6" customWidth="1"/>
    <col min="6" max="6" width="11.88671875" style="6" customWidth="1"/>
    <col min="7" max="8" width="9.109375" style="6" customWidth="1"/>
    <col min="9" max="9" width="12.21875" style="6" customWidth="1"/>
    <col min="10" max="11" width="9.109375" style="6" customWidth="1"/>
    <col min="12" max="16384" width="8.33203125" style="6"/>
  </cols>
  <sheetData>
    <row r="1" spans="1:11" s="1" customFormat="1" ht="27" x14ac:dyDescent="0.15">
      <c r="A1" s="52" t="s">
        <v>150</v>
      </c>
      <c r="B1" s="52"/>
      <c r="C1" s="52"/>
      <c r="D1" s="52"/>
      <c r="E1" s="52"/>
      <c r="F1" s="52"/>
      <c r="G1" s="52"/>
      <c r="H1" s="52"/>
      <c r="I1" s="52"/>
      <c r="J1" s="52"/>
      <c r="K1" s="52"/>
    </row>
    <row r="2" spans="1:11" ht="14.25" customHeight="1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ht="16.5" x14ac:dyDescent="0.15">
      <c r="A3" s="7" t="s">
        <v>44</v>
      </c>
      <c r="I3" s="63" t="s">
        <v>165</v>
      </c>
      <c r="J3" s="64"/>
      <c r="K3" s="64"/>
    </row>
    <row r="4" spans="1:11" s="3" customFormat="1" ht="24.95" customHeight="1" x14ac:dyDescent="0.15">
      <c r="A4" s="74" t="s">
        <v>1</v>
      </c>
      <c r="B4" s="75" t="s">
        <v>151</v>
      </c>
      <c r="C4" s="75"/>
      <c r="D4" s="75"/>
      <c r="E4" s="75" t="s">
        <v>152</v>
      </c>
      <c r="F4" s="75"/>
      <c r="G4" s="75"/>
      <c r="H4" s="75"/>
      <c r="I4" s="75" t="s">
        <v>153</v>
      </c>
      <c r="J4" s="75"/>
      <c r="K4" s="75"/>
    </row>
    <row r="5" spans="1:11" s="3" customFormat="1" ht="24.95" customHeight="1" x14ac:dyDescent="0.15">
      <c r="A5" s="74"/>
      <c r="B5" s="74" t="s">
        <v>5</v>
      </c>
      <c r="C5" s="74"/>
      <c r="D5" s="74"/>
      <c r="E5" s="74" t="s">
        <v>6</v>
      </c>
      <c r="F5" s="74" t="s">
        <v>5</v>
      </c>
      <c r="G5" s="74"/>
      <c r="H5" s="74"/>
      <c r="I5" s="74" t="s">
        <v>7</v>
      </c>
      <c r="J5" s="74"/>
      <c r="K5" s="74"/>
    </row>
    <row r="6" spans="1:11" s="3" customFormat="1" ht="24.95" customHeight="1" x14ac:dyDescent="0.15">
      <c r="A6" s="74"/>
      <c r="B6" s="39" t="s">
        <v>8</v>
      </c>
      <c r="C6" s="39" t="s">
        <v>9</v>
      </c>
      <c r="D6" s="39" t="s">
        <v>10</v>
      </c>
      <c r="E6" s="74"/>
      <c r="F6" s="39" t="s">
        <v>8</v>
      </c>
      <c r="G6" s="39" t="s">
        <v>9</v>
      </c>
      <c r="H6" s="39" t="s">
        <v>10</v>
      </c>
      <c r="I6" s="39" t="s">
        <v>8</v>
      </c>
      <c r="J6" s="39" t="s">
        <v>9</v>
      </c>
      <c r="K6" s="39" t="s">
        <v>10</v>
      </c>
    </row>
    <row r="7" spans="1:11" s="36" customFormat="1" ht="18.75" customHeight="1" x14ac:dyDescent="0.15">
      <c r="A7" s="34" t="s">
        <v>11</v>
      </c>
      <c r="B7" s="27">
        <f t="shared" ref="B7:K7" si="0">SUM(B8:B24)</f>
        <v>172879</v>
      </c>
      <c r="C7" s="27">
        <f t="shared" si="0"/>
        <v>86770</v>
      </c>
      <c r="D7" s="27">
        <f t="shared" si="0"/>
        <v>86109</v>
      </c>
      <c r="E7" s="27">
        <f t="shared" si="0"/>
        <v>83437</v>
      </c>
      <c r="F7" s="27">
        <f t="shared" si="0"/>
        <v>170700</v>
      </c>
      <c r="G7" s="27">
        <f t="shared" si="0"/>
        <v>85572</v>
      </c>
      <c r="H7" s="27">
        <f t="shared" si="0"/>
        <v>85128</v>
      </c>
      <c r="I7" s="27">
        <f t="shared" si="0"/>
        <v>2179</v>
      </c>
      <c r="J7" s="27">
        <f t="shared" si="0"/>
        <v>1198</v>
      </c>
      <c r="K7" s="27">
        <f t="shared" si="0"/>
        <v>981</v>
      </c>
    </row>
    <row r="8" spans="1:11" s="3" customFormat="1" ht="18.75" customHeight="1" x14ac:dyDescent="0.15">
      <c r="A8" s="14" t="s">
        <v>45</v>
      </c>
      <c r="B8" s="18">
        <f t="shared" ref="B8:B24" si="1">SUM(C8:D8)</f>
        <v>8674</v>
      </c>
      <c r="C8" s="18">
        <f t="shared" ref="C8:D24" si="2">SUM(G8,J8)</f>
        <v>4288</v>
      </c>
      <c r="D8" s="18">
        <f t="shared" si="2"/>
        <v>4386</v>
      </c>
      <c r="E8" s="25">
        <v>4199</v>
      </c>
      <c r="F8" s="18">
        <f t="shared" ref="F8:F24" si="3">SUM(G8:H8)</f>
        <v>8634</v>
      </c>
      <c r="G8" s="25">
        <v>4277</v>
      </c>
      <c r="H8" s="25">
        <v>4357</v>
      </c>
      <c r="I8" s="18">
        <f t="shared" ref="I8:I24" si="4">SUM(J8:K8)</f>
        <v>40</v>
      </c>
      <c r="J8" s="26">
        <v>11</v>
      </c>
      <c r="K8" s="26">
        <v>29</v>
      </c>
    </row>
    <row r="9" spans="1:11" s="3" customFormat="1" ht="18.75" customHeight="1" x14ac:dyDescent="0.15">
      <c r="A9" s="14" t="s">
        <v>46</v>
      </c>
      <c r="B9" s="18">
        <f t="shared" ref="B9" si="5">SUM(C9:D9)</f>
        <v>10213</v>
      </c>
      <c r="C9" s="18">
        <f t="shared" si="2"/>
        <v>4974</v>
      </c>
      <c r="D9" s="18">
        <f t="shared" si="2"/>
        <v>5239</v>
      </c>
      <c r="E9" s="15">
        <v>5132</v>
      </c>
      <c r="F9" s="18">
        <f t="shared" si="3"/>
        <v>10149</v>
      </c>
      <c r="G9" s="16">
        <v>4952</v>
      </c>
      <c r="H9" s="16">
        <v>5197</v>
      </c>
      <c r="I9" s="18">
        <f t="shared" si="4"/>
        <v>64</v>
      </c>
      <c r="J9" s="33">
        <v>22</v>
      </c>
      <c r="K9" s="33">
        <v>42</v>
      </c>
    </row>
    <row r="10" spans="1:11" s="3" customFormat="1" ht="18.75" customHeight="1" x14ac:dyDescent="0.15">
      <c r="A10" s="14" t="s">
        <v>47</v>
      </c>
      <c r="B10" s="18">
        <f t="shared" si="1"/>
        <v>17049</v>
      </c>
      <c r="C10" s="18">
        <f t="shared" si="2"/>
        <v>8229</v>
      </c>
      <c r="D10" s="18">
        <f t="shared" si="2"/>
        <v>8820</v>
      </c>
      <c r="E10" s="25">
        <v>8067</v>
      </c>
      <c r="F10" s="18">
        <f t="shared" si="3"/>
        <v>16963</v>
      </c>
      <c r="G10" s="25">
        <v>8197</v>
      </c>
      <c r="H10" s="25">
        <v>8766</v>
      </c>
      <c r="I10" s="18">
        <f t="shared" si="4"/>
        <v>86</v>
      </c>
      <c r="J10" s="26">
        <v>32</v>
      </c>
      <c r="K10" s="26">
        <v>54</v>
      </c>
    </row>
    <row r="11" spans="1:11" s="3" customFormat="1" ht="18.75" customHeight="1" x14ac:dyDescent="0.15">
      <c r="A11" s="14" t="s">
        <v>48</v>
      </c>
      <c r="B11" s="18">
        <f t="shared" si="1"/>
        <v>9904</v>
      </c>
      <c r="C11" s="18">
        <f t="shared" si="2"/>
        <v>5039</v>
      </c>
      <c r="D11" s="18">
        <f t="shared" si="2"/>
        <v>4865</v>
      </c>
      <c r="E11" s="25">
        <v>4908</v>
      </c>
      <c r="F11" s="18">
        <f t="shared" si="3"/>
        <v>9811</v>
      </c>
      <c r="G11" s="25">
        <v>5001</v>
      </c>
      <c r="H11" s="25">
        <v>4810</v>
      </c>
      <c r="I11" s="18">
        <f t="shared" si="4"/>
        <v>93</v>
      </c>
      <c r="J11" s="26">
        <v>38</v>
      </c>
      <c r="K11" s="26">
        <v>55</v>
      </c>
    </row>
    <row r="12" spans="1:11" s="3" customFormat="1" ht="18.75" customHeight="1" x14ac:dyDescent="0.15">
      <c r="A12" s="14" t="s">
        <v>49</v>
      </c>
      <c r="B12" s="18">
        <f t="shared" si="1"/>
        <v>9702</v>
      </c>
      <c r="C12" s="18">
        <f t="shared" si="2"/>
        <v>4808</v>
      </c>
      <c r="D12" s="18">
        <f t="shared" si="2"/>
        <v>4894</v>
      </c>
      <c r="E12" s="25">
        <v>5282</v>
      </c>
      <c r="F12" s="18">
        <f t="shared" si="3"/>
        <v>9650</v>
      </c>
      <c r="G12" s="25">
        <v>4794</v>
      </c>
      <c r="H12" s="25">
        <v>4856</v>
      </c>
      <c r="I12" s="18">
        <f t="shared" si="4"/>
        <v>52</v>
      </c>
      <c r="J12" s="26">
        <v>14</v>
      </c>
      <c r="K12" s="26">
        <v>38</v>
      </c>
    </row>
    <row r="13" spans="1:11" s="3" customFormat="1" ht="18.75" customHeight="1" x14ac:dyDescent="0.15">
      <c r="A13" s="14" t="s">
        <v>50</v>
      </c>
      <c r="B13" s="18">
        <f t="shared" si="1"/>
        <v>10078</v>
      </c>
      <c r="C13" s="18">
        <f t="shared" si="2"/>
        <v>4959</v>
      </c>
      <c r="D13" s="18">
        <f t="shared" si="2"/>
        <v>5119</v>
      </c>
      <c r="E13" s="25">
        <v>4776</v>
      </c>
      <c r="F13" s="18">
        <f t="shared" si="3"/>
        <v>10037</v>
      </c>
      <c r="G13" s="25">
        <v>4945</v>
      </c>
      <c r="H13" s="25">
        <v>5092</v>
      </c>
      <c r="I13" s="18">
        <f t="shared" si="4"/>
        <v>41</v>
      </c>
      <c r="J13" s="26">
        <v>14</v>
      </c>
      <c r="K13" s="26">
        <v>27</v>
      </c>
    </row>
    <row r="14" spans="1:11" s="3" customFormat="1" ht="18.75" customHeight="1" x14ac:dyDescent="0.15">
      <c r="A14" s="14" t="s">
        <v>51</v>
      </c>
      <c r="B14" s="18">
        <f t="shared" si="1"/>
        <v>6540</v>
      </c>
      <c r="C14" s="18">
        <f t="shared" si="2"/>
        <v>3330</v>
      </c>
      <c r="D14" s="18">
        <f t="shared" si="2"/>
        <v>3210</v>
      </c>
      <c r="E14" s="25">
        <v>3457</v>
      </c>
      <c r="F14" s="18">
        <f t="shared" si="3"/>
        <v>6383</v>
      </c>
      <c r="G14" s="25">
        <v>3254</v>
      </c>
      <c r="H14" s="25">
        <v>3129</v>
      </c>
      <c r="I14" s="18">
        <f t="shared" si="4"/>
        <v>157</v>
      </c>
      <c r="J14" s="26">
        <v>76</v>
      </c>
      <c r="K14" s="26">
        <v>81</v>
      </c>
    </row>
    <row r="15" spans="1:11" s="3" customFormat="1" ht="18.75" customHeight="1" x14ac:dyDescent="0.15">
      <c r="A15" s="14" t="s">
        <v>52</v>
      </c>
      <c r="B15" s="18">
        <f t="shared" si="1"/>
        <v>7895</v>
      </c>
      <c r="C15" s="18">
        <f t="shared" si="2"/>
        <v>3888</v>
      </c>
      <c r="D15" s="18">
        <f t="shared" si="2"/>
        <v>4007</v>
      </c>
      <c r="E15" s="25">
        <v>3829</v>
      </c>
      <c r="F15" s="18">
        <f t="shared" si="3"/>
        <v>7848</v>
      </c>
      <c r="G15" s="25">
        <v>3873</v>
      </c>
      <c r="H15" s="25">
        <v>3975</v>
      </c>
      <c r="I15" s="18">
        <f t="shared" si="4"/>
        <v>47</v>
      </c>
      <c r="J15" s="26">
        <v>15</v>
      </c>
      <c r="K15" s="26">
        <v>32</v>
      </c>
    </row>
    <row r="16" spans="1:11" s="3" customFormat="1" ht="18.75" customHeight="1" x14ac:dyDescent="0.15">
      <c r="A16" s="14" t="s">
        <v>53</v>
      </c>
      <c r="B16" s="18">
        <f t="shared" si="1"/>
        <v>11935</v>
      </c>
      <c r="C16" s="18">
        <f t="shared" si="2"/>
        <v>6479</v>
      </c>
      <c r="D16" s="18">
        <f t="shared" si="2"/>
        <v>5456</v>
      </c>
      <c r="E16" s="25">
        <v>6049</v>
      </c>
      <c r="F16" s="18">
        <f t="shared" si="3"/>
        <v>11087</v>
      </c>
      <c r="G16" s="25">
        <v>5885</v>
      </c>
      <c r="H16" s="25">
        <v>5202</v>
      </c>
      <c r="I16" s="18">
        <f t="shared" si="4"/>
        <v>848</v>
      </c>
      <c r="J16" s="26">
        <v>594</v>
      </c>
      <c r="K16" s="26">
        <v>254</v>
      </c>
    </row>
    <row r="17" spans="1:14" s="3" customFormat="1" ht="18.75" customHeight="1" x14ac:dyDescent="0.15">
      <c r="A17" s="14" t="s">
        <v>54</v>
      </c>
      <c r="B17" s="18">
        <f t="shared" si="1"/>
        <v>8033</v>
      </c>
      <c r="C17" s="18">
        <f t="shared" si="2"/>
        <v>4068</v>
      </c>
      <c r="D17" s="18">
        <f t="shared" si="2"/>
        <v>3965</v>
      </c>
      <c r="E17" s="25">
        <v>3967</v>
      </c>
      <c r="F17" s="18">
        <f t="shared" si="3"/>
        <v>7980</v>
      </c>
      <c r="G17" s="25">
        <v>4055</v>
      </c>
      <c r="H17" s="25">
        <v>3925</v>
      </c>
      <c r="I17" s="18">
        <f t="shared" si="4"/>
        <v>53</v>
      </c>
      <c r="J17" s="26">
        <v>13</v>
      </c>
      <c r="K17" s="26">
        <v>40</v>
      </c>
    </row>
    <row r="18" spans="1:14" s="3" customFormat="1" ht="18.75" customHeight="1" x14ac:dyDescent="0.15">
      <c r="A18" s="14" t="s">
        <v>55</v>
      </c>
      <c r="B18" s="18">
        <f t="shared" si="1"/>
        <v>8191</v>
      </c>
      <c r="C18" s="18">
        <f t="shared" si="2"/>
        <v>3991</v>
      </c>
      <c r="D18" s="18">
        <f t="shared" si="2"/>
        <v>4200</v>
      </c>
      <c r="E18" s="25">
        <v>3644</v>
      </c>
      <c r="F18" s="18">
        <f t="shared" si="3"/>
        <v>8158</v>
      </c>
      <c r="G18" s="25">
        <v>3981</v>
      </c>
      <c r="H18" s="25">
        <v>4177</v>
      </c>
      <c r="I18" s="18">
        <f t="shared" si="4"/>
        <v>33</v>
      </c>
      <c r="J18" s="26">
        <v>10</v>
      </c>
      <c r="K18" s="26">
        <v>23</v>
      </c>
    </row>
    <row r="19" spans="1:14" s="3" customFormat="1" ht="18.75" customHeight="1" x14ac:dyDescent="0.15">
      <c r="A19" s="14" t="s">
        <v>56</v>
      </c>
      <c r="B19" s="18">
        <f t="shared" si="1"/>
        <v>10218</v>
      </c>
      <c r="C19" s="18">
        <f t="shared" si="2"/>
        <v>5154</v>
      </c>
      <c r="D19" s="18">
        <f t="shared" si="2"/>
        <v>5064</v>
      </c>
      <c r="E19" s="25">
        <v>5100</v>
      </c>
      <c r="F19" s="18">
        <f t="shared" si="3"/>
        <v>10134</v>
      </c>
      <c r="G19" s="25">
        <v>5122</v>
      </c>
      <c r="H19" s="25">
        <v>5012</v>
      </c>
      <c r="I19" s="18">
        <f t="shared" si="4"/>
        <v>84</v>
      </c>
      <c r="J19" s="26">
        <v>32</v>
      </c>
      <c r="K19" s="26">
        <v>52</v>
      </c>
    </row>
    <row r="20" spans="1:14" s="3" customFormat="1" ht="18.75" customHeight="1" x14ac:dyDescent="0.15">
      <c r="A20" s="14" t="s">
        <v>57</v>
      </c>
      <c r="B20" s="18">
        <f t="shared" si="1"/>
        <v>18387</v>
      </c>
      <c r="C20" s="18">
        <f t="shared" si="2"/>
        <v>9108</v>
      </c>
      <c r="D20" s="18">
        <f t="shared" si="2"/>
        <v>9279</v>
      </c>
      <c r="E20" s="25">
        <v>8491</v>
      </c>
      <c r="F20" s="18">
        <f t="shared" si="3"/>
        <v>18310</v>
      </c>
      <c r="G20" s="25">
        <v>9092</v>
      </c>
      <c r="H20" s="25">
        <v>9218</v>
      </c>
      <c r="I20" s="18">
        <f t="shared" si="4"/>
        <v>77</v>
      </c>
      <c r="J20" s="26">
        <v>16</v>
      </c>
      <c r="K20" s="26">
        <v>61</v>
      </c>
    </row>
    <row r="21" spans="1:14" s="4" customFormat="1" ht="18.75" customHeight="1" x14ac:dyDescent="0.15">
      <c r="A21" s="14" t="s">
        <v>58</v>
      </c>
      <c r="B21" s="18">
        <f t="shared" si="1"/>
        <v>1854</v>
      </c>
      <c r="C21" s="18">
        <f t="shared" si="2"/>
        <v>983</v>
      </c>
      <c r="D21" s="18">
        <f t="shared" si="2"/>
        <v>871</v>
      </c>
      <c r="E21" s="25">
        <v>955</v>
      </c>
      <c r="F21" s="18">
        <f t="shared" si="3"/>
        <v>1829</v>
      </c>
      <c r="G21" s="25">
        <v>966</v>
      </c>
      <c r="H21" s="25">
        <v>863</v>
      </c>
      <c r="I21" s="18">
        <f t="shared" si="4"/>
        <v>25</v>
      </c>
      <c r="J21" s="26">
        <v>17</v>
      </c>
      <c r="K21" s="26">
        <v>8</v>
      </c>
      <c r="M21" s="3"/>
      <c r="N21" s="3"/>
    </row>
    <row r="22" spans="1:14" s="5" customFormat="1" ht="18.75" customHeight="1" x14ac:dyDescent="0.15">
      <c r="A22" s="14" t="s">
        <v>59</v>
      </c>
      <c r="B22" s="18">
        <f t="shared" si="1"/>
        <v>5353</v>
      </c>
      <c r="C22" s="18">
        <f t="shared" si="2"/>
        <v>2848</v>
      </c>
      <c r="D22" s="18">
        <f t="shared" si="2"/>
        <v>2505</v>
      </c>
      <c r="E22" s="25">
        <v>2563</v>
      </c>
      <c r="F22" s="18">
        <f t="shared" si="3"/>
        <v>5257</v>
      </c>
      <c r="G22" s="25">
        <v>2786</v>
      </c>
      <c r="H22" s="25">
        <v>2471</v>
      </c>
      <c r="I22" s="18">
        <f t="shared" si="4"/>
        <v>96</v>
      </c>
      <c r="J22" s="26">
        <v>62</v>
      </c>
      <c r="K22" s="26">
        <v>34</v>
      </c>
      <c r="M22" s="3"/>
      <c r="N22" s="3"/>
    </row>
    <row r="23" spans="1:14" s="5" customFormat="1" ht="18.75" customHeight="1" x14ac:dyDescent="0.15">
      <c r="A23" s="14" t="s">
        <v>60</v>
      </c>
      <c r="B23" s="18">
        <f t="shared" si="1"/>
        <v>20885</v>
      </c>
      <c r="C23" s="18">
        <f t="shared" si="2"/>
        <v>10589</v>
      </c>
      <c r="D23" s="18">
        <f t="shared" si="2"/>
        <v>10296</v>
      </c>
      <c r="E23" s="25">
        <v>8899</v>
      </c>
      <c r="F23" s="18">
        <f t="shared" si="3"/>
        <v>20568</v>
      </c>
      <c r="G23" s="25">
        <v>10379</v>
      </c>
      <c r="H23" s="25">
        <v>10189</v>
      </c>
      <c r="I23" s="18">
        <f t="shared" si="4"/>
        <v>317</v>
      </c>
      <c r="J23" s="26">
        <v>210</v>
      </c>
      <c r="K23" s="26">
        <v>107</v>
      </c>
      <c r="M23" s="3"/>
      <c r="N23" s="3"/>
    </row>
    <row r="24" spans="1:14" ht="18.75" customHeight="1" x14ac:dyDescent="0.15">
      <c r="A24" s="14" t="s">
        <v>61</v>
      </c>
      <c r="B24" s="18">
        <f t="shared" si="1"/>
        <v>7968</v>
      </c>
      <c r="C24" s="18">
        <f t="shared" si="2"/>
        <v>4035</v>
      </c>
      <c r="D24" s="18">
        <f t="shared" si="2"/>
        <v>3933</v>
      </c>
      <c r="E24" s="25">
        <v>4119</v>
      </c>
      <c r="F24" s="18">
        <f t="shared" si="3"/>
        <v>7902</v>
      </c>
      <c r="G24" s="25">
        <v>4013</v>
      </c>
      <c r="H24" s="25">
        <v>3889</v>
      </c>
      <c r="I24" s="18">
        <f t="shared" si="4"/>
        <v>66</v>
      </c>
      <c r="J24" s="26">
        <v>22</v>
      </c>
      <c r="K24" s="26">
        <v>44</v>
      </c>
      <c r="M24" s="3"/>
      <c r="N24" s="3"/>
    </row>
  </sheetData>
  <mergeCells count="10">
    <mergeCell ref="A1:K1"/>
    <mergeCell ref="I3:K3"/>
    <mergeCell ref="A4:A6"/>
    <mergeCell ref="B4:D4"/>
    <mergeCell ref="E4:H4"/>
    <mergeCell ref="I4:K4"/>
    <mergeCell ref="B5:D5"/>
    <mergeCell ref="E5:E6"/>
    <mergeCell ref="F5:H5"/>
    <mergeCell ref="I5:K5"/>
  </mergeCells>
  <phoneticPr fontId="4" type="noConversion"/>
  <pageMargins left="0.42" right="0.49" top="0.52" bottom="0.51" header="0.5" footer="0.5"/>
  <pageSetup paperSize="9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0"/>
  <sheetViews>
    <sheetView workbookViewId="0">
      <selection sqref="A1:K1"/>
    </sheetView>
  </sheetViews>
  <sheetFormatPr defaultColWidth="8.33203125" defaultRowHeight="13.5" x14ac:dyDescent="0.15"/>
  <cols>
    <col min="1" max="1" width="9" style="6" customWidth="1"/>
    <col min="2" max="5" width="9.109375" style="6" customWidth="1"/>
    <col min="6" max="6" width="11.88671875" style="6" customWidth="1"/>
    <col min="7" max="8" width="9.109375" style="6" customWidth="1"/>
    <col min="9" max="9" width="12.21875" style="6" customWidth="1"/>
    <col min="10" max="11" width="9.109375" style="6" customWidth="1"/>
    <col min="12" max="16384" width="8.33203125" style="6"/>
  </cols>
  <sheetData>
    <row r="1" spans="1:11" s="1" customFormat="1" ht="27" x14ac:dyDescent="0.15">
      <c r="A1" s="52" t="s">
        <v>150</v>
      </c>
      <c r="B1" s="52"/>
      <c r="C1" s="52"/>
      <c r="D1" s="52"/>
      <c r="E1" s="52"/>
      <c r="F1" s="52"/>
      <c r="G1" s="52"/>
      <c r="H1" s="52"/>
      <c r="I1" s="52"/>
      <c r="J1" s="52"/>
      <c r="K1" s="52"/>
    </row>
    <row r="2" spans="1:11" ht="14.25" customHeight="1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ht="16.5" x14ac:dyDescent="0.15">
      <c r="A3" s="7" t="s">
        <v>62</v>
      </c>
      <c r="I3" s="63" t="s">
        <v>165</v>
      </c>
      <c r="J3" s="64"/>
      <c r="K3" s="64"/>
    </row>
    <row r="4" spans="1:11" s="3" customFormat="1" ht="24.95" customHeight="1" x14ac:dyDescent="0.15">
      <c r="A4" s="74" t="s">
        <v>1</v>
      </c>
      <c r="B4" s="75" t="s">
        <v>2</v>
      </c>
      <c r="C4" s="75"/>
      <c r="D4" s="75"/>
      <c r="E4" s="75" t="s">
        <v>3</v>
      </c>
      <c r="F4" s="75"/>
      <c r="G4" s="75"/>
      <c r="H4" s="75"/>
      <c r="I4" s="75" t="s">
        <v>4</v>
      </c>
      <c r="J4" s="75"/>
      <c r="K4" s="75"/>
    </row>
    <row r="5" spans="1:11" s="3" customFormat="1" ht="24.95" customHeight="1" x14ac:dyDescent="0.15">
      <c r="A5" s="74"/>
      <c r="B5" s="74" t="s">
        <v>5</v>
      </c>
      <c r="C5" s="74"/>
      <c r="D5" s="74"/>
      <c r="E5" s="74" t="s">
        <v>6</v>
      </c>
      <c r="F5" s="74" t="s">
        <v>5</v>
      </c>
      <c r="G5" s="74"/>
      <c r="H5" s="74"/>
      <c r="I5" s="74" t="s">
        <v>7</v>
      </c>
      <c r="J5" s="74"/>
      <c r="K5" s="74"/>
    </row>
    <row r="6" spans="1:11" s="3" customFormat="1" ht="24.95" customHeight="1" x14ac:dyDescent="0.15">
      <c r="A6" s="74"/>
      <c r="B6" s="39" t="s">
        <v>8</v>
      </c>
      <c r="C6" s="39" t="s">
        <v>9</v>
      </c>
      <c r="D6" s="39" t="s">
        <v>10</v>
      </c>
      <c r="E6" s="74"/>
      <c r="F6" s="39" t="s">
        <v>8</v>
      </c>
      <c r="G6" s="39" t="s">
        <v>9</v>
      </c>
      <c r="H6" s="39" t="s">
        <v>10</v>
      </c>
      <c r="I6" s="39" t="s">
        <v>8</v>
      </c>
      <c r="J6" s="39" t="s">
        <v>9</v>
      </c>
      <c r="K6" s="39" t="s">
        <v>10</v>
      </c>
    </row>
    <row r="7" spans="1:11" s="36" customFormat="1" ht="23.1" customHeight="1" x14ac:dyDescent="0.15">
      <c r="A7" s="34" t="s">
        <v>11</v>
      </c>
      <c r="B7" s="27">
        <f t="shared" ref="B7:K7" si="0">SUM(B8:B20)</f>
        <v>148247</v>
      </c>
      <c r="C7" s="27">
        <f t="shared" si="0"/>
        <v>71170</v>
      </c>
      <c r="D7" s="27">
        <f t="shared" si="0"/>
        <v>77077</v>
      </c>
      <c r="E7" s="27">
        <f t="shared" si="0"/>
        <v>76582</v>
      </c>
      <c r="F7" s="27">
        <f t="shared" si="0"/>
        <v>146632</v>
      </c>
      <c r="G7" s="27">
        <f t="shared" si="0"/>
        <v>70471</v>
      </c>
      <c r="H7" s="27">
        <f t="shared" si="0"/>
        <v>76161</v>
      </c>
      <c r="I7" s="27">
        <f t="shared" si="0"/>
        <v>1615</v>
      </c>
      <c r="J7" s="27">
        <f t="shared" si="0"/>
        <v>699</v>
      </c>
      <c r="K7" s="27">
        <f t="shared" si="0"/>
        <v>916</v>
      </c>
    </row>
    <row r="8" spans="1:11" s="3" customFormat="1" ht="23.1" customHeight="1" x14ac:dyDescent="0.15">
      <c r="A8" s="14" t="s">
        <v>63</v>
      </c>
      <c r="B8" s="18">
        <f t="shared" ref="B8" si="1">SUM(C8:D8)</f>
        <v>12482</v>
      </c>
      <c r="C8" s="18">
        <f t="shared" ref="C8:D20" si="2">SUM(G8,J8)</f>
        <v>5879</v>
      </c>
      <c r="D8" s="18">
        <f t="shared" si="2"/>
        <v>6603</v>
      </c>
      <c r="E8" s="15">
        <v>5686</v>
      </c>
      <c r="F8" s="18">
        <f>SUM(G8:H8)</f>
        <v>12358</v>
      </c>
      <c r="G8" s="16">
        <v>5830</v>
      </c>
      <c r="H8" s="16">
        <v>6528</v>
      </c>
      <c r="I8" s="18">
        <f t="shared" ref="I8" si="3">SUM(J8:K8)</f>
        <v>124</v>
      </c>
      <c r="J8" s="16">
        <v>49</v>
      </c>
      <c r="K8" s="16">
        <v>75</v>
      </c>
    </row>
    <row r="9" spans="1:11" s="3" customFormat="1" ht="23.1" customHeight="1" x14ac:dyDescent="0.15">
      <c r="A9" s="14" t="s">
        <v>64</v>
      </c>
      <c r="B9" s="18">
        <f t="shared" ref="B9:B20" si="4">SUM(C9:D9)</f>
        <v>9413</v>
      </c>
      <c r="C9" s="18">
        <f t="shared" si="2"/>
        <v>4506</v>
      </c>
      <c r="D9" s="18">
        <f t="shared" si="2"/>
        <v>4907</v>
      </c>
      <c r="E9" s="15">
        <v>5254</v>
      </c>
      <c r="F9" s="18">
        <f>SUM(G9:H9)</f>
        <v>9285</v>
      </c>
      <c r="G9" s="16">
        <v>4450</v>
      </c>
      <c r="H9" s="16">
        <v>4835</v>
      </c>
      <c r="I9" s="18">
        <f t="shared" ref="I9:I20" si="5">SUM(J9:K9)</f>
        <v>128</v>
      </c>
      <c r="J9" s="16">
        <v>56</v>
      </c>
      <c r="K9" s="16">
        <v>72</v>
      </c>
    </row>
    <row r="10" spans="1:11" s="3" customFormat="1" ht="23.1" customHeight="1" x14ac:dyDescent="0.15">
      <c r="A10" s="14" t="s">
        <v>65</v>
      </c>
      <c r="B10" s="18">
        <f t="shared" si="4"/>
        <v>12190</v>
      </c>
      <c r="C10" s="18">
        <f t="shared" si="2"/>
        <v>5835</v>
      </c>
      <c r="D10" s="18">
        <f t="shared" si="2"/>
        <v>6355</v>
      </c>
      <c r="E10" s="15">
        <v>5316</v>
      </c>
      <c r="F10" s="18">
        <f t="shared" ref="F10:F20" si="6">SUM(G10:H10)</f>
        <v>12072</v>
      </c>
      <c r="G10" s="16">
        <v>5778</v>
      </c>
      <c r="H10" s="16">
        <v>6294</v>
      </c>
      <c r="I10" s="18">
        <f t="shared" si="5"/>
        <v>118</v>
      </c>
      <c r="J10" s="16">
        <v>57</v>
      </c>
      <c r="K10" s="16">
        <v>61</v>
      </c>
    </row>
    <row r="11" spans="1:11" s="3" customFormat="1" ht="23.1" customHeight="1" x14ac:dyDescent="0.15">
      <c r="A11" s="14" t="s">
        <v>66</v>
      </c>
      <c r="B11" s="18">
        <f t="shared" si="4"/>
        <v>17452</v>
      </c>
      <c r="C11" s="18">
        <f t="shared" si="2"/>
        <v>8288</v>
      </c>
      <c r="D11" s="18">
        <f t="shared" si="2"/>
        <v>9164</v>
      </c>
      <c r="E11" s="15">
        <v>8568</v>
      </c>
      <c r="F11" s="18">
        <f t="shared" si="6"/>
        <v>17249</v>
      </c>
      <c r="G11" s="16">
        <v>8194</v>
      </c>
      <c r="H11" s="16">
        <v>9055</v>
      </c>
      <c r="I11" s="18">
        <f t="shared" si="5"/>
        <v>203</v>
      </c>
      <c r="J11" s="16">
        <v>94</v>
      </c>
      <c r="K11" s="16">
        <v>109</v>
      </c>
    </row>
    <row r="12" spans="1:11" s="3" customFormat="1" ht="23.1" customHeight="1" x14ac:dyDescent="0.15">
      <c r="A12" s="14" t="s">
        <v>67</v>
      </c>
      <c r="B12" s="18">
        <f t="shared" si="4"/>
        <v>11916</v>
      </c>
      <c r="C12" s="18">
        <f t="shared" si="2"/>
        <v>5821</v>
      </c>
      <c r="D12" s="18">
        <f t="shared" si="2"/>
        <v>6095</v>
      </c>
      <c r="E12" s="15">
        <v>5840</v>
      </c>
      <c r="F12" s="18">
        <f t="shared" si="6"/>
        <v>11644</v>
      </c>
      <c r="G12" s="16">
        <v>5679</v>
      </c>
      <c r="H12" s="16">
        <v>5965</v>
      </c>
      <c r="I12" s="18">
        <f t="shared" si="5"/>
        <v>272</v>
      </c>
      <c r="J12" s="16">
        <v>142</v>
      </c>
      <c r="K12" s="16">
        <v>130</v>
      </c>
    </row>
    <row r="13" spans="1:11" s="3" customFormat="1" ht="23.1" customHeight="1" x14ac:dyDescent="0.15">
      <c r="A13" s="14" t="s">
        <v>68</v>
      </c>
      <c r="B13" s="18">
        <f t="shared" si="4"/>
        <v>10908</v>
      </c>
      <c r="C13" s="18">
        <f t="shared" si="2"/>
        <v>5131</v>
      </c>
      <c r="D13" s="18">
        <f t="shared" si="2"/>
        <v>5777</v>
      </c>
      <c r="E13" s="15">
        <v>6325</v>
      </c>
      <c r="F13" s="18">
        <f t="shared" si="6"/>
        <v>10805</v>
      </c>
      <c r="G13" s="16">
        <v>5090</v>
      </c>
      <c r="H13" s="16">
        <v>5715</v>
      </c>
      <c r="I13" s="18">
        <f t="shared" si="5"/>
        <v>103</v>
      </c>
      <c r="J13" s="16">
        <v>41</v>
      </c>
      <c r="K13" s="16">
        <v>62</v>
      </c>
    </row>
    <row r="14" spans="1:11" s="3" customFormat="1" ht="23.1" customHeight="1" x14ac:dyDescent="0.15">
      <c r="A14" s="14" t="s">
        <v>69</v>
      </c>
      <c r="B14" s="18">
        <f t="shared" si="4"/>
        <v>11154</v>
      </c>
      <c r="C14" s="18">
        <f t="shared" si="2"/>
        <v>5546</v>
      </c>
      <c r="D14" s="18">
        <f t="shared" si="2"/>
        <v>5608</v>
      </c>
      <c r="E14" s="15">
        <v>6207</v>
      </c>
      <c r="F14" s="18">
        <f t="shared" si="6"/>
        <v>11062</v>
      </c>
      <c r="G14" s="16">
        <v>5515</v>
      </c>
      <c r="H14" s="16">
        <v>5547</v>
      </c>
      <c r="I14" s="18">
        <f t="shared" si="5"/>
        <v>92</v>
      </c>
      <c r="J14" s="16">
        <v>31</v>
      </c>
      <c r="K14" s="16">
        <v>61</v>
      </c>
    </row>
    <row r="15" spans="1:11" s="3" customFormat="1" ht="23.1" customHeight="1" x14ac:dyDescent="0.15">
      <c r="A15" s="14" t="s">
        <v>70</v>
      </c>
      <c r="B15" s="18">
        <f t="shared" si="4"/>
        <v>11307</v>
      </c>
      <c r="C15" s="18">
        <f t="shared" si="2"/>
        <v>5514</v>
      </c>
      <c r="D15" s="18">
        <f t="shared" si="2"/>
        <v>5793</v>
      </c>
      <c r="E15" s="15">
        <v>5982</v>
      </c>
      <c r="F15" s="18">
        <f t="shared" si="6"/>
        <v>11254</v>
      </c>
      <c r="G15" s="17">
        <v>5500</v>
      </c>
      <c r="H15" s="17">
        <v>5754</v>
      </c>
      <c r="I15" s="18">
        <f t="shared" si="5"/>
        <v>53</v>
      </c>
      <c r="J15" s="16">
        <v>14</v>
      </c>
      <c r="K15" s="16">
        <v>39</v>
      </c>
    </row>
    <row r="16" spans="1:11" s="3" customFormat="1" ht="23.1" customHeight="1" x14ac:dyDescent="0.15">
      <c r="A16" s="14" t="s">
        <v>71</v>
      </c>
      <c r="B16" s="18">
        <f t="shared" si="4"/>
        <v>7660</v>
      </c>
      <c r="C16" s="18">
        <f t="shared" si="2"/>
        <v>3677</v>
      </c>
      <c r="D16" s="18">
        <f t="shared" si="2"/>
        <v>3983</v>
      </c>
      <c r="E16" s="15">
        <v>4161</v>
      </c>
      <c r="F16" s="18">
        <f t="shared" si="6"/>
        <v>7400</v>
      </c>
      <c r="G16" s="16">
        <v>3544</v>
      </c>
      <c r="H16" s="16">
        <v>3856</v>
      </c>
      <c r="I16" s="18">
        <f t="shared" si="5"/>
        <v>260</v>
      </c>
      <c r="J16" s="16">
        <v>133</v>
      </c>
      <c r="K16" s="16">
        <v>127</v>
      </c>
    </row>
    <row r="17" spans="1:11" s="3" customFormat="1" ht="23.1" customHeight="1" x14ac:dyDescent="0.15">
      <c r="A17" s="14" t="s">
        <v>72</v>
      </c>
      <c r="B17" s="18">
        <f t="shared" si="4"/>
        <v>9692</v>
      </c>
      <c r="C17" s="18">
        <f t="shared" si="2"/>
        <v>4624</v>
      </c>
      <c r="D17" s="18">
        <f t="shared" si="2"/>
        <v>5068</v>
      </c>
      <c r="E17" s="15">
        <v>5135</v>
      </c>
      <c r="F17" s="18">
        <f t="shared" si="6"/>
        <v>9643</v>
      </c>
      <c r="G17" s="16">
        <v>4613</v>
      </c>
      <c r="H17" s="16">
        <v>5030</v>
      </c>
      <c r="I17" s="18">
        <f t="shared" si="5"/>
        <v>49</v>
      </c>
      <c r="J17" s="16">
        <v>11</v>
      </c>
      <c r="K17" s="16">
        <v>38</v>
      </c>
    </row>
    <row r="18" spans="1:11" s="3" customFormat="1" ht="23.1" customHeight="1" x14ac:dyDescent="0.15">
      <c r="A18" s="14" t="s">
        <v>73</v>
      </c>
      <c r="B18" s="18">
        <f t="shared" si="4"/>
        <v>16105</v>
      </c>
      <c r="C18" s="18">
        <f t="shared" si="2"/>
        <v>7820</v>
      </c>
      <c r="D18" s="18">
        <f t="shared" si="2"/>
        <v>8285</v>
      </c>
      <c r="E18" s="15">
        <v>8472</v>
      </c>
      <c r="F18" s="18">
        <f t="shared" si="6"/>
        <v>16002</v>
      </c>
      <c r="G18" s="16">
        <v>7784</v>
      </c>
      <c r="H18" s="16">
        <v>8218</v>
      </c>
      <c r="I18" s="18">
        <f t="shared" si="5"/>
        <v>103</v>
      </c>
      <c r="J18" s="16">
        <v>36</v>
      </c>
      <c r="K18" s="16">
        <v>67</v>
      </c>
    </row>
    <row r="19" spans="1:11" s="3" customFormat="1" ht="23.1" customHeight="1" x14ac:dyDescent="0.15">
      <c r="A19" s="14" t="s">
        <v>74</v>
      </c>
      <c r="B19" s="18">
        <f t="shared" si="4"/>
        <v>9391</v>
      </c>
      <c r="C19" s="18">
        <f t="shared" si="2"/>
        <v>4434</v>
      </c>
      <c r="D19" s="18">
        <f t="shared" si="2"/>
        <v>4957</v>
      </c>
      <c r="E19" s="15">
        <v>5031</v>
      </c>
      <c r="F19" s="18">
        <f t="shared" si="6"/>
        <v>9346</v>
      </c>
      <c r="G19" s="16">
        <v>4420</v>
      </c>
      <c r="H19" s="16">
        <v>4926</v>
      </c>
      <c r="I19" s="18">
        <f t="shared" si="5"/>
        <v>45</v>
      </c>
      <c r="J19" s="16">
        <v>14</v>
      </c>
      <c r="K19" s="16">
        <v>31</v>
      </c>
    </row>
    <row r="20" spans="1:11" s="3" customFormat="1" ht="23.1" customHeight="1" x14ac:dyDescent="0.15">
      <c r="A20" s="14" t="s">
        <v>75</v>
      </c>
      <c r="B20" s="18">
        <f t="shared" si="4"/>
        <v>8577</v>
      </c>
      <c r="C20" s="18">
        <f t="shared" si="2"/>
        <v>4095</v>
      </c>
      <c r="D20" s="18">
        <f t="shared" si="2"/>
        <v>4482</v>
      </c>
      <c r="E20" s="16">
        <v>4605</v>
      </c>
      <c r="F20" s="18">
        <f t="shared" si="6"/>
        <v>8512</v>
      </c>
      <c r="G20" s="16">
        <v>4074</v>
      </c>
      <c r="H20" s="16">
        <v>4438</v>
      </c>
      <c r="I20" s="18">
        <f t="shared" si="5"/>
        <v>65</v>
      </c>
      <c r="J20" s="21">
        <v>21</v>
      </c>
      <c r="K20" s="21">
        <v>44</v>
      </c>
    </row>
  </sheetData>
  <mergeCells count="10">
    <mergeCell ref="A1:K1"/>
    <mergeCell ref="I3:K3"/>
    <mergeCell ref="A4:A6"/>
    <mergeCell ref="B4:D4"/>
    <mergeCell ref="E4:H4"/>
    <mergeCell ref="I4:K4"/>
    <mergeCell ref="B5:D5"/>
    <mergeCell ref="E5:E6"/>
    <mergeCell ref="F5:H5"/>
    <mergeCell ref="I5:K5"/>
  </mergeCells>
  <phoneticPr fontId="4" type="noConversion"/>
  <pageMargins left="0.42" right="0.49" top="0.52" bottom="0.51" header="0.5" footer="0.5"/>
  <pageSetup paperSize="9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0"/>
  <sheetViews>
    <sheetView workbookViewId="0">
      <selection sqref="A1:K1"/>
    </sheetView>
  </sheetViews>
  <sheetFormatPr defaultColWidth="8.33203125" defaultRowHeight="13.5" x14ac:dyDescent="0.15"/>
  <cols>
    <col min="1" max="1" width="9" style="6" customWidth="1"/>
    <col min="2" max="5" width="9.109375" style="6" customWidth="1"/>
    <col min="6" max="6" width="11.88671875" style="6" customWidth="1"/>
    <col min="7" max="8" width="9.109375" style="6" customWidth="1"/>
    <col min="9" max="9" width="12.21875" style="6" customWidth="1"/>
    <col min="10" max="11" width="9.109375" style="6" customWidth="1"/>
    <col min="12" max="16384" width="8.33203125" style="6"/>
  </cols>
  <sheetData>
    <row r="1" spans="1:11" s="1" customFormat="1" ht="27" x14ac:dyDescent="0.15">
      <c r="A1" s="52" t="s">
        <v>150</v>
      </c>
      <c r="B1" s="52"/>
      <c r="C1" s="52"/>
      <c r="D1" s="52"/>
      <c r="E1" s="52"/>
      <c r="F1" s="52"/>
      <c r="G1" s="52"/>
      <c r="H1" s="52"/>
      <c r="I1" s="52"/>
      <c r="J1" s="52"/>
      <c r="K1" s="52"/>
    </row>
    <row r="2" spans="1:11" ht="14.25" customHeight="1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ht="16.5" x14ac:dyDescent="0.15">
      <c r="A3" s="7" t="s">
        <v>76</v>
      </c>
      <c r="I3" s="63" t="s">
        <v>165</v>
      </c>
      <c r="J3" s="64"/>
      <c r="K3" s="64"/>
    </row>
    <row r="4" spans="1:11" s="3" customFormat="1" ht="24.95" customHeight="1" x14ac:dyDescent="0.15">
      <c r="A4" s="74" t="s">
        <v>1</v>
      </c>
      <c r="B4" s="75" t="s">
        <v>151</v>
      </c>
      <c r="C4" s="75"/>
      <c r="D4" s="75"/>
      <c r="E4" s="75" t="s">
        <v>152</v>
      </c>
      <c r="F4" s="75"/>
      <c r="G4" s="75"/>
      <c r="H4" s="75"/>
      <c r="I4" s="75" t="s">
        <v>153</v>
      </c>
      <c r="J4" s="75"/>
      <c r="K4" s="75"/>
    </row>
    <row r="5" spans="1:11" s="3" customFormat="1" ht="24.95" customHeight="1" x14ac:dyDescent="0.15">
      <c r="A5" s="74"/>
      <c r="B5" s="74" t="s">
        <v>5</v>
      </c>
      <c r="C5" s="74"/>
      <c r="D5" s="74"/>
      <c r="E5" s="74" t="s">
        <v>6</v>
      </c>
      <c r="F5" s="74" t="s">
        <v>5</v>
      </c>
      <c r="G5" s="74"/>
      <c r="H5" s="74"/>
      <c r="I5" s="74" t="s">
        <v>7</v>
      </c>
      <c r="J5" s="74"/>
      <c r="K5" s="74"/>
    </row>
    <row r="6" spans="1:11" s="3" customFormat="1" ht="24.95" customHeight="1" x14ac:dyDescent="0.15">
      <c r="A6" s="74"/>
      <c r="B6" s="39" t="s">
        <v>8</v>
      </c>
      <c r="C6" s="39" t="s">
        <v>9</v>
      </c>
      <c r="D6" s="39" t="s">
        <v>10</v>
      </c>
      <c r="E6" s="74"/>
      <c r="F6" s="39" t="s">
        <v>8</v>
      </c>
      <c r="G6" s="39" t="s">
        <v>9</v>
      </c>
      <c r="H6" s="39" t="s">
        <v>10</v>
      </c>
      <c r="I6" s="39" t="s">
        <v>8</v>
      </c>
      <c r="J6" s="39" t="s">
        <v>9</v>
      </c>
      <c r="K6" s="39" t="s">
        <v>10</v>
      </c>
    </row>
    <row r="7" spans="1:11" s="3" customFormat="1" ht="19.5" customHeight="1" x14ac:dyDescent="0.15">
      <c r="A7" s="8" t="s">
        <v>77</v>
      </c>
      <c r="B7" s="27">
        <f t="shared" ref="B7:K7" si="0">SUM(B8:B30)</f>
        <v>444923</v>
      </c>
      <c r="C7" s="27">
        <f t="shared" si="0"/>
        <v>221416</v>
      </c>
      <c r="D7" s="27">
        <f t="shared" si="0"/>
        <v>223507</v>
      </c>
      <c r="E7" s="27">
        <f t="shared" si="0"/>
        <v>187494</v>
      </c>
      <c r="F7" s="27">
        <f t="shared" si="0"/>
        <v>440263</v>
      </c>
      <c r="G7" s="27">
        <f t="shared" si="0"/>
        <v>219197</v>
      </c>
      <c r="H7" s="27">
        <f t="shared" si="0"/>
        <v>221066</v>
      </c>
      <c r="I7" s="27">
        <f t="shared" si="0"/>
        <v>4660</v>
      </c>
      <c r="J7" s="27">
        <f t="shared" si="0"/>
        <v>2219</v>
      </c>
      <c r="K7" s="27">
        <f t="shared" si="0"/>
        <v>2441</v>
      </c>
    </row>
    <row r="8" spans="1:11" s="3" customFormat="1" ht="19.5" customHeight="1" x14ac:dyDescent="0.15">
      <c r="A8" s="28" t="s">
        <v>78</v>
      </c>
      <c r="B8" s="18">
        <f t="shared" ref="B8:B30" si="1">SUM(C8:D8)</f>
        <v>4987</v>
      </c>
      <c r="C8" s="18">
        <f t="shared" ref="C8:D30" si="2">SUM(G8,J8)</f>
        <v>2408</v>
      </c>
      <c r="D8" s="18">
        <f t="shared" si="2"/>
        <v>2579</v>
      </c>
      <c r="E8" s="15">
        <v>2310</v>
      </c>
      <c r="F8" s="18">
        <f t="shared" ref="F8" si="3">SUM(G8:H8)</f>
        <v>4971</v>
      </c>
      <c r="G8" s="16">
        <v>2401</v>
      </c>
      <c r="H8" s="16">
        <v>2570</v>
      </c>
      <c r="I8" s="18">
        <f t="shared" ref="I8:I30" si="4">SUM(J8:K8)</f>
        <v>16</v>
      </c>
      <c r="J8" s="32">
        <v>7</v>
      </c>
      <c r="K8" s="32">
        <v>9</v>
      </c>
    </row>
    <row r="9" spans="1:11" s="3" customFormat="1" ht="19.5" customHeight="1" x14ac:dyDescent="0.15">
      <c r="A9" s="28" t="s">
        <v>79</v>
      </c>
      <c r="B9" s="18">
        <f t="shared" si="1"/>
        <v>23654</v>
      </c>
      <c r="C9" s="18">
        <f t="shared" si="2"/>
        <v>11389</v>
      </c>
      <c r="D9" s="18">
        <f t="shared" si="2"/>
        <v>12265</v>
      </c>
      <c r="E9" s="15">
        <v>10329</v>
      </c>
      <c r="F9" s="18">
        <f t="shared" ref="F9:F30" si="5">SUM(G9:H9)</f>
        <v>23524</v>
      </c>
      <c r="G9" s="16">
        <v>11338</v>
      </c>
      <c r="H9" s="16">
        <v>12186</v>
      </c>
      <c r="I9" s="18">
        <f t="shared" si="4"/>
        <v>130</v>
      </c>
      <c r="J9" s="32">
        <v>51</v>
      </c>
      <c r="K9" s="32">
        <v>79</v>
      </c>
    </row>
    <row r="10" spans="1:11" s="3" customFormat="1" ht="19.5" customHeight="1" x14ac:dyDescent="0.15">
      <c r="A10" s="28" t="s">
        <v>80</v>
      </c>
      <c r="B10" s="18">
        <f t="shared" si="1"/>
        <v>4409</v>
      </c>
      <c r="C10" s="18">
        <f t="shared" si="2"/>
        <v>2394</v>
      </c>
      <c r="D10" s="18">
        <f t="shared" si="2"/>
        <v>2015</v>
      </c>
      <c r="E10" s="15">
        <v>2116</v>
      </c>
      <c r="F10" s="18">
        <f t="shared" si="5"/>
        <v>4256</v>
      </c>
      <c r="G10" s="16">
        <v>2273</v>
      </c>
      <c r="H10" s="16">
        <v>1983</v>
      </c>
      <c r="I10" s="18">
        <f t="shared" si="4"/>
        <v>153</v>
      </c>
      <c r="J10" s="32">
        <v>121</v>
      </c>
      <c r="K10" s="32">
        <v>32</v>
      </c>
    </row>
    <row r="11" spans="1:11" s="3" customFormat="1" ht="19.5" customHeight="1" x14ac:dyDescent="0.15">
      <c r="A11" s="28" t="s">
        <v>81</v>
      </c>
      <c r="B11" s="18">
        <f t="shared" si="1"/>
        <v>19459</v>
      </c>
      <c r="C11" s="18">
        <f t="shared" si="2"/>
        <v>9402</v>
      </c>
      <c r="D11" s="18">
        <f t="shared" si="2"/>
        <v>10057</v>
      </c>
      <c r="E11" s="15">
        <v>7113</v>
      </c>
      <c r="F11" s="29">
        <f t="shared" si="5"/>
        <v>19399</v>
      </c>
      <c r="G11" s="30">
        <v>9383</v>
      </c>
      <c r="H11" s="30">
        <v>10016</v>
      </c>
      <c r="I11" s="18">
        <f t="shared" si="4"/>
        <v>60</v>
      </c>
      <c r="J11" s="32">
        <v>19</v>
      </c>
      <c r="K11" s="32">
        <v>41</v>
      </c>
    </row>
    <row r="12" spans="1:11" s="3" customFormat="1" ht="19.5" customHeight="1" x14ac:dyDescent="0.15">
      <c r="A12" s="28" t="s">
        <v>82</v>
      </c>
      <c r="B12" s="18">
        <f t="shared" si="1"/>
        <v>20467</v>
      </c>
      <c r="C12" s="18">
        <f t="shared" si="2"/>
        <v>9909</v>
      </c>
      <c r="D12" s="18">
        <f t="shared" si="2"/>
        <v>10558</v>
      </c>
      <c r="E12" s="15">
        <v>7595</v>
      </c>
      <c r="F12" s="18">
        <f t="shared" si="5"/>
        <v>20393</v>
      </c>
      <c r="G12" s="16">
        <v>9881</v>
      </c>
      <c r="H12" s="16">
        <v>10512</v>
      </c>
      <c r="I12" s="18">
        <f t="shared" si="4"/>
        <v>74</v>
      </c>
      <c r="J12" s="32">
        <v>28</v>
      </c>
      <c r="K12" s="32">
        <v>46</v>
      </c>
    </row>
    <row r="13" spans="1:11" ht="19.5" customHeight="1" x14ac:dyDescent="0.15">
      <c r="A13" s="28" t="s">
        <v>160</v>
      </c>
      <c r="B13" s="18">
        <f t="shared" ref="B13" si="6">SUM(C13:D13)</f>
        <v>12494</v>
      </c>
      <c r="C13" s="18">
        <f>SUM(G13,J13)</f>
        <v>6591</v>
      </c>
      <c r="D13" s="18">
        <f>SUM(H13,K13)</f>
        <v>5903</v>
      </c>
      <c r="E13" s="20">
        <v>5972</v>
      </c>
      <c r="F13" s="18">
        <f>SUM(G13:H13)</f>
        <v>12100</v>
      </c>
      <c r="G13" s="20">
        <v>6293</v>
      </c>
      <c r="H13" s="20">
        <v>5807</v>
      </c>
      <c r="I13" s="18">
        <f>SUM(J13:K13)</f>
        <v>394</v>
      </c>
      <c r="J13" s="32">
        <v>298</v>
      </c>
      <c r="K13" s="32">
        <v>96</v>
      </c>
    </row>
    <row r="14" spans="1:11" s="3" customFormat="1" ht="19.5" customHeight="1" x14ac:dyDescent="0.15">
      <c r="A14" s="28" t="s">
        <v>83</v>
      </c>
      <c r="B14" s="18">
        <f t="shared" si="1"/>
        <v>9647</v>
      </c>
      <c r="C14" s="18">
        <f t="shared" si="2"/>
        <v>4774</v>
      </c>
      <c r="D14" s="18">
        <f t="shared" si="2"/>
        <v>4873</v>
      </c>
      <c r="E14" s="15">
        <v>5311</v>
      </c>
      <c r="F14" s="31">
        <f t="shared" si="5"/>
        <v>9572</v>
      </c>
      <c r="G14" s="16">
        <v>4747</v>
      </c>
      <c r="H14" s="16">
        <v>4825</v>
      </c>
      <c r="I14" s="18">
        <f t="shared" si="4"/>
        <v>75</v>
      </c>
      <c r="J14" s="32">
        <v>27</v>
      </c>
      <c r="K14" s="32">
        <v>48</v>
      </c>
    </row>
    <row r="15" spans="1:11" s="3" customFormat="1" ht="19.5" customHeight="1" x14ac:dyDescent="0.15">
      <c r="A15" s="28" t="s">
        <v>84</v>
      </c>
      <c r="B15" s="18">
        <f t="shared" si="1"/>
        <v>11229</v>
      </c>
      <c r="C15" s="18">
        <f t="shared" si="2"/>
        <v>5526</v>
      </c>
      <c r="D15" s="18">
        <f t="shared" si="2"/>
        <v>5703</v>
      </c>
      <c r="E15" s="15">
        <v>4699</v>
      </c>
      <c r="F15" s="18">
        <f t="shared" si="5"/>
        <v>11140</v>
      </c>
      <c r="G15" s="16">
        <v>5488</v>
      </c>
      <c r="H15" s="16">
        <v>5652</v>
      </c>
      <c r="I15" s="18">
        <f t="shared" si="4"/>
        <v>89</v>
      </c>
      <c r="J15" s="32">
        <v>38</v>
      </c>
      <c r="K15" s="32">
        <v>51</v>
      </c>
    </row>
    <row r="16" spans="1:11" s="3" customFormat="1" ht="19.5" customHeight="1" x14ac:dyDescent="0.15">
      <c r="A16" s="28" t="s">
        <v>85</v>
      </c>
      <c r="B16" s="18">
        <f t="shared" si="1"/>
        <v>10095</v>
      </c>
      <c r="C16" s="18">
        <f t="shared" si="2"/>
        <v>5156</v>
      </c>
      <c r="D16" s="18">
        <f t="shared" si="2"/>
        <v>4939</v>
      </c>
      <c r="E16" s="15">
        <v>5752</v>
      </c>
      <c r="F16" s="18">
        <f t="shared" si="5"/>
        <v>9175</v>
      </c>
      <c r="G16" s="17">
        <v>4733</v>
      </c>
      <c r="H16" s="17">
        <v>4442</v>
      </c>
      <c r="I16" s="18">
        <f t="shared" si="4"/>
        <v>920</v>
      </c>
      <c r="J16" s="32">
        <v>423</v>
      </c>
      <c r="K16" s="32">
        <v>497</v>
      </c>
    </row>
    <row r="17" spans="1:11" s="3" customFormat="1" ht="19.5" customHeight="1" x14ac:dyDescent="0.15">
      <c r="A17" s="28" t="s">
        <v>86</v>
      </c>
      <c r="B17" s="18">
        <f t="shared" si="1"/>
        <v>8778</v>
      </c>
      <c r="C17" s="18">
        <f t="shared" si="2"/>
        <v>4561</v>
      </c>
      <c r="D17" s="18">
        <f t="shared" si="2"/>
        <v>4217</v>
      </c>
      <c r="E17" s="15">
        <v>4462</v>
      </c>
      <c r="F17" s="18">
        <f t="shared" si="5"/>
        <v>8649</v>
      </c>
      <c r="G17" s="16">
        <v>4503</v>
      </c>
      <c r="H17" s="16">
        <v>4146</v>
      </c>
      <c r="I17" s="18">
        <f t="shared" si="4"/>
        <v>129</v>
      </c>
      <c r="J17" s="32">
        <v>58</v>
      </c>
      <c r="K17" s="32">
        <v>71</v>
      </c>
    </row>
    <row r="18" spans="1:11" s="3" customFormat="1" ht="19.5" customHeight="1" x14ac:dyDescent="0.15">
      <c r="A18" s="28" t="s">
        <v>87</v>
      </c>
      <c r="B18" s="18">
        <f t="shared" si="1"/>
        <v>8059</v>
      </c>
      <c r="C18" s="18">
        <f t="shared" si="2"/>
        <v>4364</v>
      </c>
      <c r="D18" s="18">
        <f t="shared" si="2"/>
        <v>3695</v>
      </c>
      <c r="E18" s="15">
        <v>4827</v>
      </c>
      <c r="F18" s="18">
        <f t="shared" si="5"/>
        <v>7667</v>
      </c>
      <c r="G18" s="15">
        <v>4200</v>
      </c>
      <c r="H18" s="15">
        <v>3467</v>
      </c>
      <c r="I18" s="18">
        <f t="shared" si="4"/>
        <v>392</v>
      </c>
      <c r="J18" s="32">
        <v>164</v>
      </c>
      <c r="K18" s="32">
        <v>228</v>
      </c>
    </row>
    <row r="19" spans="1:11" s="3" customFormat="1" ht="19.5" customHeight="1" x14ac:dyDescent="0.15">
      <c r="A19" s="28" t="s">
        <v>88</v>
      </c>
      <c r="B19" s="18">
        <f t="shared" si="1"/>
        <v>29147</v>
      </c>
      <c r="C19" s="18">
        <f t="shared" si="2"/>
        <v>14420</v>
      </c>
      <c r="D19" s="18">
        <f t="shared" si="2"/>
        <v>14727</v>
      </c>
      <c r="E19" s="15">
        <v>11053</v>
      </c>
      <c r="F19" s="18">
        <f t="shared" si="5"/>
        <v>28772</v>
      </c>
      <c r="G19" s="16">
        <v>14246</v>
      </c>
      <c r="H19" s="16">
        <v>14526</v>
      </c>
      <c r="I19" s="18">
        <f t="shared" si="4"/>
        <v>375</v>
      </c>
      <c r="J19" s="32">
        <v>174</v>
      </c>
      <c r="K19" s="32">
        <v>201</v>
      </c>
    </row>
    <row r="20" spans="1:11" s="3" customFormat="1" ht="19.5" customHeight="1" x14ac:dyDescent="0.15">
      <c r="A20" s="28" t="s">
        <v>159</v>
      </c>
      <c r="B20" s="18">
        <f>SUM(C20:D20)</f>
        <v>19090</v>
      </c>
      <c r="C20" s="18">
        <f>SUM(G20,J20)</f>
        <v>9678</v>
      </c>
      <c r="D20" s="18">
        <f>SUM(H20,K20)</f>
        <v>9412</v>
      </c>
      <c r="E20" s="15">
        <v>9266</v>
      </c>
      <c r="F20" s="18">
        <f>SUM(G20:H20)</f>
        <v>18533</v>
      </c>
      <c r="G20" s="16">
        <v>9347</v>
      </c>
      <c r="H20" s="16">
        <v>9186</v>
      </c>
      <c r="I20" s="18">
        <f>SUM(J20:K20)</f>
        <v>557</v>
      </c>
      <c r="J20" s="32">
        <v>331</v>
      </c>
      <c r="K20" s="32">
        <v>226</v>
      </c>
    </row>
    <row r="21" spans="1:11" s="3" customFormat="1" ht="19.5" customHeight="1" x14ac:dyDescent="0.15">
      <c r="A21" s="28" t="s">
        <v>89</v>
      </c>
      <c r="B21" s="18">
        <f t="shared" si="1"/>
        <v>6939</v>
      </c>
      <c r="C21" s="18">
        <f t="shared" si="2"/>
        <v>3510</v>
      </c>
      <c r="D21" s="18">
        <f t="shared" si="2"/>
        <v>3429</v>
      </c>
      <c r="E21" s="16">
        <v>3198</v>
      </c>
      <c r="F21" s="18">
        <f t="shared" si="5"/>
        <v>6761</v>
      </c>
      <c r="G21" s="16">
        <v>3377</v>
      </c>
      <c r="H21" s="16">
        <v>3384</v>
      </c>
      <c r="I21" s="18">
        <f t="shared" si="4"/>
        <v>178</v>
      </c>
      <c r="J21" s="32">
        <v>133</v>
      </c>
      <c r="K21" s="32">
        <v>45</v>
      </c>
    </row>
    <row r="22" spans="1:11" s="4" customFormat="1" ht="19.5" customHeight="1" x14ac:dyDescent="0.15">
      <c r="A22" s="28" t="s">
        <v>90</v>
      </c>
      <c r="B22" s="18">
        <f t="shared" si="1"/>
        <v>36884</v>
      </c>
      <c r="C22" s="18">
        <f t="shared" si="2"/>
        <v>18766</v>
      </c>
      <c r="D22" s="18">
        <f t="shared" si="2"/>
        <v>18118</v>
      </c>
      <c r="E22" s="19">
        <v>15048</v>
      </c>
      <c r="F22" s="18">
        <f t="shared" si="5"/>
        <v>36690</v>
      </c>
      <c r="G22" s="19">
        <v>18705</v>
      </c>
      <c r="H22" s="19">
        <v>17985</v>
      </c>
      <c r="I22" s="18">
        <f t="shared" si="4"/>
        <v>194</v>
      </c>
      <c r="J22" s="32">
        <v>61</v>
      </c>
      <c r="K22" s="32">
        <v>133</v>
      </c>
    </row>
    <row r="23" spans="1:11" s="5" customFormat="1" ht="19.5" customHeight="1" x14ac:dyDescent="0.15">
      <c r="A23" s="28" t="s">
        <v>91</v>
      </c>
      <c r="B23" s="18">
        <f>SUM(C23:D23)</f>
        <v>37512</v>
      </c>
      <c r="C23" s="18">
        <f t="shared" si="2"/>
        <v>18677</v>
      </c>
      <c r="D23" s="18">
        <f t="shared" si="2"/>
        <v>18835</v>
      </c>
      <c r="E23" s="20">
        <v>14903</v>
      </c>
      <c r="F23" s="18">
        <f t="shared" ref="F23:F24" si="7">SUM(G23:H23)</f>
        <v>37371</v>
      </c>
      <c r="G23" s="19">
        <v>18639</v>
      </c>
      <c r="H23" s="19">
        <v>18732</v>
      </c>
      <c r="I23" s="18">
        <f t="shared" si="4"/>
        <v>141</v>
      </c>
      <c r="J23" s="32">
        <v>38</v>
      </c>
      <c r="K23" s="32">
        <v>103</v>
      </c>
    </row>
    <row r="24" spans="1:11" s="5" customFormat="1" ht="19.5" customHeight="1" x14ac:dyDescent="0.15">
      <c r="A24" s="28" t="s">
        <v>92</v>
      </c>
      <c r="B24" s="18">
        <f t="shared" ref="B24:B26" si="8">SUM(C24:D24)</f>
        <v>22542</v>
      </c>
      <c r="C24" s="18">
        <f t="shared" si="2"/>
        <v>11291</v>
      </c>
      <c r="D24" s="18">
        <f t="shared" si="2"/>
        <v>11251</v>
      </c>
      <c r="E24" s="19">
        <v>9976</v>
      </c>
      <c r="F24" s="18">
        <f t="shared" si="7"/>
        <v>22376</v>
      </c>
      <c r="G24" s="19">
        <v>11218</v>
      </c>
      <c r="H24" s="19">
        <v>11158</v>
      </c>
      <c r="I24" s="18">
        <f t="shared" si="4"/>
        <v>166</v>
      </c>
      <c r="J24" s="32">
        <v>73</v>
      </c>
      <c r="K24" s="32">
        <v>93</v>
      </c>
    </row>
    <row r="25" spans="1:11" ht="19.5" customHeight="1" x14ac:dyDescent="0.15">
      <c r="A25" s="28" t="s">
        <v>93</v>
      </c>
      <c r="B25" s="18">
        <f t="shared" si="8"/>
        <v>25205</v>
      </c>
      <c r="C25" s="18">
        <f t="shared" si="2"/>
        <v>12329</v>
      </c>
      <c r="D25" s="18">
        <f t="shared" si="2"/>
        <v>12876</v>
      </c>
      <c r="E25" s="20">
        <v>10684</v>
      </c>
      <c r="F25" s="18">
        <f t="shared" si="5"/>
        <v>25104</v>
      </c>
      <c r="G25" s="20">
        <v>12299</v>
      </c>
      <c r="H25" s="20">
        <v>12805</v>
      </c>
      <c r="I25" s="18">
        <f t="shared" si="4"/>
        <v>101</v>
      </c>
      <c r="J25" s="32">
        <v>30</v>
      </c>
      <c r="K25" s="32">
        <v>71</v>
      </c>
    </row>
    <row r="26" spans="1:11" ht="19.5" customHeight="1" x14ac:dyDescent="0.15">
      <c r="A26" s="28" t="s">
        <v>94</v>
      </c>
      <c r="B26" s="18">
        <f t="shared" si="8"/>
        <v>36622</v>
      </c>
      <c r="C26" s="18">
        <f t="shared" si="2"/>
        <v>18057</v>
      </c>
      <c r="D26" s="18">
        <f t="shared" si="2"/>
        <v>18565</v>
      </c>
      <c r="E26" s="20">
        <v>13570</v>
      </c>
      <c r="F26" s="18">
        <f t="shared" si="5"/>
        <v>36509</v>
      </c>
      <c r="G26" s="20">
        <v>18035</v>
      </c>
      <c r="H26" s="20">
        <v>18474</v>
      </c>
      <c r="I26" s="18">
        <f t="shared" si="4"/>
        <v>113</v>
      </c>
      <c r="J26" s="32">
        <v>22</v>
      </c>
      <c r="K26" s="32">
        <v>91</v>
      </c>
    </row>
    <row r="27" spans="1:11" ht="19.5" customHeight="1" x14ac:dyDescent="0.15">
      <c r="A27" s="28" t="s">
        <v>95</v>
      </c>
      <c r="B27" s="18">
        <f t="shared" si="1"/>
        <v>17265</v>
      </c>
      <c r="C27" s="18">
        <f t="shared" si="2"/>
        <v>8649</v>
      </c>
      <c r="D27" s="18">
        <f t="shared" si="2"/>
        <v>8616</v>
      </c>
      <c r="E27" s="20">
        <v>7527</v>
      </c>
      <c r="F27" s="18">
        <f t="shared" si="5"/>
        <v>17166</v>
      </c>
      <c r="G27" s="20">
        <v>8615</v>
      </c>
      <c r="H27" s="20">
        <v>8551</v>
      </c>
      <c r="I27" s="18">
        <f t="shared" si="4"/>
        <v>99</v>
      </c>
      <c r="J27" s="32">
        <v>34</v>
      </c>
      <c r="K27" s="32">
        <v>65</v>
      </c>
    </row>
    <row r="28" spans="1:11" ht="19.5" customHeight="1" x14ac:dyDescent="0.15">
      <c r="A28" s="28" t="s">
        <v>96</v>
      </c>
      <c r="B28" s="18">
        <f t="shared" si="1"/>
        <v>27053</v>
      </c>
      <c r="C28" s="18">
        <f t="shared" si="2"/>
        <v>13446</v>
      </c>
      <c r="D28" s="18">
        <f t="shared" si="2"/>
        <v>13607</v>
      </c>
      <c r="E28" s="20">
        <v>11302</v>
      </c>
      <c r="F28" s="18">
        <f t="shared" si="5"/>
        <v>26950</v>
      </c>
      <c r="G28" s="20">
        <v>13418</v>
      </c>
      <c r="H28" s="20">
        <v>13532</v>
      </c>
      <c r="I28" s="18">
        <f t="shared" si="4"/>
        <v>103</v>
      </c>
      <c r="J28" s="32">
        <v>28</v>
      </c>
      <c r="K28" s="32">
        <v>75</v>
      </c>
    </row>
    <row r="29" spans="1:11" ht="19.5" customHeight="1" x14ac:dyDescent="0.15">
      <c r="A29" s="28" t="s">
        <v>97</v>
      </c>
      <c r="B29" s="18">
        <f t="shared" si="1"/>
        <v>29173</v>
      </c>
      <c r="C29" s="18">
        <f t="shared" si="2"/>
        <v>14169</v>
      </c>
      <c r="D29" s="18">
        <f t="shared" si="2"/>
        <v>15004</v>
      </c>
      <c r="E29" s="20">
        <v>10623</v>
      </c>
      <c r="F29" s="18">
        <f t="shared" si="5"/>
        <v>29099</v>
      </c>
      <c r="G29" s="20">
        <v>14151</v>
      </c>
      <c r="H29" s="20">
        <v>14948</v>
      </c>
      <c r="I29" s="18">
        <f t="shared" si="4"/>
        <v>74</v>
      </c>
      <c r="J29" s="32">
        <v>18</v>
      </c>
      <c r="K29" s="32">
        <v>56</v>
      </c>
    </row>
    <row r="30" spans="1:11" ht="19.5" customHeight="1" x14ac:dyDescent="0.15">
      <c r="A30" s="28" t="s">
        <v>98</v>
      </c>
      <c r="B30" s="18">
        <f t="shared" si="1"/>
        <v>24213</v>
      </c>
      <c r="C30" s="18">
        <f t="shared" si="2"/>
        <v>11950</v>
      </c>
      <c r="D30" s="18">
        <f t="shared" si="2"/>
        <v>12263</v>
      </c>
      <c r="E30" s="20">
        <v>9858</v>
      </c>
      <c r="F30" s="18">
        <f t="shared" si="5"/>
        <v>24086</v>
      </c>
      <c r="G30" s="20">
        <v>11907</v>
      </c>
      <c r="H30" s="20">
        <v>12179</v>
      </c>
      <c r="I30" s="18">
        <f t="shared" si="4"/>
        <v>127</v>
      </c>
      <c r="J30" s="32">
        <v>43</v>
      </c>
      <c r="K30" s="32">
        <v>84</v>
      </c>
    </row>
  </sheetData>
  <mergeCells count="10">
    <mergeCell ref="A1:K1"/>
    <mergeCell ref="I3:K3"/>
    <mergeCell ref="A4:A6"/>
    <mergeCell ref="B4:D4"/>
    <mergeCell ref="E4:H4"/>
    <mergeCell ref="I4:K4"/>
    <mergeCell ref="B5:D5"/>
    <mergeCell ref="E5:E6"/>
    <mergeCell ref="F5:H5"/>
    <mergeCell ref="I5:K5"/>
  </mergeCells>
  <phoneticPr fontId="4" type="noConversion"/>
  <pageMargins left="0.43307086614173229" right="0.47244094488188981" top="0.51181102362204722" bottom="0.51181102362204722" header="0.51181102362204722" footer="0.51181102362204722"/>
  <pageSetup paperSize="9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0"/>
  <sheetViews>
    <sheetView workbookViewId="0">
      <selection sqref="A1:K1"/>
    </sheetView>
  </sheetViews>
  <sheetFormatPr defaultColWidth="8.33203125" defaultRowHeight="13.5" x14ac:dyDescent="0.15"/>
  <cols>
    <col min="1" max="1" width="11.109375" style="6" customWidth="1"/>
    <col min="2" max="5" width="9.109375" style="6" customWidth="1"/>
    <col min="6" max="6" width="11.88671875" style="6" customWidth="1"/>
    <col min="7" max="8" width="9.109375" style="6" customWidth="1"/>
    <col min="9" max="9" width="12.21875" style="6" customWidth="1"/>
    <col min="10" max="11" width="9.109375" style="6" customWidth="1"/>
    <col min="12" max="16384" width="8.33203125" style="6"/>
  </cols>
  <sheetData>
    <row r="1" spans="1:11" s="1" customFormat="1" ht="27" x14ac:dyDescent="0.15">
      <c r="A1" s="52" t="s">
        <v>150</v>
      </c>
      <c r="B1" s="52"/>
      <c r="C1" s="52"/>
      <c r="D1" s="52"/>
      <c r="E1" s="52"/>
      <c r="F1" s="52"/>
      <c r="G1" s="52"/>
      <c r="H1" s="52"/>
      <c r="I1" s="52"/>
      <c r="J1" s="52"/>
      <c r="K1" s="52"/>
    </row>
    <row r="2" spans="1:11" ht="14.25" customHeight="1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ht="16.5" x14ac:dyDescent="0.15">
      <c r="A3" s="7" t="s">
        <v>99</v>
      </c>
      <c r="I3" s="63" t="s">
        <v>165</v>
      </c>
      <c r="J3" s="64"/>
      <c r="K3" s="64"/>
    </row>
    <row r="4" spans="1:11" s="3" customFormat="1" ht="24.95" customHeight="1" x14ac:dyDescent="0.15">
      <c r="A4" s="74" t="s">
        <v>1</v>
      </c>
      <c r="B4" s="75" t="s">
        <v>151</v>
      </c>
      <c r="C4" s="75"/>
      <c r="D4" s="75"/>
      <c r="E4" s="75" t="s">
        <v>152</v>
      </c>
      <c r="F4" s="75"/>
      <c r="G4" s="75"/>
      <c r="H4" s="75"/>
      <c r="I4" s="75" t="s">
        <v>153</v>
      </c>
      <c r="J4" s="75"/>
      <c r="K4" s="75"/>
    </row>
    <row r="5" spans="1:11" s="3" customFormat="1" ht="24.95" customHeight="1" x14ac:dyDescent="0.15">
      <c r="A5" s="74"/>
      <c r="B5" s="74" t="s">
        <v>5</v>
      </c>
      <c r="C5" s="74"/>
      <c r="D5" s="74"/>
      <c r="E5" s="74" t="s">
        <v>6</v>
      </c>
      <c r="F5" s="74" t="s">
        <v>5</v>
      </c>
      <c r="G5" s="74"/>
      <c r="H5" s="74"/>
      <c r="I5" s="74" t="s">
        <v>7</v>
      </c>
      <c r="J5" s="74"/>
      <c r="K5" s="74"/>
    </row>
    <row r="6" spans="1:11" s="3" customFormat="1" ht="24.95" customHeight="1" x14ac:dyDescent="0.15">
      <c r="A6" s="74"/>
      <c r="B6" s="39" t="s">
        <v>8</v>
      </c>
      <c r="C6" s="39" t="s">
        <v>9</v>
      </c>
      <c r="D6" s="39" t="s">
        <v>10</v>
      </c>
      <c r="E6" s="74"/>
      <c r="F6" s="39" t="s">
        <v>8</v>
      </c>
      <c r="G6" s="39" t="s">
        <v>9</v>
      </c>
      <c r="H6" s="39" t="s">
        <v>10</v>
      </c>
      <c r="I6" s="39" t="s">
        <v>8</v>
      </c>
      <c r="J6" s="39" t="s">
        <v>9</v>
      </c>
      <c r="K6" s="39" t="s">
        <v>10</v>
      </c>
    </row>
    <row r="7" spans="1:11" s="3" customFormat="1" ht="19.5" customHeight="1" x14ac:dyDescent="0.15">
      <c r="A7" s="8" t="s">
        <v>11</v>
      </c>
      <c r="B7" s="27">
        <f>SUM(B8:B30)</f>
        <v>425987</v>
      </c>
      <c r="C7" s="27">
        <f t="shared" ref="C7:K7" si="0">SUM(C8:C30)</f>
        <v>205983</v>
      </c>
      <c r="D7" s="27">
        <f t="shared" si="0"/>
        <v>220004</v>
      </c>
      <c r="E7" s="27">
        <f t="shared" si="0"/>
        <v>170870</v>
      </c>
      <c r="F7" s="27">
        <f t="shared" si="0"/>
        <v>424314</v>
      </c>
      <c r="G7" s="27">
        <f t="shared" si="0"/>
        <v>205293</v>
      </c>
      <c r="H7" s="27">
        <f t="shared" si="0"/>
        <v>219021</v>
      </c>
      <c r="I7" s="27">
        <f t="shared" si="0"/>
        <v>1673</v>
      </c>
      <c r="J7" s="27">
        <f t="shared" si="0"/>
        <v>690</v>
      </c>
      <c r="K7" s="27">
        <f t="shared" si="0"/>
        <v>983</v>
      </c>
    </row>
    <row r="8" spans="1:11" s="3" customFormat="1" ht="19.5" customHeight="1" x14ac:dyDescent="0.15">
      <c r="A8" s="28" t="s">
        <v>100</v>
      </c>
      <c r="B8" s="18">
        <f>SUM(C8:D8)</f>
        <v>16430</v>
      </c>
      <c r="C8" s="18">
        <f t="shared" ref="C8:D23" si="1">SUM(G8,J8)</f>
        <v>7830</v>
      </c>
      <c r="D8" s="18">
        <f t="shared" si="1"/>
        <v>8600</v>
      </c>
      <c r="E8" s="15">
        <v>6304</v>
      </c>
      <c r="F8" s="18">
        <f t="shared" ref="F8:F30" si="2">SUM(G8:H8)</f>
        <v>16384</v>
      </c>
      <c r="G8" s="16">
        <v>7813</v>
      </c>
      <c r="H8" s="16">
        <v>8571</v>
      </c>
      <c r="I8" s="18">
        <f t="shared" ref="I8:I30" si="3">SUM(J8:K8)</f>
        <v>46</v>
      </c>
      <c r="J8" s="16">
        <v>17</v>
      </c>
      <c r="K8" s="16">
        <v>29</v>
      </c>
    </row>
    <row r="9" spans="1:11" s="3" customFormat="1" ht="19.5" customHeight="1" x14ac:dyDescent="0.15">
      <c r="A9" s="28" t="s">
        <v>101</v>
      </c>
      <c r="B9" s="18">
        <f t="shared" ref="B9:B30" si="4">SUM(C9:D9)</f>
        <v>16190</v>
      </c>
      <c r="C9" s="18">
        <f t="shared" si="1"/>
        <v>7847</v>
      </c>
      <c r="D9" s="18">
        <f t="shared" si="1"/>
        <v>8343</v>
      </c>
      <c r="E9" s="15">
        <v>7083</v>
      </c>
      <c r="F9" s="18">
        <f t="shared" si="2"/>
        <v>16048</v>
      </c>
      <c r="G9" s="16">
        <v>7783</v>
      </c>
      <c r="H9" s="16">
        <v>8265</v>
      </c>
      <c r="I9" s="18">
        <f t="shared" si="3"/>
        <v>142</v>
      </c>
      <c r="J9" s="16">
        <v>64</v>
      </c>
      <c r="K9" s="16">
        <v>78</v>
      </c>
    </row>
    <row r="10" spans="1:11" s="3" customFormat="1" ht="19.5" customHeight="1" x14ac:dyDescent="0.15">
      <c r="A10" s="28" t="s">
        <v>102</v>
      </c>
      <c r="B10" s="18">
        <f t="shared" si="4"/>
        <v>16515</v>
      </c>
      <c r="C10" s="18">
        <f t="shared" si="1"/>
        <v>7900</v>
      </c>
      <c r="D10" s="18">
        <f t="shared" si="1"/>
        <v>8615</v>
      </c>
      <c r="E10" s="15">
        <v>6113</v>
      </c>
      <c r="F10" s="18">
        <f t="shared" si="2"/>
        <v>16445</v>
      </c>
      <c r="G10" s="16">
        <v>7870</v>
      </c>
      <c r="H10" s="16">
        <v>8575</v>
      </c>
      <c r="I10" s="18">
        <f t="shared" si="3"/>
        <v>70</v>
      </c>
      <c r="J10" s="16">
        <v>30</v>
      </c>
      <c r="K10" s="16">
        <v>40</v>
      </c>
    </row>
    <row r="11" spans="1:11" s="3" customFormat="1" ht="19.5" customHeight="1" x14ac:dyDescent="0.15">
      <c r="A11" s="28" t="s">
        <v>103</v>
      </c>
      <c r="B11" s="18">
        <f t="shared" si="4"/>
        <v>19037</v>
      </c>
      <c r="C11" s="18">
        <f t="shared" si="1"/>
        <v>9298</v>
      </c>
      <c r="D11" s="18">
        <f t="shared" si="1"/>
        <v>9739</v>
      </c>
      <c r="E11" s="15">
        <v>6331</v>
      </c>
      <c r="F11" s="18">
        <f t="shared" si="2"/>
        <v>18996</v>
      </c>
      <c r="G11" s="16">
        <v>9279</v>
      </c>
      <c r="H11" s="16">
        <v>9717</v>
      </c>
      <c r="I11" s="18">
        <f t="shared" si="3"/>
        <v>41</v>
      </c>
      <c r="J11" s="16">
        <v>19</v>
      </c>
      <c r="K11" s="16">
        <v>22</v>
      </c>
    </row>
    <row r="12" spans="1:11" s="3" customFormat="1" ht="19.5" customHeight="1" x14ac:dyDescent="0.15">
      <c r="A12" s="28" t="s">
        <v>104</v>
      </c>
      <c r="B12" s="18">
        <f t="shared" si="4"/>
        <v>23305</v>
      </c>
      <c r="C12" s="18">
        <f t="shared" si="1"/>
        <v>11369</v>
      </c>
      <c r="D12" s="18">
        <f t="shared" si="1"/>
        <v>11936</v>
      </c>
      <c r="E12" s="15">
        <v>8985</v>
      </c>
      <c r="F12" s="18">
        <f t="shared" si="2"/>
        <v>23247</v>
      </c>
      <c r="G12" s="16">
        <v>11346</v>
      </c>
      <c r="H12" s="16">
        <v>11901</v>
      </c>
      <c r="I12" s="18">
        <f t="shared" si="3"/>
        <v>58</v>
      </c>
      <c r="J12" s="16">
        <v>23</v>
      </c>
      <c r="K12" s="16">
        <v>35</v>
      </c>
    </row>
    <row r="13" spans="1:11" s="3" customFormat="1" ht="19.5" customHeight="1" x14ac:dyDescent="0.15">
      <c r="A13" s="28" t="s">
        <v>105</v>
      </c>
      <c r="B13" s="18">
        <f t="shared" si="4"/>
        <v>11580</v>
      </c>
      <c r="C13" s="18">
        <f t="shared" si="1"/>
        <v>5769</v>
      </c>
      <c r="D13" s="18">
        <f t="shared" si="1"/>
        <v>5811</v>
      </c>
      <c r="E13" s="15">
        <v>5188</v>
      </c>
      <c r="F13" s="18">
        <f t="shared" si="2"/>
        <v>11488</v>
      </c>
      <c r="G13" s="16">
        <v>5736</v>
      </c>
      <c r="H13" s="16">
        <v>5752</v>
      </c>
      <c r="I13" s="18">
        <f t="shared" si="3"/>
        <v>92</v>
      </c>
      <c r="J13" s="16">
        <v>33</v>
      </c>
      <c r="K13" s="16">
        <v>59</v>
      </c>
    </row>
    <row r="14" spans="1:11" s="3" customFormat="1" ht="19.5" customHeight="1" x14ac:dyDescent="0.15">
      <c r="A14" s="28" t="s">
        <v>106</v>
      </c>
      <c r="B14" s="18">
        <f t="shared" si="4"/>
        <v>20639</v>
      </c>
      <c r="C14" s="18">
        <f t="shared" si="1"/>
        <v>10840</v>
      </c>
      <c r="D14" s="18">
        <f t="shared" si="1"/>
        <v>9799</v>
      </c>
      <c r="E14" s="15">
        <v>7024</v>
      </c>
      <c r="F14" s="18">
        <f t="shared" si="2"/>
        <v>20434</v>
      </c>
      <c r="G14" s="16">
        <v>10734</v>
      </c>
      <c r="H14" s="16">
        <v>9700</v>
      </c>
      <c r="I14" s="18">
        <f t="shared" si="3"/>
        <v>205</v>
      </c>
      <c r="J14" s="16">
        <v>106</v>
      </c>
      <c r="K14" s="16">
        <v>99</v>
      </c>
    </row>
    <row r="15" spans="1:11" s="3" customFormat="1" ht="19.5" customHeight="1" x14ac:dyDescent="0.15">
      <c r="A15" s="28" t="s">
        <v>107</v>
      </c>
      <c r="B15" s="18">
        <f t="shared" si="4"/>
        <v>18808</v>
      </c>
      <c r="C15" s="18">
        <f t="shared" si="1"/>
        <v>8693</v>
      </c>
      <c r="D15" s="18">
        <f t="shared" si="1"/>
        <v>10115</v>
      </c>
      <c r="E15" s="15">
        <v>7342</v>
      </c>
      <c r="F15" s="18">
        <f t="shared" si="2"/>
        <v>18767</v>
      </c>
      <c r="G15" s="17">
        <v>8674</v>
      </c>
      <c r="H15" s="17">
        <v>10093</v>
      </c>
      <c r="I15" s="18">
        <f t="shared" si="3"/>
        <v>41</v>
      </c>
      <c r="J15" s="16">
        <v>19</v>
      </c>
      <c r="K15" s="16">
        <v>22</v>
      </c>
    </row>
    <row r="16" spans="1:11" s="3" customFormat="1" ht="19.5" customHeight="1" x14ac:dyDescent="0.15">
      <c r="A16" s="28" t="s">
        <v>108</v>
      </c>
      <c r="B16" s="18">
        <f t="shared" si="4"/>
        <v>12242</v>
      </c>
      <c r="C16" s="18">
        <f t="shared" si="1"/>
        <v>5926</v>
      </c>
      <c r="D16" s="18">
        <f t="shared" si="1"/>
        <v>6316</v>
      </c>
      <c r="E16" s="15">
        <v>4745</v>
      </c>
      <c r="F16" s="18">
        <f t="shared" si="2"/>
        <v>12207</v>
      </c>
      <c r="G16" s="16">
        <v>5915</v>
      </c>
      <c r="H16" s="16">
        <v>6292</v>
      </c>
      <c r="I16" s="18">
        <f t="shared" si="3"/>
        <v>35</v>
      </c>
      <c r="J16" s="16">
        <v>11</v>
      </c>
      <c r="K16" s="16">
        <v>24</v>
      </c>
    </row>
    <row r="17" spans="1:11" s="3" customFormat="1" ht="19.5" customHeight="1" x14ac:dyDescent="0.15">
      <c r="A17" s="28" t="s">
        <v>109</v>
      </c>
      <c r="B17" s="18">
        <f t="shared" si="4"/>
        <v>15241</v>
      </c>
      <c r="C17" s="18">
        <f t="shared" si="1"/>
        <v>7115</v>
      </c>
      <c r="D17" s="18">
        <f t="shared" si="1"/>
        <v>8126</v>
      </c>
      <c r="E17" s="15">
        <v>6019</v>
      </c>
      <c r="F17" s="18">
        <f t="shared" si="2"/>
        <v>15199</v>
      </c>
      <c r="G17" s="16">
        <v>7101</v>
      </c>
      <c r="H17" s="16">
        <v>8098</v>
      </c>
      <c r="I17" s="18">
        <f t="shared" si="3"/>
        <v>42</v>
      </c>
      <c r="J17" s="16">
        <v>14</v>
      </c>
      <c r="K17" s="16">
        <v>28</v>
      </c>
    </row>
    <row r="18" spans="1:11" s="3" customFormat="1" ht="19.5" customHeight="1" x14ac:dyDescent="0.15">
      <c r="A18" s="28" t="s">
        <v>110</v>
      </c>
      <c r="B18" s="18">
        <f t="shared" si="4"/>
        <v>24453</v>
      </c>
      <c r="C18" s="18">
        <f t="shared" si="1"/>
        <v>11740</v>
      </c>
      <c r="D18" s="18">
        <f t="shared" si="1"/>
        <v>12713</v>
      </c>
      <c r="E18" s="15">
        <v>8399</v>
      </c>
      <c r="F18" s="18">
        <f t="shared" si="2"/>
        <v>24417</v>
      </c>
      <c r="G18" s="16">
        <v>11720</v>
      </c>
      <c r="H18" s="16">
        <v>12697</v>
      </c>
      <c r="I18" s="18">
        <f t="shared" si="3"/>
        <v>36</v>
      </c>
      <c r="J18" s="16">
        <v>20</v>
      </c>
      <c r="K18" s="16">
        <v>16</v>
      </c>
    </row>
    <row r="19" spans="1:11" s="3" customFormat="1" ht="19.5" customHeight="1" x14ac:dyDescent="0.15">
      <c r="A19" s="28" t="s">
        <v>111</v>
      </c>
      <c r="B19" s="18">
        <f t="shared" si="4"/>
        <v>11231</v>
      </c>
      <c r="C19" s="18">
        <f t="shared" si="1"/>
        <v>5386</v>
      </c>
      <c r="D19" s="18">
        <f t="shared" si="1"/>
        <v>5845</v>
      </c>
      <c r="E19" s="15">
        <v>5730</v>
      </c>
      <c r="F19" s="18">
        <f t="shared" si="2"/>
        <v>11147</v>
      </c>
      <c r="G19" s="16">
        <v>5353</v>
      </c>
      <c r="H19" s="16">
        <v>5794</v>
      </c>
      <c r="I19" s="18">
        <f t="shared" si="3"/>
        <v>84</v>
      </c>
      <c r="J19" s="16">
        <v>33</v>
      </c>
      <c r="K19" s="16">
        <v>51</v>
      </c>
    </row>
    <row r="20" spans="1:11" s="3" customFormat="1" ht="19.5" customHeight="1" x14ac:dyDescent="0.15">
      <c r="A20" s="28" t="s">
        <v>164</v>
      </c>
      <c r="B20" s="18">
        <f t="shared" si="4"/>
        <v>11431</v>
      </c>
      <c r="C20" s="18">
        <f t="shared" si="1"/>
        <v>5621</v>
      </c>
      <c r="D20" s="18">
        <f t="shared" si="1"/>
        <v>5810</v>
      </c>
      <c r="E20" s="16">
        <v>5802</v>
      </c>
      <c r="F20" s="18">
        <f t="shared" si="2"/>
        <v>11350</v>
      </c>
      <c r="G20" s="16">
        <v>5593</v>
      </c>
      <c r="H20" s="16">
        <v>5757</v>
      </c>
      <c r="I20" s="18">
        <f t="shared" si="3"/>
        <v>81</v>
      </c>
      <c r="J20" s="16">
        <v>28</v>
      </c>
      <c r="K20" s="16">
        <v>53</v>
      </c>
    </row>
    <row r="21" spans="1:11" s="4" customFormat="1" ht="19.5" customHeight="1" x14ac:dyDescent="0.15">
      <c r="A21" s="28" t="s">
        <v>112</v>
      </c>
      <c r="B21" s="18">
        <f t="shared" si="4"/>
        <v>17044</v>
      </c>
      <c r="C21" s="18">
        <f t="shared" si="1"/>
        <v>8236</v>
      </c>
      <c r="D21" s="18">
        <f t="shared" si="1"/>
        <v>8808</v>
      </c>
      <c r="E21" s="19">
        <v>8067</v>
      </c>
      <c r="F21" s="18">
        <f t="shared" si="2"/>
        <v>16938</v>
      </c>
      <c r="G21" s="19">
        <v>8193</v>
      </c>
      <c r="H21" s="19">
        <v>8745</v>
      </c>
      <c r="I21" s="18">
        <f t="shared" si="3"/>
        <v>106</v>
      </c>
      <c r="J21" s="19">
        <v>43</v>
      </c>
      <c r="K21" s="19">
        <v>63</v>
      </c>
    </row>
    <row r="22" spans="1:11" s="5" customFormat="1" ht="19.5" customHeight="1" x14ac:dyDescent="0.15">
      <c r="A22" s="28" t="s">
        <v>113</v>
      </c>
      <c r="B22" s="18">
        <f t="shared" si="4"/>
        <v>12844</v>
      </c>
      <c r="C22" s="18">
        <f t="shared" si="1"/>
        <v>6193</v>
      </c>
      <c r="D22" s="18">
        <f t="shared" si="1"/>
        <v>6651</v>
      </c>
      <c r="E22" s="19">
        <v>5505</v>
      </c>
      <c r="F22" s="18">
        <f t="shared" si="2"/>
        <v>12821</v>
      </c>
      <c r="G22" s="19">
        <v>6188</v>
      </c>
      <c r="H22" s="19">
        <v>6633</v>
      </c>
      <c r="I22" s="18">
        <f t="shared" si="3"/>
        <v>23</v>
      </c>
      <c r="J22" s="19">
        <v>5</v>
      </c>
      <c r="K22" s="19">
        <v>18</v>
      </c>
    </row>
    <row r="23" spans="1:11" s="5" customFormat="1" ht="19.5" customHeight="1" x14ac:dyDescent="0.15">
      <c r="A23" s="28" t="s">
        <v>114</v>
      </c>
      <c r="B23" s="18">
        <f t="shared" si="4"/>
        <v>14386</v>
      </c>
      <c r="C23" s="18">
        <f t="shared" si="1"/>
        <v>7015</v>
      </c>
      <c r="D23" s="18">
        <f t="shared" si="1"/>
        <v>7371</v>
      </c>
      <c r="E23" s="19">
        <v>6900</v>
      </c>
      <c r="F23" s="18">
        <f t="shared" si="2"/>
        <v>14257</v>
      </c>
      <c r="G23" s="19">
        <v>6959</v>
      </c>
      <c r="H23" s="19">
        <v>7298</v>
      </c>
      <c r="I23" s="18">
        <f t="shared" si="3"/>
        <v>129</v>
      </c>
      <c r="J23" s="19">
        <v>56</v>
      </c>
      <c r="K23" s="19">
        <v>73</v>
      </c>
    </row>
    <row r="24" spans="1:11" ht="19.5" customHeight="1" x14ac:dyDescent="0.15">
      <c r="A24" s="28" t="s">
        <v>115</v>
      </c>
      <c r="B24" s="18">
        <f t="shared" si="4"/>
        <v>22695</v>
      </c>
      <c r="C24" s="18">
        <f t="shared" ref="C24:D30" si="5">SUM(G24,J24)</f>
        <v>10790</v>
      </c>
      <c r="D24" s="18">
        <f t="shared" si="5"/>
        <v>11905</v>
      </c>
      <c r="E24" s="20">
        <v>10681</v>
      </c>
      <c r="F24" s="18">
        <f t="shared" si="2"/>
        <v>22584</v>
      </c>
      <c r="G24" s="20">
        <v>10747</v>
      </c>
      <c r="H24" s="20">
        <v>11837</v>
      </c>
      <c r="I24" s="18">
        <f t="shared" si="3"/>
        <v>111</v>
      </c>
      <c r="J24" s="20">
        <v>43</v>
      </c>
      <c r="K24" s="20">
        <v>68</v>
      </c>
    </row>
    <row r="25" spans="1:11" ht="19.5" customHeight="1" x14ac:dyDescent="0.15">
      <c r="A25" s="28" t="s">
        <v>116</v>
      </c>
      <c r="B25" s="18">
        <f t="shared" si="4"/>
        <v>19228</v>
      </c>
      <c r="C25" s="18">
        <f t="shared" si="5"/>
        <v>9061</v>
      </c>
      <c r="D25" s="18">
        <f t="shared" si="5"/>
        <v>10167</v>
      </c>
      <c r="E25" s="20">
        <v>7970</v>
      </c>
      <c r="F25" s="18">
        <f t="shared" si="2"/>
        <v>19171</v>
      </c>
      <c r="G25" s="20">
        <v>9039</v>
      </c>
      <c r="H25" s="20">
        <v>10132</v>
      </c>
      <c r="I25" s="18">
        <f t="shared" si="3"/>
        <v>57</v>
      </c>
      <c r="J25" s="20">
        <v>22</v>
      </c>
      <c r="K25" s="20">
        <v>35</v>
      </c>
    </row>
    <row r="26" spans="1:11" ht="19.5" customHeight="1" x14ac:dyDescent="0.15">
      <c r="A26" s="28" t="s">
        <v>117</v>
      </c>
      <c r="B26" s="18">
        <f t="shared" si="4"/>
        <v>11693</v>
      </c>
      <c r="C26" s="18">
        <f t="shared" si="5"/>
        <v>5325</v>
      </c>
      <c r="D26" s="18">
        <f t="shared" si="5"/>
        <v>6368</v>
      </c>
      <c r="E26" s="20">
        <v>5966</v>
      </c>
      <c r="F26" s="18">
        <f t="shared" si="2"/>
        <v>11661</v>
      </c>
      <c r="G26" s="20">
        <v>5313</v>
      </c>
      <c r="H26" s="20">
        <v>6348</v>
      </c>
      <c r="I26" s="18">
        <f t="shared" si="3"/>
        <v>32</v>
      </c>
      <c r="J26" s="20">
        <v>12</v>
      </c>
      <c r="K26" s="20">
        <v>20</v>
      </c>
    </row>
    <row r="27" spans="1:11" ht="19.5" customHeight="1" x14ac:dyDescent="0.15">
      <c r="A27" s="28" t="s">
        <v>118</v>
      </c>
      <c r="B27" s="18">
        <f t="shared" si="4"/>
        <v>17219</v>
      </c>
      <c r="C27" s="18">
        <f t="shared" si="5"/>
        <v>8325</v>
      </c>
      <c r="D27" s="18">
        <f t="shared" si="5"/>
        <v>8894</v>
      </c>
      <c r="E27" s="20">
        <v>6543</v>
      </c>
      <c r="F27" s="18">
        <f t="shared" si="2"/>
        <v>17191</v>
      </c>
      <c r="G27" s="20">
        <v>8315</v>
      </c>
      <c r="H27" s="20">
        <v>8876</v>
      </c>
      <c r="I27" s="18">
        <f t="shared" si="3"/>
        <v>28</v>
      </c>
      <c r="J27" s="20">
        <v>10</v>
      </c>
      <c r="K27" s="20">
        <v>18</v>
      </c>
    </row>
    <row r="28" spans="1:11" ht="19.5" customHeight="1" x14ac:dyDescent="0.15">
      <c r="A28" s="28" t="s">
        <v>119</v>
      </c>
      <c r="B28" s="18">
        <f t="shared" si="4"/>
        <v>31624</v>
      </c>
      <c r="C28" s="18">
        <f t="shared" si="5"/>
        <v>15352</v>
      </c>
      <c r="D28" s="18">
        <f t="shared" si="5"/>
        <v>16272</v>
      </c>
      <c r="E28" s="20">
        <v>11179</v>
      </c>
      <c r="F28" s="18">
        <f t="shared" si="2"/>
        <v>31555</v>
      </c>
      <c r="G28" s="20">
        <v>15326</v>
      </c>
      <c r="H28" s="20">
        <v>16229</v>
      </c>
      <c r="I28" s="18">
        <f t="shared" si="3"/>
        <v>69</v>
      </c>
      <c r="J28" s="20">
        <v>26</v>
      </c>
      <c r="K28" s="20">
        <v>43</v>
      </c>
    </row>
    <row r="29" spans="1:11" ht="19.5" customHeight="1" x14ac:dyDescent="0.15">
      <c r="A29" s="28" t="s">
        <v>120</v>
      </c>
      <c r="B29" s="18">
        <f t="shared" si="4"/>
        <v>27859</v>
      </c>
      <c r="C29" s="18">
        <f t="shared" si="5"/>
        <v>13828</v>
      </c>
      <c r="D29" s="18">
        <f t="shared" si="5"/>
        <v>14031</v>
      </c>
      <c r="E29" s="20">
        <v>10412</v>
      </c>
      <c r="F29" s="18">
        <f t="shared" si="2"/>
        <v>27801</v>
      </c>
      <c r="G29" s="20">
        <v>13806</v>
      </c>
      <c r="H29" s="20">
        <v>13995</v>
      </c>
      <c r="I29" s="18">
        <f t="shared" si="3"/>
        <v>58</v>
      </c>
      <c r="J29" s="20">
        <v>22</v>
      </c>
      <c r="K29" s="20">
        <v>36</v>
      </c>
    </row>
    <row r="30" spans="1:11" ht="19.5" customHeight="1" x14ac:dyDescent="0.15">
      <c r="A30" s="28" t="s">
        <v>121</v>
      </c>
      <c r="B30" s="18">
        <f t="shared" si="4"/>
        <v>34293</v>
      </c>
      <c r="C30" s="18">
        <f t="shared" si="5"/>
        <v>16524</v>
      </c>
      <c r="D30" s="18">
        <f t="shared" si="5"/>
        <v>17769</v>
      </c>
      <c r="E30" s="20">
        <v>12582</v>
      </c>
      <c r="F30" s="18">
        <f t="shared" si="2"/>
        <v>34206</v>
      </c>
      <c r="G30" s="20">
        <v>16490</v>
      </c>
      <c r="H30" s="20">
        <v>17716</v>
      </c>
      <c r="I30" s="18">
        <f t="shared" si="3"/>
        <v>87</v>
      </c>
      <c r="J30" s="20">
        <v>34</v>
      </c>
      <c r="K30" s="20">
        <v>53</v>
      </c>
    </row>
  </sheetData>
  <mergeCells count="10">
    <mergeCell ref="A1:K1"/>
    <mergeCell ref="I3:K3"/>
    <mergeCell ref="A4:A6"/>
    <mergeCell ref="B4:D4"/>
    <mergeCell ref="E4:H4"/>
    <mergeCell ref="I4:K4"/>
    <mergeCell ref="B5:D5"/>
    <mergeCell ref="E5:E6"/>
    <mergeCell ref="F5:H5"/>
    <mergeCell ref="I5:K5"/>
  </mergeCells>
  <phoneticPr fontId="4" type="noConversion"/>
  <pageMargins left="0.43307086614173229" right="0.47244094488188981" top="0.51181102362204722" bottom="0.51181102362204722" header="0.51181102362204722" footer="0.51181102362204722"/>
  <pageSetup paperSize="9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9"/>
  <sheetViews>
    <sheetView workbookViewId="0">
      <selection sqref="A1:K1"/>
    </sheetView>
  </sheetViews>
  <sheetFormatPr defaultColWidth="8.33203125" defaultRowHeight="13.5" x14ac:dyDescent="0.15"/>
  <cols>
    <col min="1" max="1" width="11.109375" style="6" customWidth="1"/>
    <col min="2" max="5" width="9.109375" style="6" customWidth="1"/>
    <col min="6" max="6" width="11.88671875" style="6" customWidth="1"/>
    <col min="7" max="8" width="9.109375" style="6" customWidth="1"/>
    <col min="9" max="9" width="12.21875" style="6" customWidth="1"/>
    <col min="10" max="11" width="9.109375" style="6" customWidth="1"/>
    <col min="12" max="16384" width="8.33203125" style="6"/>
  </cols>
  <sheetData>
    <row r="1" spans="1:11" s="1" customFormat="1" ht="27" x14ac:dyDescent="0.15">
      <c r="A1" s="52" t="s">
        <v>150</v>
      </c>
      <c r="B1" s="52"/>
      <c r="C1" s="52"/>
      <c r="D1" s="52"/>
      <c r="E1" s="52"/>
      <c r="F1" s="52"/>
      <c r="G1" s="52"/>
      <c r="H1" s="52"/>
      <c r="I1" s="52"/>
      <c r="J1" s="52"/>
      <c r="K1" s="52"/>
    </row>
    <row r="2" spans="1:11" ht="14.25" customHeight="1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ht="16.5" x14ac:dyDescent="0.15">
      <c r="A3" s="7" t="s">
        <v>122</v>
      </c>
      <c r="I3" s="64" t="s">
        <v>165</v>
      </c>
      <c r="J3" s="64"/>
      <c r="K3" s="64"/>
    </row>
    <row r="4" spans="1:11" s="3" customFormat="1" ht="24.95" customHeight="1" x14ac:dyDescent="0.15">
      <c r="A4" s="74" t="s">
        <v>1</v>
      </c>
      <c r="B4" s="75" t="s">
        <v>151</v>
      </c>
      <c r="C4" s="75"/>
      <c r="D4" s="75"/>
      <c r="E4" s="75" t="s">
        <v>152</v>
      </c>
      <c r="F4" s="75"/>
      <c r="G4" s="75"/>
      <c r="H4" s="75"/>
      <c r="I4" s="75" t="s">
        <v>153</v>
      </c>
      <c r="J4" s="75"/>
      <c r="K4" s="75"/>
    </row>
    <row r="5" spans="1:11" s="3" customFormat="1" ht="24.95" customHeight="1" x14ac:dyDescent="0.15">
      <c r="A5" s="74"/>
      <c r="B5" s="74" t="s">
        <v>5</v>
      </c>
      <c r="C5" s="74"/>
      <c r="D5" s="74"/>
      <c r="E5" s="74" t="s">
        <v>6</v>
      </c>
      <c r="F5" s="74" t="s">
        <v>5</v>
      </c>
      <c r="G5" s="74"/>
      <c r="H5" s="74"/>
      <c r="I5" s="74" t="s">
        <v>7</v>
      </c>
      <c r="J5" s="74"/>
      <c r="K5" s="74"/>
    </row>
    <row r="6" spans="1:11" s="3" customFormat="1" ht="24.95" customHeight="1" x14ac:dyDescent="0.15">
      <c r="A6" s="74"/>
      <c r="B6" s="39" t="s">
        <v>8</v>
      </c>
      <c r="C6" s="39" t="s">
        <v>9</v>
      </c>
      <c r="D6" s="39" t="s">
        <v>10</v>
      </c>
      <c r="E6" s="74"/>
      <c r="F6" s="39" t="s">
        <v>8</v>
      </c>
      <c r="G6" s="39" t="s">
        <v>9</v>
      </c>
      <c r="H6" s="39" t="s">
        <v>10</v>
      </c>
      <c r="I6" s="39" t="s">
        <v>8</v>
      </c>
      <c r="J6" s="39" t="s">
        <v>9</v>
      </c>
      <c r="K6" s="39" t="s">
        <v>10</v>
      </c>
    </row>
    <row r="7" spans="1:11" s="3" customFormat="1" ht="19.5" customHeight="1" x14ac:dyDescent="0.15">
      <c r="A7" s="8" t="s">
        <v>11</v>
      </c>
      <c r="B7" s="27">
        <f t="shared" ref="B7:K7" si="0">SUM(B8:B29)</f>
        <v>568481</v>
      </c>
      <c r="C7" s="27">
        <f t="shared" si="0"/>
        <v>281390</v>
      </c>
      <c r="D7" s="27">
        <f t="shared" si="0"/>
        <v>287091</v>
      </c>
      <c r="E7" s="27">
        <f t="shared" si="0"/>
        <v>235303</v>
      </c>
      <c r="F7" s="27">
        <f t="shared" si="0"/>
        <v>558631</v>
      </c>
      <c r="G7" s="27">
        <f t="shared" si="0"/>
        <v>275626</v>
      </c>
      <c r="H7" s="27">
        <f t="shared" si="0"/>
        <v>283005</v>
      </c>
      <c r="I7" s="27">
        <f t="shared" si="0"/>
        <v>9850</v>
      </c>
      <c r="J7" s="27">
        <f t="shared" si="0"/>
        <v>5764</v>
      </c>
      <c r="K7" s="27">
        <f t="shared" si="0"/>
        <v>4086</v>
      </c>
    </row>
    <row r="8" spans="1:11" s="3" customFormat="1" ht="19.5" customHeight="1" x14ac:dyDescent="0.15">
      <c r="A8" s="28" t="s">
        <v>123</v>
      </c>
      <c r="B8" s="18">
        <f t="shared" ref="B8:B29" si="1">SUM(C8:D8)</f>
        <v>24356</v>
      </c>
      <c r="C8" s="18">
        <f t="shared" ref="C8:D29" si="2">SUM(G8,J8)</f>
        <v>11851</v>
      </c>
      <c r="D8" s="18">
        <f t="shared" si="2"/>
        <v>12505</v>
      </c>
      <c r="E8" s="15">
        <v>10946</v>
      </c>
      <c r="F8" s="18">
        <f t="shared" ref="F8:F29" si="3">SUM(G8:H8)</f>
        <v>24153</v>
      </c>
      <c r="G8" s="16">
        <v>11763</v>
      </c>
      <c r="H8" s="16">
        <v>12390</v>
      </c>
      <c r="I8" s="18">
        <f t="shared" ref="I8:I29" si="4">SUM(J8:K8)</f>
        <v>203</v>
      </c>
      <c r="J8" s="16">
        <v>88</v>
      </c>
      <c r="K8" s="16">
        <v>115</v>
      </c>
    </row>
    <row r="9" spans="1:11" s="3" customFormat="1" ht="19.5" customHeight="1" x14ac:dyDescent="0.15">
      <c r="A9" s="28" t="s">
        <v>124</v>
      </c>
      <c r="B9" s="18">
        <f t="shared" si="1"/>
        <v>14841</v>
      </c>
      <c r="C9" s="18">
        <f t="shared" si="2"/>
        <v>7174</v>
      </c>
      <c r="D9" s="18">
        <f t="shared" si="2"/>
        <v>7667</v>
      </c>
      <c r="E9" s="15">
        <v>8285</v>
      </c>
      <c r="F9" s="18">
        <f t="shared" si="3"/>
        <v>14714</v>
      </c>
      <c r="G9" s="16">
        <v>7135</v>
      </c>
      <c r="H9" s="16">
        <v>7579</v>
      </c>
      <c r="I9" s="18">
        <f t="shared" si="4"/>
        <v>127</v>
      </c>
      <c r="J9" s="16">
        <v>39</v>
      </c>
      <c r="K9" s="16">
        <v>88</v>
      </c>
    </row>
    <row r="10" spans="1:11" s="3" customFormat="1" ht="19.5" customHeight="1" x14ac:dyDescent="0.15">
      <c r="A10" s="28" t="s">
        <v>125</v>
      </c>
      <c r="B10" s="18">
        <f t="shared" si="1"/>
        <v>8636</v>
      </c>
      <c r="C10" s="18">
        <f t="shared" si="2"/>
        <v>4193</v>
      </c>
      <c r="D10" s="18">
        <f t="shared" si="2"/>
        <v>4443</v>
      </c>
      <c r="E10" s="15">
        <v>4164</v>
      </c>
      <c r="F10" s="18">
        <f t="shared" si="3"/>
        <v>8575</v>
      </c>
      <c r="G10" s="16">
        <v>4170</v>
      </c>
      <c r="H10" s="16">
        <v>4405</v>
      </c>
      <c r="I10" s="18">
        <f t="shared" si="4"/>
        <v>61</v>
      </c>
      <c r="J10" s="16">
        <v>23</v>
      </c>
      <c r="K10" s="16">
        <v>38</v>
      </c>
    </row>
    <row r="11" spans="1:11" s="3" customFormat="1" ht="19.5" customHeight="1" x14ac:dyDescent="0.15">
      <c r="A11" s="28" t="s">
        <v>158</v>
      </c>
      <c r="B11" s="18">
        <f>SUM(C11:D11)</f>
        <v>22559</v>
      </c>
      <c r="C11" s="18">
        <f>SUM(G11,J11)</f>
        <v>11181</v>
      </c>
      <c r="D11" s="18">
        <f>SUM(H11,K11)</f>
        <v>11378</v>
      </c>
      <c r="E11" s="15">
        <v>8805</v>
      </c>
      <c r="F11" s="18">
        <f>SUM(G11:H11)</f>
        <v>22109</v>
      </c>
      <c r="G11" s="16">
        <v>10963</v>
      </c>
      <c r="H11" s="16">
        <v>11146</v>
      </c>
      <c r="I11" s="18">
        <f>SUM(J11:K11)</f>
        <v>450</v>
      </c>
      <c r="J11" s="16">
        <v>218</v>
      </c>
      <c r="K11" s="16">
        <v>232</v>
      </c>
    </row>
    <row r="12" spans="1:11" s="3" customFormat="1" ht="19.5" customHeight="1" x14ac:dyDescent="0.15">
      <c r="A12" s="28" t="s">
        <v>126</v>
      </c>
      <c r="B12" s="18">
        <f t="shared" si="1"/>
        <v>27852</v>
      </c>
      <c r="C12" s="18">
        <f t="shared" si="2"/>
        <v>13590</v>
      </c>
      <c r="D12" s="18">
        <f t="shared" si="2"/>
        <v>14262</v>
      </c>
      <c r="E12" s="15">
        <v>11734</v>
      </c>
      <c r="F12" s="18">
        <f t="shared" si="3"/>
        <v>27706</v>
      </c>
      <c r="G12" s="16">
        <v>13537</v>
      </c>
      <c r="H12" s="16">
        <v>14169</v>
      </c>
      <c r="I12" s="18">
        <f t="shared" si="4"/>
        <v>146</v>
      </c>
      <c r="J12" s="16">
        <v>53</v>
      </c>
      <c r="K12" s="16">
        <v>93</v>
      </c>
    </row>
    <row r="13" spans="1:11" s="3" customFormat="1" ht="19.5" customHeight="1" x14ac:dyDescent="0.15">
      <c r="A13" s="28" t="s">
        <v>127</v>
      </c>
      <c r="B13" s="18">
        <f t="shared" si="1"/>
        <v>14166</v>
      </c>
      <c r="C13" s="18">
        <f t="shared" si="2"/>
        <v>7008</v>
      </c>
      <c r="D13" s="18">
        <f t="shared" si="2"/>
        <v>7158</v>
      </c>
      <c r="E13" s="15">
        <v>6930</v>
      </c>
      <c r="F13" s="18">
        <f t="shared" si="3"/>
        <v>14018</v>
      </c>
      <c r="G13" s="16">
        <v>6930</v>
      </c>
      <c r="H13" s="16">
        <v>7088</v>
      </c>
      <c r="I13" s="18">
        <f t="shared" si="4"/>
        <v>148</v>
      </c>
      <c r="J13" s="16">
        <v>78</v>
      </c>
      <c r="K13" s="16">
        <v>70</v>
      </c>
    </row>
    <row r="14" spans="1:11" s="3" customFormat="1" ht="19.5" customHeight="1" x14ac:dyDescent="0.15">
      <c r="A14" s="28" t="s">
        <v>128</v>
      </c>
      <c r="B14" s="18">
        <f t="shared" si="1"/>
        <v>18067</v>
      </c>
      <c r="C14" s="18">
        <f t="shared" si="2"/>
        <v>9044</v>
      </c>
      <c r="D14" s="18">
        <f t="shared" si="2"/>
        <v>9023</v>
      </c>
      <c r="E14" s="15">
        <v>7218</v>
      </c>
      <c r="F14" s="18">
        <f t="shared" si="3"/>
        <v>17625</v>
      </c>
      <c r="G14" s="16">
        <v>8702</v>
      </c>
      <c r="H14" s="16">
        <v>8923</v>
      </c>
      <c r="I14" s="18">
        <f t="shared" si="4"/>
        <v>442</v>
      </c>
      <c r="J14" s="16">
        <v>342</v>
      </c>
      <c r="K14" s="16">
        <v>100</v>
      </c>
    </row>
    <row r="15" spans="1:11" s="3" customFormat="1" ht="19.5" customHeight="1" x14ac:dyDescent="0.15">
      <c r="A15" s="28" t="s">
        <v>129</v>
      </c>
      <c r="B15" s="18">
        <f t="shared" si="1"/>
        <v>31934</v>
      </c>
      <c r="C15" s="18">
        <f t="shared" si="2"/>
        <v>16011</v>
      </c>
      <c r="D15" s="18">
        <f t="shared" si="2"/>
        <v>15923</v>
      </c>
      <c r="E15" s="15">
        <v>12462</v>
      </c>
      <c r="F15" s="18">
        <f t="shared" si="3"/>
        <v>31760</v>
      </c>
      <c r="G15" s="16">
        <v>15945</v>
      </c>
      <c r="H15" s="16">
        <v>15815</v>
      </c>
      <c r="I15" s="18">
        <f t="shared" si="4"/>
        <v>174</v>
      </c>
      <c r="J15" s="16">
        <v>66</v>
      </c>
      <c r="K15" s="16">
        <v>108</v>
      </c>
    </row>
    <row r="16" spans="1:11" s="3" customFormat="1" ht="19.5" customHeight="1" x14ac:dyDescent="0.15">
      <c r="A16" s="28" t="s">
        <v>130</v>
      </c>
      <c r="B16" s="18">
        <f t="shared" si="1"/>
        <v>29710</v>
      </c>
      <c r="C16" s="18">
        <f t="shared" si="2"/>
        <v>14959</v>
      </c>
      <c r="D16" s="18">
        <f t="shared" si="2"/>
        <v>14751</v>
      </c>
      <c r="E16" s="15">
        <v>11393</v>
      </c>
      <c r="F16" s="18">
        <f t="shared" si="3"/>
        <v>29482</v>
      </c>
      <c r="G16" s="17">
        <v>14846</v>
      </c>
      <c r="H16" s="17">
        <v>14636</v>
      </c>
      <c r="I16" s="18">
        <f t="shared" si="4"/>
        <v>228</v>
      </c>
      <c r="J16" s="16">
        <v>113</v>
      </c>
      <c r="K16" s="16">
        <v>115</v>
      </c>
    </row>
    <row r="17" spans="1:11" s="3" customFormat="1" ht="19.5" customHeight="1" x14ac:dyDescent="0.15">
      <c r="A17" s="28" t="s">
        <v>131</v>
      </c>
      <c r="B17" s="18">
        <f t="shared" si="1"/>
        <v>24191</v>
      </c>
      <c r="C17" s="18">
        <f t="shared" si="2"/>
        <v>12253</v>
      </c>
      <c r="D17" s="18">
        <f t="shared" si="2"/>
        <v>11938</v>
      </c>
      <c r="E17" s="15">
        <v>9302</v>
      </c>
      <c r="F17" s="18">
        <f t="shared" si="3"/>
        <v>23698</v>
      </c>
      <c r="G17" s="16">
        <v>11933</v>
      </c>
      <c r="H17" s="16">
        <v>11765</v>
      </c>
      <c r="I17" s="18">
        <f t="shared" si="4"/>
        <v>493</v>
      </c>
      <c r="J17" s="16">
        <v>320</v>
      </c>
      <c r="K17" s="16">
        <v>173</v>
      </c>
    </row>
    <row r="18" spans="1:11" s="3" customFormat="1" ht="19.5" customHeight="1" x14ac:dyDescent="0.15">
      <c r="A18" s="28" t="s">
        <v>132</v>
      </c>
      <c r="B18" s="18">
        <f t="shared" si="1"/>
        <v>17095</v>
      </c>
      <c r="C18" s="18">
        <f t="shared" si="2"/>
        <v>8689</v>
      </c>
      <c r="D18" s="18">
        <f t="shared" si="2"/>
        <v>8406</v>
      </c>
      <c r="E18" s="15">
        <v>7006</v>
      </c>
      <c r="F18" s="18">
        <f t="shared" si="3"/>
        <v>16717</v>
      </c>
      <c r="G18" s="16">
        <v>8449</v>
      </c>
      <c r="H18" s="16">
        <v>8268</v>
      </c>
      <c r="I18" s="18">
        <f t="shared" si="4"/>
        <v>378</v>
      </c>
      <c r="J18" s="16">
        <v>240</v>
      </c>
      <c r="K18" s="16">
        <v>138</v>
      </c>
    </row>
    <row r="19" spans="1:11" s="3" customFormat="1" ht="19.5" customHeight="1" x14ac:dyDescent="0.15">
      <c r="A19" s="28" t="s">
        <v>133</v>
      </c>
      <c r="B19" s="18">
        <f t="shared" si="1"/>
        <v>35667</v>
      </c>
      <c r="C19" s="18">
        <f t="shared" si="2"/>
        <v>18566</v>
      </c>
      <c r="D19" s="18">
        <f t="shared" si="2"/>
        <v>17101</v>
      </c>
      <c r="E19" s="15">
        <v>16914</v>
      </c>
      <c r="F19" s="18">
        <f t="shared" si="3"/>
        <v>31942</v>
      </c>
      <c r="G19" s="16">
        <v>16400</v>
      </c>
      <c r="H19" s="16">
        <v>15542</v>
      </c>
      <c r="I19" s="18">
        <f t="shared" si="4"/>
        <v>3725</v>
      </c>
      <c r="J19" s="16">
        <v>2166</v>
      </c>
      <c r="K19" s="16">
        <v>1559</v>
      </c>
    </row>
    <row r="20" spans="1:11" s="3" customFormat="1" ht="19.5" customHeight="1" x14ac:dyDescent="0.15">
      <c r="A20" s="28" t="s">
        <v>134</v>
      </c>
      <c r="B20" s="18">
        <f t="shared" si="1"/>
        <v>43998</v>
      </c>
      <c r="C20" s="18">
        <f t="shared" si="2"/>
        <v>21583</v>
      </c>
      <c r="D20" s="18">
        <f t="shared" si="2"/>
        <v>22415</v>
      </c>
      <c r="E20" s="16">
        <v>13692</v>
      </c>
      <c r="F20" s="18">
        <f t="shared" si="3"/>
        <v>43862</v>
      </c>
      <c r="G20" s="16">
        <v>21502</v>
      </c>
      <c r="H20" s="16">
        <v>22360</v>
      </c>
      <c r="I20" s="18">
        <f t="shared" si="4"/>
        <v>136</v>
      </c>
      <c r="J20" s="16">
        <v>81</v>
      </c>
      <c r="K20" s="16">
        <v>55</v>
      </c>
    </row>
    <row r="21" spans="1:11" s="4" customFormat="1" ht="19.5" customHeight="1" x14ac:dyDescent="0.15">
      <c r="A21" s="28" t="s">
        <v>135</v>
      </c>
      <c r="B21" s="18">
        <f t="shared" si="1"/>
        <v>17455</v>
      </c>
      <c r="C21" s="18">
        <f t="shared" si="2"/>
        <v>8776</v>
      </c>
      <c r="D21" s="18">
        <f t="shared" si="2"/>
        <v>8679</v>
      </c>
      <c r="E21" s="19">
        <v>8611</v>
      </c>
      <c r="F21" s="18">
        <f t="shared" si="3"/>
        <v>16489</v>
      </c>
      <c r="G21" s="19">
        <v>7908</v>
      </c>
      <c r="H21" s="19">
        <v>8581</v>
      </c>
      <c r="I21" s="18">
        <f t="shared" si="4"/>
        <v>966</v>
      </c>
      <c r="J21" s="19">
        <v>868</v>
      </c>
      <c r="K21" s="19">
        <v>98</v>
      </c>
    </row>
    <row r="22" spans="1:11" s="5" customFormat="1" ht="19.5" customHeight="1" x14ac:dyDescent="0.15">
      <c r="A22" s="28" t="s">
        <v>136</v>
      </c>
      <c r="B22" s="18">
        <f t="shared" si="1"/>
        <v>77223</v>
      </c>
      <c r="C22" s="18">
        <f t="shared" si="2"/>
        <v>37935</v>
      </c>
      <c r="D22" s="18">
        <f t="shared" si="2"/>
        <v>39288</v>
      </c>
      <c r="E22" s="19">
        <v>28691</v>
      </c>
      <c r="F22" s="18">
        <f t="shared" si="3"/>
        <v>76898</v>
      </c>
      <c r="G22" s="19">
        <v>37793</v>
      </c>
      <c r="H22" s="19">
        <v>39105</v>
      </c>
      <c r="I22" s="18">
        <f t="shared" si="4"/>
        <v>325</v>
      </c>
      <c r="J22" s="19">
        <v>142</v>
      </c>
      <c r="K22" s="19">
        <v>183</v>
      </c>
    </row>
    <row r="23" spans="1:11" s="5" customFormat="1" ht="19.5" customHeight="1" x14ac:dyDescent="0.15">
      <c r="A23" s="28" t="s">
        <v>137</v>
      </c>
      <c r="B23" s="18">
        <f t="shared" si="1"/>
        <v>39462</v>
      </c>
      <c r="C23" s="18">
        <f t="shared" si="2"/>
        <v>19275</v>
      </c>
      <c r="D23" s="18">
        <f t="shared" si="2"/>
        <v>20187</v>
      </c>
      <c r="E23" s="19">
        <v>14030</v>
      </c>
      <c r="F23" s="18">
        <f t="shared" si="3"/>
        <v>39385</v>
      </c>
      <c r="G23" s="19">
        <v>19252</v>
      </c>
      <c r="H23" s="19">
        <v>20133</v>
      </c>
      <c r="I23" s="18">
        <f t="shared" si="4"/>
        <v>77</v>
      </c>
      <c r="J23" s="19">
        <v>23</v>
      </c>
      <c r="K23" s="19">
        <v>54</v>
      </c>
    </row>
    <row r="24" spans="1:11" ht="19.5" customHeight="1" x14ac:dyDescent="0.15">
      <c r="A24" s="28" t="s">
        <v>138</v>
      </c>
      <c r="B24" s="18">
        <f t="shared" si="1"/>
        <v>20396</v>
      </c>
      <c r="C24" s="18">
        <f t="shared" si="2"/>
        <v>10119</v>
      </c>
      <c r="D24" s="18">
        <f t="shared" si="2"/>
        <v>10277</v>
      </c>
      <c r="E24" s="20">
        <v>9323</v>
      </c>
      <c r="F24" s="18">
        <f t="shared" si="3"/>
        <v>20272</v>
      </c>
      <c r="G24" s="20">
        <v>10071</v>
      </c>
      <c r="H24" s="20">
        <v>10201</v>
      </c>
      <c r="I24" s="18">
        <f t="shared" si="4"/>
        <v>124</v>
      </c>
      <c r="J24" s="20">
        <v>48</v>
      </c>
      <c r="K24" s="20">
        <v>76</v>
      </c>
    </row>
    <row r="25" spans="1:11" ht="19.5" customHeight="1" x14ac:dyDescent="0.15">
      <c r="A25" s="28" t="s">
        <v>139</v>
      </c>
      <c r="B25" s="18">
        <f t="shared" si="1"/>
        <v>11539</v>
      </c>
      <c r="C25" s="18">
        <f t="shared" si="2"/>
        <v>5542</v>
      </c>
      <c r="D25" s="18">
        <f t="shared" si="2"/>
        <v>5997</v>
      </c>
      <c r="E25" s="20">
        <v>6194</v>
      </c>
      <c r="F25" s="18">
        <f t="shared" si="3"/>
        <v>11472</v>
      </c>
      <c r="G25" s="20">
        <v>5519</v>
      </c>
      <c r="H25" s="20">
        <v>5953</v>
      </c>
      <c r="I25" s="18">
        <f t="shared" si="4"/>
        <v>67</v>
      </c>
      <c r="J25" s="20">
        <v>23</v>
      </c>
      <c r="K25" s="20">
        <v>44</v>
      </c>
    </row>
    <row r="26" spans="1:11" ht="19.5" customHeight="1" x14ac:dyDescent="0.15">
      <c r="A26" s="28" t="s">
        <v>140</v>
      </c>
      <c r="B26" s="18">
        <f t="shared" si="1"/>
        <v>36514</v>
      </c>
      <c r="C26" s="18">
        <f t="shared" si="2"/>
        <v>17726</v>
      </c>
      <c r="D26" s="18">
        <f t="shared" si="2"/>
        <v>18788</v>
      </c>
      <c r="E26" s="20">
        <v>13833</v>
      </c>
      <c r="F26" s="18">
        <f t="shared" si="3"/>
        <v>36436</v>
      </c>
      <c r="G26" s="20">
        <v>17704</v>
      </c>
      <c r="H26" s="20">
        <v>18732</v>
      </c>
      <c r="I26" s="18">
        <f t="shared" si="4"/>
        <v>78</v>
      </c>
      <c r="J26" s="20">
        <v>22</v>
      </c>
      <c r="K26" s="20">
        <v>56</v>
      </c>
    </row>
    <row r="27" spans="1:11" ht="19.5" customHeight="1" x14ac:dyDescent="0.15">
      <c r="A27" s="28" t="s">
        <v>141</v>
      </c>
      <c r="B27" s="18">
        <f t="shared" si="1"/>
        <v>20237</v>
      </c>
      <c r="C27" s="18">
        <f t="shared" si="2"/>
        <v>10029</v>
      </c>
      <c r="D27" s="18">
        <f t="shared" si="2"/>
        <v>10208</v>
      </c>
      <c r="E27" s="20">
        <v>10169</v>
      </c>
      <c r="F27" s="18">
        <f t="shared" si="3"/>
        <v>19777</v>
      </c>
      <c r="G27" s="20">
        <v>9760</v>
      </c>
      <c r="H27" s="20">
        <v>10017</v>
      </c>
      <c r="I27" s="18">
        <f t="shared" si="4"/>
        <v>460</v>
      </c>
      <c r="J27" s="20">
        <v>269</v>
      </c>
      <c r="K27" s="20">
        <v>191</v>
      </c>
    </row>
    <row r="28" spans="1:11" ht="19.5" customHeight="1" x14ac:dyDescent="0.15">
      <c r="A28" s="28" t="s">
        <v>142</v>
      </c>
      <c r="B28" s="18">
        <f t="shared" si="1"/>
        <v>19069</v>
      </c>
      <c r="C28" s="18">
        <f t="shared" si="2"/>
        <v>9155</v>
      </c>
      <c r="D28" s="18">
        <f t="shared" si="2"/>
        <v>9914</v>
      </c>
      <c r="E28" s="20">
        <v>9356</v>
      </c>
      <c r="F28" s="18">
        <f t="shared" si="3"/>
        <v>18476</v>
      </c>
      <c r="G28" s="20">
        <v>8871</v>
      </c>
      <c r="H28" s="20">
        <v>9605</v>
      </c>
      <c r="I28" s="18">
        <f t="shared" si="4"/>
        <v>593</v>
      </c>
      <c r="J28" s="20">
        <v>284</v>
      </c>
      <c r="K28" s="20">
        <v>309</v>
      </c>
    </row>
    <row r="29" spans="1:11" ht="19.5" customHeight="1" x14ac:dyDescent="0.15">
      <c r="A29" s="28" t="s">
        <v>143</v>
      </c>
      <c r="B29" s="18">
        <f t="shared" si="1"/>
        <v>13514</v>
      </c>
      <c r="C29" s="18">
        <f t="shared" si="2"/>
        <v>6731</v>
      </c>
      <c r="D29" s="18">
        <f t="shared" si="2"/>
        <v>6783</v>
      </c>
      <c r="E29" s="20">
        <v>6245</v>
      </c>
      <c r="F29" s="18">
        <f t="shared" si="3"/>
        <v>13065</v>
      </c>
      <c r="G29" s="20">
        <v>6473</v>
      </c>
      <c r="H29" s="20">
        <v>6592</v>
      </c>
      <c r="I29" s="18">
        <f t="shared" si="4"/>
        <v>449</v>
      </c>
      <c r="J29" s="20">
        <v>258</v>
      </c>
      <c r="K29" s="20">
        <v>191</v>
      </c>
    </row>
  </sheetData>
  <mergeCells count="10">
    <mergeCell ref="A1:K1"/>
    <mergeCell ref="I3:K3"/>
    <mergeCell ref="A4:A6"/>
    <mergeCell ref="B4:D4"/>
    <mergeCell ref="E4:H4"/>
    <mergeCell ref="I4:K4"/>
    <mergeCell ref="B5:D5"/>
    <mergeCell ref="E5:E6"/>
    <mergeCell ref="F5:H5"/>
    <mergeCell ref="I5:K5"/>
  </mergeCells>
  <phoneticPr fontId="4" type="noConversion"/>
  <pageMargins left="0.43307086614173229" right="0.47244094488188981" top="0.51181102362204722" bottom="0.51181102362204722" header="0.51181102362204722" footer="0.51181102362204722"/>
  <pageSetup paperSize="9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0"/>
  <sheetViews>
    <sheetView workbookViewId="0">
      <selection sqref="A1:K1"/>
    </sheetView>
  </sheetViews>
  <sheetFormatPr defaultColWidth="8.33203125" defaultRowHeight="13.5" x14ac:dyDescent="0.15"/>
  <cols>
    <col min="1" max="1" width="9" style="6" customWidth="1"/>
    <col min="2" max="5" width="9.109375" style="6" customWidth="1"/>
    <col min="6" max="6" width="11.88671875" style="6" customWidth="1"/>
    <col min="7" max="8" width="9.109375" style="6" customWidth="1"/>
    <col min="9" max="9" width="12.21875" style="6" customWidth="1"/>
    <col min="10" max="11" width="9.109375" style="6" customWidth="1"/>
    <col min="12" max="16384" width="8.33203125" style="6"/>
  </cols>
  <sheetData>
    <row r="1" spans="1:11" s="1" customFormat="1" ht="27" x14ac:dyDescent="0.15">
      <c r="A1" s="52" t="s">
        <v>150</v>
      </c>
      <c r="B1" s="52"/>
      <c r="C1" s="52"/>
      <c r="D1" s="52"/>
      <c r="E1" s="52"/>
      <c r="F1" s="52"/>
      <c r="G1" s="52"/>
      <c r="H1" s="52"/>
      <c r="I1" s="52"/>
      <c r="J1" s="52"/>
      <c r="K1" s="52"/>
    </row>
    <row r="2" spans="1:11" ht="14.25" customHeight="1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ht="16.5" x14ac:dyDescent="0.15">
      <c r="A3" s="7" t="s">
        <v>144</v>
      </c>
      <c r="I3" s="63" t="s">
        <v>165</v>
      </c>
      <c r="J3" s="64"/>
      <c r="K3" s="64"/>
    </row>
    <row r="4" spans="1:11" s="3" customFormat="1" ht="24.95" customHeight="1" x14ac:dyDescent="0.15">
      <c r="A4" s="76" t="s">
        <v>1</v>
      </c>
      <c r="B4" s="79" t="s">
        <v>151</v>
      </c>
      <c r="C4" s="79"/>
      <c r="D4" s="80"/>
      <c r="E4" s="81" t="s">
        <v>152</v>
      </c>
      <c r="F4" s="79"/>
      <c r="G4" s="79"/>
      <c r="H4" s="80"/>
      <c r="I4" s="81" t="s">
        <v>153</v>
      </c>
      <c r="J4" s="79"/>
      <c r="K4" s="80"/>
    </row>
    <row r="5" spans="1:11" s="3" customFormat="1" ht="24.95" customHeight="1" x14ac:dyDescent="0.15">
      <c r="A5" s="77"/>
      <c r="B5" s="59" t="s">
        <v>5</v>
      </c>
      <c r="C5" s="57"/>
      <c r="D5" s="58"/>
      <c r="E5" s="76" t="s">
        <v>6</v>
      </c>
      <c r="F5" s="59" t="s">
        <v>5</v>
      </c>
      <c r="G5" s="57"/>
      <c r="H5" s="58"/>
      <c r="I5" s="59" t="s">
        <v>7</v>
      </c>
      <c r="J5" s="57"/>
      <c r="K5" s="58"/>
    </row>
    <row r="6" spans="1:11" s="3" customFormat="1" ht="24.95" customHeight="1" x14ac:dyDescent="0.15">
      <c r="A6" s="78"/>
      <c r="B6" s="39" t="s">
        <v>8</v>
      </c>
      <c r="C6" s="39" t="s">
        <v>9</v>
      </c>
      <c r="D6" s="39" t="s">
        <v>10</v>
      </c>
      <c r="E6" s="78"/>
      <c r="F6" s="39" t="s">
        <v>8</v>
      </c>
      <c r="G6" s="39" t="s">
        <v>9</v>
      </c>
      <c r="H6" s="39" t="s">
        <v>10</v>
      </c>
      <c r="I6" s="39" t="s">
        <v>8</v>
      </c>
      <c r="J6" s="39" t="s">
        <v>9</v>
      </c>
      <c r="K6" s="39" t="s">
        <v>10</v>
      </c>
    </row>
    <row r="7" spans="1:11" s="36" customFormat="1" ht="24.95" customHeight="1" x14ac:dyDescent="0.15">
      <c r="A7" s="34" t="s">
        <v>11</v>
      </c>
      <c r="B7" s="35">
        <f>SUM(B8:B16)</f>
        <v>264680</v>
      </c>
      <c r="C7" s="35">
        <f>SUM(C8:C16)</f>
        <v>135125</v>
      </c>
      <c r="D7" s="35">
        <f>SUM(D8:D16)</f>
        <v>129555</v>
      </c>
      <c r="E7" s="35">
        <f>SUM(E8:E16)</f>
        <v>107965</v>
      </c>
      <c r="F7" s="35">
        <f>G7+H7</f>
        <v>259339</v>
      </c>
      <c r="G7" s="35">
        <f>SUM(G8:G16)</f>
        <v>131708</v>
      </c>
      <c r="H7" s="35">
        <f>SUM(H8:H16)</f>
        <v>127631</v>
      </c>
      <c r="I7" s="35">
        <f>J7+K7</f>
        <v>5341</v>
      </c>
      <c r="J7" s="35">
        <f>SUM(J8:J16)</f>
        <v>3417</v>
      </c>
      <c r="K7" s="35">
        <f>SUM(K8:K16)</f>
        <v>1924</v>
      </c>
    </row>
    <row r="8" spans="1:11" s="3" customFormat="1" ht="24.95" customHeight="1" x14ac:dyDescent="0.15">
      <c r="A8" s="9" t="s">
        <v>145</v>
      </c>
      <c r="B8" s="13">
        <f t="shared" ref="B8:B16" si="0">SUM(C8:D8)</f>
        <v>48511</v>
      </c>
      <c r="C8" s="13">
        <f t="shared" ref="C8:D16" si="1">SUM(G8,J8)</f>
        <v>24169</v>
      </c>
      <c r="D8" s="13">
        <f t="shared" si="1"/>
        <v>24342</v>
      </c>
      <c r="E8" s="10">
        <v>19295</v>
      </c>
      <c r="F8" s="13">
        <f t="shared" ref="F8:F15" si="2">SUM(G8:H8)</f>
        <v>48166</v>
      </c>
      <c r="G8" s="11">
        <v>24023</v>
      </c>
      <c r="H8" s="11">
        <v>24143</v>
      </c>
      <c r="I8" s="13">
        <f t="shared" ref="I8:I16" si="3">SUM(J8:K8)</f>
        <v>345</v>
      </c>
      <c r="J8" s="11">
        <v>146</v>
      </c>
      <c r="K8" s="11">
        <v>199</v>
      </c>
    </row>
    <row r="9" spans="1:11" s="3" customFormat="1" ht="24.95" customHeight="1" x14ac:dyDescent="0.15">
      <c r="A9" s="9" t="s">
        <v>146</v>
      </c>
      <c r="B9" s="13">
        <f t="shared" si="0"/>
        <v>20701</v>
      </c>
      <c r="C9" s="13">
        <f t="shared" si="1"/>
        <v>11337</v>
      </c>
      <c r="D9" s="13">
        <f t="shared" si="1"/>
        <v>9364</v>
      </c>
      <c r="E9" s="10">
        <v>8909</v>
      </c>
      <c r="F9" s="13">
        <f t="shared" si="2"/>
        <v>18487</v>
      </c>
      <c r="G9" s="11">
        <v>9845</v>
      </c>
      <c r="H9" s="11">
        <v>8642</v>
      </c>
      <c r="I9" s="13">
        <f t="shared" si="3"/>
        <v>2214</v>
      </c>
      <c r="J9" s="11">
        <v>1492</v>
      </c>
      <c r="K9" s="11">
        <v>722</v>
      </c>
    </row>
    <row r="10" spans="1:11" s="3" customFormat="1" ht="24.95" customHeight="1" x14ac:dyDescent="0.15">
      <c r="A10" s="9" t="s">
        <v>147</v>
      </c>
      <c r="B10" s="13">
        <f t="shared" si="0"/>
        <v>90074</v>
      </c>
      <c r="C10" s="13">
        <f t="shared" si="1"/>
        <v>45175</v>
      </c>
      <c r="D10" s="13">
        <f t="shared" si="1"/>
        <v>44899</v>
      </c>
      <c r="E10" s="10">
        <v>33436</v>
      </c>
      <c r="F10" s="13">
        <f t="shared" si="2"/>
        <v>89389</v>
      </c>
      <c r="G10" s="11">
        <v>44793</v>
      </c>
      <c r="H10" s="11">
        <v>44596</v>
      </c>
      <c r="I10" s="13">
        <f t="shared" si="3"/>
        <v>685</v>
      </c>
      <c r="J10" s="11">
        <v>382</v>
      </c>
      <c r="K10" s="11">
        <v>303</v>
      </c>
    </row>
    <row r="11" spans="1:11" s="3" customFormat="1" ht="24.95" customHeight="1" x14ac:dyDescent="0.15">
      <c r="A11" s="9" t="s">
        <v>154</v>
      </c>
      <c r="B11" s="13">
        <f t="shared" si="0"/>
        <v>29962</v>
      </c>
      <c r="C11" s="13">
        <f t="shared" si="1"/>
        <v>15197</v>
      </c>
      <c r="D11" s="13">
        <f t="shared" si="1"/>
        <v>14765</v>
      </c>
      <c r="E11" s="10">
        <v>11207</v>
      </c>
      <c r="F11" s="13">
        <f t="shared" si="2"/>
        <v>29713</v>
      </c>
      <c r="G11" s="11">
        <v>15064</v>
      </c>
      <c r="H11" s="11">
        <v>14649</v>
      </c>
      <c r="I11" s="13">
        <f t="shared" si="3"/>
        <v>249</v>
      </c>
      <c r="J11" s="11">
        <v>133</v>
      </c>
      <c r="K11" s="11">
        <v>116</v>
      </c>
    </row>
    <row r="12" spans="1:11" s="3" customFormat="1" ht="24.95" customHeight="1" x14ac:dyDescent="0.15">
      <c r="A12" s="9" t="s">
        <v>155</v>
      </c>
      <c r="B12" s="13">
        <f t="shared" si="0"/>
        <v>25567</v>
      </c>
      <c r="C12" s="13">
        <f t="shared" si="1"/>
        <v>12934</v>
      </c>
      <c r="D12" s="13">
        <f t="shared" si="1"/>
        <v>12633</v>
      </c>
      <c r="E12" s="10">
        <v>11048</v>
      </c>
      <c r="F12" s="13">
        <f t="shared" si="2"/>
        <v>25337</v>
      </c>
      <c r="G12" s="11">
        <v>12804</v>
      </c>
      <c r="H12" s="11">
        <v>12533</v>
      </c>
      <c r="I12" s="13">
        <f t="shared" si="3"/>
        <v>230</v>
      </c>
      <c r="J12" s="11">
        <v>130</v>
      </c>
      <c r="K12" s="11">
        <v>100</v>
      </c>
    </row>
    <row r="13" spans="1:11" s="3" customFormat="1" ht="24.95" customHeight="1" x14ac:dyDescent="0.15">
      <c r="A13" s="9" t="s">
        <v>156</v>
      </c>
      <c r="B13" s="13">
        <f t="shared" si="0"/>
        <v>23904</v>
      </c>
      <c r="C13" s="13">
        <f t="shared" si="1"/>
        <v>12509</v>
      </c>
      <c r="D13" s="13">
        <f t="shared" si="1"/>
        <v>11395</v>
      </c>
      <c r="E13" s="10">
        <v>11807</v>
      </c>
      <c r="F13" s="13">
        <f t="shared" si="2"/>
        <v>23310</v>
      </c>
      <c r="G13" s="11">
        <v>12172</v>
      </c>
      <c r="H13" s="11">
        <v>11138</v>
      </c>
      <c r="I13" s="13">
        <f t="shared" si="3"/>
        <v>594</v>
      </c>
      <c r="J13" s="11">
        <v>337</v>
      </c>
      <c r="K13" s="11">
        <v>257</v>
      </c>
    </row>
    <row r="14" spans="1:11" s="3" customFormat="1" ht="24.95" customHeight="1" x14ac:dyDescent="0.15">
      <c r="A14" s="9" t="s">
        <v>148</v>
      </c>
      <c r="B14" s="13">
        <f t="shared" si="0"/>
        <v>8001</v>
      </c>
      <c r="C14" s="13">
        <f t="shared" si="1"/>
        <v>3981</v>
      </c>
      <c r="D14" s="13">
        <f t="shared" si="1"/>
        <v>4020</v>
      </c>
      <c r="E14" s="10">
        <v>3788</v>
      </c>
      <c r="F14" s="13">
        <f t="shared" si="2"/>
        <v>7972</v>
      </c>
      <c r="G14" s="11">
        <v>3969</v>
      </c>
      <c r="H14" s="11">
        <v>4003</v>
      </c>
      <c r="I14" s="13">
        <f t="shared" si="3"/>
        <v>29</v>
      </c>
      <c r="J14" s="11">
        <v>12</v>
      </c>
      <c r="K14" s="11">
        <v>17</v>
      </c>
    </row>
    <row r="15" spans="1:11" s="3" customFormat="1" ht="24.95" customHeight="1" x14ac:dyDescent="0.15">
      <c r="A15" s="9" t="s">
        <v>157</v>
      </c>
      <c r="B15" s="13">
        <f t="shared" si="0"/>
        <v>3809</v>
      </c>
      <c r="C15" s="13">
        <f t="shared" si="1"/>
        <v>2097</v>
      </c>
      <c r="D15" s="13">
        <f t="shared" si="1"/>
        <v>1712</v>
      </c>
      <c r="E15" s="10">
        <v>2031</v>
      </c>
      <c r="F15" s="13">
        <f t="shared" si="2"/>
        <v>3702</v>
      </c>
      <c r="G15" s="12">
        <v>2000</v>
      </c>
      <c r="H15" s="12">
        <v>1702</v>
      </c>
      <c r="I15" s="13">
        <f t="shared" si="3"/>
        <v>107</v>
      </c>
      <c r="J15" s="11">
        <v>97</v>
      </c>
      <c r="K15" s="11">
        <v>10</v>
      </c>
    </row>
    <row r="16" spans="1:11" s="3" customFormat="1" ht="24.95" customHeight="1" x14ac:dyDescent="0.15">
      <c r="A16" s="9" t="s">
        <v>149</v>
      </c>
      <c r="B16" s="13">
        <f t="shared" si="0"/>
        <v>14151</v>
      </c>
      <c r="C16" s="13">
        <f t="shared" si="1"/>
        <v>7726</v>
      </c>
      <c r="D16" s="13">
        <f t="shared" si="1"/>
        <v>6425</v>
      </c>
      <c r="E16" s="10">
        <v>6444</v>
      </c>
      <c r="F16" s="13">
        <f>SUM(G16:H16)</f>
        <v>13263</v>
      </c>
      <c r="G16" s="11">
        <v>7038</v>
      </c>
      <c r="H16" s="11">
        <v>6225</v>
      </c>
      <c r="I16" s="13">
        <f t="shared" si="3"/>
        <v>888</v>
      </c>
      <c r="J16" s="11">
        <v>688</v>
      </c>
      <c r="K16" s="11">
        <v>200</v>
      </c>
    </row>
    <row r="17" s="3" customFormat="1" ht="12" x14ac:dyDescent="0.15"/>
    <row r="18" s="4" customFormat="1" ht="12" x14ac:dyDescent="0.15"/>
    <row r="19" s="5" customFormat="1" ht="12" x14ac:dyDescent="0.15"/>
    <row r="20" s="5" customFormat="1" ht="12" x14ac:dyDescent="0.15"/>
  </sheetData>
  <mergeCells count="10">
    <mergeCell ref="A1:K1"/>
    <mergeCell ref="I3:K3"/>
    <mergeCell ref="A4:A6"/>
    <mergeCell ref="B4:D4"/>
    <mergeCell ref="E4:H4"/>
    <mergeCell ref="I4:K4"/>
    <mergeCell ref="B5:D5"/>
    <mergeCell ref="E5:E6"/>
    <mergeCell ref="F5:H5"/>
    <mergeCell ref="I5:K5"/>
  </mergeCells>
  <phoneticPr fontId="4" type="noConversion"/>
  <pageMargins left="0.42" right="0.49" top="0.52" bottom="0.5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 지정된 범위</vt:lpstr>
      </vt:variant>
      <vt:variant>
        <vt:i4>3</vt:i4>
      </vt:variant>
    </vt:vector>
  </HeadingPairs>
  <TitlesOfParts>
    <vt:vector size="12" baseType="lpstr">
      <vt:lpstr>대구광역시</vt:lpstr>
      <vt:lpstr>중구</vt:lpstr>
      <vt:lpstr>동구</vt:lpstr>
      <vt:lpstr>서구</vt:lpstr>
      <vt:lpstr>남구</vt:lpstr>
      <vt:lpstr>북구</vt:lpstr>
      <vt:lpstr>수성구</vt:lpstr>
      <vt:lpstr>달서구</vt:lpstr>
      <vt:lpstr>달성군</vt:lpstr>
      <vt:lpstr>달서구!Print_Titles</vt:lpstr>
      <vt:lpstr>북구!Print_Titles</vt:lpstr>
      <vt:lpstr>수성구!Print_Titles</vt:lpstr>
    </vt:vector>
  </TitlesOfParts>
  <Company>대구시청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김영분</dc:creator>
  <cp:lastModifiedBy>user</cp:lastModifiedBy>
  <cp:lastPrinted>2021-02-25T11:13:23Z</cp:lastPrinted>
  <dcterms:created xsi:type="dcterms:W3CDTF">2000-12-14T06:51:29Z</dcterms:created>
  <dcterms:modified xsi:type="dcterms:W3CDTF">2021-03-04T08:13:17Z</dcterms:modified>
</cp:coreProperties>
</file>