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3ffcb7b574c7e5/Documentos/Notebook/Torre_45_AS/"/>
    </mc:Choice>
  </mc:AlternateContent>
  <xr:revisionPtr revIDLastSave="5" documentId="13_ncr:1_{84C01063-58B0-4662-AC7A-C239A93460D2}" xr6:coauthVersionLast="47" xr6:coauthVersionMax="47" xr10:uidLastSave="{FC602FCF-F6A6-436D-8056-D525B635D1A5}"/>
  <bookViews>
    <workbookView xWindow="-108" yWindow="-108" windowWidth="23256" windowHeight="12456" xr2:uid="{89603F7E-7C4B-492F-A2FD-B83F9D1FA333}"/>
  </bookViews>
  <sheets>
    <sheet name="secciones" sheetId="1" r:id="rId1"/>
    <sheet name="antenas" sheetId="2" r:id="rId2"/>
    <sheet name="m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  <c r="J4" i="1"/>
  <c r="J3" i="1"/>
  <c r="J2" i="1"/>
  <c r="C9" i="1"/>
  <c r="B7" i="1"/>
  <c r="C7" i="1"/>
  <c r="E7" i="1"/>
  <c r="F7" i="1"/>
  <c r="G7" i="1" s="1"/>
  <c r="B8" i="1"/>
  <c r="C8" i="1"/>
  <c r="E8" i="1"/>
  <c r="F8" i="1"/>
  <c r="E9" i="1" s="1"/>
  <c r="B9" i="1"/>
  <c r="C3" i="1"/>
  <c r="C2" i="1"/>
  <c r="G3" i="1"/>
  <c r="G4" i="1"/>
  <c r="G5" i="1"/>
  <c r="G6" i="1"/>
  <c r="G2" i="1"/>
  <c r="F2" i="1"/>
  <c r="E3" i="1" s="1"/>
  <c r="F3" i="1" s="1"/>
  <c r="E4" i="1" s="1"/>
  <c r="F4" i="1" s="1"/>
  <c r="E5" i="1" s="1"/>
  <c r="F5" i="1" s="1"/>
  <c r="E6" i="1" s="1"/>
  <c r="F6" i="1" s="1"/>
  <c r="B3" i="1"/>
  <c r="F9" i="1" l="1"/>
  <c r="G9" i="1" s="1"/>
  <c r="G8" i="1"/>
  <c r="B4" i="1"/>
  <c r="C4" i="1" s="1"/>
  <c r="B5" i="1" l="1"/>
  <c r="C5" i="1" s="1"/>
  <c r="B6" i="1" l="1"/>
  <c r="C6" i="1" s="1"/>
</calcChain>
</file>

<file path=xl/sharedStrings.xml><?xml version="1.0" encoding="utf-8"?>
<sst xmlns="http://schemas.openxmlformats.org/spreadsheetml/2006/main" count="70" uniqueCount="39">
  <si>
    <t>Seccion</t>
  </si>
  <si>
    <t>Long. Pierna (m)</t>
  </si>
  <si>
    <t>Long. Diag. (m)</t>
  </si>
  <si>
    <t>Ancho Diag. (m)</t>
  </si>
  <si>
    <t>Ancho Pierna (m)</t>
  </si>
  <si>
    <t>Ancho Inf. (m)</t>
  </si>
  <si>
    <t>Ancho Sup. (m)</t>
  </si>
  <si>
    <t>Altura Secc. (m)</t>
  </si>
  <si>
    <t>Alt. Inf (m)</t>
  </si>
  <si>
    <t>Alt. Sup. (m)</t>
  </si>
  <si>
    <t>Alt. Med. (m)</t>
  </si>
  <si>
    <t>Long. Hor. (m)</t>
  </si>
  <si>
    <t>Ancho Hor. (m)</t>
  </si>
  <si>
    <t>Tipo de antena</t>
  </si>
  <si>
    <t>ID</t>
  </si>
  <si>
    <t>Elevacion (m)</t>
  </si>
  <si>
    <t>Cantidad</t>
  </si>
  <si>
    <t>Tipo</t>
  </si>
  <si>
    <t>Ancho (mm)</t>
  </si>
  <si>
    <t>Espesor (mm)</t>
  </si>
  <si>
    <t>Altura (mm)</t>
  </si>
  <si>
    <t>Montaje</t>
  </si>
  <si>
    <t>Quad Band Antenna</t>
  </si>
  <si>
    <t>Flat</t>
  </si>
  <si>
    <t>76x3000</t>
  </si>
  <si>
    <t>MW Tipo</t>
  </si>
  <si>
    <t>Diametro (mm)</t>
  </si>
  <si>
    <t>114x1500</t>
  </si>
  <si>
    <t>HP 2.4m</t>
  </si>
  <si>
    <t>HP 2.7m</t>
  </si>
  <si>
    <t>HP</t>
  </si>
  <si>
    <t>TX-8</t>
  </si>
  <si>
    <t>TX-7</t>
  </si>
  <si>
    <t>TX-6</t>
  </si>
  <si>
    <t>TX-5</t>
  </si>
  <si>
    <t>TX-4</t>
  </si>
  <si>
    <t>TX-3</t>
  </si>
  <si>
    <t>TX-2</t>
  </si>
  <si>
    <t>TX-1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</si>
</sst>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B478-249C-4836-B73A-1150A5A1DC3F}">
  <dimension ref="A1:M9"/>
  <sheetViews>
    <sheetView tabSelected="1" workbookViewId="0">
      <selection activeCell="I13" sqref="I13"/>
    </sheetView>
  </sheetViews>
  <sheetFormatPr baseColWidth="10" defaultRowHeight="14.4" x14ac:dyDescent="0.3"/>
  <cols>
    <col min="1" max="1" width="11.5546875" style="1"/>
    <col min="2" max="2" width="12.44140625" style="1" bestFit="1" customWidth="1"/>
    <col min="3" max="7" width="12.44140625" style="1" customWidth="1"/>
    <col min="8" max="8" width="14.109375" style="1" bestFit="1" customWidth="1"/>
    <col min="9" max="9" width="14.109375" style="1" customWidth="1"/>
    <col min="10" max="10" width="18" style="1" bestFit="1" customWidth="1"/>
    <col min="11" max="11" width="13.77734375" style="1" bestFit="1" customWidth="1"/>
    <col min="12" max="12" width="13.109375" style="1" bestFit="1" customWidth="1"/>
    <col min="13" max="13" width="13.88671875" style="1" bestFit="1" customWidth="1"/>
    <col min="14" max="16384" width="11.5546875" style="1"/>
  </cols>
  <sheetData>
    <row r="1" spans="1:13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</v>
      </c>
      <c r="I1" s="3" t="s">
        <v>4</v>
      </c>
      <c r="J1" s="3" t="s">
        <v>2</v>
      </c>
      <c r="K1" s="3" t="s">
        <v>3</v>
      </c>
      <c r="L1" s="3" t="s">
        <v>11</v>
      </c>
      <c r="M1" s="3" t="s">
        <v>12</v>
      </c>
    </row>
    <row r="2" spans="1:13" x14ac:dyDescent="0.3">
      <c r="A2" s="2" t="s">
        <v>31</v>
      </c>
      <c r="B2" s="2">
        <v>3.86</v>
      </c>
      <c r="C2" s="2">
        <f>B2-0.38</f>
        <v>3.48</v>
      </c>
      <c r="D2" s="2">
        <v>6</v>
      </c>
      <c r="E2" s="1">
        <v>0</v>
      </c>
      <c r="F2" s="1">
        <f t="shared" ref="F2:F7" si="0">E2+D2</f>
        <v>6</v>
      </c>
      <c r="G2" s="1">
        <f>(E2+F2)/2</f>
        <v>3</v>
      </c>
      <c r="H2" s="2">
        <v>12</v>
      </c>
      <c r="I2" s="2">
        <v>7.2999999999999995E-2</v>
      </c>
      <c r="J2" s="2">
        <f>15.86*2</f>
        <v>31.72</v>
      </c>
      <c r="K2" s="2">
        <v>6.4000000000000001E-2</v>
      </c>
      <c r="L2" s="2">
        <v>0</v>
      </c>
      <c r="M2" s="2">
        <v>0</v>
      </c>
    </row>
    <row r="3" spans="1:13" x14ac:dyDescent="0.3">
      <c r="A3" s="2" t="s">
        <v>32</v>
      </c>
      <c r="B3" s="2">
        <f>C2</f>
        <v>3.48</v>
      </c>
      <c r="C3" s="2">
        <f t="shared" ref="C3:C9" si="1">B3-0.38</f>
        <v>3.1</v>
      </c>
      <c r="D3" s="2">
        <v>6</v>
      </c>
      <c r="E3" s="1">
        <f>F2</f>
        <v>6</v>
      </c>
      <c r="F3" s="1">
        <f t="shared" si="0"/>
        <v>12</v>
      </c>
      <c r="G3" s="1">
        <f t="shared" ref="G3:G7" si="2">(E3+F3)/2</f>
        <v>9</v>
      </c>
      <c r="H3" s="2">
        <v>12</v>
      </c>
      <c r="I3" s="2">
        <v>7.2999999999999995E-2</v>
      </c>
      <c r="J3" s="2">
        <f>14.46*2</f>
        <v>28.92</v>
      </c>
      <c r="K3" s="2">
        <v>5.0999999999999997E-2</v>
      </c>
      <c r="L3" s="2">
        <v>0</v>
      </c>
      <c r="M3" s="2">
        <v>0</v>
      </c>
    </row>
    <row r="4" spans="1:13" x14ac:dyDescent="0.3">
      <c r="A4" s="2" t="s">
        <v>33</v>
      </c>
      <c r="B4" s="2">
        <f t="shared" ref="B4:B7" si="3">C3</f>
        <v>3.1</v>
      </c>
      <c r="C4" s="2">
        <f t="shared" si="1"/>
        <v>2.72</v>
      </c>
      <c r="D4" s="2">
        <v>6</v>
      </c>
      <c r="E4" s="1">
        <f t="shared" ref="E4:E7" si="4">F3</f>
        <v>12</v>
      </c>
      <c r="F4" s="1">
        <f t="shared" si="0"/>
        <v>18</v>
      </c>
      <c r="G4" s="1">
        <f t="shared" si="2"/>
        <v>15</v>
      </c>
      <c r="H4" s="2">
        <v>12</v>
      </c>
      <c r="I4" s="2">
        <v>8.8999999999999996E-2</v>
      </c>
      <c r="J4" s="2">
        <f>13.1*2</f>
        <v>26.2</v>
      </c>
      <c r="K4" s="2">
        <v>5.0999999999999997E-2</v>
      </c>
      <c r="L4" s="2">
        <v>0</v>
      </c>
      <c r="M4" s="2">
        <v>0</v>
      </c>
    </row>
    <row r="5" spans="1:13" x14ac:dyDescent="0.3">
      <c r="A5" s="2" t="s">
        <v>34</v>
      </c>
      <c r="B5" s="2">
        <f t="shared" si="3"/>
        <v>2.72</v>
      </c>
      <c r="C5" s="2">
        <f t="shared" si="1"/>
        <v>2.3400000000000003</v>
      </c>
      <c r="D5" s="2">
        <v>6</v>
      </c>
      <c r="E5" s="1">
        <f t="shared" si="4"/>
        <v>18</v>
      </c>
      <c r="F5" s="1">
        <f t="shared" si="0"/>
        <v>24</v>
      </c>
      <c r="G5" s="1">
        <f t="shared" si="2"/>
        <v>21</v>
      </c>
      <c r="H5" s="2">
        <v>12</v>
      </c>
      <c r="I5" s="2">
        <v>0.114</v>
      </c>
      <c r="J5" s="2">
        <f>11.77*2</f>
        <v>23.54</v>
      </c>
      <c r="K5" s="2">
        <v>5.0999999999999997E-2</v>
      </c>
      <c r="L5" s="2">
        <v>0</v>
      </c>
      <c r="M5" s="2">
        <v>0</v>
      </c>
    </row>
    <row r="6" spans="1:13" x14ac:dyDescent="0.3">
      <c r="A6" s="2" t="s">
        <v>35</v>
      </c>
      <c r="B6" s="2">
        <f t="shared" si="3"/>
        <v>2.3400000000000003</v>
      </c>
      <c r="C6" s="2">
        <f t="shared" si="1"/>
        <v>1.9600000000000004</v>
      </c>
      <c r="D6" s="2">
        <v>6</v>
      </c>
      <c r="E6" s="1">
        <f t="shared" si="4"/>
        <v>24</v>
      </c>
      <c r="F6" s="1">
        <f t="shared" si="0"/>
        <v>30</v>
      </c>
      <c r="G6" s="1">
        <f t="shared" si="2"/>
        <v>27</v>
      </c>
      <c r="H6" s="2">
        <v>12</v>
      </c>
      <c r="I6" s="2">
        <v>0.114</v>
      </c>
      <c r="J6" s="2">
        <f>10.49*2</f>
        <v>20.98</v>
      </c>
      <c r="K6" s="2">
        <v>3.7999999999999999E-2</v>
      </c>
      <c r="L6" s="2">
        <v>0</v>
      </c>
      <c r="M6" s="2">
        <v>0</v>
      </c>
    </row>
    <row r="7" spans="1:13" x14ac:dyDescent="0.3">
      <c r="A7" s="2" t="s">
        <v>36</v>
      </c>
      <c r="B7" s="2">
        <f t="shared" ref="B7:B9" si="5">C6</f>
        <v>1.9600000000000004</v>
      </c>
      <c r="C7" s="2">
        <f t="shared" si="1"/>
        <v>1.5800000000000005</v>
      </c>
      <c r="D7" s="2">
        <v>6</v>
      </c>
      <c r="E7" s="1">
        <f t="shared" ref="E7:E9" si="6">F6</f>
        <v>30</v>
      </c>
      <c r="F7" s="1">
        <f t="shared" ref="F7:F9" si="7">E7+D7</f>
        <v>36</v>
      </c>
      <c r="G7" s="1">
        <f t="shared" ref="G7:G9" si="8">(E7+F7)/2</f>
        <v>33</v>
      </c>
      <c r="H7" s="2">
        <v>12</v>
      </c>
      <c r="I7" s="2">
        <v>0.14099999999999999</v>
      </c>
      <c r="J7" s="2">
        <f>9.28*2</f>
        <v>18.559999999999999</v>
      </c>
      <c r="K7" s="2">
        <v>3.7999999999999999E-2</v>
      </c>
      <c r="L7" s="2">
        <v>0</v>
      </c>
      <c r="M7" s="2">
        <v>0</v>
      </c>
    </row>
    <row r="8" spans="1:13" x14ac:dyDescent="0.3">
      <c r="A8" s="2" t="s">
        <v>37</v>
      </c>
      <c r="B8" s="2">
        <f t="shared" si="5"/>
        <v>1.5800000000000005</v>
      </c>
      <c r="C8" s="2">
        <f t="shared" si="1"/>
        <v>1.2000000000000006</v>
      </c>
      <c r="D8" s="2">
        <v>6</v>
      </c>
      <c r="E8" s="1">
        <f t="shared" si="6"/>
        <v>36</v>
      </c>
      <c r="F8" s="1">
        <f t="shared" si="7"/>
        <v>42</v>
      </c>
      <c r="G8" s="1">
        <f t="shared" si="8"/>
        <v>39</v>
      </c>
      <c r="H8" s="2">
        <v>12</v>
      </c>
      <c r="I8" s="2">
        <v>0.14099999999999999</v>
      </c>
      <c r="J8" s="2">
        <f>8.19*2</f>
        <v>16.38</v>
      </c>
      <c r="K8" s="2">
        <v>3.7999999999999999E-2</v>
      </c>
      <c r="L8" s="2">
        <v>0</v>
      </c>
      <c r="M8" s="2">
        <v>0</v>
      </c>
    </row>
    <row r="9" spans="1:13" x14ac:dyDescent="0.3">
      <c r="A9" s="2" t="s">
        <v>38</v>
      </c>
      <c r="B9" s="2">
        <f t="shared" si="5"/>
        <v>1.2000000000000006</v>
      </c>
      <c r="C9" s="2">
        <f>B9</f>
        <v>1.2000000000000006</v>
      </c>
      <c r="D9" s="2">
        <v>3</v>
      </c>
      <c r="E9" s="1">
        <f t="shared" si="6"/>
        <v>42</v>
      </c>
      <c r="F9" s="1">
        <f t="shared" si="7"/>
        <v>45</v>
      </c>
      <c r="G9" s="1">
        <f t="shared" si="8"/>
        <v>43.5</v>
      </c>
      <c r="H9" s="2">
        <v>12</v>
      </c>
      <c r="I9" s="2">
        <v>0.16800000000000001</v>
      </c>
      <c r="J9" s="2">
        <f>3.84*2</f>
        <v>7.68</v>
      </c>
      <c r="K9" s="2">
        <v>3.7999999999999999E-2</v>
      </c>
      <c r="L9" s="2">
        <v>1.2</v>
      </c>
      <c r="M9" s="2">
        <v>3.7999999999999999E-2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F73C-4BAF-46F7-A4C6-151FA95C5DF4}">
  <dimension ref="A1:I9"/>
  <sheetViews>
    <sheetView topLeftCell="C1" workbookViewId="0">
      <selection activeCell="L17" sqref="L17"/>
    </sheetView>
  </sheetViews>
  <sheetFormatPr baseColWidth="10" defaultRowHeight="14.4" x14ac:dyDescent="0.3"/>
  <cols>
    <col min="1" max="1" width="11.5546875" style="1"/>
    <col min="2" max="2" width="17.21875" style="1" bestFit="1" customWidth="1"/>
    <col min="3" max="3" width="12.44140625" style="1" bestFit="1" customWidth="1"/>
    <col min="4" max="16384" width="11.5546875" style="1"/>
  </cols>
  <sheetData>
    <row r="1" spans="1:9" s="3" customFormat="1" x14ac:dyDescent="0.3">
      <c r="A1" s="3" t="s">
        <v>14</v>
      </c>
      <c r="B1" s="3" t="s">
        <v>13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x14ac:dyDescent="0.3">
      <c r="A2" s="1">
        <v>1</v>
      </c>
      <c r="B2" s="1" t="s">
        <v>22</v>
      </c>
      <c r="C2" s="1">
        <v>40</v>
      </c>
      <c r="D2" s="1">
        <v>1</v>
      </c>
      <c r="E2" s="1" t="s">
        <v>23</v>
      </c>
      <c r="F2" s="1">
        <v>548</v>
      </c>
      <c r="G2" s="1">
        <v>135</v>
      </c>
      <c r="H2" s="1">
        <v>2555</v>
      </c>
      <c r="I2" s="1" t="s">
        <v>24</v>
      </c>
    </row>
    <row r="3" spans="1:9" x14ac:dyDescent="0.3">
      <c r="A3" s="1">
        <v>2</v>
      </c>
      <c r="B3" s="1" t="s">
        <v>22</v>
      </c>
      <c r="C3" s="1">
        <v>40</v>
      </c>
      <c r="D3" s="1">
        <v>1</v>
      </c>
      <c r="E3" s="1" t="s">
        <v>23</v>
      </c>
      <c r="F3" s="1">
        <v>548</v>
      </c>
      <c r="G3" s="1">
        <v>135</v>
      </c>
      <c r="H3" s="1">
        <v>2555</v>
      </c>
      <c r="I3" s="1" t="s">
        <v>24</v>
      </c>
    </row>
    <row r="4" spans="1:9" x14ac:dyDescent="0.3">
      <c r="A4" s="1">
        <v>3</v>
      </c>
      <c r="B4" s="1" t="s">
        <v>22</v>
      </c>
      <c r="C4" s="1">
        <v>40</v>
      </c>
      <c r="D4" s="1">
        <v>1</v>
      </c>
      <c r="E4" s="1" t="s">
        <v>23</v>
      </c>
      <c r="F4" s="1">
        <v>548</v>
      </c>
      <c r="G4" s="1">
        <v>135</v>
      </c>
      <c r="H4" s="1">
        <v>2555</v>
      </c>
      <c r="I4" s="1" t="s">
        <v>24</v>
      </c>
    </row>
    <row r="5" spans="1:9" x14ac:dyDescent="0.3">
      <c r="A5" s="1">
        <v>4</v>
      </c>
      <c r="B5" s="1" t="s">
        <v>22</v>
      </c>
      <c r="C5" s="1">
        <v>40</v>
      </c>
      <c r="D5" s="1">
        <v>1</v>
      </c>
      <c r="E5" s="1" t="s">
        <v>23</v>
      </c>
      <c r="F5" s="1">
        <v>548</v>
      </c>
      <c r="G5" s="1">
        <v>135</v>
      </c>
      <c r="H5" s="1">
        <v>2555</v>
      </c>
      <c r="I5" s="1" t="s">
        <v>24</v>
      </c>
    </row>
    <row r="6" spans="1:9" x14ac:dyDescent="0.3">
      <c r="A6" s="1">
        <v>5</v>
      </c>
      <c r="B6" s="1" t="s">
        <v>22</v>
      </c>
      <c r="C6" s="1">
        <v>40</v>
      </c>
      <c r="D6" s="1">
        <v>1</v>
      </c>
      <c r="E6" s="1" t="s">
        <v>23</v>
      </c>
      <c r="F6" s="1">
        <v>548</v>
      </c>
      <c r="G6" s="1">
        <v>135</v>
      </c>
      <c r="H6" s="1">
        <v>2555</v>
      </c>
      <c r="I6" s="1" t="s">
        <v>24</v>
      </c>
    </row>
    <row r="7" spans="1:9" x14ac:dyDescent="0.3">
      <c r="A7" s="1">
        <v>6</v>
      </c>
      <c r="B7" s="1" t="s">
        <v>22</v>
      </c>
      <c r="C7" s="1">
        <v>40</v>
      </c>
      <c r="D7" s="1">
        <v>1</v>
      </c>
      <c r="E7" s="1" t="s">
        <v>23</v>
      </c>
      <c r="F7" s="1">
        <v>548</v>
      </c>
      <c r="G7" s="1">
        <v>135</v>
      </c>
      <c r="H7" s="1">
        <v>2555</v>
      </c>
      <c r="I7" s="1" t="s">
        <v>24</v>
      </c>
    </row>
    <row r="8" spans="1:9" x14ac:dyDescent="0.3">
      <c r="A8" s="1">
        <v>7</v>
      </c>
      <c r="B8" s="1" t="s">
        <v>22</v>
      </c>
      <c r="C8" s="1">
        <v>40</v>
      </c>
      <c r="D8" s="1">
        <v>1</v>
      </c>
      <c r="E8" s="1" t="s">
        <v>23</v>
      </c>
      <c r="F8" s="1">
        <v>548</v>
      </c>
      <c r="G8" s="1">
        <v>135</v>
      </c>
      <c r="H8" s="1">
        <v>2555</v>
      </c>
      <c r="I8" s="1" t="s">
        <v>24</v>
      </c>
    </row>
    <row r="9" spans="1:9" x14ac:dyDescent="0.3">
      <c r="A9" s="1">
        <v>8</v>
      </c>
      <c r="B9" s="1" t="s">
        <v>22</v>
      </c>
      <c r="C9" s="1">
        <v>40</v>
      </c>
      <c r="D9" s="1">
        <v>1</v>
      </c>
      <c r="E9" s="1" t="s">
        <v>23</v>
      </c>
      <c r="F9" s="1">
        <v>548</v>
      </c>
      <c r="G9" s="1">
        <v>135</v>
      </c>
      <c r="H9" s="1">
        <v>2555</v>
      </c>
      <c r="I9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1584-D130-4163-9ABA-D327D75F9044}">
  <dimension ref="A1:G4"/>
  <sheetViews>
    <sheetView workbookViewId="0">
      <selection activeCell="B14" sqref="B14"/>
    </sheetView>
  </sheetViews>
  <sheetFormatPr baseColWidth="10" defaultRowHeight="14.4" x14ac:dyDescent="0.3"/>
  <cols>
    <col min="1" max="2" width="11.5546875" style="1"/>
    <col min="3" max="3" width="12.44140625" style="1" bestFit="1" customWidth="1"/>
    <col min="4" max="4" width="11.5546875" style="1"/>
    <col min="5" max="5" width="9.109375" style="1" customWidth="1"/>
    <col min="6" max="6" width="13.88671875" style="1" bestFit="1" customWidth="1"/>
    <col min="7" max="16384" width="11.5546875" style="1"/>
  </cols>
  <sheetData>
    <row r="1" spans="1:7" s="3" customFormat="1" x14ac:dyDescent="0.3">
      <c r="A1" s="3" t="s">
        <v>14</v>
      </c>
      <c r="B1" s="3" t="s">
        <v>25</v>
      </c>
      <c r="C1" s="3" t="s">
        <v>15</v>
      </c>
      <c r="D1" s="3" t="s">
        <v>16</v>
      </c>
      <c r="E1" s="3" t="s">
        <v>17</v>
      </c>
      <c r="F1" s="3" t="s">
        <v>26</v>
      </c>
      <c r="G1" s="3" t="s">
        <v>21</v>
      </c>
    </row>
    <row r="2" spans="1:7" x14ac:dyDescent="0.3">
      <c r="A2" s="1">
        <v>1</v>
      </c>
      <c r="B2" s="1" t="s">
        <v>28</v>
      </c>
      <c r="C2" s="1">
        <v>35</v>
      </c>
      <c r="D2" s="1">
        <v>1</v>
      </c>
      <c r="E2" s="1" t="s">
        <v>30</v>
      </c>
      <c r="F2" s="1">
        <v>2400</v>
      </c>
      <c r="G2" s="1" t="s">
        <v>27</v>
      </c>
    </row>
    <row r="3" spans="1:7" x14ac:dyDescent="0.3">
      <c r="A3" s="1">
        <v>2</v>
      </c>
      <c r="B3" s="1" t="s">
        <v>28</v>
      </c>
      <c r="C3" s="1">
        <v>35</v>
      </c>
      <c r="D3" s="1">
        <v>1</v>
      </c>
      <c r="E3" s="1" t="s">
        <v>30</v>
      </c>
      <c r="F3" s="1">
        <v>2400</v>
      </c>
      <c r="G3" s="1" t="s">
        <v>27</v>
      </c>
    </row>
    <row r="4" spans="1:7" x14ac:dyDescent="0.3">
      <c r="A4" s="1">
        <v>3</v>
      </c>
      <c r="B4" s="1" t="s">
        <v>29</v>
      </c>
      <c r="C4" s="1">
        <v>44</v>
      </c>
      <c r="D4" s="1">
        <v>1</v>
      </c>
      <c r="E4" s="1" t="s">
        <v>30</v>
      </c>
      <c r="F4" s="1">
        <v>3700</v>
      </c>
      <c r="G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secciones</vt:lpstr>
      <vt:lpstr>antenas</vt:lpstr>
      <vt:lpstr>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Hernandez Castillo</dc:creator>
  <cp:lastModifiedBy>Alfredo Hernandez Castillo</cp:lastModifiedBy>
  <dcterms:created xsi:type="dcterms:W3CDTF">2025-02-12T15:13:19Z</dcterms:created>
  <dcterms:modified xsi:type="dcterms:W3CDTF">2025-02-14T17:24:59Z</dcterms:modified>
</cp:coreProperties>
</file>