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 activeTab="1"/>
  </bookViews>
  <sheets>
    <sheet name="proyecto" sheetId="1" r:id="rId1"/>
    <sheet name="Hoja1" sheetId="2" r:id="rId2"/>
    <sheet name="Subtareas" sheetId="3" r:id="rId3"/>
  </sheets>
  <definedNames>
    <definedName name="ExcesoPorcentajeCompletado">(proyecto!A$8=MEDIAN(proyecto!A$8,proyecto!$E1,proyecto!$E1+proyecto!$F1)*(proyecto!$E1&gt;0))*((proyecto!A$8&lt;(INT(proyecto!$E1+proyecto!$F1*proyecto!$G1)))+(proyecto!A$8=proyecto!$E1))*(proyecto!$G1&gt;0)</definedName>
    <definedName name="ExcesoReal">PeríodoReal*(proyecto!$E1&gt;0)</definedName>
    <definedName name="período_seleccionado">proyecto!$N$3</definedName>
    <definedName name="PeríodoEnPlan">proyecto!A$8=MEDIAN(proyecto!A$8,proyecto!$C1,proyecto!$C1+proyecto!$D1-1)</definedName>
    <definedName name="PeríodoReal">proyecto!A$8=MEDIAN(proyecto!A$8,proyecto!$E1,proyecto!$E1+proyecto!$F1-1)</definedName>
    <definedName name="Plan">PeríodoEnPlan*(proyecto!$C1&gt;0)</definedName>
    <definedName name="PorcentajeCompletado">ExcesoPorcentajeCompletado*PeríodoEnPlan</definedName>
    <definedName name="Real">(PeríodoReal*(proyecto!$E1&gt;0))*PeríodoEnPlan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" i="2"/>
  <c r="J41" i="2"/>
  <c r="J45" i="2"/>
  <c r="J49" i="2"/>
  <c r="C7" i="2"/>
  <c r="K3" i="3"/>
  <c r="J38" i="2" s="1"/>
  <c r="K6" i="3"/>
  <c r="K7" i="3"/>
  <c r="J42" i="2" s="1"/>
  <c r="K10" i="3"/>
  <c r="K11" i="3"/>
  <c r="J46" i="2" s="1"/>
  <c r="K14" i="3"/>
  <c r="K15" i="3"/>
  <c r="J50" i="2" s="1"/>
  <c r="K18" i="3"/>
  <c r="K19" i="3"/>
  <c r="K22" i="3"/>
  <c r="K23" i="3"/>
  <c r="K26" i="3"/>
  <c r="K27" i="3"/>
  <c r="K30" i="3"/>
  <c r="K31" i="3"/>
  <c r="G8" i="3"/>
  <c r="J28" i="2" s="1"/>
  <c r="G12" i="3"/>
  <c r="J32" i="2" s="1"/>
  <c r="G16" i="3"/>
  <c r="G20" i="3"/>
  <c r="G24" i="3"/>
  <c r="G28" i="3"/>
  <c r="G3" i="3"/>
  <c r="J23" i="2" s="1"/>
  <c r="J1" i="3"/>
  <c r="K4" i="3" s="1"/>
  <c r="J39" i="2" s="1"/>
  <c r="F1" i="3"/>
  <c r="G9" i="3" s="1"/>
  <c r="J29" i="2" s="1"/>
  <c r="B1" i="3"/>
  <c r="C4" i="3" s="1"/>
  <c r="J9" i="2" s="1"/>
  <c r="J51" i="2"/>
  <c r="D6" i="2"/>
  <c r="D7" i="2" s="1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10" i="2"/>
  <c r="C9" i="2"/>
  <c r="C11" i="2"/>
  <c r="C12" i="2"/>
  <c r="C13" i="2"/>
  <c r="C14" i="2"/>
  <c r="C15" i="2"/>
  <c r="C16" i="2"/>
  <c r="C17" i="2"/>
  <c r="C18" i="2"/>
  <c r="C19" i="2"/>
  <c r="C20" i="2"/>
  <c r="C8" i="2"/>
  <c r="C27" i="3" l="1"/>
  <c r="C19" i="3"/>
  <c r="C11" i="3"/>
  <c r="J16" i="2" s="1"/>
  <c r="C2" i="3"/>
  <c r="J7" i="2" s="1"/>
  <c r="C30" i="3"/>
  <c r="C22" i="3"/>
  <c r="C14" i="3"/>
  <c r="J19" i="2" s="1"/>
  <c r="G2" i="3"/>
  <c r="J22" i="2" s="1"/>
  <c r="G27" i="3"/>
  <c r="G19" i="3"/>
  <c r="G11" i="3"/>
  <c r="J31" i="2" s="1"/>
  <c r="G7" i="3"/>
  <c r="J27" i="2" s="1"/>
  <c r="C29" i="3"/>
  <c r="C25" i="3"/>
  <c r="C21" i="3"/>
  <c r="C17" i="3"/>
  <c r="C13" i="3"/>
  <c r="J18" i="2" s="1"/>
  <c r="C9" i="3"/>
  <c r="J14" i="2" s="1"/>
  <c r="C5" i="3"/>
  <c r="J10" i="2" s="1"/>
  <c r="G5" i="3"/>
  <c r="J25" i="2" s="1"/>
  <c r="G30" i="3"/>
  <c r="G26" i="3"/>
  <c r="G22" i="3"/>
  <c r="G18" i="3"/>
  <c r="G14" i="3"/>
  <c r="J34" i="2" s="1"/>
  <c r="G10" i="3"/>
  <c r="J30" i="2" s="1"/>
  <c r="G6" i="3"/>
  <c r="J26" i="2" s="1"/>
  <c r="K29" i="3"/>
  <c r="K25" i="3"/>
  <c r="K21" i="3"/>
  <c r="K17" i="3"/>
  <c r="K13" i="3"/>
  <c r="J48" i="2" s="1"/>
  <c r="K9" i="3"/>
  <c r="J44" i="2" s="1"/>
  <c r="K5" i="3"/>
  <c r="J40" i="2" s="1"/>
  <c r="C31" i="3"/>
  <c r="C23" i="3"/>
  <c r="C15" i="3"/>
  <c r="J20" i="2" s="1"/>
  <c r="C7" i="3"/>
  <c r="J12" i="2" s="1"/>
  <c r="C26" i="3"/>
  <c r="C18" i="3"/>
  <c r="C10" i="3"/>
  <c r="J15" i="2" s="1"/>
  <c r="C6" i="3"/>
  <c r="J11" i="2" s="1"/>
  <c r="G31" i="3"/>
  <c r="G23" i="3"/>
  <c r="G15" i="3"/>
  <c r="J35" i="2" s="1"/>
  <c r="C3" i="3"/>
  <c r="J8" i="2" s="1"/>
  <c r="C28" i="3"/>
  <c r="C24" i="3"/>
  <c r="C20" i="3"/>
  <c r="C16" i="3"/>
  <c r="C12" i="3"/>
  <c r="J17" i="2" s="1"/>
  <c r="C8" i="3"/>
  <c r="J13" i="2" s="1"/>
  <c r="G4" i="3"/>
  <c r="J24" i="2" s="1"/>
  <c r="G29" i="3"/>
  <c r="G25" i="3"/>
  <c r="G21" i="3"/>
  <c r="G17" i="3"/>
  <c r="G13" i="3"/>
  <c r="J33" i="2" s="1"/>
  <c r="K2" i="3"/>
  <c r="J37" i="2" s="1"/>
  <c r="K28" i="3"/>
  <c r="K24" i="3"/>
  <c r="K20" i="3"/>
  <c r="K16" i="3"/>
  <c r="K12" i="3"/>
  <c r="J47" i="2" s="1"/>
  <c r="K8" i="3"/>
  <c r="J43" i="2" s="1"/>
  <c r="F37" i="2"/>
  <c r="F46" i="2"/>
  <c r="F12" i="2"/>
  <c r="F41" i="2"/>
  <c r="F50" i="2"/>
  <c r="F20" i="2"/>
  <c r="F36" i="2"/>
  <c r="F15" i="2"/>
  <c r="F17" i="2"/>
  <c r="F26" i="2"/>
  <c r="F35" i="2"/>
  <c r="F5" i="2"/>
  <c r="F8" i="2" s="1"/>
  <c r="F7" i="2"/>
  <c r="D8" i="2" s="1"/>
  <c r="E8" i="2" l="1"/>
  <c r="D9" i="2"/>
  <c r="F19" i="2"/>
  <c r="F10" i="2"/>
  <c r="F28" i="2"/>
  <c r="F16" i="2"/>
  <c r="F45" i="2"/>
  <c r="F43" i="2"/>
  <c r="F34" i="2"/>
  <c r="F25" i="2"/>
  <c r="F39" i="2"/>
  <c r="F30" i="2"/>
  <c r="F21" i="2"/>
  <c r="E7" i="2"/>
  <c r="F40" i="2"/>
  <c r="F32" i="2"/>
  <c r="F49" i="2"/>
  <c r="F47" i="2"/>
  <c r="F38" i="2"/>
  <c r="F29" i="2"/>
  <c r="F27" i="2"/>
  <c r="F18" i="2"/>
  <c r="F9" i="2"/>
  <c r="F23" i="2"/>
  <c r="F14" i="2"/>
  <c r="F6" i="2"/>
  <c r="E6" i="2" s="1"/>
  <c r="F42" i="2"/>
  <c r="F33" i="2"/>
  <c r="F31" i="2"/>
  <c r="F22" i="2"/>
  <c r="F13" i="2"/>
  <c r="F11" i="2"/>
  <c r="F24" i="2"/>
  <c r="F44" i="2"/>
  <c r="F48" i="2"/>
  <c r="E9" i="2" l="1"/>
  <c r="D10" i="2"/>
  <c r="D11" i="2" l="1"/>
  <c r="E10" i="2"/>
  <c r="D12" i="2" l="1"/>
  <c r="E11" i="2"/>
  <c r="E12" i="2" l="1"/>
  <c r="D13" i="2"/>
  <c r="D14" i="2" l="1"/>
  <c r="E13" i="2"/>
  <c r="E14" i="2" l="1"/>
  <c r="D15" i="2"/>
  <c r="D16" i="2" l="1"/>
  <c r="E15" i="2"/>
  <c r="E16" i="2" l="1"/>
  <c r="D17" i="2"/>
  <c r="E17" i="2" l="1"/>
  <c r="D18" i="2"/>
  <c r="E18" i="2" l="1"/>
  <c r="D19" i="2"/>
  <c r="E19" i="2" l="1"/>
  <c r="D20" i="2"/>
  <c r="D21" i="2" l="1"/>
  <c r="E20" i="2"/>
  <c r="D22" i="2" l="1"/>
  <c r="E21" i="2"/>
  <c r="D23" i="2" l="1"/>
  <c r="E22" i="2"/>
  <c r="E23" i="2" l="1"/>
  <c r="D24" i="2"/>
  <c r="E24" i="2" l="1"/>
  <c r="D25" i="2"/>
  <c r="D26" i="2" l="1"/>
  <c r="E25" i="2"/>
  <c r="D27" i="2" l="1"/>
  <c r="E26" i="2"/>
  <c r="E27" i="2" l="1"/>
  <c r="D28" i="2"/>
  <c r="E28" i="2" l="1"/>
  <c r="D29" i="2"/>
  <c r="D30" i="2" l="1"/>
  <c r="E29" i="2"/>
  <c r="E30" i="2" l="1"/>
  <c r="D31" i="2"/>
  <c r="E31" i="2" l="1"/>
  <c r="D32" i="2"/>
  <c r="D33" i="2" l="1"/>
  <c r="E32" i="2"/>
  <c r="E33" i="2" l="1"/>
  <c r="D34" i="2"/>
  <c r="E34" i="2" l="1"/>
  <c r="D35" i="2"/>
  <c r="E35" i="2" l="1"/>
  <c r="D36" i="2"/>
  <c r="D37" i="2" l="1"/>
  <c r="E36" i="2"/>
  <c r="D38" i="2" l="1"/>
  <c r="E37" i="2"/>
  <c r="D39" i="2" l="1"/>
  <c r="E38" i="2"/>
  <c r="E39" i="2" l="1"/>
  <c r="D40" i="2"/>
  <c r="E40" i="2" l="1"/>
  <c r="D41" i="2"/>
  <c r="D42" i="2" l="1"/>
  <c r="E41" i="2"/>
  <c r="D43" i="2" l="1"/>
  <c r="E42" i="2"/>
  <c r="E43" i="2" l="1"/>
  <c r="D44" i="2"/>
  <c r="E44" i="2" l="1"/>
  <c r="D45" i="2"/>
  <c r="D46" i="2" l="1"/>
  <c r="E45" i="2"/>
  <c r="E46" i="2" l="1"/>
  <c r="D47" i="2"/>
  <c r="E47" i="2" l="1"/>
  <c r="D48" i="2"/>
  <c r="D49" i="2" l="1"/>
  <c r="E48" i="2"/>
  <c r="E49" i="2" l="1"/>
  <c r="D50" i="2"/>
  <c r="E50" i="2" s="1"/>
</calcChain>
</file>

<file path=xl/sharedStrings.xml><?xml version="1.0" encoding="utf-8"?>
<sst xmlns="http://schemas.openxmlformats.org/spreadsheetml/2006/main" count="73" uniqueCount="64">
  <si>
    <r>
      <rPr>
        <b/>
        <sz val="42"/>
        <color rgb="FF735773"/>
        <rFont val="Corbel"/>
        <family val="2"/>
      </rPr>
      <t>Planificador del proyecto</t>
    </r>
  </si>
  <si>
    <r>
      <rPr>
        <sz val="12"/>
        <color theme="1" tint="-6.1037018951994385E-5"/>
        <rFont val="Calibri"/>
        <family val="2"/>
      </rPr>
      <t>Real (más allá del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</si>
  <si>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Completo (más allá del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</si>
  <si>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</si>
  <si>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Real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</si>
  <si>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completado</t>
    </r>
  </si>
  <si>
    <t>INICIO</t>
  </si>
  <si>
    <r>
      <rPr>
        <b/>
        <sz val="9.5"/>
        <color rgb="FF808080"/>
        <rFont val="Calibri"/>
        <family val="2"/>
      </rPr>
      <t>PLAN</t>
    </r>
  </si>
  <si>
    <r>
      <rPr>
        <b/>
        <sz val="9.5"/>
        <color rgb="FF808080"/>
        <rFont val="Calibri"/>
        <family val="2"/>
      </rPr>
      <t>REAL</t>
    </r>
  </si>
  <si>
    <r>
      <rPr>
        <b/>
        <sz val="9.5"/>
        <color rgb="FF808080"/>
        <rFont val="Calibri"/>
        <family val="2"/>
      </rPr>
      <t>PORCENTAJE</t>
    </r>
  </si>
  <si>
    <t>Actividad 01</t>
  </si>
  <si>
    <t>Actividad 02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</si>
  <si>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</si>
  <si>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</si>
  <si>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</si>
  <si>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</si>
  <si>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</si>
  <si>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</si>
  <si>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</si>
  <si>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</si>
  <si>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</si>
  <si>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</si>
  <si>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</si>
  <si>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</si>
  <si>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</si>
  <si>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</si>
  <si>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</si>
  <si>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</si>
  <si>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</si>
  <si>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</si>
  <si>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</si>
  <si>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</si>
  <si>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</si>
  <si>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</si>
  <si>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</si>
  <si>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</si>
  <si>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r>
      <rPr>
        <b/>
        <sz val="9.5"/>
        <color rgb="FF808080"/>
        <rFont val="Calibri"/>
        <family val="2"/>
      </rPr>
      <t>ACTIVIDAD</t>
    </r>
  </si>
  <si>
    <r>
      <rPr>
        <b/>
        <sz val="9.5"/>
        <color rgb="FF808080"/>
        <rFont val="Calibri"/>
        <family val="2"/>
      </rPr>
      <t>DURACIÓN</t>
    </r>
  </si>
  <si>
    <r>
      <rPr>
        <b/>
        <sz val="9.5"/>
        <color rgb="FF808080"/>
        <rFont val="Calibri"/>
        <family val="2"/>
      </rPr>
      <t>INICIO</t>
    </r>
  </si>
  <si>
    <r>
      <rPr>
        <b/>
        <sz val="9.5"/>
        <color rgb="FF808080"/>
        <rFont val="Calibri"/>
        <family val="2"/>
      </rPr>
      <t>COMPLETADO</t>
    </r>
  </si>
  <si>
    <r>
      <rPr>
        <b/>
        <sz val="9.5"/>
        <color rgb="FF808080"/>
        <rFont val="Calibri"/>
        <family val="2"/>
      </rPr>
      <t>PERÍODOS</t>
    </r>
  </si>
  <si>
    <r>
      <rPr>
        <b/>
        <sz val="11"/>
        <color rgb="FF404040"/>
        <rFont val="Calibri"/>
        <family val="2"/>
      </rPr>
      <t xml:space="preserve"> Resaltado del período:</t>
    </r>
  </si>
  <si>
    <t>Proyecto</t>
  </si>
  <si>
    <t>Tarea</t>
  </si>
  <si>
    <t>Subtarea</t>
  </si>
  <si>
    <t>Inicio</t>
  </si>
  <si>
    <t>Fin</t>
  </si>
  <si>
    <t>Duracion</t>
  </si>
  <si>
    <t>Planificado</t>
  </si>
  <si>
    <t>Real</t>
  </si>
  <si>
    <t>% Peso</t>
  </si>
  <si>
    <t>% Realizado</t>
  </si>
  <si>
    <t>TPV</t>
  </si>
  <si>
    <t>Base de Datos</t>
  </si>
  <si>
    <t>WEB</t>
  </si>
  <si>
    <t>Aplicación</t>
  </si>
  <si>
    <t>Diagrama</t>
  </si>
  <si>
    <t>Sentencia</t>
  </si>
  <si>
    <t>Plantillas</t>
  </si>
  <si>
    <t>Estuctura</t>
  </si>
  <si>
    <t>Montaje</t>
  </si>
  <si>
    <t>CSS</t>
  </si>
  <si>
    <t>Bibliotecas</t>
  </si>
  <si>
    <t>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</si>
</sst>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sz val="9"/>
      <color theme="1" tint="0.24994659260841701"/>
      <name val="Corbel"/>
      <family val="2"/>
      <scheme val="major"/>
    </font>
    <font>
      <b/>
      <sz val="9.5"/>
      <color rgb="FF808080"/>
      <name val="Calibri"/>
      <family val="2"/>
      <scheme val="minor"/>
    </font>
    <font>
      <b/>
      <sz val="9.5"/>
      <color rgb="FF808080"/>
      <name val="Calibri"/>
      <family val="2"/>
    </font>
    <font>
      <b/>
      <sz val="9"/>
      <color rgb="FF808080"/>
      <name val="Calibri"/>
      <family val="2"/>
      <scheme val="minor"/>
    </font>
    <font>
      <sz val="9"/>
      <color rgb="FF808080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13"/>
      <color rgb="FF404040"/>
      <name val="Calibri"/>
      <family val="2"/>
    </font>
    <font>
      <sz val="9.5"/>
      <color rgb="FF808080"/>
      <name val="Corbel"/>
      <family val="2"/>
      <scheme val="major"/>
    </font>
    <font>
      <b/>
      <sz val="11"/>
      <color rgb="FF404040"/>
      <name val="Calibri"/>
      <family val="2"/>
      <scheme val="minor"/>
    </font>
    <font>
      <b/>
      <sz val="11"/>
      <color rgb="FF404040"/>
      <name val="Calibri"/>
      <family val="2"/>
    </font>
    <font>
      <sz val="12.1"/>
      <color theme="1" tint="0.24994659260841701"/>
      <name val="Arial"/>
      <family val="2"/>
    </font>
    <font>
      <sz val="11"/>
      <color theme="1" tint="0.24994659260841701"/>
      <name val="Arial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0" fontId="15" fillId="0" borderId="0" xfId="4" applyFont="1">
      <alignment horizontal="center"/>
    </xf>
    <xf numFmtId="0" fontId="17" fillId="0" borderId="0" xfId="4" applyFo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>
      <alignment vertical="center"/>
    </xf>
    <xf numFmtId="0" fontId="20" fillId="0" borderId="0" xfId="2" applyFont="1">
      <alignment horizontal="left"/>
    </xf>
    <xf numFmtId="0" fontId="21" fillId="0" borderId="0" xfId="0" applyFont="1">
      <alignment vertical="center"/>
    </xf>
    <xf numFmtId="0" fontId="15" fillId="0" borderId="0" xfId="4" applyFont="1" applyAlignment="1">
      <alignment horizontal="left"/>
    </xf>
    <xf numFmtId="0" fontId="16" fillId="0" borderId="0" xfId="4" applyFont="1">
      <alignment horizontal="center"/>
    </xf>
    <xf numFmtId="0" fontId="22" fillId="7" borderId="1" xfId="7" applyFont="1">
      <alignment horizontal="left" vertical="center"/>
    </xf>
    <xf numFmtId="0" fontId="8" fillId="0" borderId="0" xfId="1" applyAlignment="1">
      <alignment horizontal="left"/>
    </xf>
    <xf numFmtId="0" fontId="0" fillId="0" borderId="0" xfId="0" applyAlignment="1">
      <alignment vertical="center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horizontal="left" vertical="top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6" xfId="0" applyFont="1" applyBorder="1" applyAlignment="1">
      <alignment horizontal="left" vertical="top"/>
    </xf>
    <xf numFmtId="0" fontId="25" fillId="0" borderId="11" xfId="0" applyFont="1" applyBorder="1" applyAlignment="1">
      <alignment horizontal="left" vertical="top"/>
    </xf>
    <xf numFmtId="0" fontId="25" fillId="0" borderId="8" xfId="0" applyFont="1" applyBorder="1" applyAlignment="1">
      <alignment horizontal="left" vertical="top"/>
    </xf>
    <xf numFmtId="0" fontId="25" fillId="0" borderId="7" xfId="0" applyFont="1" applyBorder="1" applyAlignment="1">
      <alignment horizontal="left" vertical="top"/>
    </xf>
    <xf numFmtId="0" fontId="25" fillId="0" borderId="9" xfId="0" applyFont="1" applyBorder="1" applyAlignment="1">
      <alignment horizontal="left" vertical="top"/>
    </xf>
    <xf numFmtId="0" fontId="25" fillId="0" borderId="6" xfId="0" applyFont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0" fontId="25" fillId="0" borderId="5" xfId="0" applyFont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14" fontId="24" fillId="0" borderId="6" xfId="0" applyNumberFormat="1" applyFont="1" applyBorder="1">
      <alignment vertical="center"/>
    </xf>
    <xf numFmtId="0" fontId="25" fillId="0" borderId="6" xfId="0" applyFont="1" applyBorder="1" applyAlignment="1">
      <alignment horizontal="right" vertical="top"/>
    </xf>
    <xf numFmtId="0" fontId="25" fillId="0" borderId="5" xfId="0" applyFont="1" applyBorder="1" applyAlignment="1">
      <alignment horizontal="center" vertical="center"/>
    </xf>
    <xf numFmtId="1" fontId="25" fillId="0" borderId="7" xfId="0" applyNumberFormat="1" applyFont="1" applyBorder="1" applyAlignment="1">
      <alignment horizontal="left" vertical="top"/>
    </xf>
    <xf numFmtId="2" fontId="25" fillId="0" borderId="0" xfId="0" applyNumberFormat="1" applyFont="1" applyBorder="1" applyAlignment="1">
      <alignment horizontal="left" vertical="top"/>
    </xf>
    <xf numFmtId="14" fontId="25" fillId="0" borderId="0" xfId="0" applyNumberFormat="1" applyFont="1" applyAlignment="1">
      <alignment horizontal="left" vertical="top"/>
    </xf>
    <xf numFmtId="14" fontId="25" fillId="0" borderId="6" xfId="0" applyNumberFormat="1" applyFont="1" applyBorder="1" applyAlignment="1">
      <alignment horizontal="left" vertical="top"/>
    </xf>
    <xf numFmtId="14" fontId="24" fillId="0" borderId="6" xfId="0" applyNumberFormat="1" applyFont="1" applyBorder="1" applyAlignment="1">
      <alignment horizontal="left" vertical="center"/>
    </xf>
    <xf numFmtId="14" fontId="24" fillId="0" borderId="0" xfId="0" applyNumberFormat="1" applyFont="1" applyAlignment="1">
      <alignment horizontal="left" vertical="center"/>
    </xf>
    <xf numFmtId="10" fontId="25" fillId="0" borderId="7" xfId="0" applyNumberFormat="1" applyFont="1" applyBorder="1" applyAlignment="1">
      <alignment horizontal="center" vertical="top"/>
    </xf>
    <xf numFmtId="10" fontId="25" fillId="0" borderId="0" xfId="0" applyNumberFormat="1" applyFont="1" applyAlignment="1">
      <alignment horizontal="center" vertical="top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404040"/>
      <color rgb="FF80808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íodo_selec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Número 5" descr="Control circular de resaltado de período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4"/>
  <sheetViews>
    <sheetView showGridLines="0" workbookViewId="0"/>
  </sheetViews>
  <sheetFormatPr baseColWidth="10"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32.125" style="5" customWidth="1"/>
    <col min="8" max="8" width="4.25" style="1" customWidth="1"/>
    <col min="9" max="9" width="3.625" style="1" customWidth="1"/>
    <col min="10" max="10" width="3.5" style="1" customWidth="1"/>
    <col min="11" max="11" width="3.375" style="1" customWidth="1"/>
    <col min="12" max="12" width="2.75" style="1"/>
    <col min="13" max="13" width="3.625" style="1" customWidth="1"/>
    <col min="14" max="14" width="3.5" style="1" customWidth="1"/>
    <col min="15" max="15" width="3.375" style="1" customWidth="1"/>
    <col min="16" max="17" width="3.125" style="1" customWidth="1"/>
    <col min="18" max="18" width="3.375" style="1" customWidth="1"/>
    <col min="19" max="23" width="2.75" style="1"/>
    <col min="24" max="24" width="3.75" style="1" customWidth="1"/>
    <col min="25" max="27" width="2.75" style="1"/>
    <col min="28" max="28" width="6" style="1" customWidth="1"/>
    <col min="36" max="36" width="4.125" customWidth="1"/>
  </cols>
  <sheetData>
    <row r="2" spans="1:69" ht="15" x14ac:dyDescent="0.25">
      <c r="B2" s="28" t="s">
        <v>0</v>
      </c>
      <c r="C2" s="28"/>
      <c r="D2" s="28"/>
      <c r="E2" s="28"/>
      <c r="F2" s="28"/>
      <c r="G2" s="28"/>
    </row>
    <row r="3" spans="1:69" ht="21" customHeight="1" x14ac:dyDescent="0.25">
      <c r="B3" s="28"/>
      <c r="C3" s="28"/>
      <c r="D3" s="28"/>
      <c r="E3" s="28"/>
      <c r="F3" s="28"/>
      <c r="G3" s="28"/>
      <c r="I3" s="27" t="s">
        <v>41</v>
      </c>
      <c r="J3" s="27"/>
      <c r="K3" s="27"/>
      <c r="L3" s="27"/>
      <c r="M3" s="27"/>
      <c r="N3" s="7">
        <v>1</v>
      </c>
      <c r="O3" s="6"/>
      <c r="Q3" s="8"/>
      <c r="R3" s="16" t="s">
        <v>3</v>
      </c>
      <c r="T3" s="9"/>
      <c r="U3" s="16" t="s">
        <v>4</v>
      </c>
      <c r="X3" s="10"/>
      <c r="Y3" s="4" t="s">
        <v>5</v>
      </c>
      <c r="AC3" s="11"/>
      <c r="AD3" s="4" t="s">
        <v>1</v>
      </c>
      <c r="AG3" s="1"/>
      <c r="AH3" s="1"/>
      <c r="AI3" s="1"/>
      <c r="AJ3" s="1"/>
      <c r="AK3" s="12"/>
      <c r="AL3" s="4" t="s">
        <v>2</v>
      </c>
    </row>
    <row r="4" spans="1:69" ht="18.75" customHeight="1" x14ac:dyDescent="0.25">
      <c r="B4" s="28"/>
      <c r="C4" s="28"/>
      <c r="D4" s="28"/>
      <c r="E4" s="28"/>
      <c r="F4" s="28"/>
      <c r="G4" s="28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A6" s="24"/>
      <c r="B6" s="19"/>
      <c r="C6" s="19" t="s">
        <v>7</v>
      </c>
      <c r="D6" s="19" t="s">
        <v>7</v>
      </c>
      <c r="E6" s="19" t="s">
        <v>8</v>
      </c>
      <c r="F6" s="19" t="s">
        <v>8</v>
      </c>
      <c r="G6" s="19" t="s">
        <v>9</v>
      </c>
      <c r="H6" s="19"/>
      <c r="I6" s="20"/>
      <c r="J6" s="20"/>
      <c r="K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AT6" s="1"/>
      <c r="AU6" s="1"/>
      <c r="AV6" s="1"/>
    </row>
    <row r="7" spans="1:69" s="18" customFormat="1" ht="13.5" customHeight="1" x14ac:dyDescent="0.2">
      <c r="A7" s="24"/>
      <c r="B7" s="25" t="s">
        <v>36</v>
      </c>
      <c r="C7" s="26" t="s">
        <v>6</v>
      </c>
      <c r="D7" s="19" t="s">
        <v>37</v>
      </c>
      <c r="E7" s="19" t="s">
        <v>38</v>
      </c>
      <c r="F7" s="19" t="s">
        <v>37</v>
      </c>
      <c r="G7" s="19" t="s">
        <v>39</v>
      </c>
      <c r="H7" s="19"/>
      <c r="I7" s="19" t="s">
        <v>40</v>
      </c>
      <c r="J7" s="19"/>
      <c r="K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 s="22"/>
      <c r="B9" s="23" t="s">
        <v>10</v>
      </c>
      <c r="C9" s="13">
        <v>1</v>
      </c>
      <c r="D9" s="13">
        <v>5</v>
      </c>
      <c r="E9" s="13">
        <v>1</v>
      </c>
      <c r="F9" s="13">
        <v>4</v>
      </c>
      <c r="G9" s="14">
        <v>0.25</v>
      </c>
    </row>
    <row r="10" spans="1:69" ht="18.75" customHeight="1" x14ac:dyDescent="0.3">
      <c r="A10" s="22"/>
      <c r="B10" s="23" t="s">
        <v>11</v>
      </c>
      <c r="C10" s="13">
        <v>1</v>
      </c>
      <c r="D10" s="13">
        <v>6</v>
      </c>
      <c r="E10" s="13">
        <v>1</v>
      </c>
      <c r="F10" s="13">
        <v>6</v>
      </c>
      <c r="G10" s="14">
        <v>1</v>
      </c>
    </row>
    <row r="11" spans="1:69" ht="18.95" customHeight="1" x14ac:dyDescent="0.3">
      <c r="A11" s="22"/>
      <c r="B11" s="23" t="s">
        <v>12</v>
      </c>
      <c r="C11" s="13">
        <v>2</v>
      </c>
      <c r="D11" s="13">
        <v>4</v>
      </c>
      <c r="E11" s="13">
        <v>2</v>
      </c>
      <c r="F11" s="13">
        <v>5</v>
      </c>
      <c r="G11" s="14">
        <v>0.35</v>
      </c>
    </row>
    <row r="12" spans="1:69" ht="18.95" customHeight="1" x14ac:dyDescent="0.3">
      <c r="A12" s="22"/>
      <c r="B12" s="23" t="s">
        <v>13</v>
      </c>
      <c r="C12" s="13">
        <v>4</v>
      </c>
      <c r="D12" s="13">
        <v>8</v>
      </c>
      <c r="E12" s="13">
        <v>4</v>
      </c>
      <c r="F12" s="13">
        <v>6</v>
      </c>
      <c r="G12" s="14">
        <v>0.1</v>
      </c>
    </row>
    <row r="13" spans="1:69" ht="18.95" customHeight="1" x14ac:dyDescent="0.3">
      <c r="A13" s="22"/>
      <c r="B13" s="23" t="s">
        <v>14</v>
      </c>
      <c r="C13" s="13">
        <v>4</v>
      </c>
      <c r="D13" s="13">
        <v>2</v>
      </c>
      <c r="E13" s="13">
        <v>4</v>
      </c>
      <c r="F13" s="13">
        <v>8</v>
      </c>
      <c r="G13" s="14">
        <v>0.85</v>
      </c>
    </row>
    <row r="14" spans="1:69" ht="18.95" customHeight="1" x14ac:dyDescent="0.3">
      <c r="A14" s="22"/>
      <c r="B14" s="23" t="s">
        <v>15</v>
      </c>
      <c r="C14" s="13">
        <v>4</v>
      </c>
      <c r="D14" s="13">
        <v>3</v>
      </c>
      <c r="E14" s="13">
        <v>4</v>
      </c>
      <c r="F14" s="13">
        <v>6</v>
      </c>
      <c r="G14" s="14">
        <v>0.85</v>
      </c>
    </row>
    <row r="15" spans="1:69" ht="18.95" customHeight="1" x14ac:dyDescent="0.3">
      <c r="A15" s="22"/>
      <c r="B15" s="23" t="s">
        <v>16</v>
      </c>
      <c r="C15" s="13">
        <v>5</v>
      </c>
      <c r="D15" s="13">
        <v>4</v>
      </c>
      <c r="E15" s="13">
        <v>5</v>
      </c>
      <c r="F15" s="13">
        <v>3</v>
      </c>
      <c r="G15" s="14">
        <v>0.5</v>
      </c>
    </row>
    <row r="16" spans="1:69" ht="18.95" customHeight="1" x14ac:dyDescent="0.3">
      <c r="A16" s="22"/>
      <c r="B16" s="23" t="s">
        <v>17</v>
      </c>
      <c r="C16" s="13">
        <v>5</v>
      </c>
      <c r="D16" s="13">
        <v>2</v>
      </c>
      <c r="E16" s="13">
        <v>5</v>
      </c>
      <c r="F16" s="13">
        <v>5</v>
      </c>
      <c r="G16" s="14">
        <v>0.6</v>
      </c>
    </row>
    <row r="17" spans="1:7" ht="18.95" customHeight="1" x14ac:dyDescent="0.3">
      <c r="A17" s="22"/>
      <c r="B17" s="23" t="s">
        <v>18</v>
      </c>
      <c r="C17" s="13">
        <v>5</v>
      </c>
      <c r="D17" s="13">
        <v>2</v>
      </c>
      <c r="E17" s="13">
        <v>5</v>
      </c>
      <c r="F17" s="13">
        <v>6</v>
      </c>
      <c r="G17" s="14">
        <v>0.75</v>
      </c>
    </row>
    <row r="18" spans="1:7" ht="18.95" customHeight="1" x14ac:dyDescent="0.3">
      <c r="A18" s="22"/>
      <c r="B18" s="23" t="s">
        <v>19</v>
      </c>
      <c r="C18" s="13">
        <v>6</v>
      </c>
      <c r="D18" s="13">
        <v>5</v>
      </c>
      <c r="E18" s="13">
        <v>6</v>
      </c>
      <c r="F18" s="13">
        <v>7</v>
      </c>
      <c r="G18" s="14">
        <v>1</v>
      </c>
    </row>
    <row r="19" spans="1:7" ht="18.95" customHeight="1" x14ac:dyDescent="0.3">
      <c r="A19" s="22"/>
      <c r="B19" s="23" t="s">
        <v>20</v>
      </c>
      <c r="C19" s="15">
        <v>6</v>
      </c>
      <c r="D19" s="13">
        <v>1</v>
      </c>
      <c r="E19" s="13">
        <v>5</v>
      </c>
      <c r="F19" s="13">
        <v>8</v>
      </c>
      <c r="G19" s="14">
        <v>0.6</v>
      </c>
    </row>
    <row r="20" spans="1:7" ht="18.95" customHeight="1" x14ac:dyDescent="0.3">
      <c r="A20" s="22"/>
      <c r="B20" s="23" t="s">
        <v>21</v>
      </c>
      <c r="C20" s="13">
        <v>9</v>
      </c>
      <c r="D20" s="13">
        <v>3</v>
      </c>
      <c r="E20" s="13">
        <v>9</v>
      </c>
      <c r="F20" s="13">
        <v>3</v>
      </c>
      <c r="G20" s="14">
        <v>0</v>
      </c>
    </row>
    <row r="21" spans="1:7" ht="18.95" customHeight="1" x14ac:dyDescent="0.3">
      <c r="A21" s="22"/>
      <c r="B21" s="23" t="s">
        <v>22</v>
      </c>
      <c r="C21" s="13">
        <v>9</v>
      </c>
      <c r="D21" s="13">
        <v>6</v>
      </c>
      <c r="E21" s="13">
        <v>9</v>
      </c>
      <c r="F21" s="13">
        <v>7</v>
      </c>
      <c r="G21" s="14">
        <v>0.5</v>
      </c>
    </row>
    <row r="22" spans="1:7" ht="18.95" customHeight="1" x14ac:dyDescent="0.3">
      <c r="A22" s="22"/>
      <c r="B22" s="23" t="s">
        <v>23</v>
      </c>
      <c r="C22" s="13">
        <v>9</v>
      </c>
      <c r="D22" s="13">
        <v>3</v>
      </c>
      <c r="E22" s="13">
        <v>9</v>
      </c>
      <c r="F22" s="13">
        <v>1</v>
      </c>
      <c r="G22" s="14">
        <v>0</v>
      </c>
    </row>
    <row r="23" spans="1:7" ht="18.95" customHeight="1" x14ac:dyDescent="0.3">
      <c r="A23" s="22"/>
      <c r="B23" s="23" t="s">
        <v>24</v>
      </c>
      <c r="C23" s="13">
        <v>9</v>
      </c>
      <c r="D23" s="13">
        <v>4</v>
      </c>
      <c r="E23" s="13">
        <v>8</v>
      </c>
      <c r="F23" s="13">
        <v>5</v>
      </c>
      <c r="G23" s="14">
        <v>0.01</v>
      </c>
    </row>
    <row r="24" spans="1:7" ht="18.95" customHeight="1" x14ac:dyDescent="0.3">
      <c r="A24" s="22"/>
      <c r="B24" s="23" t="s">
        <v>25</v>
      </c>
      <c r="C24" s="13">
        <v>10</v>
      </c>
      <c r="D24" s="13">
        <v>5</v>
      </c>
      <c r="E24" s="13">
        <v>10</v>
      </c>
      <c r="F24" s="13">
        <v>3</v>
      </c>
      <c r="G24" s="14">
        <v>0.8</v>
      </c>
    </row>
    <row r="25" spans="1:7" ht="18.95" customHeight="1" x14ac:dyDescent="0.3">
      <c r="A25" s="22"/>
      <c r="B25" s="23" t="s">
        <v>26</v>
      </c>
      <c r="C25" s="13">
        <v>11</v>
      </c>
      <c r="D25" s="13">
        <v>2</v>
      </c>
      <c r="E25" s="13">
        <v>11</v>
      </c>
      <c r="F25" s="13">
        <v>5</v>
      </c>
      <c r="G25" s="14">
        <v>0</v>
      </c>
    </row>
    <row r="26" spans="1:7" ht="18.95" customHeight="1" x14ac:dyDescent="0.3">
      <c r="A26" s="22"/>
      <c r="B26" s="23" t="s">
        <v>27</v>
      </c>
      <c r="C26" s="13">
        <v>12</v>
      </c>
      <c r="D26" s="13">
        <v>6</v>
      </c>
      <c r="E26" s="13">
        <v>12</v>
      </c>
      <c r="F26" s="13">
        <v>7</v>
      </c>
      <c r="G26" s="14">
        <v>0</v>
      </c>
    </row>
    <row r="27" spans="1:7" ht="18.95" customHeight="1" x14ac:dyDescent="0.3">
      <c r="A27" s="22"/>
      <c r="B27" s="23" t="s">
        <v>28</v>
      </c>
      <c r="C27" s="13">
        <v>12</v>
      </c>
      <c r="D27" s="13">
        <v>1</v>
      </c>
      <c r="E27" s="13">
        <v>12</v>
      </c>
      <c r="F27" s="13">
        <v>5</v>
      </c>
      <c r="G27" s="14">
        <v>0</v>
      </c>
    </row>
    <row r="28" spans="1:7" ht="18.95" customHeight="1" x14ac:dyDescent="0.3">
      <c r="A28" s="22"/>
      <c r="B28" s="23" t="s">
        <v>29</v>
      </c>
      <c r="C28" s="13">
        <v>14</v>
      </c>
      <c r="D28" s="13">
        <v>5</v>
      </c>
      <c r="E28" s="13">
        <v>14</v>
      </c>
      <c r="F28" s="13">
        <v>6</v>
      </c>
      <c r="G28" s="14">
        <v>0</v>
      </c>
    </row>
    <row r="29" spans="1:7" ht="18.95" customHeight="1" x14ac:dyDescent="0.3">
      <c r="A29" s="22"/>
      <c r="B29" s="23" t="s">
        <v>30</v>
      </c>
      <c r="C29" s="13">
        <v>14</v>
      </c>
      <c r="D29" s="13">
        <v>8</v>
      </c>
      <c r="E29" s="13">
        <v>14</v>
      </c>
      <c r="F29" s="13">
        <v>2</v>
      </c>
      <c r="G29" s="14">
        <v>0.44</v>
      </c>
    </row>
    <row r="30" spans="1:7" ht="18.95" customHeight="1" x14ac:dyDescent="0.3">
      <c r="A30" s="22"/>
      <c r="B30" s="23" t="s">
        <v>31</v>
      </c>
      <c r="C30" s="13">
        <v>14</v>
      </c>
      <c r="D30" s="13">
        <v>7</v>
      </c>
      <c r="E30" s="13">
        <v>14</v>
      </c>
      <c r="F30" s="13">
        <v>3</v>
      </c>
      <c r="G30" s="14">
        <v>0</v>
      </c>
    </row>
    <row r="31" spans="1:7" ht="18.95" customHeight="1" x14ac:dyDescent="0.3">
      <c r="A31" s="22"/>
      <c r="B31" s="23" t="s">
        <v>32</v>
      </c>
      <c r="C31" s="13">
        <v>15</v>
      </c>
      <c r="D31" s="13">
        <v>4</v>
      </c>
      <c r="E31" s="13">
        <v>15</v>
      </c>
      <c r="F31" s="13">
        <v>8</v>
      </c>
      <c r="G31" s="14">
        <v>0.12</v>
      </c>
    </row>
    <row r="32" spans="1:7" ht="18.95" customHeight="1" x14ac:dyDescent="0.3">
      <c r="A32" s="22"/>
      <c r="B32" s="23" t="s">
        <v>33</v>
      </c>
      <c r="C32" s="13">
        <v>15</v>
      </c>
      <c r="D32" s="13">
        <v>5</v>
      </c>
      <c r="E32" s="13">
        <v>15</v>
      </c>
      <c r="F32" s="13">
        <v>3</v>
      </c>
      <c r="G32" s="14">
        <v>0.05</v>
      </c>
    </row>
    <row r="33" spans="1:7" ht="18.95" customHeight="1" x14ac:dyDescent="0.3">
      <c r="A33" s="22"/>
      <c r="B33" s="23" t="s">
        <v>34</v>
      </c>
      <c r="C33" s="13">
        <v>15</v>
      </c>
      <c r="D33" s="13">
        <v>8</v>
      </c>
      <c r="E33" s="13">
        <v>15</v>
      </c>
      <c r="F33" s="13">
        <v>5</v>
      </c>
      <c r="G33" s="14">
        <v>0</v>
      </c>
    </row>
    <row r="34" spans="1:7" ht="18.95" customHeight="1" x14ac:dyDescent="0.3">
      <c r="A34" s="22"/>
      <c r="B34" s="23" t="s">
        <v>35</v>
      </c>
      <c r="C34" s="13">
        <v>16</v>
      </c>
      <c r="D34" s="13">
        <v>28</v>
      </c>
      <c r="E34" s="13">
        <v>16</v>
      </c>
      <c r="F34" s="13">
        <v>30</v>
      </c>
      <c r="G34" s="14">
        <v>0.5</v>
      </c>
    </row>
  </sheetData>
  <mergeCells count="1">
    <mergeCell ref="B2:G4"/>
  </mergeCells>
  <conditionalFormatting sqref="I9:BP34">
    <cfRule type="expression" dxfId="9" priority="1">
      <formula>PorcentajeCompletado</formula>
    </cfRule>
    <cfRule type="expression" dxfId="8" priority="3">
      <formula>ExcesoPorcentajeCompletado</formula>
    </cfRule>
    <cfRule type="expression" dxfId="7" priority="4">
      <formula>Real</formula>
    </cfRule>
    <cfRule type="expression" dxfId="6" priority="5">
      <formula>ExcesoReal</formula>
    </cfRule>
    <cfRule type="expression" dxfId="5" priority="6">
      <formula>Plan</formula>
    </cfRule>
    <cfRule type="expression" dxfId="4" priority="7">
      <formula>I$8=período_seleccionado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I$8=período_seleccionado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Número 5">
              <controlPr defaultSize="0" print="0" autoPict="0" altText="Control circular de resaltado de período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0"/>
  <sheetViews>
    <sheetView tabSelected="1" topLeftCell="F3" workbookViewId="0">
      <selection activeCell="K7" sqref="K7"/>
    </sheetView>
  </sheetViews>
  <sheetFormatPr baseColWidth="10" defaultRowHeight="14.25" x14ac:dyDescent="0.25"/>
  <cols>
    <col min="1" max="16384" width="11" style="31"/>
  </cols>
  <sheetData>
    <row r="3" spans="1:16" x14ac:dyDescent="0.25">
      <c r="D3" s="32" t="s">
        <v>48</v>
      </c>
      <c r="E3" s="33"/>
      <c r="F3" s="34"/>
      <c r="G3" s="32" t="s">
        <v>49</v>
      </c>
      <c r="H3" s="33"/>
      <c r="I3" s="33"/>
      <c r="J3" s="35"/>
    </row>
    <row r="4" spans="1:16" x14ac:dyDescent="0.25">
      <c r="A4" s="31" t="s">
        <v>42</v>
      </c>
      <c r="B4" s="35" t="s">
        <v>43</v>
      </c>
      <c r="C4" s="31" t="s">
        <v>44</v>
      </c>
      <c r="D4" s="42" t="s">
        <v>45</v>
      </c>
      <c r="E4" s="41" t="s">
        <v>46</v>
      </c>
      <c r="F4" s="41" t="s">
        <v>47</v>
      </c>
      <c r="G4" s="42" t="s">
        <v>45</v>
      </c>
      <c r="H4" s="31" t="s">
        <v>46</v>
      </c>
      <c r="I4" s="31" t="s">
        <v>47</v>
      </c>
      <c r="J4" s="46" t="s">
        <v>50</v>
      </c>
      <c r="K4" s="31" t="s">
        <v>51</v>
      </c>
    </row>
    <row r="5" spans="1:16" ht="15" x14ac:dyDescent="0.25">
      <c r="A5" s="36" t="s">
        <v>52</v>
      </c>
      <c r="B5" s="37"/>
      <c r="C5" s="38"/>
      <c r="D5" s="51">
        <v>42661</v>
      </c>
      <c r="E5" s="52">
        <v>42861</v>
      </c>
      <c r="F5" s="48">
        <f>E5-D5</f>
        <v>200</v>
      </c>
      <c r="G5" s="44">
        <v>42661</v>
      </c>
      <c r="H5" s="44">
        <v>42662</v>
      </c>
      <c r="I5" s="47">
        <f>H5-G5</f>
        <v>1</v>
      </c>
      <c r="J5" s="37"/>
      <c r="K5" s="38"/>
      <c r="L5" s="38"/>
      <c r="M5" s="38"/>
      <c r="N5" s="38"/>
      <c r="O5" s="38"/>
      <c r="P5" s="38"/>
    </row>
    <row r="6" spans="1:16" ht="15" x14ac:dyDescent="0.25">
      <c r="A6" s="39"/>
      <c r="B6" s="40" t="s">
        <v>53</v>
      </c>
      <c r="D6" s="51">
        <f>D5</f>
        <v>42661</v>
      </c>
      <c r="E6" s="49">
        <f>D6+F6</f>
        <v>42665</v>
      </c>
      <c r="F6" s="31">
        <f>J6*$F$5/100</f>
        <v>4</v>
      </c>
      <c r="G6" s="35"/>
      <c r="I6" s="47">
        <f t="shared" ref="I6:I51" si="0">H6-G6</f>
        <v>0</v>
      </c>
      <c r="J6" s="35">
        <v>2</v>
      </c>
      <c r="K6" s="54"/>
      <c r="L6" s="54"/>
    </row>
    <row r="7" spans="1:16" ht="15" x14ac:dyDescent="0.25">
      <c r="A7" s="39"/>
      <c r="B7" s="40"/>
      <c r="C7" s="31" t="str">
        <f>Subtareas!$A2</f>
        <v>Diagrama</v>
      </c>
      <c r="D7" s="51">
        <f>D6</f>
        <v>42661</v>
      </c>
      <c r="E7" s="49">
        <f t="shared" ref="E7:E51" si="1">D7+F7</f>
        <v>42661.599999999999</v>
      </c>
      <c r="F7" s="31">
        <f t="shared" ref="F7:F51" si="2">J7*$F$5/100</f>
        <v>0.6</v>
      </c>
      <c r="G7" s="35"/>
      <c r="I7" s="47">
        <f t="shared" si="0"/>
        <v>0</v>
      </c>
      <c r="J7" s="45">
        <f>Subtareas!$C2</f>
        <v>0.3</v>
      </c>
    </row>
    <row r="8" spans="1:16" x14ac:dyDescent="0.25">
      <c r="A8" s="39"/>
      <c r="B8" s="40"/>
      <c r="C8" s="31" t="str">
        <f>Subtareas!$A3</f>
        <v>Sentencia</v>
      </c>
      <c r="D8" s="50">
        <f>D7+F7</f>
        <v>42661.599999999999</v>
      </c>
      <c r="E8" s="49">
        <f t="shared" si="1"/>
        <v>42665</v>
      </c>
      <c r="F8" s="31">
        <f t="shared" si="2"/>
        <v>3.4</v>
      </c>
      <c r="G8" s="35"/>
      <c r="I8" s="47">
        <f t="shared" si="0"/>
        <v>0</v>
      </c>
      <c r="J8" s="45">
        <f>Subtareas!$C3</f>
        <v>1.7</v>
      </c>
    </row>
    <row r="9" spans="1:16" x14ac:dyDescent="0.25">
      <c r="A9" s="39"/>
      <c r="B9" s="40"/>
      <c r="C9" s="31">
        <f>Subtareas!$A4</f>
        <v>0</v>
      </c>
      <c r="D9" s="50">
        <f t="shared" ref="D9:D51" si="3">D8+F8</f>
        <v>42665</v>
      </c>
      <c r="E9" s="49">
        <f t="shared" si="1"/>
        <v>42665</v>
      </c>
      <c r="F9" s="31">
        <f t="shared" si="2"/>
        <v>0</v>
      </c>
      <c r="G9" s="35"/>
      <c r="I9" s="47">
        <f t="shared" si="0"/>
        <v>0</v>
      </c>
      <c r="J9" s="45">
        <f>Subtareas!$C4</f>
        <v>0</v>
      </c>
    </row>
    <row r="10" spans="1:16" x14ac:dyDescent="0.25">
      <c r="A10" s="39"/>
      <c r="B10" s="40"/>
      <c r="C10" s="31">
        <f>Subtareas!$A5</f>
        <v>0</v>
      </c>
      <c r="D10" s="50">
        <f t="shared" si="3"/>
        <v>42665</v>
      </c>
      <c r="E10" s="49">
        <f t="shared" si="1"/>
        <v>42665</v>
      </c>
      <c r="F10" s="31">
        <f t="shared" si="2"/>
        <v>0</v>
      </c>
      <c r="G10" s="35"/>
      <c r="I10" s="47">
        <f t="shared" si="0"/>
        <v>0</v>
      </c>
      <c r="J10" s="45">
        <f>Subtareas!$C5</f>
        <v>0</v>
      </c>
    </row>
    <row r="11" spans="1:16" x14ac:dyDescent="0.25">
      <c r="A11" s="39"/>
      <c r="B11" s="40"/>
      <c r="C11" s="31">
        <f>Subtareas!$A6</f>
        <v>0</v>
      </c>
      <c r="D11" s="50">
        <f t="shared" si="3"/>
        <v>42665</v>
      </c>
      <c r="E11" s="49">
        <f t="shared" si="1"/>
        <v>42665</v>
      </c>
      <c r="F11" s="31">
        <f t="shared" si="2"/>
        <v>0</v>
      </c>
      <c r="G11" s="35"/>
      <c r="I11" s="47">
        <f t="shared" si="0"/>
        <v>0</v>
      </c>
      <c r="J11" s="45">
        <f>Subtareas!$C6</f>
        <v>0</v>
      </c>
    </row>
    <row r="12" spans="1:16" x14ac:dyDescent="0.25">
      <c r="A12" s="39"/>
      <c r="B12" s="40"/>
      <c r="C12" s="31">
        <f>Subtareas!$A7</f>
        <v>0</v>
      </c>
      <c r="D12" s="50">
        <f t="shared" si="3"/>
        <v>42665</v>
      </c>
      <c r="E12" s="49">
        <f t="shared" si="1"/>
        <v>42665</v>
      </c>
      <c r="F12" s="31">
        <f t="shared" si="2"/>
        <v>0</v>
      </c>
      <c r="G12" s="35"/>
      <c r="I12" s="47">
        <f t="shared" si="0"/>
        <v>0</v>
      </c>
      <c r="J12" s="45">
        <f>Subtareas!$C7</f>
        <v>0</v>
      </c>
    </row>
    <row r="13" spans="1:16" x14ac:dyDescent="0.25">
      <c r="A13" s="39"/>
      <c r="B13" s="40"/>
      <c r="C13" s="31">
        <f>Subtareas!$A8</f>
        <v>0</v>
      </c>
      <c r="D13" s="50">
        <f t="shared" si="3"/>
        <v>42665</v>
      </c>
      <c r="E13" s="49">
        <f t="shared" si="1"/>
        <v>42665</v>
      </c>
      <c r="F13" s="31">
        <f t="shared" si="2"/>
        <v>0</v>
      </c>
      <c r="G13" s="35"/>
      <c r="I13" s="47">
        <f t="shared" si="0"/>
        <v>0</v>
      </c>
      <c r="J13" s="45">
        <f>Subtareas!$C8</f>
        <v>0</v>
      </c>
    </row>
    <row r="14" spans="1:16" x14ac:dyDescent="0.25">
      <c r="A14" s="39"/>
      <c r="B14" s="40"/>
      <c r="C14" s="31">
        <f>Subtareas!$A9</f>
        <v>0</v>
      </c>
      <c r="D14" s="50">
        <f t="shared" si="3"/>
        <v>42665</v>
      </c>
      <c r="E14" s="49">
        <f t="shared" si="1"/>
        <v>42665</v>
      </c>
      <c r="F14" s="31">
        <f t="shared" si="2"/>
        <v>0</v>
      </c>
      <c r="G14" s="35"/>
      <c r="I14" s="47">
        <f t="shared" si="0"/>
        <v>0</v>
      </c>
      <c r="J14" s="45">
        <f>Subtareas!$C9</f>
        <v>0</v>
      </c>
    </row>
    <row r="15" spans="1:16" x14ac:dyDescent="0.25">
      <c r="A15" s="39"/>
      <c r="B15" s="40"/>
      <c r="C15" s="31">
        <f>Subtareas!$A10</f>
        <v>0</v>
      </c>
      <c r="D15" s="50">
        <f t="shared" si="3"/>
        <v>42665</v>
      </c>
      <c r="E15" s="49">
        <f t="shared" si="1"/>
        <v>42665</v>
      </c>
      <c r="F15" s="31">
        <f t="shared" si="2"/>
        <v>0</v>
      </c>
      <c r="G15" s="35"/>
      <c r="I15" s="47">
        <f t="shared" si="0"/>
        <v>0</v>
      </c>
      <c r="J15" s="45">
        <f>Subtareas!$C10</f>
        <v>0</v>
      </c>
    </row>
    <row r="16" spans="1:16" x14ac:dyDescent="0.25">
      <c r="A16" s="39"/>
      <c r="B16" s="40"/>
      <c r="C16" s="31">
        <f>Subtareas!$A11</f>
        <v>0</v>
      </c>
      <c r="D16" s="50">
        <f t="shared" si="3"/>
        <v>42665</v>
      </c>
      <c r="E16" s="49">
        <f t="shared" si="1"/>
        <v>42665</v>
      </c>
      <c r="F16" s="31">
        <f t="shared" si="2"/>
        <v>0</v>
      </c>
      <c r="G16" s="35"/>
      <c r="I16" s="47">
        <f t="shared" si="0"/>
        <v>0</v>
      </c>
      <c r="J16" s="45">
        <f>Subtareas!$C11</f>
        <v>0</v>
      </c>
    </row>
    <row r="17" spans="1:12" x14ac:dyDescent="0.25">
      <c r="A17" s="39"/>
      <c r="B17" s="40"/>
      <c r="C17" s="31">
        <f>Subtareas!$A12</f>
        <v>0</v>
      </c>
      <c r="D17" s="50">
        <f t="shared" si="3"/>
        <v>42665</v>
      </c>
      <c r="E17" s="49">
        <f t="shared" si="1"/>
        <v>42665</v>
      </c>
      <c r="F17" s="31">
        <f t="shared" si="2"/>
        <v>0</v>
      </c>
      <c r="G17" s="35"/>
      <c r="I17" s="47">
        <f t="shared" si="0"/>
        <v>0</v>
      </c>
      <c r="J17" s="45">
        <f>Subtareas!$C12</f>
        <v>0</v>
      </c>
    </row>
    <row r="18" spans="1:12" x14ac:dyDescent="0.25">
      <c r="A18" s="39"/>
      <c r="B18" s="40"/>
      <c r="C18" s="31">
        <f>Subtareas!$A13</f>
        <v>0</v>
      </c>
      <c r="D18" s="50">
        <f t="shared" si="3"/>
        <v>42665</v>
      </c>
      <c r="E18" s="49">
        <f t="shared" si="1"/>
        <v>42665</v>
      </c>
      <c r="F18" s="31">
        <f t="shared" si="2"/>
        <v>0</v>
      </c>
      <c r="G18" s="35"/>
      <c r="I18" s="47">
        <f t="shared" si="0"/>
        <v>0</v>
      </c>
      <c r="J18" s="45">
        <f>Subtareas!$C13</f>
        <v>0</v>
      </c>
    </row>
    <row r="19" spans="1:12" x14ac:dyDescent="0.25">
      <c r="A19" s="39"/>
      <c r="B19" s="40"/>
      <c r="C19" s="31">
        <f>Subtareas!$A14</f>
        <v>0</v>
      </c>
      <c r="D19" s="50">
        <f t="shared" si="3"/>
        <v>42665</v>
      </c>
      <c r="E19" s="49">
        <f t="shared" si="1"/>
        <v>42665</v>
      </c>
      <c r="F19" s="31">
        <f t="shared" si="2"/>
        <v>0</v>
      </c>
      <c r="G19" s="35"/>
      <c r="I19" s="47">
        <f t="shared" si="0"/>
        <v>0</v>
      </c>
      <c r="J19" s="45">
        <f>Subtareas!$C14</f>
        <v>0</v>
      </c>
    </row>
    <row r="20" spans="1:12" x14ac:dyDescent="0.25">
      <c r="A20" s="39"/>
      <c r="B20" s="40"/>
      <c r="C20" s="31">
        <f>Subtareas!$A15</f>
        <v>0</v>
      </c>
      <c r="D20" s="50">
        <f t="shared" si="3"/>
        <v>42665</v>
      </c>
      <c r="E20" s="49">
        <f t="shared" si="1"/>
        <v>42665</v>
      </c>
      <c r="F20" s="31">
        <f t="shared" si="2"/>
        <v>0</v>
      </c>
      <c r="G20" s="35"/>
      <c r="I20" s="47">
        <f t="shared" si="0"/>
        <v>0</v>
      </c>
      <c r="J20" s="45">
        <f>Subtareas!$C15</f>
        <v>0</v>
      </c>
    </row>
    <row r="21" spans="1:12" x14ac:dyDescent="0.25">
      <c r="A21" s="39"/>
      <c r="B21" s="40" t="s">
        <v>54</v>
      </c>
      <c r="D21" s="50">
        <f t="shared" si="3"/>
        <v>42665</v>
      </c>
      <c r="E21" s="49">
        <f t="shared" si="1"/>
        <v>42745</v>
      </c>
      <c r="F21" s="31">
        <f t="shared" si="2"/>
        <v>80</v>
      </c>
      <c r="G21" s="35"/>
      <c r="I21" s="47">
        <f t="shared" si="0"/>
        <v>0</v>
      </c>
      <c r="J21" s="35">
        <v>40</v>
      </c>
      <c r="K21" s="54"/>
      <c r="L21" s="54"/>
    </row>
    <row r="22" spans="1:12" x14ac:dyDescent="0.25">
      <c r="A22" s="39"/>
      <c r="B22" s="40"/>
      <c r="C22" s="31" t="str">
        <f>Subtareas!$E2</f>
        <v>Plantillas</v>
      </c>
      <c r="D22" s="50">
        <f>D21</f>
        <v>42665</v>
      </c>
      <c r="E22" s="49">
        <f t="shared" si="1"/>
        <v>42681</v>
      </c>
      <c r="F22" s="31">
        <f t="shared" si="2"/>
        <v>16</v>
      </c>
      <c r="G22" s="35"/>
      <c r="I22" s="47">
        <f t="shared" si="0"/>
        <v>0</v>
      </c>
      <c r="J22" s="45">
        <f>Subtareas!$G2</f>
        <v>8</v>
      </c>
    </row>
    <row r="23" spans="1:12" x14ac:dyDescent="0.25">
      <c r="A23" s="39"/>
      <c r="B23" s="40"/>
      <c r="C23" s="31" t="str">
        <f>Subtareas!$E3</f>
        <v>Estuctura</v>
      </c>
      <c r="D23" s="50">
        <f t="shared" si="3"/>
        <v>42681</v>
      </c>
      <c r="E23" s="49">
        <f t="shared" si="1"/>
        <v>42689</v>
      </c>
      <c r="F23" s="31">
        <f t="shared" si="2"/>
        <v>8</v>
      </c>
      <c r="G23" s="35"/>
      <c r="I23" s="47">
        <f t="shared" si="0"/>
        <v>0</v>
      </c>
      <c r="J23" s="45">
        <f>Subtareas!$G3</f>
        <v>4</v>
      </c>
    </row>
    <row r="24" spans="1:12" x14ac:dyDescent="0.25">
      <c r="A24" s="39"/>
      <c r="B24" s="40"/>
      <c r="C24" s="31" t="str">
        <f>Subtareas!$E4</f>
        <v>Montaje</v>
      </c>
      <c r="D24" s="50">
        <f t="shared" si="3"/>
        <v>42689</v>
      </c>
      <c r="E24" s="49">
        <f t="shared" si="1"/>
        <v>42721</v>
      </c>
      <c r="F24" s="31">
        <f t="shared" si="2"/>
        <v>32</v>
      </c>
      <c r="G24" s="35"/>
      <c r="I24" s="47">
        <f t="shared" si="0"/>
        <v>0</v>
      </c>
      <c r="J24" s="45">
        <f>Subtareas!$G4</f>
        <v>16</v>
      </c>
    </row>
    <row r="25" spans="1:12" x14ac:dyDescent="0.25">
      <c r="A25" s="39"/>
      <c r="B25" s="40"/>
      <c r="C25" s="31" t="str">
        <f>Subtareas!$E5</f>
        <v>CSS</v>
      </c>
      <c r="D25" s="50">
        <f t="shared" si="3"/>
        <v>42721</v>
      </c>
      <c r="E25" s="49">
        <f t="shared" si="1"/>
        <v>42745</v>
      </c>
      <c r="F25" s="31">
        <f t="shared" si="2"/>
        <v>24</v>
      </c>
      <c r="G25" s="35"/>
      <c r="I25" s="47">
        <f t="shared" si="0"/>
        <v>0</v>
      </c>
      <c r="J25" s="45">
        <f>Subtareas!$G5</f>
        <v>12</v>
      </c>
    </row>
    <row r="26" spans="1:12" x14ac:dyDescent="0.25">
      <c r="A26" s="39"/>
      <c r="B26" s="40"/>
      <c r="C26" s="31">
        <f>Subtareas!$E6</f>
        <v>0</v>
      </c>
      <c r="D26" s="50">
        <f t="shared" si="3"/>
        <v>42745</v>
      </c>
      <c r="E26" s="49">
        <f t="shared" si="1"/>
        <v>42745</v>
      </c>
      <c r="F26" s="31">
        <f t="shared" si="2"/>
        <v>0</v>
      </c>
      <c r="G26" s="35"/>
      <c r="I26" s="47">
        <f t="shared" si="0"/>
        <v>0</v>
      </c>
      <c r="J26" s="45">
        <f>Subtareas!$G6</f>
        <v>0</v>
      </c>
    </row>
    <row r="27" spans="1:12" x14ac:dyDescent="0.25">
      <c r="A27" s="39"/>
      <c r="B27" s="40"/>
      <c r="C27" s="31">
        <f>Subtareas!$E7</f>
        <v>0</v>
      </c>
      <c r="D27" s="50">
        <f t="shared" si="3"/>
        <v>42745</v>
      </c>
      <c r="E27" s="49">
        <f t="shared" si="1"/>
        <v>42745</v>
      </c>
      <c r="F27" s="31">
        <f t="shared" si="2"/>
        <v>0</v>
      </c>
      <c r="G27" s="35"/>
      <c r="I27" s="47">
        <f t="shared" si="0"/>
        <v>0</v>
      </c>
      <c r="J27" s="45">
        <f>Subtareas!$G7</f>
        <v>0</v>
      </c>
    </row>
    <row r="28" spans="1:12" x14ac:dyDescent="0.25">
      <c r="A28" s="39"/>
      <c r="B28" s="40"/>
      <c r="C28" s="31">
        <f>Subtareas!$E8</f>
        <v>0</v>
      </c>
      <c r="D28" s="50">
        <f t="shared" si="3"/>
        <v>42745</v>
      </c>
      <c r="E28" s="49">
        <f t="shared" si="1"/>
        <v>42745</v>
      </c>
      <c r="F28" s="31">
        <f t="shared" si="2"/>
        <v>0</v>
      </c>
      <c r="G28" s="35"/>
      <c r="I28" s="47">
        <f t="shared" si="0"/>
        <v>0</v>
      </c>
      <c r="J28" s="45">
        <f>Subtareas!$G8</f>
        <v>0</v>
      </c>
    </row>
    <row r="29" spans="1:12" x14ac:dyDescent="0.25">
      <c r="A29" s="39"/>
      <c r="B29" s="40"/>
      <c r="C29" s="31">
        <f>Subtareas!$E9</f>
        <v>0</v>
      </c>
      <c r="D29" s="50">
        <f t="shared" si="3"/>
        <v>42745</v>
      </c>
      <c r="E29" s="49">
        <f t="shared" si="1"/>
        <v>42745</v>
      </c>
      <c r="F29" s="31">
        <f t="shared" si="2"/>
        <v>0</v>
      </c>
      <c r="G29" s="35"/>
      <c r="I29" s="47">
        <f t="shared" si="0"/>
        <v>0</v>
      </c>
      <c r="J29" s="45">
        <f>Subtareas!$G9</f>
        <v>0</v>
      </c>
    </row>
    <row r="30" spans="1:12" x14ac:dyDescent="0.25">
      <c r="A30" s="39"/>
      <c r="B30" s="40"/>
      <c r="C30" s="31">
        <f>Subtareas!$E10</f>
        <v>0</v>
      </c>
      <c r="D30" s="50">
        <f t="shared" si="3"/>
        <v>42745</v>
      </c>
      <c r="E30" s="49">
        <f t="shared" si="1"/>
        <v>42745</v>
      </c>
      <c r="F30" s="31">
        <f t="shared" si="2"/>
        <v>0</v>
      </c>
      <c r="G30" s="35"/>
      <c r="I30" s="47">
        <f t="shared" si="0"/>
        <v>0</v>
      </c>
      <c r="J30" s="45">
        <f>Subtareas!$G10</f>
        <v>0</v>
      </c>
    </row>
    <row r="31" spans="1:12" x14ac:dyDescent="0.25">
      <c r="A31" s="39"/>
      <c r="B31" s="40"/>
      <c r="C31" s="31">
        <f>Subtareas!$E11</f>
        <v>0</v>
      </c>
      <c r="D31" s="50">
        <f t="shared" si="3"/>
        <v>42745</v>
      </c>
      <c r="E31" s="49">
        <f t="shared" si="1"/>
        <v>42745</v>
      </c>
      <c r="F31" s="31">
        <f t="shared" si="2"/>
        <v>0</v>
      </c>
      <c r="G31" s="35"/>
      <c r="I31" s="47">
        <f t="shared" si="0"/>
        <v>0</v>
      </c>
      <c r="J31" s="45">
        <f>Subtareas!$G11</f>
        <v>0</v>
      </c>
    </row>
    <row r="32" spans="1:12" x14ac:dyDescent="0.25">
      <c r="A32" s="39"/>
      <c r="B32" s="40"/>
      <c r="C32" s="31">
        <f>Subtareas!$E12</f>
        <v>0</v>
      </c>
      <c r="D32" s="50">
        <f t="shared" si="3"/>
        <v>42745</v>
      </c>
      <c r="E32" s="49">
        <f t="shared" si="1"/>
        <v>42745</v>
      </c>
      <c r="F32" s="31">
        <f t="shared" si="2"/>
        <v>0</v>
      </c>
      <c r="G32" s="35"/>
      <c r="I32" s="47">
        <f t="shared" si="0"/>
        <v>0</v>
      </c>
      <c r="J32" s="45">
        <f>Subtareas!$G12</f>
        <v>0</v>
      </c>
    </row>
    <row r="33" spans="1:12" x14ac:dyDescent="0.25">
      <c r="A33" s="39"/>
      <c r="B33" s="40"/>
      <c r="C33" s="31">
        <f>Subtareas!$E13</f>
        <v>0</v>
      </c>
      <c r="D33" s="50">
        <f t="shared" si="3"/>
        <v>42745</v>
      </c>
      <c r="E33" s="49">
        <f t="shared" si="1"/>
        <v>42745</v>
      </c>
      <c r="F33" s="31">
        <f t="shared" si="2"/>
        <v>0</v>
      </c>
      <c r="G33" s="35"/>
      <c r="I33" s="47">
        <f t="shared" si="0"/>
        <v>0</v>
      </c>
      <c r="J33" s="45">
        <f>Subtareas!$G13</f>
        <v>0</v>
      </c>
    </row>
    <row r="34" spans="1:12" x14ac:dyDescent="0.25">
      <c r="A34" s="39"/>
      <c r="B34" s="40"/>
      <c r="C34" s="31">
        <f>Subtareas!$E14</f>
        <v>0</v>
      </c>
      <c r="D34" s="50">
        <f t="shared" si="3"/>
        <v>42745</v>
      </c>
      <c r="E34" s="49">
        <f t="shared" si="1"/>
        <v>42745</v>
      </c>
      <c r="F34" s="31">
        <f t="shared" si="2"/>
        <v>0</v>
      </c>
      <c r="G34" s="35"/>
      <c r="I34" s="47">
        <f t="shared" si="0"/>
        <v>0</v>
      </c>
      <c r="J34" s="45">
        <f>Subtareas!$G14</f>
        <v>0</v>
      </c>
    </row>
    <row r="35" spans="1:12" x14ac:dyDescent="0.25">
      <c r="A35" s="39"/>
      <c r="B35" s="40"/>
      <c r="C35" s="31">
        <f>Subtareas!$E15</f>
        <v>0</v>
      </c>
      <c r="D35" s="50">
        <f t="shared" si="3"/>
        <v>42745</v>
      </c>
      <c r="E35" s="49">
        <f t="shared" si="1"/>
        <v>42745</v>
      </c>
      <c r="F35" s="31">
        <f t="shared" si="2"/>
        <v>0</v>
      </c>
      <c r="G35" s="35"/>
      <c r="I35" s="47">
        <f t="shared" si="0"/>
        <v>0</v>
      </c>
      <c r="J35" s="45">
        <f>Subtareas!$G15</f>
        <v>0</v>
      </c>
    </row>
    <row r="36" spans="1:12" x14ac:dyDescent="0.25">
      <c r="A36" s="39"/>
      <c r="B36" s="40" t="s">
        <v>55</v>
      </c>
      <c r="D36" s="50">
        <f t="shared" si="3"/>
        <v>42745</v>
      </c>
      <c r="E36" s="49">
        <f t="shared" si="1"/>
        <v>42861</v>
      </c>
      <c r="F36" s="31">
        <f t="shared" si="2"/>
        <v>116</v>
      </c>
      <c r="G36" s="35"/>
      <c r="I36" s="47">
        <f t="shared" si="0"/>
        <v>0</v>
      </c>
      <c r="J36" s="35">
        <v>58</v>
      </c>
      <c r="K36" s="54"/>
      <c r="L36" s="54"/>
    </row>
    <row r="37" spans="1:12" x14ac:dyDescent="0.25">
      <c r="A37" s="39"/>
      <c r="B37" s="40"/>
      <c r="C37" s="31" t="str">
        <f>Subtareas!$I2</f>
        <v>Bibliotecas</v>
      </c>
      <c r="D37" s="50">
        <f>D36</f>
        <v>42745</v>
      </c>
      <c r="E37" s="49">
        <f t="shared" si="1"/>
        <v>42826.2</v>
      </c>
      <c r="F37" s="31">
        <f t="shared" si="2"/>
        <v>81.2</v>
      </c>
      <c r="G37" s="35"/>
      <c r="I37" s="47">
        <f t="shared" si="0"/>
        <v>0</v>
      </c>
      <c r="J37" s="45">
        <f>Subtareas!$K2</f>
        <v>40.6</v>
      </c>
    </row>
    <row r="38" spans="1:12" x14ac:dyDescent="0.25">
      <c r="A38" s="39"/>
      <c r="B38" s="40"/>
      <c r="C38" s="31" t="str">
        <f>Subtareas!$I3</f>
        <v>Funciones</v>
      </c>
      <c r="D38" s="50">
        <f t="shared" si="3"/>
        <v>42826.2</v>
      </c>
      <c r="E38" s="49">
        <f t="shared" si="1"/>
        <v>42861</v>
      </c>
      <c r="F38" s="31">
        <f t="shared" si="2"/>
        <v>34.799999999999997</v>
      </c>
      <c r="G38" s="35"/>
      <c r="I38" s="47">
        <f t="shared" si="0"/>
        <v>0</v>
      </c>
      <c r="J38" s="45">
        <f>Subtareas!$K3</f>
        <v>17.399999999999999</v>
      </c>
    </row>
    <row r="39" spans="1:12" x14ac:dyDescent="0.25">
      <c r="A39" s="39"/>
      <c r="B39" s="40"/>
      <c r="C39" s="31">
        <f>Subtareas!$I4</f>
        <v>0</v>
      </c>
      <c r="D39" s="50">
        <f t="shared" si="3"/>
        <v>42861</v>
      </c>
      <c r="E39" s="49">
        <f t="shared" si="1"/>
        <v>42861</v>
      </c>
      <c r="F39" s="31">
        <f t="shared" si="2"/>
        <v>0</v>
      </c>
      <c r="G39" s="35"/>
      <c r="I39" s="47">
        <f t="shared" si="0"/>
        <v>0</v>
      </c>
      <c r="J39" s="45">
        <f>Subtareas!$K4</f>
        <v>0</v>
      </c>
    </row>
    <row r="40" spans="1:12" x14ac:dyDescent="0.25">
      <c r="A40" s="39"/>
      <c r="B40" s="40"/>
      <c r="C40" s="31">
        <f>Subtareas!$I5</f>
        <v>0</v>
      </c>
      <c r="D40" s="50">
        <f t="shared" si="3"/>
        <v>42861</v>
      </c>
      <c r="E40" s="49">
        <f t="shared" si="1"/>
        <v>42861</v>
      </c>
      <c r="F40" s="31">
        <f t="shared" si="2"/>
        <v>0</v>
      </c>
      <c r="G40" s="35"/>
      <c r="I40" s="47">
        <f t="shared" si="0"/>
        <v>0</v>
      </c>
      <c r="J40" s="45">
        <f>Subtareas!$K5</f>
        <v>0</v>
      </c>
    </row>
    <row r="41" spans="1:12" x14ac:dyDescent="0.25">
      <c r="A41" s="39"/>
      <c r="B41" s="40"/>
      <c r="C41" s="31">
        <f>Subtareas!$I6</f>
        <v>0</v>
      </c>
      <c r="D41" s="50">
        <f t="shared" si="3"/>
        <v>42861</v>
      </c>
      <c r="E41" s="49">
        <f t="shared" si="1"/>
        <v>42861</v>
      </c>
      <c r="F41" s="31">
        <f t="shared" si="2"/>
        <v>0</v>
      </c>
      <c r="G41" s="35"/>
      <c r="I41" s="47">
        <f t="shared" si="0"/>
        <v>0</v>
      </c>
      <c r="J41" s="45">
        <f>Subtareas!$K6</f>
        <v>0</v>
      </c>
    </row>
    <row r="42" spans="1:12" x14ac:dyDescent="0.25">
      <c r="A42" s="39"/>
      <c r="B42" s="40"/>
      <c r="C42" s="31">
        <f>Subtareas!$I7</f>
        <v>0</v>
      </c>
      <c r="D42" s="50">
        <f t="shared" si="3"/>
        <v>42861</v>
      </c>
      <c r="E42" s="49">
        <f t="shared" si="1"/>
        <v>42861</v>
      </c>
      <c r="F42" s="31">
        <f t="shared" si="2"/>
        <v>0</v>
      </c>
      <c r="G42" s="35"/>
      <c r="I42" s="47">
        <f t="shared" si="0"/>
        <v>0</v>
      </c>
      <c r="J42" s="45">
        <f>Subtareas!$K7</f>
        <v>0</v>
      </c>
    </row>
    <row r="43" spans="1:12" x14ac:dyDescent="0.25">
      <c r="A43" s="39"/>
      <c r="B43" s="40"/>
      <c r="C43" s="31">
        <f>Subtareas!$I8</f>
        <v>0</v>
      </c>
      <c r="D43" s="50">
        <f t="shared" si="3"/>
        <v>42861</v>
      </c>
      <c r="E43" s="49">
        <f t="shared" si="1"/>
        <v>42861</v>
      </c>
      <c r="F43" s="31">
        <f t="shared" si="2"/>
        <v>0</v>
      </c>
      <c r="G43" s="35"/>
      <c r="I43" s="47">
        <f t="shared" si="0"/>
        <v>0</v>
      </c>
      <c r="J43" s="45">
        <f>Subtareas!$K8</f>
        <v>0</v>
      </c>
    </row>
    <row r="44" spans="1:12" x14ac:dyDescent="0.25">
      <c r="A44" s="39"/>
      <c r="B44" s="40"/>
      <c r="C44" s="31">
        <f>Subtareas!$I9</f>
        <v>0</v>
      </c>
      <c r="D44" s="50">
        <f t="shared" si="3"/>
        <v>42861</v>
      </c>
      <c r="E44" s="49">
        <f t="shared" si="1"/>
        <v>42861</v>
      </c>
      <c r="F44" s="31">
        <f t="shared" si="2"/>
        <v>0</v>
      </c>
      <c r="G44" s="35"/>
      <c r="I44" s="47">
        <f t="shared" si="0"/>
        <v>0</v>
      </c>
      <c r="J44" s="45">
        <f>Subtareas!$K9</f>
        <v>0</v>
      </c>
    </row>
    <row r="45" spans="1:12" x14ac:dyDescent="0.25">
      <c r="A45" s="39"/>
      <c r="B45" s="40"/>
      <c r="C45" s="31">
        <f>Subtareas!$I10</f>
        <v>0</v>
      </c>
      <c r="D45" s="50">
        <f t="shared" si="3"/>
        <v>42861</v>
      </c>
      <c r="E45" s="49">
        <f t="shared" si="1"/>
        <v>42861</v>
      </c>
      <c r="F45" s="31">
        <f t="shared" si="2"/>
        <v>0</v>
      </c>
      <c r="G45" s="35"/>
      <c r="I45" s="47">
        <f t="shared" si="0"/>
        <v>0</v>
      </c>
      <c r="J45" s="45">
        <f>Subtareas!$K10</f>
        <v>0</v>
      </c>
    </row>
    <row r="46" spans="1:12" x14ac:dyDescent="0.25">
      <c r="A46" s="39"/>
      <c r="B46" s="40"/>
      <c r="C46" s="31">
        <f>Subtareas!$I11</f>
        <v>0</v>
      </c>
      <c r="D46" s="50">
        <f t="shared" si="3"/>
        <v>42861</v>
      </c>
      <c r="E46" s="49">
        <f t="shared" si="1"/>
        <v>42861</v>
      </c>
      <c r="F46" s="31">
        <f t="shared" si="2"/>
        <v>0</v>
      </c>
      <c r="G46" s="35"/>
      <c r="I46" s="47">
        <f t="shared" si="0"/>
        <v>0</v>
      </c>
      <c r="J46" s="45">
        <f>Subtareas!$K11</f>
        <v>0</v>
      </c>
    </row>
    <row r="47" spans="1:12" x14ac:dyDescent="0.25">
      <c r="A47" s="39"/>
      <c r="B47" s="40"/>
      <c r="C47" s="31">
        <f>Subtareas!$I12</f>
        <v>0</v>
      </c>
      <c r="D47" s="50">
        <f t="shared" si="3"/>
        <v>42861</v>
      </c>
      <c r="E47" s="49">
        <f t="shared" si="1"/>
        <v>42861</v>
      </c>
      <c r="F47" s="31">
        <f t="shared" si="2"/>
        <v>0</v>
      </c>
      <c r="G47" s="35"/>
      <c r="I47" s="47">
        <f t="shared" si="0"/>
        <v>0</v>
      </c>
      <c r="J47" s="45">
        <f>Subtareas!$K12</f>
        <v>0</v>
      </c>
    </row>
    <row r="48" spans="1:12" x14ac:dyDescent="0.25">
      <c r="A48" s="39"/>
      <c r="B48" s="40"/>
      <c r="C48" s="31">
        <f>Subtareas!$I13</f>
        <v>0</v>
      </c>
      <c r="D48" s="50">
        <f t="shared" si="3"/>
        <v>42861</v>
      </c>
      <c r="E48" s="49">
        <f t="shared" si="1"/>
        <v>42861</v>
      </c>
      <c r="F48" s="31">
        <f t="shared" si="2"/>
        <v>0</v>
      </c>
      <c r="G48" s="35"/>
      <c r="I48" s="47">
        <f t="shared" si="0"/>
        <v>0</v>
      </c>
      <c r="J48" s="45">
        <f>Subtareas!$K13</f>
        <v>0</v>
      </c>
    </row>
    <row r="49" spans="1:14" x14ac:dyDescent="0.25">
      <c r="A49" s="39"/>
      <c r="B49" s="40"/>
      <c r="C49" s="31">
        <f>Subtareas!$I14</f>
        <v>0</v>
      </c>
      <c r="D49" s="50">
        <f t="shared" si="3"/>
        <v>42861</v>
      </c>
      <c r="E49" s="49">
        <f t="shared" si="1"/>
        <v>42861</v>
      </c>
      <c r="F49" s="31">
        <f t="shared" si="2"/>
        <v>0</v>
      </c>
      <c r="G49" s="35"/>
      <c r="I49" s="47">
        <f t="shared" si="0"/>
        <v>0</v>
      </c>
      <c r="J49" s="45">
        <f>Subtareas!$K14</f>
        <v>0</v>
      </c>
    </row>
    <row r="50" spans="1:14" x14ac:dyDescent="0.25">
      <c r="A50" s="39"/>
      <c r="B50" s="40"/>
      <c r="C50" s="31">
        <f>Subtareas!$I15</f>
        <v>0</v>
      </c>
      <c r="D50" s="50">
        <f t="shared" si="3"/>
        <v>42861</v>
      </c>
      <c r="E50" s="49">
        <f t="shared" si="1"/>
        <v>42861</v>
      </c>
      <c r="F50" s="31">
        <f t="shared" si="2"/>
        <v>0</v>
      </c>
      <c r="G50" s="35"/>
      <c r="I50" s="47">
        <f t="shared" si="0"/>
        <v>0</v>
      </c>
      <c r="J50" s="45">
        <f>Subtareas!$K15</f>
        <v>0</v>
      </c>
    </row>
    <row r="51" spans="1:14" x14ac:dyDescent="0.25">
      <c r="A51" s="38"/>
      <c r="B51" s="37"/>
      <c r="C51" s="38"/>
      <c r="D51" s="50"/>
      <c r="E51" s="49"/>
      <c r="G51" s="37"/>
      <c r="H51" s="38"/>
      <c r="I51" s="47"/>
      <c r="J51" s="37">
        <f>J6+J21+J36</f>
        <v>100</v>
      </c>
      <c r="K51" s="53">
        <f>K36+K21+K6</f>
        <v>0</v>
      </c>
      <c r="L51" s="53"/>
      <c r="M51" s="38"/>
      <c r="N51" s="38"/>
    </row>
    <row r="52" spans="1:14" x14ac:dyDescent="0.25">
      <c r="B52" s="35"/>
      <c r="D52" s="35"/>
      <c r="G52" s="35"/>
      <c r="J52" s="35"/>
    </row>
    <row r="53" spans="1:14" x14ac:dyDescent="0.25">
      <c r="B53" s="35"/>
      <c r="D53" s="35"/>
      <c r="G53" s="35"/>
      <c r="J53" s="35"/>
    </row>
    <row r="54" spans="1:14" x14ac:dyDescent="0.25">
      <c r="B54" s="35"/>
      <c r="D54" s="35"/>
      <c r="G54" s="35"/>
      <c r="J54" s="35"/>
    </row>
    <row r="55" spans="1:14" x14ac:dyDescent="0.25">
      <c r="B55" s="35"/>
      <c r="D55" s="35"/>
      <c r="G55" s="35"/>
      <c r="J55" s="35"/>
    </row>
    <row r="56" spans="1:14" x14ac:dyDescent="0.25">
      <c r="B56" s="35"/>
      <c r="D56" s="35"/>
      <c r="G56" s="35"/>
      <c r="J56" s="35"/>
    </row>
    <row r="57" spans="1:14" x14ac:dyDescent="0.25">
      <c r="B57" s="35"/>
      <c r="D57" s="35"/>
      <c r="G57" s="35"/>
      <c r="J57" s="35"/>
    </row>
    <row r="58" spans="1:14" x14ac:dyDescent="0.25">
      <c r="B58" s="35"/>
      <c r="D58" s="35"/>
      <c r="G58" s="35"/>
      <c r="J58" s="35"/>
    </row>
    <row r="59" spans="1:14" x14ac:dyDescent="0.25">
      <c r="B59" s="35"/>
      <c r="D59" s="35"/>
      <c r="G59" s="35"/>
      <c r="J59" s="35"/>
    </row>
    <row r="60" spans="1:14" x14ac:dyDescent="0.25">
      <c r="B60" s="35"/>
      <c r="D60" s="35"/>
      <c r="G60" s="35"/>
      <c r="J60" s="35"/>
    </row>
    <row r="61" spans="1:14" x14ac:dyDescent="0.25">
      <c r="B61" s="35"/>
      <c r="D61" s="35"/>
      <c r="G61" s="35"/>
      <c r="J61" s="35"/>
    </row>
    <row r="62" spans="1:14" x14ac:dyDescent="0.25">
      <c r="B62" s="35"/>
      <c r="D62" s="35"/>
      <c r="G62" s="35"/>
      <c r="J62" s="35"/>
    </row>
    <row r="63" spans="1:14" x14ac:dyDescent="0.25">
      <c r="B63" s="35"/>
      <c r="D63" s="35"/>
      <c r="G63" s="35"/>
      <c r="J63" s="35"/>
    </row>
    <row r="64" spans="1:14" x14ac:dyDescent="0.25">
      <c r="B64" s="35"/>
      <c r="D64" s="35"/>
      <c r="G64" s="35"/>
      <c r="J64" s="35"/>
    </row>
    <row r="65" spans="2:10" x14ac:dyDescent="0.25">
      <c r="B65" s="35"/>
      <c r="D65" s="35"/>
      <c r="G65" s="35"/>
      <c r="J65" s="35"/>
    </row>
    <row r="66" spans="2:10" x14ac:dyDescent="0.25">
      <c r="B66" s="35"/>
      <c r="D66" s="35"/>
      <c r="G66" s="35"/>
      <c r="J66" s="35"/>
    </row>
    <row r="67" spans="2:10" x14ac:dyDescent="0.25">
      <c r="B67" s="35"/>
      <c r="D67" s="35"/>
      <c r="G67" s="35"/>
      <c r="J67" s="35"/>
    </row>
    <row r="68" spans="2:10" x14ac:dyDescent="0.25">
      <c r="B68" s="35"/>
      <c r="D68" s="35"/>
      <c r="G68" s="35"/>
      <c r="J68" s="35"/>
    </row>
    <row r="69" spans="2:10" x14ac:dyDescent="0.25">
      <c r="B69" s="35"/>
      <c r="D69" s="35"/>
      <c r="G69" s="35"/>
      <c r="J69" s="35"/>
    </row>
    <row r="70" spans="2:10" x14ac:dyDescent="0.25">
      <c r="B70" s="35"/>
      <c r="D70" s="35"/>
      <c r="G70" s="35"/>
      <c r="J70" s="35"/>
    </row>
    <row r="71" spans="2:10" x14ac:dyDescent="0.25">
      <c r="B71" s="35"/>
      <c r="D71" s="35"/>
      <c r="G71" s="35"/>
      <c r="J71" s="35"/>
    </row>
    <row r="72" spans="2:10" x14ac:dyDescent="0.25">
      <c r="B72" s="35"/>
      <c r="D72" s="35"/>
      <c r="G72" s="35"/>
      <c r="J72" s="35"/>
    </row>
    <row r="73" spans="2:10" x14ac:dyDescent="0.25">
      <c r="B73" s="35"/>
      <c r="D73" s="35"/>
      <c r="G73" s="35"/>
      <c r="J73" s="35"/>
    </row>
    <row r="74" spans="2:10" x14ac:dyDescent="0.25">
      <c r="B74" s="35"/>
      <c r="D74" s="35"/>
      <c r="G74" s="35"/>
      <c r="J74" s="35"/>
    </row>
    <row r="75" spans="2:10" x14ac:dyDescent="0.25">
      <c r="B75" s="35"/>
      <c r="D75" s="35"/>
      <c r="G75" s="35"/>
      <c r="J75" s="35"/>
    </row>
    <row r="76" spans="2:10" x14ac:dyDescent="0.25">
      <c r="B76" s="35"/>
      <c r="D76" s="35"/>
      <c r="G76" s="35"/>
      <c r="J76" s="35"/>
    </row>
    <row r="77" spans="2:10" x14ac:dyDescent="0.25">
      <c r="B77" s="35"/>
      <c r="D77" s="35"/>
      <c r="G77" s="35"/>
      <c r="J77" s="35"/>
    </row>
    <row r="78" spans="2:10" x14ac:dyDescent="0.25">
      <c r="B78" s="35"/>
      <c r="D78" s="35"/>
      <c r="G78" s="35"/>
      <c r="J78" s="35"/>
    </row>
    <row r="79" spans="2:10" x14ac:dyDescent="0.25">
      <c r="B79" s="35"/>
      <c r="D79" s="35"/>
      <c r="G79" s="35"/>
      <c r="J79" s="35"/>
    </row>
    <row r="80" spans="2:10" x14ac:dyDescent="0.25">
      <c r="B80" s="35"/>
      <c r="D80" s="35"/>
      <c r="G80" s="35"/>
      <c r="J80" s="35"/>
    </row>
    <row r="81" spans="2:10" x14ac:dyDescent="0.25">
      <c r="B81" s="35"/>
      <c r="D81" s="35"/>
      <c r="G81" s="35"/>
      <c r="J81" s="35"/>
    </row>
    <row r="82" spans="2:10" x14ac:dyDescent="0.25">
      <c r="B82" s="35"/>
      <c r="D82" s="35"/>
      <c r="G82" s="35"/>
      <c r="J82" s="35"/>
    </row>
    <row r="83" spans="2:10" x14ac:dyDescent="0.25">
      <c r="B83" s="35"/>
      <c r="D83" s="35"/>
      <c r="G83" s="35"/>
      <c r="J83" s="35"/>
    </row>
    <row r="84" spans="2:10" x14ac:dyDescent="0.25">
      <c r="B84" s="35"/>
      <c r="D84" s="35"/>
      <c r="G84" s="35"/>
      <c r="J84" s="35"/>
    </row>
    <row r="85" spans="2:10" x14ac:dyDescent="0.25">
      <c r="B85" s="35"/>
      <c r="D85" s="35"/>
      <c r="G85" s="35"/>
      <c r="J85" s="35"/>
    </row>
    <row r="86" spans="2:10" x14ac:dyDescent="0.25">
      <c r="B86" s="35"/>
      <c r="D86" s="35"/>
      <c r="G86" s="35"/>
      <c r="J86" s="35"/>
    </row>
    <row r="87" spans="2:10" x14ac:dyDescent="0.25">
      <c r="B87" s="35"/>
      <c r="D87" s="35"/>
      <c r="G87" s="35"/>
      <c r="J87" s="35"/>
    </row>
    <row r="88" spans="2:10" x14ac:dyDescent="0.25">
      <c r="B88" s="35"/>
      <c r="D88" s="35"/>
      <c r="G88" s="35"/>
      <c r="J88" s="35"/>
    </row>
    <row r="89" spans="2:10" x14ac:dyDescent="0.25">
      <c r="B89" s="35"/>
      <c r="D89" s="35"/>
      <c r="G89" s="35"/>
      <c r="J89" s="35"/>
    </row>
    <row r="90" spans="2:10" x14ac:dyDescent="0.25">
      <c r="B90" s="35"/>
      <c r="D90" s="35"/>
      <c r="G90" s="35"/>
      <c r="J90" s="35"/>
    </row>
    <row r="91" spans="2:10" x14ac:dyDescent="0.25">
      <c r="B91" s="35"/>
      <c r="D91" s="35"/>
      <c r="G91" s="35"/>
      <c r="J91" s="35"/>
    </row>
    <row r="92" spans="2:10" x14ac:dyDescent="0.25">
      <c r="B92" s="35"/>
      <c r="D92" s="35"/>
      <c r="G92" s="35"/>
      <c r="J92" s="35"/>
    </row>
    <row r="93" spans="2:10" x14ac:dyDescent="0.25">
      <c r="B93" s="35"/>
      <c r="D93" s="35"/>
      <c r="G93" s="35"/>
      <c r="J93" s="35"/>
    </row>
    <row r="94" spans="2:10" x14ac:dyDescent="0.25">
      <c r="B94" s="35"/>
      <c r="D94" s="35"/>
      <c r="G94" s="35"/>
      <c r="J94" s="35"/>
    </row>
    <row r="95" spans="2:10" x14ac:dyDescent="0.25">
      <c r="B95" s="35"/>
      <c r="D95" s="35"/>
      <c r="G95" s="35"/>
      <c r="J95" s="35"/>
    </row>
    <row r="96" spans="2:10" x14ac:dyDescent="0.25">
      <c r="B96" s="35"/>
      <c r="D96" s="35"/>
      <c r="G96" s="35"/>
      <c r="J96" s="35"/>
    </row>
    <row r="97" spans="1:14" x14ac:dyDescent="0.25">
      <c r="B97" s="35"/>
      <c r="D97" s="35"/>
      <c r="G97" s="35"/>
      <c r="J97" s="35"/>
    </row>
    <row r="98" spans="1:14" x14ac:dyDescent="0.25">
      <c r="B98" s="35"/>
      <c r="D98" s="35"/>
      <c r="G98" s="35"/>
      <c r="J98" s="35"/>
    </row>
    <row r="99" spans="1:14" x14ac:dyDescent="0.25">
      <c r="B99" s="35"/>
      <c r="D99" s="35"/>
      <c r="G99" s="35"/>
      <c r="J99" s="35"/>
    </row>
    <row r="100" spans="1:14" x14ac:dyDescent="0.25">
      <c r="A100" s="41"/>
      <c r="B100" s="42"/>
      <c r="C100" s="43"/>
      <c r="D100" s="42"/>
      <c r="E100" s="41"/>
      <c r="F100" s="41"/>
      <c r="G100" s="42"/>
      <c r="H100" s="41"/>
      <c r="I100" s="41"/>
      <c r="J100" s="42"/>
      <c r="K100" s="41"/>
      <c r="L100" s="41"/>
      <c r="M100" s="41"/>
      <c r="N100" s="41"/>
    </row>
  </sheetData>
  <mergeCells count="10">
    <mergeCell ref="A5:A50"/>
    <mergeCell ref="K6:L6"/>
    <mergeCell ref="K21:L21"/>
    <mergeCell ref="K36:L36"/>
    <mergeCell ref="K51:L51"/>
    <mergeCell ref="D3:F3"/>
    <mergeCell ref="G3:I3"/>
    <mergeCell ref="B6:B20"/>
    <mergeCell ref="B21:B35"/>
    <mergeCell ref="B36:B50"/>
  </mergeCells>
  <pageMargins left="0.7" right="0.7" top="0.75" bottom="0.75" header="0.3" footer="0.3"/>
  <ignoredErrors>
    <ignoredError sqref="D37 D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C1" workbookViewId="0">
      <selection activeCell="K2" sqref="K2:K31"/>
    </sheetView>
  </sheetViews>
  <sheetFormatPr baseColWidth="10" defaultRowHeight="15" x14ac:dyDescent="0.25"/>
  <cols>
    <col min="1" max="1" width="11.625" bestFit="1" customWidth="1"/>
    <col min="2" max="2" width="22.5" customWidth="1"/>
    <col min="3" max="3" width="19.875" customWidth="1"/>
  </cols>
  <sheetData>
    <row r="1" spans="1:11" x14ac:dyDescent="0.25">
      <c r="A1" t="s">
        <v>53</v>
      </c>
      <c r="B1">
        <f>Hoja1!J6</f>
        <v>2</v>
      </c>
      <c r="E1" t="s">
        <v>54</v>
      </c>
      <c r="F1">
        <f>Hoja1!J21</f>
        <v>40</v>
      </c>
      <c r="I1" t="s">
        <v>55</v>
      </c>
      <c r="J1">
        <f>Hoja1!J36</f>
        <v>58</v>
      </c>
    </row>
    <row r="2" spans="1:11" x14ac:dyDescent="0.2">
      <c r="A2" s="29" t="s">
        <v>56</v>
      </c>
      <c r="B2">
        <v>15</v>
      </c>
      <c r="C2">
        <f>$B$1*B2/100</f>
        <v>0.3</v>
      </c>
      <c r="E2" s="30" t="s">
        <v>58</v>
      </c>
      <c r="F2">
        <v>20</v>
      </c>
      <c r="G2">
        <f>$F$1*F2/100</f>
        <v>8</v>
      </c>
      <c r="I2" s="30" t="s">
        <v>62</v>
      </c>
      <c r="J2">
        <v>70</v>
      </c>
      <c r="K2">
        <f>$J$1*J2/100</f>
        <v>40.6</v>
      </c>
    </row>
    <row r="3" spans="1:11" x14ac:dyDescent="0.2">
      <c r="A3" t="s">
        <v>57</v>
      </c>
      <c r="B3">
        <v>85</v>
      </c>
      <c r="C3">
        <f>$B$1*B3/100</f>
        <v>1.7</v>
      </c>
      <c r="E3" s="30" t="s">
        <v>59</v>
      </c>
      <c r="F3">
        <v>10</v>
      </c>
      <c r="G3">
        <f t="shared" ref="G3:G31" si="0">$F$1*F3/100</f>
        <v>4</v>
      </c>
      <c r="I3" s="30" t="s">
        <v>63</v>
      </c>
      <c r="J3">
        <v>30</v>
      </c>
      <c r="K3">
        <f t="shared" ref="K3:K31" si="1">$J$1*J3/100</f>
        <v>17.399999999999999</v>
      </c>
    </row>
    <row r="4" spans="1:11" x14ac:dyDescent="0.2">
      <c r="C4">
        <f t="shared" ref="C4:C31" si="2">$B$1*B4/100</f>
        <v>0</v>
      </c>
      <c r="E4" s="30" t="s">
        <v>60</v>
      </c>
      <c r="F4">
        <v>40</v>
      </c>
      <c r="G4">
        <f t="shared" si="0"/>
        <v>16</v>
      </c>
      <c r="K4">
        <f t="shared" si="1"/>
        <v>0</v>
      </c>
    </row>
    <row r="5" spans="1:11" x14ac:dyDescent="0.2">
      <c r="C5">
        <f t="shared" si="2"/>
        <v>0</v>
      </c>
      <c r="E5" s="30" t="s">
        <v>61</v>
      </c>
      <c r="F5">
        <v>30</v>
      </c>
      <c r="G5">
        <f t="shared" si="0"/>
        <v>12</v>
      </c>
      <c r="K5">
        <f t="shared" si="1"/>
        <v>0</v>
      </c>
    </row>
    <row r="6" spans="1:11" x14ac:dyDescent="0.25">
      <c r="C6">
        <f t="shared" si="2"/>
        <v>0</v>
      </c>
      <c r="G6">
        <f t="shared" si="0"/>
        <v>0</v>
      </c>
      <c r="K6">
        <f t="shared" si="1"/>
        <v>0</v>
      </c>
    </row>
    <row r="7" spans="1:11" x14ac:dyDescent="0.25">
      <c r="C7">
        <f t="shared" si="2"/>
        <v>0</v>
      </c>
      <c r="G7">
        <f t="shared" si="0"/>
        <v>0</v>
      </c>
      <c r="K7">
        <f t="shared" si="1"/>
        <v>0</v>
      </c>
    </row>
    <row r="8" spans="1:11" x14ac:dyDescent="0.25">
      <c r="C8">
        <f t="shared" si="2"/>
        <v>0</v>
      </c>
      <c r="G8">
        <f t="shared" si="0"/>
        <v>0</v>
      </c>
      <c r="K8">
        <f t="shared" si="1"/>
        <v>0</v>
      </c>
    </row>
    <row r="9" spans="1:11" x14ac:dyDescent="0.25">
      <c r="C9">
        <f t="shared" si="2"/>
        <v>0</v>
      </c>
      <c r="G9">
        <f t="shared" si="0"/>
        <v>0</v>
      </c>
      <c r="K9">
        <f t="shared" si="1"/>
        <v>0</v>
      </c>
    </row>
    <row r="10" spans="1:11" x14ac:dyDescent="0.25">
      <c r="C10">
        <f t="shared" si="2"/>
        <v>0</v>
      </c>
      <c r="G10">
        <f t="shared" si="0"/>
        <v>0</v>
      </c>
      <c r="K10">
        <f t="shared" si="1"/>
        <v>0</v>
      </c>
    </row>
    <row r="11" spans="1:11" x14ac:dyDescent="0.25">
      <c r="C11">
        <f t="shared" si="2"/>
        <v>0</v>
      </c>
      <c r="G11">
        <f t="shared" si="0"/>
        <v>0</v>
      </c>
      <c r="K11">
        <f t="shared" si="1"/>
        <v>0</v>
      </c>
    </row>
    <row r="12" spans="1:11" x14ac:dyDescent="0.25">
      <c r="C12">
        <f t="shared" si="2"/>
        <v>0</v>
      </c>
      <c r="G12">
        <f t="shared" si="0"/>
        <v>0</v>
      </c>
      <c r="K12">
        <f t="shared" si="1"/>
        <v>0</v>
      </c>
    </row>
    <row r="13" spans="1:11" x14ac:dyDescent="0.25">
      <c r="C13">
        <f t="shared" si="2"/>
        <v>0</v>
      </c>
      <c r="G13">
        <f t="shared" si="0"/>
        <v>0</v>
      </c>
      <c r="K13">
        <f t="shared" si="1"/>
        <v>0</v>
      </c>
    </row>
    <row r="14" spans="1:11" x14ac:dyDescent="0.25">
      <c r="C14">
        <f t="shared" si="2"/>
        <v>0</v>
      </c>
      <c r="G14">
        <f t="shared" si="0"/>
        <v>0</v>
      </c>
      <c r="K14">
        <f t="shared" si="1"/>
        <v>0</v>
      </c>
    </row>
    <row r="15" spans="1:11" x14ac:dyDescent="0.25">
      <c r="C15">
        <f t="shared" si="2"/>
        <v>0</v>
      </c>
      <c r="G15">
        <f t="shared" si="0"/>
        <v>0</v>
      </c>
      <c r="K15">
        <f t="shared" si="1"/>
        <v>0</v>
      </c>
    </row>
    <row r="16" spans="1:11" x14ac:dyDescent="0.25">
      <c r="C16">
        <f t="shared" si="2"/>
        <v>0</v>
      </c>
      <c r="G16">
        <f t="shared" si="0"/>
        <v>0</v>
      </c>
      <c r="K16">
        <f t="shared" si="1"/>
        <v>0</v>
      </c>
    </row>
    <row r="17" spans="3:11" x14ac:dyDescent="0.25">
      <c r="C17">
        <f t="shared" si="2"/>
        <v>0</v>
      </c>
      <c r="G17">
        <f t="shared" si="0"/>
        <v>0</v>
      </c>
      <c r="K17">
        <f t="shared" si="1"/>
        <v>0</v>
      </c>
    </row>
    <row r="18" spans="3:11" x14ac:dyDescent="0.25">
      <c r="C18">
        <f t="shared" si="2"/>
        <v>0</v>
      </c>
      <c r="G18">
        <f t="shared" si="0"/>
        <v>0</v>
      </c>
      <c r="K18">
        <f t="shared" si="1"/>
        <v>0</v>
      </c>
    </row>
    <row r="19" spans="3:11" x14ac:dyDescent="0.25">
      <c r="C19">
        <f t="shared" si="2"/>
        <v>0</v>
      </c>
      <c r="G19">
        <f t="shared" si="0"/>
        <v>0</v>
      </c>
      <c r="K19">
        <f t="shared" si="1"/>
        <v>0</v>
      </c>
    </row>
    <row r="20" spans="3:11" x14ac:dyDescent="0.25">
      <c r="C20">
        <f t="shared" si="2"/>
        <v>0</v>
      </c>
      <c r="G20">
        <f t="shared" si="0"/>
        <v>0</v>
      </c>
      <c r="K20">
        <f t="shared" si="1"/>
        <v>0</v>
      </c>
    </row>
    <row r="21" spans="3:11" x14ac:dyDescent="0.25">
      <c r="C21">
        <f t="shared" si="2"/>
        <v>0</v>
      </c>
      <c r="G21">
        <f t="shared" si="0"/>
        <v>0</v>
      </c>
      <c r="K21">
        <f t="shared" si="1"/>
        <v>0</v>
      </c>
    </row>
    <row r="22" spans="3:11" x14ac:dyDescent="0.25">
      <c r="C22">
        <f t="shared" si="2"/>
        <v>0</v>
      </c>
      <c r="G22">
        <f t="shared" si="0"/>
        <v>0</v>
      </c>
      <c r="K22">
        <f t="shared" si="1"/>
        <v>0</v>
      </c>
    </row>
    <row r="23" spans="3:11" x14ac:dyDescent="0.25">
      <c r="C23">
        <f t="shared" si="2"/>
        <v>0</v>
      </c>
      <c r="G23">
        <f t="shared" si="0"/>
        <v>0</v>
      </c>
      <c r="K23">
        <f t="shared" si="1"/>
        <v>0</v>
      </c>
    </row>
    <row r="24" spans="3:11" x14ac:dyDescent="0.25">
      <c r="C24">
        <f t="shared" si="2"/>
        <v>0</v>
      </c>
      <c r="G24">
        <f t="shared" si="0"/>
        <v>0</v>
      </c>
      <c r="K24">
        <f t="shared" si="1"/>
        <v>0</v>
      </c>
    </row>
    <row r="25" spans="3:11" x14ac:dyDescent="0.25">
      <c r="C25">
        <f t="shared" si="2"/>
        <v>0</v>
      </c>
      <c r="G25">
        <f t="shared" si="0"/>
        <v>0</v>
      </c>
      <c r="K25">
        <f t="shared" si="1"/>
        <v>0</v>
      </c>
    </row>
    <row r="26" spans="3:11" x14ac:dyDescent="0.25">
      <c r="C26">
        <f t="shared" si="2"/>
        <v>0</v>
      </c>
      <c r="G26">
        <f t="shared" si="0"/>
        <v>0</v>
      </c>
      <c r="K26">
        <f t="shared" si="1"/>
        <v>0</v>
      </c>
    </row>
    <row r="27" spans="3:11" x14ac:dyDescent="0.25">
      <c r="C27">
        <f t="shared" si="2"/>
        <v>0</v>
      </c>
      <c r="G27">
        <f t="shared" si="0"/>
        <v>0</v>
      </c>
      <c r="K27">
        <f t="shared" si="1"/>
        <v>0</v>
      </c>
    </row>
    <row r="28" spans="3:11" x14ac:dyDescent="0.25">
      <c r="C28">
        <f t="shared" si="2"/>
        <v>0</v>
      </c>
      <c r="G28">
        <f t="shared" si="0"/>
        <v>0</v>
      </c>
      <c r="K28">
        <f t="shared" si="1"/>
        <v>0</v>
      </c>
    </row>
    <row r="29" spans="3:11" x14ac:dyDescent="0.25">
      <c r="C29">
        <f t="shared" si="2"/>
        <v>0</v>
      </c>
      <c r="G29">
        <f t="shared" si="0"/>
        <v>0</v>
      </c>
      <c r="K29">
        <f t="shared" si="1"/>
        <v>0</v>
      </c>
    </row>
    <row r="30" spans="3:11" x14ac:dyDescent="0.25">
      <c r="C30">
        <f t="shared" si="2"/>
        <v>0</v>
      </c>
      <c r="G30">
        <f t="shared" si="0"/>
        <v>0</v>
      </c>
      <c r="K30">
        <f t="shared" si="1"/>
        <v>0</v>
      </c>
    </row>
    <row r="31" spans="3:11" x14ac:dyDescent="0.25">
      <c r="C31">
        <f t="shared" si="2"/>
        <v>0</v>
      </c>
      <c r="G31">
        <f t="shared" si="0"/>
        <v>0</v>
      </c>
      <c r="K31">
        <f t="shared" si="1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proyecto</vt:lpstr>
      <vt:lpstr>Hoja1</vt:lpstr>
      <vt:lpstr>Subtareas</vt:lpstr>
      <vt:lpstr>período_seleccionado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2016-10-21T17:08:33Z</dcterms:created>
  <dcterms:modified xsi:type="dcterms:W3CDTF">2016-10-21T17:08:33Z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