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gillera/Documents/GitHub/binder/scenarios/"/>
    </mc:Choice>
  </mc:AlternateContent>
  <xr:revisionPtr revIDLastSave="0" documentId="13_ncr:1_{3942893C-9BA9-A248-9DF2-ADB193320D74}" xr6:coauthVersionLast="45" xr6:coauthVersionMax="45" xr10:uidLastSave="{00000000-0000-0000-0000-000000000000}"/>
  <bookViews>
    <workbookView xWindow="2420" yWindow="460" windowWidth="26840" windowHeight="18160" activeTab="3" xr2:uid="{5A765FE7-95B9-B249-9108-336E4EE881D7}"/>
  </bookViews>
  <sheets>
    <sheet name="Summary" sheetId="1" r:id="rId1"/>
    <sheet name="Total Capital Cost" sheetId="5" r:id="rId2"/>
    <sheet name="Fuel Price" sheetId="3" r:id="rId3"/>
    <sheet name="Fuel Availability" sheetId="4" r:id="rId4"/>
    <sheet name="Outpu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5" l="1"/>
  <c r="D14" i="5"/>
  <c r="D15" i="5" s="1"/>
  <c r="D16" i="5" s="1"/>
  <c r="F23" i="5"/>
  <c r="E22" i="5"/>
  <c r="E23" i="5" s="1"/>
  <c r="E24" i="5" s="1"/>
  <c r="D22" i="5"/>
  <c r="D23" i="5" s="1"/>
  <c r="D24" i="5" s="1"/>
  <c r="G22" i="5"/>
  <c r="G24" i="5" s="1"/>
  <c r="F24" i="5"/>
  <c r="F22" i="5" l="1"/>
  <c r="G14" i="5"/>
  <c r="G15" i="5" s="1"/>
  <c r="G16" i="5" s="1"/>
  <c r="F14" i="5"/>
  <c r="F15" i="5" s="1"/>
  <c r="F16" i="5" s="1"/>
  <c r="E14" i="5"/>
  <c r="E15" i="5" s="1"/>
  <c r="E1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Hunter, Chad</author>
  </authors>
  <commentList>
    <comment ref="B7" authorId="0" shapeId="0" xr:uid="{BDC20854-759B-504B-8460-A4973F0D4B8C}">
      <text>
        <r>
          <rPr>
            <b/>
            <sz val="9"/>
            <color rgb="FF000000"/>
            <rFont val="Tahoma"/>
            <family val="2"/>
          </rPr>
          <t>Hunter, Chad: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 may want to update the No Program scenario to this array</t>
        </r>
      </text>
    </comment>
    <comment ref="C7" authorId="0" shapeId="0" xr:uid="{6583A752-29EE-4242-9516-B25AB7E583D8}">
      <text>
        <r>
          <rPr>
            <b/>
            <sz val="9"/>
            <color rgb="FF000000"/>
            <rFont val="Tahoma"/>
            <family val="2"/>
          </rPr>
          <t>Hunter, Chad: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 this array for the sensitivty analysis scenario</t>
        </r>
      </text>
    </comment>
  </commentList>
</comments>
</file>

<file path=xl/sharedStrings.xml><?xml version="1.0" encoding="utf-8"?>
<sst xmlns="http://schemas.openxmlformats.org/spreadsheetml/2006/main" count="123" uniqueCount="95">
  <si>
    <t>Current Analysis</t>
  </si>
  <si>
    <t>Peak Efficiency</t>
  </si>
  <si>
    <t>Cost ($/kW)</t>
  </si>
  <si>
    <t>Hydrogen storage cost ($/kWh)</t>
  </si>
  <si>
    <t>Hydrogen storage cost ($/usable H2)</t>
  </si>
  <si>
    <t>Hydrogen Storage Cost ($/kWh)</t>
  </si>
  <si>
    <t>Fuel Price</t>
  </si>
  <si>
    <t>From Tom Stephens (1/22/2019 GPRA):</t>
  </si>
  <si>
    <t>H2 $/kg</t>
  </si>
  <si>
    <t>Sleep Cab</t>
  </si>
  <si>
    <t>FCEV</t>
  </si>
  <si>
    <t>Program Success</t>
  </si>
  <si>
    <t>Meta Data</t>
  </si>
  <si>
    <t>Vehicle Type</t>
  </si>
  <si>
    <t xml:space="preserve">Powertrain </t>
  </si>
  <si>
    <t>Conventional</t>
  </si>
  <si>
    <t>Case</t>
  </si>
  <si>
    <t>Model Year</t>
  </si>
  <si>
    <t>Vehcle</t>
  </si>
  <si>
    <t>Vehicle Powertrain Type</t>
  </si>
  <si>
    <t>Drag Coefficient</t>
  </si>
  <si>
    <t>frontal Area (m^2)</t>
  </si>
  <si>
    <t>Vehicle glider mass (kg)</t>
  </si>
  <si>
    <t>Vehicle center of gravity height (m)</t>
  </si>
  <si>
    <t>Drive axle weight fraction</t>
  </si>
  <si>
    <t>Wheel base (m)</t>
  </si>
  <si>
    <t>Cargo mass (kg)</t>
  </si>
  <si>
    <t>Vehicle override test mass (kg)</t>
  </si>
  <si>
    <t>Fuel / Fuel Converter</t>
  </si>
  <si>
    <t>Fuel storage power (kW)</t>
  </si>
  <si>
    <t>Fuel storage time to full power (s)</t>
  </si>
  <si>
    <t>Fuel storage energy (kWh)</t>
  </si>
  <si>
    <t>Fuel and fuel storage mass (kWh/kg)</t>
  </si>
  <si>
    <t>Fuel converter power (kW)</t>
  </si>
  <si>
    <t>Fuel converter efficiency type</t>
  </si>
  <si>
    <t>Efficiency improvement</t>
  </si>
  <si>
    <t>Fuel converter time to full power (s)</t>
  </si>
  <si>
    <t>Fuel converter base mass (kg)</t>
  </si>
  <si>
    <t>Fuel converter specific power (kW/kg)</t>
  </si>
  <si>
    <t>Motor</t>
  </si>
  <si>
    <t>Motor power (kW)</t>
  </si>
  <si>
    <t>Motor peak efficiency</t>
  </si>
  <si>
    <t>Motor time to full power (s)</t>
  </si>
  <si>
    <t>Motor controller mass (kg/kW)</t>
  </si>
  <si>
    <t>Motor controller base mass (kg)</t>
  </si>
  <si>
    <t>Traction Battery</t>
  </si>
  <si>
    <t>Battery power (kW)</t>
  </si>
  <si>
    <t>Battery energy (kWh)</t>
  </si>
  <si>
    <t>Battery mass (kg/kWh)</t>
  </si>
  <si>
    <t>Battery base mass (kg)</t>
  </si>
  <si>
    <t>Battery round trip efficiency</t>
  </si>
  <si>
    <t>Battery life coefficient A (product)</t>
  </si>
  <si>
    <t>Battery life coefficient B (power)</t>
  </si>
  <si>
    <t>DIFFERENCE</t>
  </si>
  <si>
    <t>TOTAL DIFFERENCE</t>
  </si>
  <si>
    <t>OLD COST ($/kW)</t>
  </si>
  <si>
    <t>NEW COST ($/kW)</t>
  </si>
  <si>
    <t>DIFFERENCE ($ per KW)</t>
  </si>
  <si>
    <t>TOTAL DIFFERENCE ($)</t>
  </si>
  <si>
    <t>OLD COST ($/kWh)</t>
  </si>
  <si>
    <t>NEW STORAGE COST ($/kWh)</t>
  </si>
  <si>
    <t>E</t>
  </si>
  <si>
    <t>FCHEV</t>
  </si>
  <si>
    <t>Fuel Availability</t>
  </si>
  <si>
    <t>From AFDC</t>
  </si>
  <si>
    <t>https://www.afdc.energy.gov/data/10332</t>
  </si>
  <si>
    <t>Avg. plugs per station:</t>
  </si>
  <si>
    <t xml:space="preserve"> Year </t>
  </si>
  <si>
    <t xml:space="preserve"> Electricity </t>
  </si>
  <si>
    <t xml:space="preserve"> Propane </t>
  </si>
  <si>
    <t xml:space="preserve"> Methanol (M85) </t>
  </si>
  <si>
    <t xml:space="preserve"> LNG </t>
  </si>
  <si>
    <t xml:space="preserve"> Biodiesel** </t>
  </si>
  <si>
    <t xml:space="preserve"> Hydrogen (Base Case)</t>
  </si>
  <si>
    <t>Medium Duty Vehicles from TRUCK Excel Model</t>
  </si>
  <si>
    <t>Class 7&amp;8 Example Output ®</t>
  </si>
  <si>
    <t>Compare to "No Program" Case with all technologies (pending No Program Case TRUCK from Alicia)</t>
  </si>
  <si>
    <t>Input Variables changing:</t>
  </si>
  <si>
    <t>Affect Total Capital Cost for TRUCK model</t>
  </si>
  <si>
    <t>Main Objective:</t>
  </si>
  <si>
    <t>Improve FCEVs to no program case (using the Input Variables below)</t>
  </si>
  <si>
    <t>Total Capital Cost Derived from Two Inputs:</t>
  </si>
  <si>
    <t>EXAMPLE DIFFERENTIAL:</t>
  </si>
  <si>
    <t>CHANGE TO: (SCENARIO 1)</t>
  </si>
  <si>
    <t>CHANGE TO: (SCENARIO 2)</t>
  </si>
  <si>
    <t>Note: can have multiple scenarios for the "New Cost"</t>
  </si>
  <si>
    <t>Hydrogen (New Case) - Scenario 1</t>
  </si>
  <si>
    <t>Hydrogen (New Case) - Scenario 2</t>
  </si>
  <si>
    <t>Difference including mark up</t>
  </si>
  <si>
    <t>50% markup that FASTSIM uses (cost to price)</t>
  </si>
  <si>
    <t>No Program</t>
  </si>
  <si>
    <t>FROM CHAD:</t>
  </si>
  <si>
    <t>Sensitivity Scenario</t>
  </si>
  <si>
    <t>ONE CASE: KEEP SAME</t>
  </si>
  <si>
    <t>SECOND CASE: INCREASE TO DIESEL/PROPANE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</si>
</sst>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"/>
    <numFmt numFmtId="165" formatCode="0_)"/>
    <numFmt numFmtId="166" formatCode="0.00_)"/>
    <numFmt numFmtId="167" formatCode="&quot;$&quot;#,##0.00"/>
    <numFmt numFmtId="168" formatCode="_(&quot;$&quot;* #,##0_);_(&quot;$&quot;* \(#,##0\);_(&quot;$&quot;* &quot;-&quot;??_);_(@_)"/>
    <numFmt numFmtId="173" formatCode="_(* #,##0_);_(* \(#,##0\);_(* &quot;-&quot;??_);_(@_)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rgb="FF0000FF"/>
      <name val="Arial"/>
      <family val="2"/>
    </font>
    <font>
      <b/>
      <sz val="10"/>
      <color rgb="FF366092"/>
      <name val="Arial"/>
      <family val="2"/>
    </font>
    <font>
      <sz val="10"/>
      <color rgb="FF366092"/>
      <name val="Arial"/>
      <family val="2"/>
    </font>
    <font>
      <sz val="10"/>
      <color rgb="FF36609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rgb="FF366092"/>
      <name val="Arial"/>
      <family val="2"/>
    </font>
    <font>
      <sz val="14"/>
      <name val="Calibri (Body)"/>
    </font>
    <font>
      <b/>
      <i/>
      <sz val="14"/>
      <color theme="1"/>
      <name val="Calibri (Body)"/>
    </font>
    <font>
      <b/>
      <sz val="14"/>
      <color theme="1"/>
      <name val="Calibri (Body)"/>
    </font>
    <font>
      <sz val="14"/>
      <color theme="1"/>
      <name val="Calibri (Body)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 style="thin">
        <color indexed="64"/>
      </left>
      <right/>
      <top/>
      <bottom style="thin">
        <color rgb="FF4F81BD"/>
      </bottom>
      <diagonal/>
    </border>
    <border>
      <left/>
      <right/>
      <top/>
      <bottom style="thin">
        <color rgb="FF4F81BD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9" fontId="4" fillId="0" borderId="6" xfId="2" applyFont="1" applyBorder="1"/>
    <xf numFmtId="9" fontId="4" fillId="0" borderId="7" xfId="2" applyFont="1" applyBorder="1"/>
    <xf numFmtId="9" fontId="4" fillId="0" borderId="8" xfId="2" applyFont="1" applyBorder="1"/>
    <xf numFmtId="0" fontId="2" fillId="2" borderId="5" xfId="0" applyFont="1" applyFill="1" applyBorder="1"/>
    <xf numFmtId="0" fontId="2" fillId="2" borderId="9" xfId="0" applyFont="1" applyFill="1" applyBorder="1"/>
    <xf numFmtId="0" fontId="4" fillId="0" borderId="10" xfId="2" applyNumberFormat="1" applyFont="1" applyBorder="1"/>
    <xf numFmtId="0" fontId="4" fillId="0" borderId="11" xfId="2" applyNumberFormat="1" applyFont="1" applyBorder="1"/>
    <xf numFmtId="0" fontId="4" fillId="0" borderId="12" xfId="2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4" fillId="4" borderId="13" xfId="0" applyNumberFormat="1" applyFont="1" applyFill="1" applyBorder="1" applyAlignment="1">
      <alignment horizontal="center"/>
    </xf>
    <xf numFmtId="165" fontId="4" fillId="4" borderId="14" xfId="0" applyNumberFormat="1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5" fillId="0" borderId="19" xfId="0" applyFont="1" applyBorder="1"/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2" fontId="4" fillId="3" borderId="25" xfId="0" applyNumberFormat="1" applyFont="1" applyFill="1" applyBorder="1" applyAlignment="1">
      <alignment horizontal="center"/>
    </xf>
    <xf numFmtId="166" fontId="4" fillId="3" borderId="25" xfId="0" applyNumberFormat="1" applyFont="1" applyFill="1" applyBorder="1" applyAlignment="1">
      <alignment horizontal="center"/>
    </xf>
    <xf numFmtId="2" fontId="4" fillId="3" borderId="26" xfId="0" applyNumberFormat="1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2" fontId="4" fillId="3" borderId="28" xfId="0" applyNumberFormat="1" applyFont="1" applyFill="1" applyBorder="1" applyAlignment="1">
      <alignment horizontal="center"/>
    </xf>
    <xf numFmtId="0" fontId="10" fillId="0" borderId="0" xfId="0" applyFont="1"/>
    <xf numFmtId="0" fontId="10" fillId="2" borderId="1" xfId="0" applyFont="1" applyFill="1" applyBorder="1"/>
    <xf numFmtId="0" fontId="10" fillId="0" borderId="7" xfId="0" applyFont="1" applyBorder="1"/>
    <xf numFmtId="164" fontId="3" fillId="0" borderId="7" xfId="0" applyNumberFormat="1" applyFont="1" applyBorder="1"/>
    <xf numFmtId="0" fontId="10" fillId="0" borderId="3" xfId="0" applyFont="1" applyBorder="1"/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0" fillId="0" borderId="16" xfId="0" applyFont="1" applyBorder="1"/>
    <xf numFmtId="0" fontId="10" fillId="0" borderId="16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22" xfId="0" applyFont="1" applyBorder="1"/>
    <xf numFmtId="0" fontId="10" fillId="0" borderId="22" xfId="0" applyFont="1" applyBorder="1" applyAlignment="1">
      <alignment horizontal="right"/>
    </xf>
    <xf numFmtId="0" fontId="10" fillId="0" borderId="23" xfId="0" applyFont="1" applyBorder="1" applyAlignment="1">
      <alignment horizontal="right"/>
    </xf>
    <xf numFmtId="0" fontId="10" fillId="0" borderId="18" xfId="0" applyFont="1" applyBorder="1" applyAlignment="1">
      <alignment horizontal="right"/>
    </xf>
    <xf numFmtId="0" fontId="10" fillId="0" borderId="19" xfId="0" applyFont="1" applyBorder="1" applyAlignment="1">
      <alignment horizontal="right"/>
    </xf>
    <xf numFmtId="0" fontId="10" fillId="0" borderId="20" xfId="0" applyFont="1" applyBorder="1" applyAlignment="1">
      <alignment horizontal="right"/>
    </xf>
    <xf numFmtId="0" fontId="10" fillId="5" borderId="7" xfId="0" applyFont="1" applyFill="1" applyBorder="1"/>
    <xf numFmtId="0" fontId="10" fillId="5" borderId="7" xfId="0" applyFont="1" applyFill="1" applyBorder="1" applyAlignment="1">
      <alignment horizontal="right"/>
    </xf>
    <xf numFmtId="0" fontId="10" fillId="5" borderId="8" xfId="0" applyFont="1" applyFill="1" applyBorder="1" applyAlignment="1">
      <alignment horizontal="right"/>
    </xf>
    <xf numFmtId="0" fontId="10" fillId="5" borderId="6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8" fillId="5" borderId="6" xfId="0" applyFont="1" applyFill="1" applyBorder="1" applyAlignment="1">
      <alignment horizontal="right"/>
    </xf>
    <xf numFmtId="0" fontId="8" fillId="5" borderId="7" xfId="0" applyFont="1" applyFill="1" applyBorder="1" applyAlignment="1">
      <alignment horizontal="right"/>
    </xf>
    <xf numFmtId="0" fontId="8" fillId="5" borderId="8" xfId="0" applyFont="1" applyFill="1" applyBorder="1" applyAlignment="1">
      <alignment horizontal="right"/>
    </xf>
    <xf numFmtId="0" fontId="10" fillId="6" borderId="7" xfId="0" applyFont="1" applyFill="1" applyBorder="1"/>
    <xf numFmtId="0" fontId="10" fillId="6" borderId="7" xfId="0" applyFont="1" applyFill="1" applyBorder="1" applyAlignment="1">
      <alignment horizontal="right"/>
    </xf>
    <xf numFmtId="0" fontId="10" fillId="6" borderId="8" xfId="0" applyFont="1" applyFill="1" applyBorder="1" applyAlignment="1">
      <alignment horizontal="right"/>
    </xf>
    <xf numFmtId="9" fontId="10" fillId="5" borderId="7" xfId="0" applyNumberFormat="1" applyFont="1" applyFill="1" applyBorder="1" applyAlignment="1">
      <alignment horizontal="right"/>
    </xf>
    <xf numFmtId="9" fontId="10" fillId="5" borderId="8" xfId="0" applyNumberFormat="1" applyFont="1" applyFill="1" applyBorder="1" applyAlignment="1">
      <alignment horizontal="right"/>
    </xf>
    <xf numFmtId="9" fontId="8" fillId="5" borderId="6" xfId="0" applyNumberFormat="1" applyFont="1" applyFill="1" applyBorder="1" applyAlignment="1">
      <alignment horizontal="right"/>
    </xf>
    <xf numFmtId="9" fontId="8" fillId="5" borderId="7" xfId="0" applyNumberFormat="1" applyFont="1" applyFill="1" applyBorder="1" applyAlignment="1">
      <alignment horizontal="right"/>
    </xf>
    <xf numFmtId="9" fontId="8" fillId="5" borderId="8" xfId="0" applyNumberFormat="1" applyFont="1" applyFill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0" fontId="8" fillId="0" borderId="19" xfId="0" applyFont="1" applyBorder="1"/>
    <xf numFmtId="0" fontId="7" fillId="0" borderId="19" xfId="0" applyFont="1" applyBorder="1" applyAlignment="1">
      <alignment horizontal="right"/>
    </xf>
    <xf numFmtId="0" fontId="7" fillId="0" borderId="20" xfId="0" applyFont="1" applyBorder="1" applyAlignment="1">
      <alignment horizontal="right"/>
    </xf>
    <xf numFmtId="0" fontId="8" fillId="0" borderId="7" xfId="0" applyFont="1" applyBorder="1"/>
    <xf numFmtId="9" fontId="7" fillId="0" borderId="7" xfId="0" applyNumberFormat="1" applyFont="1" applyBorder="1" applyAlignment="1">
      <alignment horizontal="right"/>
    </xf>
    <xf numFmtId="9" fontId="7" fillId="0" borderId="8" xfId="0" applyNumberFormat="1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16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8" fillId="5" borderId="18" xfId="0" applyFont="1" applyFill="1" applyBorder="1" applyAlignment="1">
      <alignment horizontal="right"/>
    </xf>
    <xf numFmtId="0" fontId="8" fillId="5" borderId="19" xfId="0" applyFont="1" applyFill="1" applyBorder="1" applyAlignment="1">
      <alignment horizontal="right"/>
    </xf>
    <xf numFmtId="0" fontId="8" fillId="5" borderId="20" xfId="0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10" fontId="7" fillId="0" borderId="8" xfId="0" applyNumberFormat="1" applyFont="1" applyBorder="1" applyAlignment="1">
      <alignment horizontal="right"/>
    </xf>
    <xf numFmtId="10" fontId="8" fillId="0" borderId="6" xfId="0" applyNumberFormat="1" applyFont="1" applyBorder="1" applyAlignment="1">
      <alignment horizontal="right"/>
    </xf>
    <xf numFmtId="10" fontId="8" fillId="0" borderId="7" xfId="0" applyNumberFormat="1" applyFont="1" applyBorder="1" applyAlignment="1">
      <alignment horizontal="right"/>
    </xf>
    <xf numFmtId="10" fontId="8" fillId="0" borderId="8" xfId="0" applyNumberFormat="1" applyFont="1" applyBorder="1" applyAlignment="1">
      <alignment horizontal="right"/>
    </xf>
    <xf numFmtId="10" fontId="8" fillId="0" borderId="0" xfId="0" applyNumberFormat="1" applyFont="1" applyFill="1" applyBorder="1" applyAlignment="1">
      <alignment horizontal="right"/>
    </xf>
    <xf numFmtId="0" fontId="8" fillId="0" borderId="16" xfId="0" applyFont="1" applyBorder="1"/>
    <xf numFmtId="0" fontId="10" fillId="0" borderId="0" xfId="0" applyFont="1" applyFill="1"/>
    <xf numFmtId="164" fontId="4" fillId="5" borderId="6" xfId="2" applyNumberFormat="1" applyFont="1" applyFill="1" applyBorder="1"/>
    <xf numFmtId="164" fontId="4" fillId="5" borderId="7" xfId="2" applyNumberFormat="1" applyFont="1" applyFill="1" applyBorder="1"/>
    <xf numFmtId="164" fontId="4" fillId="5" borderId="8" xfId="2" applyNumberFormat="1" applyFont="1" applyFill="1" applyBorder="1"/>
    <xf numFmtId="164" fontId="4" fillId="11" borderId="6" xfId="2" applyNumberFormat="1" applyFont="1" applyFill="1" applyBorder="1"/>
    <xf numFmtId="164" fontId="4" fillId="11" borderId="7" xfId="2" applyNumberFormat="1" applyFont="1" applyFill="1" applyBorder="1"/>
    <xf numFmtId="164" fontId="4" fillId="11" borderId="8" xfId="2" applyNumberFormat="1" applyFont="1" applyFill="1" applyBorder="1"/>
    <xf numFmtId="0" fontId="9" fillId="10" borderId="7" xfId="0" applyFont="1" applyFill="1" applyBorder="1"/>
    <xf numFmtId="168" fontId="10" fillId="7" borderId="7" xfId="1" applyNumberFormat="1" applyFont="1" applyFill="1" applyBorder="1"/>
    <xf numFmtId="44" fontId="10" fillId="0" borderId="7" xfId="1" applyFont="1" applyBorder="1"/>
    <xf numFmtId="0" fontId="3" fillId="0" borderId="33" xfId="0" applyFont="1" applyBorder="1"/>
    <xf numFmtId="0" fontId="2" fillId="0" borderId="34" xfId="0" applyFont="1" applyFill="1" applyBorder="1"/>
    <xf numFmtId="0" fontId="10" fillId="0" borderId="34" xfId="0" applyFont="1" applyFill="1" applyBorder="1"/>
    <xf numFmtId="0" fontId="10" fillId="0" borderId="33" xfId="0" applyFont="1" applyBorder="1"/>
    <xf numFmtId="0" fontId="0" fillId="0" borderId="0" xfId="0" applyFill="1" applyBorder="1"/>
    <xf numFmtId="0" fontId="10" fillId="0" borderId="0" xfId="0" applyFont="1" applyFill="1" applyBorder="1"/>
    <xf numFmtId="0" fontId="9" fillId="10" borderId="22" xfId="0" applyFont="1" applyFill="1" applyBorder="1"/>
    <xf numFmtId="0" fontId="11" fillId="8" borderId="6" xfId="0" applyFont="1" applyFill="1" applyBorder="1" applyAlignment="1">
      <alignment horizontal="right"/>
    </xf>
    <xf numFmtId="0" fontId="11" fillId="8" borderId="7" xfId="0" applyFont="1" applyFill="1" applyBorder="1" applyAlignment="1">
      <alignment horizontal="right"/>
    </xf>
    <xf numFmtId="0" fontId="11" fillId="8" borderId="8" xfId="0" applyFont="1" applyFill="1" applyBorder="1" applyAlignment="1">
      <alignment horizontal="right"/>
    </xf>
    <xf numFmtId="164" fontId="12" fillId="12" borderId="35" xfId="0" applyNumberFormat="1" applyFont="1" applyFill="1" applyBorder="1" applyAlignment="1">
      <alignment horizontal="center"/>
    </xf>
    <xf numFmtId="164" fontId="12" fillId="12" borderId="36" xfId="0" applyNumberFormat="1" applyFont="1" applyFill="1" applyBorder="1" applyAlignment="1">
      <alignment horizontal="center"/>
    </xf>
    <xf numFmtId="164" fontId="12" fillId="12" borderId="37" xfId="0" applyNumberFormat="1" applyFont="1" applyFill="1" applyBorder="1" applyAlignment="1">
      <alignment horizontal="center"/>
    </xf>
    <xf numFmtId="164" fontId="12" fillId="12" borderId="38" xfId="0" applyNumberFormat="1" applyFont="1" applyFill="1" applyBorder="1" applyAlignment="1">
      <alignment horizontal="center"/>
    </xf>
    <xf numFmtId="0" fontId="9" fillId="0" borderId="32" xfId="0" applyFont="1" applyBorder="1" applyAlignment="1">
      <alignment horizontal="center" vertical="center" textRotation="90"/>
    </xf>
    <xf numFmtId="0" fontId="9" fillId="0" borderId="30" xfId="0" applyFont="1" applyBorder="1" applyAlignment="1">
      <alignment horizontal="center" vertical="center" textRotation="90"/>
    </xf>
    <xf numFmtId="0" fontId="9" fillId="0" borderId="24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9" fillId="0" borderId="31" xfId="0" applyFont="1" applyBorder="1" applyAlignment="1">
      <alignment horizontal="center" vertical="center" textRotation="90"/>
    </xf>
    <xf numFmtId="0" fontId="9" fillId="0" borderId="29" xfId="0" applyFont="1" applyBorder="1" applyAlignment="1">
      <alignment horizontal="center" vertical="center" textRotation="90"/>
    </xf>
    <xf numFmtId="0" fontId="11" fillId="0" borderId="29" xfId="0" applyFont="1" applyBorder="1" applyAlignment="1">
      <alignment horizontal="center" vertical="center" textRotation="90"/>
    </xf>
    <xf numFmtId="0" fontId="11" fillId="0" borderId="30" xfId="0" applyFont="1" applyBorder="1" applyAlignment="1">
      <alignment horizontal="center" vertical="center" textRotation="90"/>
    </xf>
    <xf numFmtId="0" fontId="11" fillId="0" borderId="31" xfId="0" applyFont="1" applyBorder="1" applyAlignment="1">
      <alignment horizontal="center" vertical="center" textRotation="90"/>
    </xf>
    <xf numFmtId="0" fontId="14" fillId="0" borderId="0" xfId="0" applyFont="1"/>
    <xf numFmtId="0" fontId="18" fillId="0" borderId="0" xfId="3"/>
    <xf numFmtId="0" fontId="8" fillId="0" borderId="0" xfId="0" applyFont="1"/>
    <xf numFmtId="0" fontId="8" fillId="0" borderId="39" xfId="0" applyFont="1" applyBorder="1"/>
    <xf numFmtId="173" fontId="15" fillId="0" borderId="40" xfId="0" applyNumberFormat="1" applyFont="1" applyBorder="1" applyAlignment="1">
      <alignment horizontal="center"/>
    </xf>
    <xf numFmtId="173" fontId="15" fillId="0" borderId="41" xfId="0" applyNumberFormat="1" applyFont="1" applyBorder="1" applyAlignment="1">
      <alignment horizontal="center"/>
    </xf>
    <xf numFmtId="1" fontId="16" fillId="14" borderId="39" xfId="0" applyNumberFormat="1" applyFont="1" applyFill="1" applyBorder="1" applyAlignment="1">
      <alignment horizontal="center"/>
    </xf>
    <xf numFmtId="0" fontId="16" fillId="0" borderId="0" xfId="0" applyFont="1"/>
    <xf numFmtId="173" fontId="16" fillId="14" borderId="0" xfId="0" applyNumberFormat="1" applyFont="1" applyFill="1" applyAlignment="1">
      <alignment horizontal="left"/>
    </xf>
    <xf numFmtId="1" fontId="16" fillId="0" borderId="39" xfId="0" applyNumberFormat="1" applyFont="1" applyBorder="1" applyAlignment="1">
      <alignment horizontal="center"/>
    </xf>
    <xf numFmtId="173" fontId="16" fillId="0" borderId="0" xfId="0" applyNumberFormat="1" applyFont="1" applyAlignment="1">
      <alignment horizontal="left"/>
    </xf>
    <xf numFmtId="173" fontId="16" fillId="0" borderId="0" xfId="0" applyNumberFormat="1" applyFont="1" applyAlignment="1">
      <alignment horizontal="left" wrapText="1"/>
    </xf>
    <xf numFmtId="173" fontId="16" fillId="14" borderId="0" xfId="0" applyNumberFormat="1" applyFont="1" applyFill="1" applyAlignment="1">
      <alignment horizontal="left" wrapText="1"/>
    </xf>
    <xf numFmtId="173" fontId="16" fillId="0" borderId="0" xfId="0" applyNumberFormat="1" applyFont="1" applyAlignment="1">
      <alignment wrapText="1"/>
    </xf>
    <xf numFmtId="173" fontId="16" fillId="0" borderId="0" xfId="0" applyNumberFormat="1" applyFont="1"/>
    <xf numFmtId="173" fontId="16" fillId="14" borderId="0" xfId="0" applyNumberFormat="1" applyFont="1" applyFill="1" applyAlignment="1">
      <alignment wrapText="1"/>
    </xf>
    <xf numFmtId="173" fontId="16" fillId="14" borderId="0" xfId="0" applyNumberFormat="1" applyFont="1" applyFill="1"/>
    <xf numFmtId="173" fontId="16" fillId="0" borderId="0" xfId="0" applyNumberFormat="1" applyFont="1" applyAlignment="1">
      <alignment horizontal="center" wrapText="1"/>
    </xf>
    <xf numFmtId="173" fontId="16" fillId="14" borderId="0" xfId="0" applyNumberFormat="1" applyFont="1" applyFill="1" applyAlignment="1">
      <alignment horizontal="center" wrapText="1"/>
    </xf>
    <xf numFmtId="173" fontId="17" fillId="0" borderId="0" xfId="0" applyNumberFormat="1" applyFont="1"/>
    <xf numFmtId="0" fontId="17" fillId="0" borderId="0" xfId="0" applyFont="1"/>
    <xf numFmtId="173" fontId="17" fillId="14" borderId="0" xfId="0" applyNumberFormat="1" applyFont="1" applyFill="1"/>
    <xf numFmtId="0" fontId="17" fillId="14" borderId="0" xfId="0" applyFont="1" applyFill="1"/>
    <xf numFmtId="3" fontId="17" fillId="14" borderId="0" xfId="0" applyNumberFormat="1" applyFont="1" applyFill="1"/>
    <xf numFmtId="0" fontId="16" fillId="14" borderId="0" xfId="0" applyFont="1" applyFill="1"/>
    <xf numFmtId="1" fontId="16" fillId="14" borderId="42" xfId="0" applyNumberFormat="1" applyFont="1" applyFill="1" applyBorder="1" applyAlignment="1">
      <alignment horizontal="center"/>
    </xf>
    <xf numFmtId="173" fontId="17" fillId="14" borderId="43" xfId="0" applyNumberFormat="1" applyFont="1" applyFill="1" applyBorder="1"/>
    <xf numFmtId="0" fontId="16" fillId="14" borderId="43" xfId="0" applyFont="1" applyFill="1" applyBorder="1"/>
    <xf numFmtId="173" fontId="15" fillId="13" borderId="41" xfId="0" applyNumberFormat="1" applyFont="1" applyFill="1" applyBorder="1" applyAlignment="1">
      <alignment horizontal="center"/>
    </xf>
    <xf numFmtId="0" fontId="13" fillId="0" borderId="0" xfId="0" applyFont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9" fontId="4" fillId="0" borderId="0" xfId="2" applyFont="1" applyFill="1" applyBorder="1"/>
    <xf numFmtId="164" fontId="4" fillId="0" borderId="0" xfId="2" applyNumberFormat="1" applyFont="1" applyFill="1" applyBorder="1"/>
    <xf numFmtId="0" fontId="4" fillId="0" borderId="0" xfId="2" applyNumberFormat="1" applyFont="1" applyFill="1" applyBorder="1"/>
    <xf numFmtId="168" fontId="10" fillId="0" borderId="0" xfId="1" applyNumberFormat="1" applyFont="1" applyFill="1" applyBorder="1"/>
    <xf numFmtId="164" fontId="3" fillId="0" borderId="0" xfId="0" applyNumberFormat="1" applyFont="1" applyFill="1" applyBorder="1"/>
    <xf numFmtId="0" fontId="9" fillId="0" borderId="0" xfId="0" applyFont="1" applyFill="1" applyBorder="1"/>
    <xf numFmtId="167" fontId="9" fillId="0" borderId="0" xfId="0" applyNumberFormat="1" applyFont="1" applyFill="1" applyBorder="1"/>
    <xf numFmtId="44" fontId="10" fillId="0" borderId="0" xfId="1" applyFont="1" applyFill="1" applyBorder="1"/>
    <xf numFmtId="44" fontId="9" fillId="0" borderId="0" xfId="1" applyFont="1" applyFill="1" applyBorder="1"/>
    <xf numFmtId="0" fontId="8" fillId="0" borderId="0" xfId="0" applyFont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0" fontId="19" fillId="10" borderId="33" xfId="0" applyFont="1" applyFill="1" applyBorder="1"/>
    <xf numFmtId="167" fontId="19" fillId="10" borderId="7" xfId="0" applyNumberFormat="1" applyFont="1" applyFill="1" applyBorder="1"/>
    <xf numFmtId="44" fontId="19" fillId="10" borderId="7" xfId="1" applyFont="1" applyFill="1" applyBorder="1"/>
    <xf numFmtId="0" fontId="19" fillId="0" borderId="0" xfId="0" applyFont="1" applyFill="1" applyBorder="1"/>
    <xf numFmtId="167" fontId="19" fillId="0" borderId="0" xfId="0" applyNumberFormat="1" applyFont="1" applyFill="1" applyBorder="1"/>
    <xf numFmtId="173" fontId="20" fillId="10" borderId="0" xfId="0" applyNumberFormat="1" applyFont="1" applyFill="1" applyBorder="1" applyAlignment="1">
      <alignment horizontal="center"/>
    </xf>
    <xf numFmtId="0" fontId="19" fillId="10" borderId="7" xfId="0" applyFont="1" applyFill="1" applyBorder="1"/>
    <xf numFmtId="0" fontId="21" fillId="9" borderId="7" xfId="0" applyFont="1" applyFill="1" applyBorder="1" applyAlignment="1">
      <alignment horizontal="center"/>
    </xf>
    <xf numFmtId="0" fontId="22" fillId="9" borderId="7" xfId="0" applyFont="1" applyFill="1" applyBorder="1"/>
    <xf numFmtId="0" fontId="24" fillId="0" borderId="0" xfId="0" applyFont="1"/>
    <xf numFmtId="0" fontId="24" fillId="0" borderId="0" xfId="0" applyFont="1" applyFill="1"/>
    <xf numFmtId="0" fontId="24" fillId="0" borderId="0" xfId="0" applyFont="1" applyAlignment="1">
      <alignment horizontal="center"/>
    </xf>
    <xf numFmtId="0" fontId="23" fillId="0" borderId="0" xfId="0" applyFont="1" applyFill="1" applyBorder="1"/>
    <xf numFmtId="0" fontId="23" fillId="15" borderId="0" xfId="0" applyFont="1" applyFill="1"/>
    <xf numFmtId="0" fontId="24" fillId="15" borderId="0" xfId="0" applyFont="1" applyFill="1"/>
    <xf numFmtId="0" fontId="13" fillId="10" borderId="0" xfId="0" applyFont="1" applyFill="1"/>
    <xf numFmtId="3" fontId="19" fillId="10" borderId="0" xfId="0" applyNumberFormat="1" applyFont="1" applyFill="1"/>
    <xf numFmtId="0" fontId="19" fillId="0" borderId="0" xfId="0" applyFont="1"/>
    <xf numFmtId="44" fontId="0" fillId="0" borderId="0" xfId="0" applyNumberFormat="1"/>
    <xf numFmtId="0" fontId="9" fillId="16" borderId="7" xfId="0" applyFont="1" applyFill="1" applyBorder="1"/>
    <xf numFmtId="164" fontId="10" fillId="0" borderId="7" xfId="1" applyNumberFormat="1" applyFont="1" applyBorder="1"/>
    <xf numFmtId="2" fontId="3" fillId="0" borderId="7" xfId="0" applyNumberFormat="1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2">
    <dxf>
      <font>
        <color theme="2" tint="-9.9948118533890809E-2"/>
      </font>
    </dxf>
    <dxf>
      <font>
        <color theme="2" tint="-9.9948118533890809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723900</xdr:colOff>
      <xdr:row>2</xdr:row>
      <xdr:rowOff>50800</xdr:rowOff>
    </xdr:from>
    <xdr:ext cx="5880100" cy="4645488"/>
    <xdr:pic>
      <xdr:nvPicPr>
        <xdr:cNvPr id="2" name="Picture 1">
          <a:extLst>
            <a:ext uri="{FF2B5EF4-FFF2-40B4-BE49-F238E27FC236}">
              <a16:creationId xmlns:a16="http://schemas.microsoft.com/office/drawing/2014/main" id="{F2A01220-2EBD-9541-B252-5968F3048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3100" y="457200"/>
          <a:ext cx="5880100" cy="46454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482600</xdr:colOff>
      <xdr:row>31</xdr:row>
      <xdr:rowOff>20068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DF6CA8-2D63-214C-9C17-37A2781F7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812800"/>
          <a:ext cx="7912100" cy="5506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fdc.energy.gov/data/1033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3609-DBA6-2045-9741-BA051614E39C}">
  <sheetPr codeName="Sheet1"/>
  <dimension ref="A1:N26"/>
  <sheetViews>
    <sheetView workbookViewId="0">
      <selection activeCell="A21" sqref="A21"/>
    </sheetView>
  </sheetViews>
  <sheetFormatPr baseColWidth="10" defaultRowHeight="16"/>
  <cols>
    <col min="1" max="1" width="73.1640625" customWidth="1"/>
    <col min="2" max="2" width="44.5" customWidth="1"/>
    <col min="3" max="3" width="25" customWidth="1"/>
    <col min="10" max="11" width="10" customWidth="1"/>
    <col min="13" max="13" width="20.33203125" customWidth="1"/>
    <col min="16" max="16" width="43" customWidth="1"/>
  </cols>
  <sheetData>
    <row r="1" spans="1:14" ht="19">
      <c r="A1" s="200" t="s">
        <v>79</v>
      </c>
      <c r="B1" s="201"/>
    </row>
    <row r="2" spans="1:14" ht="19">
      <c r="A2" s="196" t="s">
        <v>76</v>
      </c>
      <c r="B2" s="196"/>
      <c r="C2" s="35"/>
      <c r="D2" s="35"/>
      <c r="E2" s="35"/>
      <c r="F2" s="35"/>
      <c r="G2" s="35"/>
      <c r="H2" s="35"/>
      <c r="I2" s="35"/>
      <c r="J2" s="35"/>
      <c r="K2" s="35"/>
    </row>
    <row r="3" spans="1:14" ht="19">
      <c r="A3" s="196" t="s">
        <v>80</v>
      </c>
      <c r="B3" s="196"/>
      <c r="C3" s="116"/>
      <c r="D3" s="116"/>
      <c r="E3" s="116"/>
      <c r="F3" s="116"/>
      <c r="G3" s="116"/>
      <c r="H3" s="116"/>
      <c r="I3" s="116"/>
      <c r="J3" s="35"/>
      <c r="K3" s="35"/>
    </row>
    <row r="4" spans="1:14" ht="19">
      <c r="A4" s="196"/>
      <c r="B4" s="196"/>
      <c r="C4" s="116"/>
      <c r="D4" s="171"/>
      <c r="E4" s="116"/>
      <c r="F4" s="116"/>
      <c r="G4" s="116"/>
      <c r="H4" s="116"/>
      <c r="I4" s="116"/>
      <c r="J4" s="35"/>
      <c r="K4" s="35"/>
    </row>
    <row r="5" spans="1:14" ht="19">
      <c r="A5" s="196"/>
      <c r="B5" s="196"/>
      <c r="C5" s="116"/>
      <c r="D5" s="171"/>
      <c r="E5" s="171"/>
      <c r="F5" s="171"/>
      <c r="G5" s="171"/>
      <c r="H5" s="116"/>
      <c r="I5" s="116"/>
      <c r="J5" s="35"/>
      <c r="K5" s="35"/>
      <c r="L5" s="115"/>
      <c r="M5" s="115"/>
      <c r="N5" s="115"/>
    </row>
    <row r="6" spans="1:14" ht="19">
      <c r="A6" s="196"/>
      <c r="B6" s="196"/>
      <c r="C6" s="172"/>
      <c r="D6" s="173"/>
      <c r="E6" s="173"/>
      <c r="F6" s="173"/>
      <c r="G6" s="173"/>
      <c r="H6" s="116"/>
      <c r="I6" s="116"/>
      <c r="J6" s="35"/>
      <c r="K6" s="35"/>
      <c r="L6" s="115"/>
      <c r="M6" s="115"/>
      <c r="N6" s="115"/>
    </row>
    <row r="7" spans="1:14" ht="19">
      <c r="A7" s="196"/>
      <c r="B7" s="196"/>
      <c r="C7" s="171"/>
      <c r="D7" s="174"/>
      <c r="E7" s="174"/>
      <c r="F7" s="174"/>
      <c r="G7" s="174"/>
      <c r="H7" s="116"/>
      <c r="I7" s="116"/>
      <c r="J7" s="35"/>
      <c r="K7" s="35"/>
      <c r="L7" s="115"/>
      <c r="M7" s="183"/>
      <c r="N7" s="115"/>
    </row>
    <row r="8" spans="1:14" ht="19">
      <c r="A8" s="200" t="s">
        <v>77</v>
      </c>
      <c r="B8" s="201"/>
      <c r="C8" s="171"/>
      <c r="D8" s="174"/>
      <c r="E8" s="174"/>
      <c r="F8" s="174"/>
      <c r="G8" s="174"/>
      <c r="H8" s="116"/>
      <c r="I8" s="116"/>
      <c r="J8" s="35"/>
      <c r="K8" s="35"/>
      <c r="L8" s="115"/>
      <c r="M8" s="184"/>
      <c r="N8" s="115"/>
    </row>
    <row r="9" spans="1:14" ht="19">
      <c r="A9" s="197" t="s">
        <v>2</v>
      </c>
      <c r="B9" s="198" t="s">
        <v>78</v>
      </c>
      <c r="C9" s="171"/>
      <c r="D9" s="175"/>
      <c r="E9" s="175"/>
      <c r="F9" s="175"/>
      <c r="G9" s="175"/>
      <c r="H9" s="116"/>
      <c r="I9" s="116"/>
      <c r="J9" s="35"/>
      <c r="K9" s="35"/>
      <c r="L9" s="115"/>
      <c r="M9" s="185"/>
      <c r="N9" s="115"/>
    </row>
    <row r="10" spans="1:14" ht="19">
      <c r="A10" s="197" t="s">
        <v>5</v>
      </c>
      <c r="B10" s="198"/>
      <c r="C10" s="116"/>
      <c r="D10" s="116"/>
      <c r="E10" s="116"/>
      <c r="F10" s="116"/>
      <c r="G10" s="116"/>
      <c r="H10" s="116"/>
      <c r="I10" s="116"/>
      <c r="J10" s="35"/>
      <c r="K10" s="35"/>
      <c r="L10" s="115"/>
      <c r="M10" s="185"/>
      <c r="N10" s="115"/>
    </row>
    <row r="11" spans="1:14" ht="19">
      <c r="A11" s="197" t="s">
        <v>6</v>
      </c>
      <c r="B11" s="196"/>
      <c r="C11" s="116"/>
      <c r="D11" s="116"/>
      <c r="E11" s="116"/>
      <c r="F11" s="116"/>
      <c r="G11" s="116"/>
      <c r="H11" s="116"/>
      <c r="I11" s="116"/>
      <c r="J11" s="35"/>
      <c r="K11" s="35"/>
      <c r="L11" s="115"/>
      <c r="M11" s="185"/>
      <c r="N11" s="115"/>
    </row>
    <row r="12" spans="1:14" ht="19">
      <c r="A12" s="197" t="s">
        <v>63</v>
      </c>
      <c r="B12" s="197"/>
      <c r="C12" s="115"/>
      <c r="D12" s="171"/>
      <c r="E12" s="171"/>
      <c r="F12" s="171"/>
      <c r="G12" s="171"/>
      <c r="H12" s="116"/>
      <c r="I12" s="116"/>
      <c r="J12" s="35"/>
      <c r="K12" s="35"/>
      <c r="L12" s="115"/>
      <c r="M12" s="185"/>
      <c r="N12" s="115"/>
    </row>
    <row r="13" spans="1:14" ht="19">
      <c r="A13" s="196"/>
      <c r="B13" s="199"/>
      <c r="C13" s="172"/>
      <c r="D13" s="174"/>
      <c r="E13" s="174"/>
      <c r="F13" s="174"/>
      <c r="G13" s="174"/>
      <c r="H13" s="116"/>
      <c r="I13" s="116"/>
      <c r="J13" s="35"/>
      <c r="K13" s="35"/>
      <c r="L13" s="115"/>
      <c r="M13" s="185"/>
      <c r="N13" s="115"/>
    </row>
    <row r="14" spans="1:14">
      <c r="B14" s="171"/>
      <c r="C14" s="172"/>
      <c r="D14" s="176"/>
      <c r="E14" s="176"/>
      <c r="F14" s="176"/>
      <c r="G14" s="176"/>
      <c r="H14" s="116"/>
      <c r="I14" s="116"/>
      <c r="J14" s="35"/>
      <c r="K14" s="35"/>
      <c r="L14" s="115"/>
      <c r="M14" s="185"/>
      <c r="N14" s="115"/>
    </row>
    <row r="15" spans="1:14">
      <c r="B15" s="116"/>
      <c r="C15" s="172"/>
      <c r="D15" s="177"/>
      <c r="E15" s="177"/>
      <c r="F15" s="177"/>
      <c r="G15" s="177"/>
      <c r="H15" s="116"/>
      <c r="I15" s="116"/>
      <c r="J15" s="35"/>
      <c r="K15" s="35"/>
      <c r="L15" s="115"/>
      <c r="M15" s="185"/>
      <c r="N15" s="115"/>
    </row>
    <row r="16" spans="1:14">
      <c r="B16" s="116"/>
      <c r="C16" s="178"/>
      <c r="D16" s="179"/>
      <c r="E16" s="179"/>
      <c r="F16" s="179"/>
      <c r="G16" s="179"/>
      <c r="H16" s="116"/>
      <c r="I16" s="116"/>
      <c r="J16" s="35"/>
      <c r="K16" s="35"/>
      <c r="L16" s="115"/>
      <c r="M16" s="185"/>
      <c r="N16" s="115"/>
    </row>
    <row r="17" spans="1:14">
      <c r="B17" s="35"/>
      <c r="C17" s="116"/>
      <c r="D17" s="116"/>
      <c r="E17" s="116"/>
      <c r="F17" s="116"/>
      <c r="G17" s="116"/>
      <c r="H17" s="116"/>
      <c r="I17" s="116"/>
      <c r="J17" s="35"/>
      <c r="K17" s="35"/>
      <c r="L17" s="115"/>
      <c r="M17" s="185"/>
      <c r="N17" s="115"/>
    </row>
    <row r="18" spans="1:14">
      <c r="B18" s="35"/>
      <c r="C18" s="116"/>
      <c r="D18" s="171"/>
      <c r="E18" s="171"/>
      <c r="F18" s="171"/>
      <c r="G18" s="171"/>
      <c r="H18" s="116"/>
      <c r="I18" s="116"/>
      <c r="J18" s="35"/>
      <c r="K18" s="35"/>
      <c r="L18" s="115"/>
      <c r="M18" s="185"/>
      <c r="N18" s="115"/>
    </row>
    <row r="19" spans="1:14">
      <c r="B19" s="171"/>
      <c r="C19" s="172"/>
      <c r="D19" s="174"/>
      <c r="E19" s="174"/>
      <c r="F19" s="174"/>
      <c r="G19" s="174"/>
      <c r="H19" s="116"/>
      <c r="I19" s="116"/>
      <c r="J19" s="35"/>
      <c r="K19" s="35"/>
      <c r="L19" s="115"/>
      <c r="M19" s="185"/>
      <c r="N19" s="115"/>
    </row>
    <row r="20" spans="1:14">
      <c r="B20" s="171"/>
      <c r="C20" s="172"/>
      <c r="D20" s="176"/>
      <c r="E20" s="176"/>
      <c r="F20" s="176"/>
      <c r="G20" s="176"/>
      <c r="H20" s="116"/>
      <c r="I20" s="116"/>
      <c r="J20" s="35"/>
      <c r="K20" s="35"/>
      <c r="L20" s="115"/>
      <c r="M20" s="185"/>
      <c r="N20" s="115"/>
    </row>
    <row r="21" spans="1:14">
      <c r="B21" s="116"/>
      <c r="C21" s="116"/>
      <c r="D21" s="180"/>
      <c r="E21" s="180"/>
      <c r="F21" s="180"/>
      <c r="G21" s="180"/>
      <c r="H21" s="116"/>
      <c r="I21" s="116"/>
      <c r="J21" s="35"/>
      <c r="K21" s="35"/>
      <c r="L21" s="115"/>
      <c r="M21" s="185"/>
      <c r="N21" s="115"/>
    </row>
    <row r="22" spans="1:14">
      <c r="B22" s="116"/>
      <c r="C22" s="178"/>
      <c r="D22" s="181"/>
      <c r="E22" s="181"/>
      <c r="F22" s="181"/>
      <c r="G22" s="181"/>
      <c r="H22" s="116"/>
      <c r="I22" s="116"/>
      <c r="J22" s="35"/>
      <c r="K22" s="35"/>
      <c r="L22" s="115"/>
      <c r="M22" s="185"/>
      <c r="N22" s="115"/>
    </row>
    <row r="23" spans="1:14">
      <c r="B23" s="115"/>
      <c r="C23" s="115"/>
      <c r="D23" s="115"/>
      <c r="E23" s="115"/>
      <c r="F23" s="115"/>
      <c r="G23" s="116"/>
      <c r="H23" s="116"/>
      <c r="I23" s="116"/>
      <c r="J23" s="35"/>
      <c r="K23" s="35"/>
      <c r="L23" s="115"/>
      <c r="M23" s="185"/>
      <c r="N23" s="115"/>
    </row>
    <row r="24" spans="1:14">
      <c r="A24" s="35"/>
      <c r="B24" s="116"/>
      <c r="C24" s="116"/>
      <c r="D24" s="116"/>
      <c r="E24" s="116"/>
      <c r="F24" s="116"/>
      <c r="G24" s="116"/>
      <c r="H24" s="116"/>
      <c r="I24" s="116"/>
      <c r="J24" s="35"/>
      <c r="K24" s="35"/>
      <c r="L24" s="115"/>
      <c r="M24" s="185"/>
      <c r="N24" s="115"/>
    </row>
    <row r="25" spans="1:14">
      <c r="A25" s="35"/>
      <c r="B25" s="35"/>
      <c r="C25" s="116"/>
      <c r="D25" s="116"/>
      <c r="E25" s="116"/>
      <c r="F25" s="116"/>
      <c r="G25" s="116"/>
      <c r="H25" s="116"/>
      <c r="I25" s="116"/>
      <c r="J25" s="35"/>
      <c r="K25" s="35"/>
      <c r="L25" s="115"/>
      <c r="M25" s="185"/>
      <c r="N25" s="115"/>
    </row>
    <row r="26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115"/>
      <c r="M26" s="185"/>
      <c r="N26" s="115"/>
    </row>
  </sheetData>
  <mergeCells count="1">
    <mergeCell ref="B9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EA18C-6EEF-5A4C-A92E-C1E1118A87DA}">
  <dimension ref="A1:R71"/>
  <sheetViews>
    <sheetView workbookViewId="0">
      <selection activeCell="J18" sqref="J18"/>
    </sheetView>
  </sheetViews>
  <sheetFormatPr baseColWidth="10" defaultRowHeight="16"/>
  <cols>
    <col min="1" max="1" width="36.5" customWidth="1"/>
    <col min="2" max="2" width="37.1640625" customWidth="1"/>
    <col min="3" max="3" width="30" customWidth="1"/>
    <col min="4" max="5" width="13.83203125" bestFit="1" customWidth="1"/>
    <col min="6" max="7" width="12.6640625" bestFit="1" customWidth="1"/>
    <col min="10" max="11" width="10" customWidth="1"/>
    <col min="13" max="13" width="26.1640625" customWidth="1"/>
    <col min="16" max="16" width="43" customWidth="1"/>
  </cols>
  <sheetData>
    <row r="1" spans="1:13">
      <c r="A1" s="163" t="s">
        <v>81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3">
      <c r="A2" s="186" t="s">
        <v>2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3" ht="17" thickBot="1">
      <c r="A3" s="186" t="s">
        <v>5</v>
      </c>
      <c r="C3" s="35"/>
      <c r="D3" s="1" t="s">
        <v>0</v>
      </c>
      <c r="E3" s="35"/>
      <c r="F3" s="35"/>
      <c r="G3" s="35"/>
      <c r="H3" s="35"/>
      <c r="I3" s="35"/>
      <c r="J3" s="35"/>
      <c r="K3" s="35"/>
    </row>
    <row r="4" spans="1:13">
      <c r="C4" s="36"/>
      <c r="D4" s="2">
        <v>2021</v>
      </c>
      <c r="E4" s="3">
        <v>2027</v>
      </c>
      <c r="F4" s="3">
        <v>2035</v>
      </c>
      <c r="G4" s="4">
        <v>2050</v>
      </c>
      <c r="H4" s="35"/>
      <c r="I4" s="35"/>
      <c r="J4" s="35"/>
      <c r="K4" s="35"/>
      <c r="M4" t="s">
        <v>82</v>
      </c>
    </row>
    <row r="5" spans="1:13">
      <c r="C5" s="5" t="s">
        <v>1</v>
      </c>
      <c r="D5" s="6">
        <v>0.64</v>
      </c>
      <c r="E5" s="7">
        <v>0.66</v>
      </c>
      <c r="F5" s="7">
        <v>0.68</v>
      </c>
      <c r="G5" s="8">
        <v>0.72</v>
      </c>
      <c r="H5" s="35"/>
      <c r="I5" s="35"/>
      <c r="J5" s="35"/>
      <c r="K5" s="35"/>
    </row>
    <row r="6" spans="1:13">
      <c r="A6" s="35"/>
      <c r="C6" s="9" t="s">
        <v>2</v>
      </c>
      <c r="D6" s="102">
        <v>147.57</v>
      </c>
      <c r="E6" s="103">
        <v>111</v>
      </c>
      <c r="F6" s="103">
        <v>80</v>
      </c>
      <c r="G6" s="104">
        <v>60</v>
      </c>
      <c r="H6" s="35"/>
      <c r="I6" s="35"/>
      <c r="J6" s="35"/>
      <c r="K6" s="35"/>
      <c r="M6" s="169" t="s">
        <v>61</v>
      </c>
    </row>
    <row r="7" spans="1:13">
      <c r="C7" s="9" t="s">
        <v>3</v>
      </c>
      <c r="D7" s="105">
        <v>27.43</v>
      </c>
      <c r="E7" s="106">
        <v>16</v>
      </c>
      <c r="F7" s="106">
        <v>10</v>
      </c>
      <c r="G7" s="107">
        <v>8</v>
      </c>
      <c r="H7" s="35"/>
      <c r="I7" s="35"/>
      <c r="J7" s="35"/>
      <c r="K7" s="35"/>
      <c r="M7" s="170" t="s">
        <v>62</v>
      </c>
    </row>
    <row r="8" spans="1:13" ht="17" thickBot="1">
      <c r="C8" s="10" t="s">
        <v>4</v>
      </c>
      <c r="D8" s="11"/>
      <c r="E8" s="12"/>
      <c r="F8" s="12"/>
      <c r="G8" s="13"/>
      <c r="H8" s="35"/>
      <c r="I8" s="35"/>
      <c r="J8" s="35"/>
      <c r="K8" s="35"/>
      <c r="M8" s="121">
        <v>1000000</v>
      </c>
    </row>
    <row r="9" spans="1:13">
      <c r="B9" s="35"/>
      <c r="C9" s="35"/>
      <c r="D9" s="35"/>
      <c r="E9" s="35"/>
      <c r="F9" s="35"/>
      <c r="G9" s="35"/>
      <c r="H9" s="35"/>
      <c r="I9" s="35"/>
      <c r="J9" s="35"/>
      <c r="K9" s="35"/>
      <c r="M9" s="121">
        <v>1000000</v>
      </c>
    </row>
    <row r="10" spans="1:13" ht="17" thickBot="1">
      <c r="A10" s="101"/>
      <c r="B10" s="35"/>
      <c r="C10" s="35"/>
      <c r="D10" s="35"/>
      <c r="E10" s="35"/>
      <c r="F10" s="35"/>
      <c r="G10" s="35"/>
      <c r="H10" s="35"/>
      <c r="I10" s="35"/>
      <c r="J10" s="35"/>
      <c r="K10" s="35"/>
      <c r="M10" s="121">
        <v>1000000</v>
      </c>
    </row>
    <row r="11" spans="1:13" ht="17" thickBot="1">
      <c r="A11" s="101"/>
      <c r="B11" s="101"/>
      <c r="D11" s="2">
        <v>2021</v>
      </c>
      <c r="E11" s="3">
        <v>2027</v>
      </c>
      <c r="F11" s="3">
        <v>2035</v>
      </c>
      <c r="G11" s="4">
        <v>2050</v>
      </c>
      <c r="H11" s="35"/>
      <c r="I11" s="35"/>
      <c r="J11" s="35"/>
      <c r="K11" s="35"/>
      <c r="M11" s="122">
        <v>1000000</v>
      </c>
    </row>
    <row r="12" spans="1:13">
      <c r="B12" s="112"/>
      <c r="C12" s="111" t="s">
        <v>55</v>
      </c>
      <c r="D12" s="103">
        <v>147.57</v>
      </c>
      <c r="E12" s="103">
        <v>111</v>
      </c>
      <c r="F12" s="103">
        <v>80</v>
      </c>
      <c r="G12" s="103">
        <v>60</v>
      </c>
      <c r="H12" s="35"/>
      <c r="I12" s="35"/>
      <c r="J12" s="35"/>
      <c r="K12" s="35"/>
      <c r="M12" s="121">
        <v>1000000</v>
      </c>
    </row>
    <row r="13" spans="1:13">
      <c r="B13" s="35" t="s">
        <v>85</v>
      </c>
      <c r="C13" s="111" t="s">
        <v>56</v>
      </c>
      <c r="D13" s="109">
        <v>147.57</v>
      </c>
      <c r="E13" s="109">
        <v>80</v>
      </c>
      <c r="F13" s="109">
        <v>65</v>
      </c>
      <c r="G13" s="109">
        <v>60</v>
      </c>
      <c r="H13" s="35"/>
      <c r="I13" s="35"/>
      <c r="J13" s="35"/>
      <c r="K13" s="35"/>
      <c r="M13" s="121">
        <v>1000000</v>
      </c>
    </row>
    <row r="14" spans="1:13">
      <c r="B14" s="113"/>
      <c r="C14" s="111" t="s">
        <v>57</v>
      </c>
      <c r="D14" s="208">
        <f>D12-D13</f>
        <v>0</v>
      </c>
      <c r="E14" s="38">
        <f>E12-E13</f>
        <v>31</v>
      </c>
      <c r="F14" s="38">
        <f>F12-F13</f>
        <v>15</v>
      </c>
      <c r="G14" s="38">
        <f>G12-G13</f>
        <v>0</v>
      </c>
      <c r="H14" s="35"/>
      <c r="I14" s="35"/>
      <c r="J14" s="35"/>
      <c r="K14" s="35"/>
      <c r="M14" s="121">
        <v>1000000</v>
      </c>
    </row>
    <row r="15" spans="1:13" ht="19">
      <c r="B15" s="113"/>
      <c r="C15" s="187" t="s">
        <v>58</v>
      </c>
      <c r="D15" s="188">
        <f>D14*G46</f>
        <v>0</v>
      </c>
      <c r="E15" s="188">
        <f>E14*H46</f>
        <v>9259.08</v>
      </c>
      <c r="F15" s="188">
        <f>F14*I46</f>
        <v>4420.9500000000007</v>
      </c>
      <c r="G15" s="188">
        <f>G14*J46</f>
        <v>0</v>
      </c>
      <c r="H15" s="35"/>
      <c r="I15" s="35"/>
      <c r="J15" s="35"/>
      <c r="K15" s="35"/>
      <c r="M15" s="121">
        <v>1000000</v>
      </c>
    </row>
    <row r="16" spans="1:13" ht="19">
      <c r="B16" s="116" t="s">
        <v>89</v>
      </c>
      <c r="C16" s="190" t="s">
        <v>88</v>
      </c>
      <c r="D16" s="191">
        <f>D15*1.5</f>
        <v>0</v>
      </c>
      <c r="E16" s="191">
        <f t="shared" ref="E16:G16" si="0">E15*1.5</f>
        <v>13888.619999999999</v>
      </c>
      <c r="F16" s="191">
        <f t="shared" si="0"/>
        <v>6631.4250000000011</v>
      </c>
      <c r="G16" s="191">
        <f t="shared" si="0"/>
        <v>0</v>
      </c>
      <c r="H16" s="35"/>
      <c r="I16" s="35"/>
      <c r="J16" s="35"/>
      <c r="K16" s="35"/>
      <c r="M16" s="123"/>
    </row>
    <row r="17" spans="1:13" ht="19">
      <c r="B17" s="116"/>
      <c r="C17" s="190"/>
      <c r="D17" s="191"/>
      <c r="E17" s="191"/>
      <c r="F17" s="191"/>
      <c r="G17" s="191"/>
      <c r="H17" s="35"/>
      <c r="I17" s="35"/>
      <c r="J17" s="35"/>
      <c r="K17" s="35"/>
      <c r="M17" s="123"/>
    </row>
    <row r="18" spans="1:13" ht="17" thickBot="1">
      <c r="B18" s="35"/>
      <c r="C18" s="35"/>
      <c r="D18" s="35"/>
      <c r="E18" s="35"/>
      <c r="F18" s="35"/>
      <c r="G18" s="35"/>
      <c r="H18" s="35"/>
      <c r="I18" s="35"/>
      <c r="J18" s="35"/>
      <c r="K18" s="35"/>
      <c r="M18" s="122">
        <v>1000000</v>
      </c>
    </row>
    <row r="19" spans="1:13">
      <c r="B19" s="35"/>
      <c r="C19" s="35"/>
      <c r="D19" s="2">
        <v>2021</v>
      </c>
      <c r="E19" s="3">
        <v>2027</v>
      </c>
      <c r="F19" s="3">
        <v>2035</v>
      </c>
      <c r="G19" s="4">
        <v>2050</v>
      </c>
      <c r="H19" s="35"/>
      <c r="I19" s="35"/>
      <c r="J19" s="35"/>
      <c r="K19" s="35"/>
      <c r="M19" s="121">
        <v>1000000</v>
      </c>
    </row>
    <row r="20" spans="1:13">
      <c r="B20" s="112"/>
      <c r="C20" s="111" t="s">
        <v>59</v>
      </c>
      <c r="D20" s="106">
        <v>27.43</v>
      </c>
      <c r="E20" s="106">
        <v>16</v>
      </c>
      <c r="F20" s="106">
        <v>10</v>
      </c>
      <c r="G20" s="106">
        <v>8</v>
      </c>
      <c r="H20" s="35"/>
      <c r="I20" s="35"/>
      <c r="J20" s="35"/>
      <c r="K20" s="35"/>
      <c r="M20" s="121">
        <v>1000000</v>
      </c>
    </row>
    <row r="21" spans="1:13">
      <c r="B21" s="35" t="s">
        <v>85</v>
      </c>
      <c r="C21" s="111" t="s">
        <v>60</v>
      </c>
      <c r="D21" s="109">
        <v>16</v>
      </c>
      <c r="E21" s="109">
        <v>10</v>
      </c>
      <c r="F21" s="109">
        <v>8</v>
      </c>
      <c r="G21" s="109">
        <v>8</v>
      </c>
      <c r="H21" s="35"/>
      <c r="I21" s="35"/>
      <c r="J21" s="35"/>
      <c r="K21" s="35"/>
      <c r="M21" s="121">
        <v>1000000</v>
      </c>
    </row>
    <row r="22" spans="1:13">
      <c r="B22" s="113"/>
      <c r="C22" s="114" t="s">
        <v>53</v>
      </c>
      <c r="D22" s="207">
        <f>D20-D21</f>
        <v>11.43</v>
      </c>
      <c r="E22" s="207">
        <f>E20-E21</f>
        <v>6</v>
      </c>
      <c r="F22" s="110">
        <f>F20-F21</f>
        <v>2</v>
      </c>
      <c r="G22" s="207">
        <f>G20-G21</f>
        <v>0</v>
      </c>
      <c r="H22" s="35"/>
      <c r="I22" s="35"/>
      <c r="J22" s="35"/>
      <c r="K22" s="35"/>
      <c r="M22" s="121">
        <v>1000000</v>
      </c>
    </row>
    <row r="23" spans="1:13" ht="20" thickBot="1">
      <c r="B23" s="113"/>
      <c r="C23" s="187" t="s">
        <v>54</v>
      </c>
      <c r="D23" s="189">
        <f>D22*G44</f>
        <v>36621.72</v>
      </c>
      <c r="E23" s="189">
        <f>E22*H44</f>
        <v>16668</v>
      </c>
      <c r="F23" s="189">
        <f>F22*I44</f>
        <v>5434</v>
      </c>
      <c r="G23" s="189">
        <f>G22*J44</f>
        <v>0</v>
      </c>
      <c r="H23" s="35"/>
      <c r="I23" s="35"/>
      <c r="J23" s="35"/>
      <c r="K23" s="35"/>
      <c r="M23" s="122">
        <v>1000000</v>
      </c>
    </row>
    <row r="24" spans="1:13" ht="19">
      <c r="B24" s="116" t="s">
        <v>89</v>
      </c>
      <c r="C24" s="204" t="s">
        <v>88</v>
      </c>
      <c r="D24" s="205">
        <f>D23*1.5</f>
        <v>54932.58</v>
      </c>
      <c r="E24" s="205">
        <f>E23*1.5</f>
        <v>25002</v>
      </c>
      <c r="F24" s="205">
        <f t="shared" ref="E24:G24" si="1">F23*1.5</f>
        <v>8151</v>
      </c>
      <c r="G24" s="205">
        <f t="shared" si="1"/>
        <v>0</v>
      </c>
      <c r="H24" s="35"/>
      <c r="I24" s="35"/>
      <c r="J24" s="35"/>
      <c r="K24" s="35"/>
      <c r="M24" s="121">
        <v>190188</v>
      </c>
    </row>
    <row r="25" spans="1:13">
      <c r="A25" s="35"/>
      <c r="B25" s="116"/>
      <c r="C25" s="35"/>
      <c r="D25" s="35"/>
      <c r="E25" s="35"/>
      <c r="F25" s="35"/>
      <c r="G25" s="35"/>
      <c r="H25" s="35"/>
      <c r="I25" s="35"/>
      <c r="J25" s="35"/>
      <c r="K25" s="35"/>
      <c r="M25" s="121">
        <v>164413</v>
      </c>
    </row>
    <row r="26" spans="1:13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121">
        <v>138638</v>
      </c>
    </row>
    <row r="27" spans="1:13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121">
        <v>112862</v>
      </c>
    </row>
    <row r="28" spans="1:13" ht="17" thickBo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M28" s="122">
        <v>87087</v>
      </c>
    </row>
    <row r="29" spans="1:13" ht="16" customHeight="1">
      <c r="A29" s="125" t="s">
        <v>12</v>
      </c>
      <c r="B29" s="39" t="s">
        <v>13</v>
      </c>
      <c r="C29" s="40" t="s">
        <v>9</v>
      </c>
      <c r="D29" s="40" t="s">
        <v>9</v>
      </c>
      <c r="E29" s="40" t="s">
        <v>9</v>
      </c>
      <c r="F29" s="41" t="s">
        <v>9</v>
      </c>
      <c r="G29" s="42" t="s">
        <v>9</v>
      </c>
      <c r="H29" s="40" t="s">
        <v>9</v>
      </c>
      <c r="I29" s="40" t="s">
        <v>9</v>
      </c>
      <c r="J29" s="41" t="s">
        <v>9</v>
      </c>
      <c r="K29" s="43"/>
      <c r="M29" s="121">
        <v>75720</v>
      </c>
    </row>
    <row r="30" spans="1:13">
      <c r="A30" s="126"/>
      <c r="B30" s="37" t="s">
        <v>14</v>
      </c>
      <c r="C30" s="44" t="s">
        <v>15</v>
      </c>
      <c r="D30" s="44" t="s">
        <v>15</v>
      </c>
      <c r="E30" s="44" t="s">
        <v>15</v>
      </c>
      <c r="F30" s="45" t="s">
        <v>15</v>
      </c>
      <c r="G30" s="46" t="s">
        <v>10</v>
      </c>
      <c r="H30" s="44" t="s">
        <v>10</v>
      </c>
      <c r="I30" s="44" t="s">
        <v>10</v>
      </c>
      <c r="J30" s="45" t="s">
        <v>10</v>
      </c>
      <c r="K30" s="43"/>
      <c r="M30" s="121">
        <v>64353</v>
      </c>
    </row>
    <row r="31" spans="1:13">
      <c r="A31" s="126"/>
      <c r="B31" s="37" t="s">
        <v>16</v>
      </c>
      <c r="C31" s="44" t="s">
        <v>11</v>
      </c>
      <c r="D31" s="44" t="s">
        <v>11</v>
      </c>
      <c r="E31" s="44" t="s">
        <v>11</v>
      </c>
      <c r="F31" s="45" t="s">
        <v>11</v>
      </c>
      <c r="G31" s="46" t="s">
        <v>11</v>
      </c>
      <c r="H31" s="44" t="s">
        <v>11</v>
      </c>
      <c r="I31" s="44" t="s">
        <v>11</v>
      </c>
      <c r="J31" s="45" t="s">
        <v>11</v>
      </c>
      <c r="K31" s="43"/>
      <c r="M31" s="121">
        <v>52986</v>
      </c>
    </row>
    <row r="32" spans="1:13" ht="17" thickBot="1">
      <c r="A32" s="127"/>
      <c r="B32" s="47" t="s">
        <v>17</v>
      </c>
      <c r="C32" s="48">
        <v>2021</v>
      </c>
      <c r="D32" s="48">
        <v>2027</v>
      </c>
      <c r="E32" s="48">
        <v>2035</v>
      </c>
      <c r="F32" s="49">
        <v>2050</v>
      </c>
      <c r="G32" s="50">
        <v>2021</v>
      </c>
      <c r="H32" s="48">
        <v>2027</v>
      </c>
      <c r="I32" s="48">
        <v>2035</v>
      </c>
      <c r="J32" s="49">
        <v>2050</v>
      </c>
      <c r="K32" s="43"/>
      <c r="M32" s="121">
        <v>41619</v>
      </c>
    </row>
    <row r="33" spans="1:13" ht="17" customHeight="1" thickTop="1" thickBot="1">
      <c r="A33" s="128" t="s">
        <v>18</v>
      </c>
      <c r="B33" s="51" t="s">
        <v>19</v>
      </c>
      <c r="C33" s="52">
        <v>1</v>
      </c>
      <c r="D33" s="52">
        <v>1</v>
      </c>
      <c r="E33" s="52">
        <v>1</v>
      </c>
      <c r="F33" s="53">
        <v>1</v>
      </c>
      <c r="G33" s="54">
        <v>2</v>
      </c>
      <c r="H33" s="55">
        <v>2</v>
      </c>
      <c r="I33" s="55">
        <v>2</v>
      </c>
      <c r="J33" s="56">
        <v>2</v>
      </c>
      <c r="K33" s="43"/>
      <c r="M33" s="122">
        <v>30251</v>
      </c>
    </row>
    <row r="34" spans="1:13">
      <c r="A34" s="126"/>
      <c r="B34" s="57" t="s">
        <v>20</v>
      </c>
      <c r="C34" s="58">
        <v>0.54600000000000004</v>
      </c>
      <c r="D34" s="58">
        <v>0.48099999999999998</v>
      </c>
      <c r="E34" s="58">
        <v>0.46</v>
      </c>
      <c r="F34" s="59">
        <v>0.35</v>
      </c>
      <c r="G34" s="60">
        <v>0.54600000000000004</v>
      </c>
      <c r="H34" s="58">
        <v>0.48099999999999998</v>
      </c>
      <c r="I34" s="58">
        <v>0.46</v>
      </c>
      <c r="J34" s="59">
        <v>0.35</v>
      </c>
      <c r="K34" s="61"/>
      <c r="M34" s="121">
        <v>27282</v>
      </c>
    </row>
    <row r="35" spans="1:13">
      <c r="A35" s="126"/>
      <c r="B35" s="37" t="s">
        <v>21</v>
      </c>
      <c r="C35" s="44">
        <v>10.4</v>
      </c>
      <c r="D35" s="44">
        <v>10.4</v>
      </c>
      <c r="E35" s="44">
        <v>10.4</v>
      </c>
      <c r="F35" s="45">
        <v>10.4</v>
      </c>
      <c r="G35" s="46">
        <v>10.4</v>
      </c>
      <c r="H35" s="44">
        <v>10.4</v>
      </c>
      <c r="I35" s="44">
        <v>10.4</v>
      </c>
      <c r="J35" s="45">
        <v>10.4</v>
      </c>
      <c r="K35" s="61"/>
      <c r="M35" s="121">
        <v>24313</v>
      </c>
    </row>
    <row r="36" spans="1:13">
      <c r="A36" s="126"/>
      <c r="B36" s="37" t="s">
        <v>22</v>
      </c>
      <c r="C36" s="44">
        <v>11776</v>
      </c>
      <c r="D36" s="44">
        <v>11776</v>
      </c>
      <c r="E36" s="44">
        <v>11776</v>
      </c>
      <c r="F36" s="45">
        <v>11776</v>
      </c>
      <c r="G36" s="46">
        <v>11776</v>
      </c>
      <c r="H36" s="44">
        <v>11776</v>
      </c>
      <c r="I36" s="44">
        <v>11776</v>
      </c>
      <c r="J36" s="45">
        <v>11776</v>
      </c>
      <c r="K36" s="61"/>
      <c r="M36" s="121">
        <v>21343</v>
      </c>
    </row>
    <row r="37" spans="1:13">
      <c r="A37" s="126"/>
      <c r="B37" s="37" t="s">
        <v>23</v>
      </c>
      <c r="C37" s="44">
        <v>0.46</v>
      </c>
      <c r="D37" s="44">
        <v>0.46</v>
      </c>
      <c r="E37" s="44">
        <v>0.46</v>
      </c>
      <c r="F37" s="45">
        <v>0.46</v>
      </c>
      <c r="G37" s="46">
        <v>0.46</v>
      </c>
      <c r="H37" s="44">
        <v>0.46</v>
      </c>
      <c r="I37" s="44">
        <v>0.46</v>
      </c>
      <c r="J37" s="45">
        <v>0.46</v>
      </c>
      <c r="K37" s="61"/>
      <c r="M37" s="121">
        <v>18374</v>
      </c>
    </row>
    <row r="38" spans="1:13" ht="17" thickBot="1">
      <c r="A38" s="126"/>
      <c r="B38" s="37" t="s">
        <v>24</v>
      </c>
      <c r="C38" s="44">
        <v>0.8</v>
      </c>
      <c r="D38" s="44">
        <v>0.8</v>
      </c>
      <c r="E38" s="44">
        <v>0.8</v>
      </c>
      <c r="F38" s="45">
        <v>0.8</v>
      </c>
      <c r="G38" s="46">
        <v>0.8</v>
      </c>
      <c r="H38" s="44">
        <v>0.8</v>
      </c>
      <c r="I38" s="44">
        <v>0.8</v>
      </c>
      <c r="J38" s="45">
        <v>0.8</v>
      </c>
      <c r="K38" s="61"/>
      <c r="M38" s="123">
        <v>15404</v>
      </c>
    </row>
    <row r="39" spans="1:13">
      <c r="A39" s="126"/>
      <c r="B39" s="37" t="s">
        <v>25</v>
      </c>
      <c r="C39" s="44">
        <v>2.2799999999999998</v>
      </c>
      <c r="D39" s="44">
        <v>2.2799999999999998</v>
      </c>
      <c r="E39" s="44">
        <v>2.2799999999999998</v>
      </c>
      <c r="F39" s="45">
        <v>2.2799999999999998</v>
      </c>
      <c r="G39" s="46">
        <v>2.2799999999999998</v>
      </c>
      <c r="H39" s="44">
        <v>2.2799999999999998</v>
      </c>
      <c r="I39" s="44">
        <v>2.2799999999999998</v>
      </c>
      <c r="J39" s="45">
        <v>2.2799999999999998</v>
      </c>
      <c r="K39" s="61"/>
      <c r="M39" s="124">
        <v>14926</v>
      </c>
    </row>
    <row r="40" spans="1:13">
      <c r="A40" s="126"/>
      <c r="B40" s="37" t="s">
        <v>26</v>
      </c>
      <c r="C40" s="44">
        <v>17236</v>
      </c>
      <c r="D40" s="44">
        <v>17236</v>
      </c>
      <c r="E40" s="44">
        <v>17236</v>
      </c>
      <c r="F40" s="45">
        <v>17236</v>
      </c>
      <c r="G40" s="26">
        <v>17236</v>
      </c>
      <c r="H40" s="27">
        <v>17236</v>
      </c>
      <c r="I40" s="27">
        <v>17236</v>
      </c>
      <c r="J40" s="28">
        <v>17236</v>
      </c>
      <c r="K40" s="29"/>
      <c r="M40" s="121">
        <v>14449</v>
      </c>
    </row>
    <row r="41" spans="1:13" ht="17" thickBot="1">
      <c r="A41" s="129"/>
      <c r="B41" s="47" t="s">
        <v>27</v>
      </c>
      <c r="C41" s="48"/>
      <c r="D41" s="48"/>
      <c r="E41" s="48"/>
      <c r="F41" s="49"/>
      <c r="G41" s="50"/>
      <c r="H41" s="48"/>
      <c r="I41" s="48"/>
      <c r="J41" s="49"/>
      <c r="K41" s="61"/>
      <c r="M41" s="121">
        <v>13971</v>
      </c>
    </row>
    <row r="42" spans="1:13" ht="17" customHeight="1" thickTop="1">
      <c r="A42" s="130" t="s">
        <v>28</v>
      </c>
      <c r="B42" s="51" t="s">
        <v>29</v>
      </c>
      <c r="C42" s="52">
        <v>5000</v>
      </c>
      <c r="D42" s="52">
        <v>5000</v>
      </c>
      <c r="E42" s="52">
        <v>5000</v>
      </c>
      <c r="F42" s="53">
        <v>5000</v>
      </c>
      <c r="G42" s="62">
        <v>5000</v>
      </c>
      <c r="H42" s="63">
        <v>5000</v>
      </c>
      <c r="I42" s="63">
        <v>5000</v>
      </c>
      <c r="J42" s="64">
        <v>5000</v>
      </c>
      <c r="K42" s="29"/>
      <c r="M42" s="121">
        <v>13493</v>
      </c>
    </row>
    <row r="43" spans="1:13" ht="17" thickBot="1">
      <c r="A43" s="126"/>
      <c r="B43" s="37" t="s">
        <v>30</v>
      </c>
      <c r="C43" s="44">
        <v>1</v>
      </c>
      <c r="D43" s="44">
        <v>1</v>
      </c>
      <c r="E43" s="44">
        <v>1</v>
      </c>
      <c r="F43" s="45">
        <v>1</v>
      </c>
      <c r="G43" s="26">
        <v>1</v>
      </c>
      <c r="H43" s="27">
        <v>1</v>
      </c>
      <c r="I43" s="27">
        <v>1</v>
      </c>
      <c r="J43" s="28">
        <v>1</v>
      </c>
      <c r="K43" s="29"/>
      <c r="M43" s="122">
        <v>13015</v>
      </c>
    </row>
    <row r="44" spans="1:13">
      <c r="A44" s="126"/>
      <c r="B44" s="37" t="s">
        <v>31</v>
      </c>
      <c r="C44" s="65">
        <v>11385</v>
      </c>
      <c r="D44" s="65">
        <v>11385</v>
      </c>
      <c r="E44" s="65">
        <v>11385</v>
      </c>
      <c r="F44" s="66">
        <v>11385</v>
      </c>
      <c r="G44" s="118">
        <v>3204</v>
      </c>
      <c r="H44" s="119">
        <v>2778</v>
      </c>
      <c r="I44" s="119">
        <v>2717</v>
      </c>
      <c r="J44" s="120">
        <v>1770</v>
      </c>
      <c r="K44" s="67"/>
      <c r="M44" s="121">
        <v>12537</v>
      </c>
    </row>
    <row r="45" spans="1:13">
      <c r="A45" s="126"/>
      <c r="B45" s="37" t="s">
        <v>32</v>
      </c>
      <c r="C45" s="44">
        <v>12.67</v>
      </c>
      <c r="D45" s="44">
        <v>12.67</v>
      </c>
      <c r="E45" s="44">
        <v>12.67</v>
      </c>
      <c r="F45" s="45">
        <v>12.67</v>
      </c>
      <c r="G45" s="68">
        <v>1.55</v>
      </c>
      <c r="H45" s="69">
        <v>1.8</v>
      </c>
      <c r="I45" s="69">
        <v>1.75</v>
      </c>
      <c r="J45" s="70">
        <v>2.2000000000000002</v>
      </c>
      <c r="K45" s="29"/>
      <c r="M45" s="121">
        <v>12059</v>
      </c>
    </row>
    <row r="46" spans="1:13">
      <c r="A46" s="126"/>
      <c r="B46" s="71" t="s">
        <v>33</v>
      </c>
      <c r="C46" s="72">
        <v>331</v>
      </c>
      <c r="D46" s="72">
        <v>331</v>
      </c>
      <c r="E46" s="72">
        <v>331</v>
      </c>
      <c r="F46" s="73">
        <v>331</v>
      </c>
      <c r="G46" s="118">
        <v>302.58</v>
      </c>
      <c r="H46" s="119">
        <v>298.68</v>
      </c>
      <c r="I46" s="119">
        <v>294.73</v>
      </c>
      <c r="J46" s="120">
        <v>277.27999999999997</v>
      </c>
      <c r="K46" s="67"/>
      <c r="M46" s="121">
        <v>11582</v>
      </c>
    </row>
    <row r="47" spans="1:13">
      <c r="A47" s="126"/>
      <c r="B47" s="37" t="s">
        <v>34</v>
      </c>
      <c r="C47" s="44">
        <v>2</v>
      </c>
      <c r="D47" s="44">
        <v>2</v>
      </c>
      <c r="E47" s="44">
        <v>2</v>
      </c>
      <c r="F47" s="45">
        <v>2</v>
      </c>
      <c r="G47" s="26">
        <v>4</v>
      </c>
      <c r="H47" s="27">
        <v>4</v>
      </c>
      <c r="I47" s="27">
        <v>4</v>
      </c>
      <c r="J47" s="28">
        <v>4</v>
      </c>
      <c r="K47" s="29"/>
      <c r="M47" s="121">
        <v>11104</v>
      </c>
    </row>
    <row r="48" spans="1:13" ht="17" thickBot="1">
      <c r="A48" s="126"/>
      <c r="B48" s="57" t="s">
        <v>35</v>
      </c>
      <c r="C48" s="74">
        <v>0.01</v>
      </c>
      <c r="D48" s="74">
        <v>0.05</v>
      </c>
      <c r="E48" s="74">
        <v>0.1</v>
      </c>
      <c r="F48" s="75">
        <v>0.12</v>
      </c>
      <c r="G48" s="76">
        <v>4.3999999999999997E-2</v>
      </c>
      <c r="H48" s="77">
        <v>0.06</v>
      </c>
      <c r="I48" s="77">
        <v>6.7500000000000004E-2</v>
      </c>
      <c r="J48" s="78">
        <v>0.12</v>
      </c>
      <c r="K48" s="79"/>
      <c r="M48" s="122">
        <v>10626</v>
      </c>
    </row>
    <row r="49" spans="1:18">
      <c r="A49" s="126"/>
      <c r="B49" s="37" t="s">
        <v>36</v>
      </c>
      <c r="C49" s="44">
        <v>6</v>
      </c>
      <c r="D49" s="44">
        <v>6</v>
      </c>
      <c r="E49" s="44">
        <v>6</v>
      </c>
      <c r="F49" s="45">
        <v>6</v>
      </c>
      <c r="G49" s="26">
        <v>5</v>
      </c>
      <c r="H49" s="27">
        <v>5</v>
      </c>
      <c r="I49" s="27">
        <v>5</v>
      </c>
      <c r="J49" s="28">
        <v>5</v>
      </c>
      <c r="K49" s="29"/>
      <c r="M49" s="121">
        <v>10148</v>
      </c>
    </row>
    <row r="50" spans="1:18">
      <c r="A50" s="126"/>
      <c r="B50" s="37" t="s">
        <v>37</v>
      </c>
      <c r="C50" s="44">
        <v>0</v>
      </c>
      <c r="D50" s="44">
        <v>0</v>
      </c>
      <c r="E50" s="44">
        <v>0</v>
      </c>
      <c r="F50" s="45">
        <v>0</v>
      </c>
      <c r="G50" s="26">
        <v>0</v>
      </c>
      <c r="H50" s="27">
        <v>0</v>
      </c>
      <c r="I50" s="27">
        <v>0</v>
      </c>
      <c r="J50" s="28">
        <v>0</v>
      </c>
      <c r="K50" s="29"/>
      <c r="M50" s="121">
        <v>9670</v>
      </c>
    </row>
    <row r="51" spans="1:18" ht="17" thickBot="1">
      <c r="A51" s="129"/>
      <c r="B51" s="47" t="s">
        <v>38</v>
      </c>
      <c r="C51" s="48">
        <v>0.26</v>
      </c>
      <c r="D51" s="48">
        <v>0.26</v>
      </c>
      <c r="E51" s="48">
        <v>0.26</v>
      </c>
      <c r="F51" s="49">
        <v>0.26</v>
      </c>
      <c r="G51" s="26">
        <v>1.02</v>
      </c>
      <c r="H51" s="27">
        <v>1.02</v>
      </c>
      <c r="I51" s="27">
        <v>1.02</v>
      </c>
      <c r="J51" s="28">
        <v>1.02</v>
      </c>
      <c r="K51" s="29"/>
      <c r="L51" s="35"/>
      <c r="M51" s="121">
        <v>9192</v>
      </c>
      <c r="N51" s="35"/>
      <c r="O51" s="35"/>
      <c r="Q51" s="15"/>
      <c r="R51" s="15"/>
    </row>
    <row r="52" spans="1:18" ht="17" customHeight="1" thickTop="1">
      <c r="A52" s="131" t="s">
        <v>39</v>
      </c>
      <c r="B52" s="80" t="s">
        <v>40</v>
      </c>
      <c r="C52" s="81">
        <v>0</v>
      </c>
      <c r="D52" s="81">
        <v>0</v>
      </c>
      <c r="E52" s="81">
        <v>0</v>
      </c>
      <c r="F52" s="82">
        <v>0</v>
      </c>
      <c r="G52" s="68">
        <v>302.58</v>
      </c>
      <c r="H52" s="69">
        <v>298.68</v>
      </c>
      <c r="I52" s="69">
        <v>294.73</v>
      </c>
      <c r="J52" s="70">
        <v>277.27999999999997</v>
      </c>
      <c r="K52" s="29"/>
      <c r="L52" s="35"/>
      <c r="M52" s="121">
        <v>8714</v>
      </c>
      <c r="N52" s="35"/>
      <c r="O52" s="35"/>
    </row>
    <row r="53" spans="1:18" ht="17" thickBot="1">
      <c r="A53" s="132"/>
      <c r="B53" s="83" t="s">
        <v>41</v>
      </c>
      <c r="C53" s="84">
        <v>0.95</v>
      </c>
      <c r="D53" s="84">
        <v>0.95</v>
      </c>
      <c r="E53" s="84">
        <v>0.95</v>
      </c>
      <c r="F53" s="85">
        <v>0.95</v>
      </c>
      <c r="G53" s="76">
        <v>0.93</v>
      </c>
      <c r="H53" s="77">
        <v>0.94</v>
      </c>
      <c r="I53" s="77">
        <v>0.96</v>
      </c>
      <c r="J53" s="78">
        <v>0.98</v>
      </c>
      <c r="K53" s="79"/>
      <c r="L53" s="35"/>
      <c r="M53" s="122">
        <v>8237</v>
      </c>
      <c r="N53" s="35"/>
      <c r="O53" s="35"/>
    </row>
    <row r="54" spans="1:18">
      <c r="A54" s="132"/>
      <c r="B54" s="21" t="s">
        <v>42</v>
      </c>
      <c r="C54" s="24">
        <v>4</v>
      </c>
      <c r="D54" s="24">
        <v>4</v>
      </c>
      <c r="E54" s="24">
        <v>4</v>
      </c>
      <c r="F54" s="25">
        <v>4</v>
      </c>
      <c r="G54" s="26">
        <v>4</v>
      </c>
      <c r="H54" s="27">
        <v>4</v>
      </c>
      <c r="I54" s="27">
        <v>4</v>
      </c>
      <c r="J54" s="28">
        <v>4</v>
      </c>
      <c r="K54" s="29"/>
      <c r="L54" s="35"/>
      <c r="M54" s="35"/>
      <c r="N54" s="35"/>
      <c r="O54" s="35"/>
    </row>
    <row r="55" spans="1:18">
      <c r="A55" s="132"/>
      <c r="B55" s="21" t="s">
        <v>43</v>
      </c>
      <c r="C55" s="24">
        <v>0.83299999999999996</v>
      </c>
      <c r="D55" s="24">
        <v>0.83299999999999996</v>
      </c>
      <c r="E55" s="24">
        <v>0.83299999999999996</v>
      </c>
      <c r="F55" s="25">
        <v>0.83299999999999996</v>
      </c>
      <c r="G55" s="68">
        <v>0.28999999999999998</v>
      </c>
      <c r="H55" s="69">
        <v>0.23</v>
      </c>
      <c r="I55" s="69">
        <v>0.18</v>
      </c>
      <c r="J55" s="70">
        <v>0.08</v>
      </c>
      <c r="K55" s="29"/>
      <c r="L55" s="35"/>
      <c r="M55" s="35"/>
      <c r="N55" s="35"/>
      <c r="O55" s="35"/>
    </row>
    <row r="56" spans="1:18" ht="17" thickBot="1">
      <c r="A56" s="133"/>
      <c r="B56" s="22" t="s">
        <v>44</v>
      </c>
      <c r="C56" s="86">
        <v>21.6</v>
      </c>
      <c r="D56" s="86">
        <v>21.6</v>
      </c>
      <c r="E56" s="86">
        <v>21.6</v>
      </c>
      <c r="F56" s="87">
        <v>21.6</v>
      </c>
      <c r="G56" s="88">
        <v>21.6</v>
      </c>
      <c r="H56" s="89">
        <v>21.6</v>
      </c>
      <c r="I56" s="89">
        <v>21.6</v>
      </c>
      <c r="J56" s="90">
        <v>21.6</v>
      </c>
      <c r="K56" s="29"/>
      <c r="L56" s="35"/>
      <c r="M56" s="35"/>
      <c r="N56" s="35"/>
      <c r="O56" s="35"/>
    </row>
    <row r="57" spans="1:18" ht="17" customHeight="1" thickTop="1">
      <c r="A57" s="131" t="s">
        <v>45</v>
      </c>
      <c r="B57" s="23" t="s">
        <v>46</v>
      </c>
      <c r="C57" s="81">
        <v>0</v>
      </c>
      <c r="D57" s="81">
        <v>0</v>
      </c>
      <c r="E57" s="81">
        <v>0</v>
      </c>
      <c r="F57" s="82">
        <v>0</v>
      </c>
      <c r="G57" s="91">
        <v>332.84</v>
      </c>
      <c r="H57" s="92">
        <v>328.55</v>
      </c>
      <c r="I57" s="92">
        <v>324.2</v>
      </c>
      <c r="J57" s="93">
        <v>305</v>
      </c>
      <c r="K57" s="29"/>
      <c r="L57" s="35"/>
      <c r="M57" s="35"/>
      <c r="N57" s="35"/>
      <c r="O57" s="35"/>
    </row>
    <row r="58" spans="1:18">
      <c r="A58" s="132"/>
      <c r="B58" s="21" t="s">
        <v>47</v>
      </c>
      <c r="C58" s="24">
        <v>0</v>
      </c>
      <c r="D58" s="24">
        <v>0</v>
      </c>
      <c r="E58" s="24">
        <v>0</v>
      </c>
      <c r="F58" s="25">
        <v>0</v>
      </c>
      <c r="G58" s="26">
        <v>20</v>
      </c>
      <c r="H58" s="27">
        <v>20</v>
      </c>
      <c r="I58" s="27">
        <v>20</v>
      </c>
      <c r="J58" s="28">
        <v>20</v>
      </c>
      <c r="K58" s="29"/>
      <c r="L58" s="35"/>
      <c r="M58" s="35"/>
      <c r="N58" s="35"/>
      <c r="O58" s="35"/>
    </row>
    <row r="59" spans="1:18">
      <c r="A59" s="132"/>
      <c r="B59" s="21" t="s">
        <v>48</v>
      </c>
      <c r="C59" s="24">
        <v>8</v>
      </c>
      <c r="D59" s="24">
        <v>8</v>
      </c>
      <c r="E59" s="24">
        <v>8</v>
      </c>
      <c r="F59" s="25">
        <v>8</v>
      </c>
      <c r="G59" s="68">
        <v>4.34</v>
      </c>
      <c r="H59" s="69">
        <v>3.87</v>
      </c>
      <c r="I59" s="69">
        <v>3.35</v>
      </c>
      <c r="J59" s="70">
        <v>2.5</v>
      </c>
      <c r="K59" s="29"/>
      <c r="L59" s="35"/>
      <c r="M59" s="35"/>
      <c r="N59" s="35"/>
      <c r="O59" s="35"/>
    </row>
    <row r="60" spans="1:18">
      <c r="A60" s="132"/>
      <c r="B60" s="21" t="s">
        <v>49</v>
      </c>
      <c r="C60" s="24">
        <v>75</v>
      </c>
      <c r="D60" s="24">
        <v>75</v>
      </c>
      <c r="E60" s="24">
        <v>75</v>
      </c>
      <c r="F60" s="25">
        <v>75</v>
      </c>
      <c r="G60" s="26">
        <v>75</v>
      </c>
      <c r="H60" s="27">
        <v>75</v>
      </c>
      <c r="I60" s="27">
        <v>75</v>
      </c>
      <c r="J60" s="28">
        <v>75</v>
      </c>
      <c r="K60" s="29"/>
      <c r="L60" s="35"/>
      <c r="M60" s="35"/>
      <c r="N60" s="35"/>
      <c r="O60" s="35"/>
    </row>
    <row r="61" spans="1:18">
      <c r="A61" s="132"/>
      <c r="B61" s="21" t="s">
        <v>50</v>
      </c>
      <c r="C61" s="94">
        <v>0.97</v>
      </c>
      <c r="D61" s="94">
        <v>0.97</v>
      </c>
      <c r="E61" s="94">
        <v>0.97</v>
      </c>
      <c r="F61" s="95">
        <v>0.97</v>
      </c>
      <c r="G61" s="96">
        <v>0.97</v>
      </c>
      <c r="H61" s="97">
        <v>0.97</v>
      </c>
      <c r="I61" s="97">
        <v>0.97</v>
      </c>
      <c r="J61" s="98">
        <v>0.97</v>
      </c>
      <c r="K61" s="99"/>
      <c r="L61" s="35"/>
      <c r="M61" s="35"/>
      <c r="N61" s="35"/>
      <c r="O61" s="35"/>
    </row>
    <row r="62" spans="1:18">
      <c r="A62" s="132"/>
      <c r="B62" s="83" t="s">
        <v>51</v>
      </c>
      <c r="C62" s="24">
        <v>110</v>
      </c>
      <c r="D62" s="24">
        <v>110</v>
      </c>
      <c r="E62" s="24">
        <v>110</v>
      </c>
      <c r="F62" s="25">
        <v>110</v>
      </c>
      <c r="G62" s="26">
        <v>130</v>
      </c>
      <c r="H62" s="27">
        <v>130</v>
      </c>
      <c r="I62" s="27">
        <v>130</v>
      </c>
      <c r="J62" s="28">
        <v>130</v>
      </c>
      <c r="K62" s="29"/>
      <c r="L62" s="35"/>
      <c r="M62" s="35"/>
      <c r="N62" s="35"/>
      <c r="O62" s="35"/>
    </row>
    <row r="63" spans="1:18" ht="17" thickBot="1">
      <c r="A63" s="133"/>
      <c r="B63" s="100" t="s">
        <v>52</v>
      </c>
      <c r="C63" s="86">
        <v>-0.68110000000000004</v>
      </c>
      <c r="D63" s="86">
        <v>-0.68110000000000004</v>
      </c>
      <c r="E63" s="86">
        <v>-0.68110000000000004</v>
      </c>
      <c r="F63" s="87">
        <v>-0.68110000000000004</v>
      </c>
      <c r="G63" s="88">
        <v>-0.68110000000000004</v>
      </c>
      <c r="H63" s="89">
        <v>-0.68110000000000004</v>
      </c>
      <c r="I63" s="89">
        <v>-0.68110000000000004</v>
      </c>
      <c r="J63" s="90">
        <v>-0.68110000000000004</v>
      </c>
      <c r="K63" s="29"/>
      <c r="L63" s="35"/>
      <c r="M63" s="35"/>
      <c r="N63" s="35"/>
      <c r="O63" s="35"/>
    </row>
    <row r="64" spans="1:18" ht="17" thickTop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101"/>
      <c r="L64" s="35"/>
      <c r="M64" s="35"/>
      <c r="N64" s="35"/>
      <c r="O64" s="35"/>
    </row>
    <row r="65" spans="1:1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</row>
    <row r="67" spans="1:1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1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1:1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pans="1:1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</row>
  </sheetData>
  <mergeCells count="5">
    <mergeCell ref="A29:A32"/>
    <mergeCell ref="A33:A41"/>
    <mergeCell ref="A42:A51"/>
    <mergeCell ref="A52:A56"/>
    <mergeCell ref="A57:A6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481BB11-7D68-F245-AB5A-C412F905EF30}">
            <xm:f>'Fuel Price'!$E$41=0</xm:f>
            <x14:dxf>
              <font>
                <color theme="2" tint="-9.9948118533890809E-2"/>
              </font>
            </x14:dxf>
          </x14:cfRule>
          <xm:sqref>B54:B56</xm:sqref>
        </x14:conditionalFormatting>
        <x14:conditionalFormatting xmlns:xm="http://schemas.microsoft.com/office/excel/2006/main">
          <x14:cfRule type="expression" priority="2" id="{B2B7DA42-8193-3B4A-A223-0C6ED677981C}">
            <xm:f>'Fuel Price'!$E$42=0</xm:f>
            <x14:dxf>
              <font>
                <color theme="2" tint="-9.9948118533890809E-2"/>
              </font>
            </x14:dxf>
          </x14:cfRule>
          <xm:sqref>B57:B63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E601-9ECE-B14D-9FCC-845647A2A79C}">
  <dimension ref="A1:M54"/>
  <sheetViews>
    <sheetView workbookViewId="0">
      <selection activeCell="C5" sqref="C5"/>
    </sheetView>
  </sheetViews>
  <sheetFormatPr baseColWidth="10" defaultRowHeight="16"/>
  <cols>
    <col min="2" max="2" width="18" customWidth="1"/>
    <col min="3" max="3" width="17.5" customWidth="1"/>
    <col min="7" max="7" width="32.6640625" customWidth="1"/>
    <col min="8" max="8" width="35" customWidth="1"/>
  </cols>
  <sheetData>
    <row r="1" spans="1:13">
      <c r="A1" s="163" t="s">
        <v>6</v>
      </c>
    </row>
    <row r="4" spans="1:13">
      <c r="E4" s="35"/>
      <c r="F4" s="35"/>
      <c r="G4" s="35"/>
      <c r="H4" s="35"/>
    </row>
    <row r="5" spans="1:13">
      <c r="B5" s="163" t="s">
        <v>91</v>
      </c>
      <c r="E5" s="35"/>
      <c r="F5" s="35"/>
      <c r="G5" s="35"/>
      <c r="H5" s="116"/>
      <c r="I5" s="115"/>
      <c r="J5" s="115"/>
      <c r="K5" s="115"/>
      <c r="L5" s="115"/>
      <c r="M5" s="115"/>
    </row>
    <row r="6" spans="1:13">
      <c r="E6" s="14" t="s">
        <v>7</v>
      </c>
      <c r="F6" s="15"/>
      <c r="G6" s="35"/>
      <c r="H6" s="116"/>
      <c r="I6" s="115"/>
      <c r="J6" s="115"/>
      <c r="K6" s="115"/>
      <c r="L6" s="115"/>
      <c r="M6" s="115"/>
    </row>
    <row r="7" spans="1:13" ht="19">
      <c r="A7" s="194"/>
      <c r="B7" s="206" t="s">
        <v>90</v>
      </c>
      <c r="C7" s="206" t="s">
        <v>92</v>
      </c>
      <c r="E7" s="194"/>
      <c r="F7" s="194" t="s">
        <v>8</v>
      </c>
      <c r="G7" s="195" t="s">
        <v>83</v>
      </c>
      <c r="H7" s="195" t="s">
        <v>84</v>
      </c>
      <c r="I7" s="165"/>
      <c r="J7" s="165"/>
      <c r="K7" s="115"/>
      <c r="L7" s="115"/>
      <c r="M7" s="115"/>
    </row>
    <row r="8" spans="1:13" ht="19">
      <c r="A8" s="33">
        <v>2007</v>
      </c>
      <c r="B8" s="117">
        <v>10</v>
      </c>
      <c r="C8" s="117">
        <v>10</v>
      </c>
      <c r="E8" s="33">
        <v>2007</v>
      </c>
      <c r="F8" s="34">
        <v>10</v>
      </c>
      <c r="G8" s="193">
        <v>10</v>
      </c>
      <c r="H8" s="193">
        <v>10</v>
      </c>
      <c r="I8" s="165"/>
      <c r="J8" s="166"/>
      <c r="K8" s="115"/>
      <c r="L8" s="115"/>
      <c r="M8" s="115"/>
    </row>
    <row r="9" spans="1:13" ht="19">
      <c r="A9" s="16">
        <v>2008</v>
      </c>
      <c r="B9" s="108">
        <v>10</v>
      </c>
      <c r="C9" s="108">
        <v>10</v>
      </c>
      <c r="E9" s="16">
        <v>2008</v>
      </c>
      <c r="F9" s="30">
        <v>10</v>
      </c>
      <c r="G9" s="193">
        <v>10</v>
      </c>
      <c r="H9" s="193">
        <v>10</v>
      </c>
      <c r="I9" s="165"/>
      <c r="J9" s="166"/>
      <c r="K9" s="115"/>
      <c r="L9" s="115"/>
      <c r="M9" s="115"/>
    </row>
    <row r="10" spans="1:13" ht="19">
      <c r="A10" s="16">
        <v>2009</v>
      </c>
      <c r="B10" s="108">
        <v>10</v>
      </c>
      <c r="C10" s="108">
        <v>10</v>
      </c>
      <c r="E10" s="16">
        <v>2009</v>
      </c>
      <c r="F10" s="30">
        <v>10</v>
      </c>
      <c r="G10" s="193">
        <v>10</v>
      </c>
      <c r="H10" s="193">
        <v>10</v>
      </c>
      <c r="I10" s="165"/>
      <c r="J10" s="166"/>
      <c r="K10" s="115"/>
      <c r="L10" s="115"/>
      <c r="M10" s="115"/>
    </row>
    <row r="11" spans="1:13" ht="19">
      <c r="A11" s="17">
        <v>2010</v>
      </c>
      <c r="B11" s="108">
        <v>10</v>
      </c>
      <c r="C11" s="108">
        <v>10</v>
      </c>
      <c r="E11" s="17">
        <v>2010</v>
      </c>
      <c r="F11" s="30">
        <v>10</v>
      </c>
      <c r="G11" s="193">
        <v>10</v>
      </c>
      <c r="H11" s="193">
        <v>10</v>
      </c>
      <c r="I11" s="165"/>
      <c r="J11" s="166"/>
      <c r="K11" s="115"/>
      <c r="L11" s="115"/>
      <c r="M11" s="115"/>
    </row>
    <row r="12" spans="1:13" ht="19">
      <c r="A12" s="16">
        <v>2011</v>
      </c>
      <c r="B12" s="108">
        <v>10</v>
      </c>
      <c r="C12" s="108">
        <v>10</v>
      </c>
      <c r="E12" s="16">
        <v>2011</v>
      </c>
      <c r="F12" s="30">
        <v>10</v>
      </c>
      <c r="G12" s="193">
        <v>10</v>
      </c>
      <c r="H12" s="193">
        <v>10</v>
      </c>
      <c r="I12" s="165"/>
      <c r="J12" s="166"/>
      <c r="K12" s="115"/>
      <c r="L12" s="115"/>
      <c r="M12" s="115"/>
    </row>
    <row r="13" spans="1:13" ht="19">
      <c r="A13" s="18">
        <v>2012</v>
      </c>
      <c r="B13" s="108">
        <v>10</v>
      </c>
      <c r="C13" s="108">
        <v>10</v>
      </c>
      <c r="E13" s="18">
        <v>2012</v>
      </c>
      <c r="F13" s="30">
        <v>10</v>
      </c>
      <c r="G13" s="193">
        <v>10</v>
      </c>
      <c r="H13" s="193">
        <v>10</v>
      </c>
      <c r="I13" s="167"/>
      <c r="J13" s="166"/>
      <c r="K13" s="115"/>
      <c r="L13" s="115"/>
      <c r="M13" s="115"/>
    </row>
    <row r="14" spans="1:13" ht="19">
      <c r="A14" s="18">
        <v>2013</v>
      </c>
      <c r="B14" s="108">
        <v>10</v>
      </c>
      <c r="C14" s="108">
        <v>10</v>
      </c>
      <c r="E14" s="18">
        <v>2013</v>
      </c>
      <c r="F14" s="30">
        <v>10</v>
      </c>
      <c r="G14" s="193">
        <v>10</v>
      </c>
      <c r="H14" s="193">
        <v>10</v>
      </c>
      <c r="I14" s="167"/>
      <c r="J14" s="166"/>
      <c r="K14" s="115"/>
      <c r="L14" s="115"/>
      <c r="M14" s="115"/>
    </row>
    <row r="15" spans="1:13" ht="19">
      <c r="A15" s="18">
        <v>2014</v>
      </c>
      <c r="B15" s="108">
        <v>10</v>
      </c>
      <c r="C15" s="108">
        <v>10</v>
      </c>
      <c r="E15" s="18">
        <v>2014</v>
      </c>
      <c r="F15" s="30">
        <v>10</v>
      </c>
      <c r="G15" s="193">
        <v>10</v>
      </c>
      <c r="H15" s="193">
        <v>10</v>
      </c>
      <c r="I15" s="167"/>
      <c r="J15" s="166"/>
      <c r="K15" s="115"/>
      <c r="L15" s="115"/>
      <c r="M15" s="115"/>
    </row>
    <row r="16" spans="1:13" ht="19">
      <c r="A16" s="19">
        <v>2015</v>
      </c>
      <c r="B16" s="108">
        <v>10</v>
      </c>
      <c r="C16" s="108">
        <v>10</v>
      </c>
      <c r="E16" s="19">
        <v>2015</v>
      </c>
      <c r="F16" s="30">
        <v>14</v>
      </c>
      <c r="G16" s="193">
        <v>10</v>
      </c>
      <c r="H16" s="193">
        <v>10</v>
      </c>
      <c r="I16" s="167"/>
      <c r="J16" s="166"/>
      <c r="K16" s="115"/>
      <c r="L16" s="115"/>
      <c r="M16" s="115"/>
    </row>
    <row r="17" spans="1:13" ht="19">
      <c r="A17" s="18">
        <v>2016</v>
      </c>
      <c r="B17" s="108">
        <v>10</v>
      </c>
      <c r="C17" s="108">
        <v>10</v>
      </c>
      <c r="E17" s="18">
        <v>2016</v>
      </c>
      <c r="F17" s="31">
        <v>14</v>
      </c>
      <c r="G17" s="193">
        <v>10</v>
      </c>
      <c r="H17" s="193">
        <v>10</v>
      </c>
      <c r="I17" s="167"/>
      <c r="J17" s="168"/>
      <c r="K17" s="115"/>
      <c r="L17" s="115"/>
      <c r="M17" s="115"/>
    </row>
    <row r="18" spans="1:13" ht="19">
      <c r="A18" s="18">
        <v>2017</v>
      </c>
      <c r="B18" s="108">
        <v>10</v>
      </c>
      <c r="C18" s="108">
        <v>10</v>
      </c>
      <c r="E18" s="18">
        <v>2017</v>
      </c>
      <c r="F18" s="30">
        <v>14</v>
      </c>
      <c r="G18" s="193">
        <v>10</v>
      </c>
      <c r="H18" s="193">
        <v>10</v>
      </c>
      <c r="I18" s="167"/>
      <c r="J18" s="166"/>
      <c r="K18" s="115"/>
      <c r="L18" s="115"/>
      <c r="M18" s="115"/>
    </row>
    <row r="19" spans="1:13" ht="19">
      <c r="A19" s="18">
        <v>2018</v>
      </c>
      <c r="B19" s="108">
        <v>10</v>
      </c>
      <c r="C19" s="108">
        <v>10</v>
      </c>
      <c r="E19" s="18">
        <v>2018</v>
      </c>
      <c r="F19" s="30">
        <v>14</v>
      </c>
      <c r="G19" s="193">
        <v>10</v>
      </c>
      <c r="H19" s="193">
        <v>10</v>
      </c>
      <c r="I19" s="167"/>
      <c r="J19" s="166"/>
      <c r="K19" s="115"/>
      <c r="L19" s="115"/>
      <c r="M19" s="115"/>
    </row>
    <row r="20" spans="1:13" ht="19">
      <c r="A20" s="18">
        <v>2019</v>
      </c>
      <c r="B20" s="108">
        <v>10</v>
      </c>
      <c r="C20" s="108">
        <v>10</v>
      </c>
      <c r="E20" s="18">
        <v>2019</v>
      </c>
      <c r="F20" s="30">
        <v>14</v>
      </c>
      <c r="G20" s="193">
        <v>10</v>
      </c>
      <c r="H20" s="193">
        <v>10</v>
      </c>
      <c r="I20" s="167"/>
      <c r="J20" s="166"/>
      <c r="K20" s="115"/>
      <c r="L20" s="115"/>
      <c r="M20" s="115"/>
    </row>
    <row r="21" spans="1:13" ht="19">
      <c r="A21" s="19">
        <v>2020</v>
      </c>
      <c r="B21" s="108">
        <v>10</v>
      </c>
      <c r="C21" s="108">
        <v>10</v>
      </c>
      <c r="E21" s="19">
        <v>2020</v>
      </c>
      <c r="F21" s="30">
        <v>14</v>
      </c>
      <c r="G21" s="193">
        <v>10</v>
      </c>
      <c r="H21" s="193">
        <v>10</v>
      </c>
      <c r="I21" s="167"/>
      <c r="J21" s="166"/>
      <c r="K21" s="115"/>
      <c r="L21" s="115"/>
      <c r="M21" s="115"/>
    </row>
    <row r="22" spans="1:13" ht="19">
      <c r="A22" s="18">
        <v>2021</v>
      </c>
      <c r="B22" s="108">
        <v>10</v>
      </c>
      <c r="C22" s="108">
        <v>9</v>
      </c>
      <c r="E22" s="18">
        <v>2021</v>
      </c>
      <c r="F22" s="30">
        <v>14</v>
      </c>
      <c r="G22" s="193">
        <v>10</v>
      </c>
      <c r="H22" s="193">
        <v>10</v>
      </c>
      <c r="I22" s="167"/>
      <c r="J22" s="166"/>
      <c r="K22" s="115"/>
      <c r="L22" s="115"/>
      <c r="M22" s="115"/>
    </row>
    <row r="23" spans="1:13" ht="19">
      <c r="A23" s="18">
        <v>2022</v>
      </c>
      <c r="B23" s="108">
        <v>9</v>
      </c>
      <c r="C23" s="108">
        <v>8</v>
      </c>
      <c r="E23" s="18">
        <v>2022</v>
      </c>
      <c r="F23" s="30">
        <v>14</v>
      </c>
      <c r="G23" s="193">
        <v>9</v>
      </c>
      <c r="H23" s="193">
        <v>9</v>
      </c>
      <c r="I23" s="167"/>
      <c r="J23" s="166"/>
      <c r="K23" s="115"/>
      <c r="L23" s="115"/>
      <c r="M23" s="115"/>
    </row>
    <row r="24" spans="1:13" ht="19">
      <c r="A24" s="18">
        <v>2023</v>
      </c>
      <c r="B24" s="108">
        <v>9</v>
      </c>
      <c r="C24" s="108">
        <v>7</v>
      </c>
      <c r="E24" s="18">
        <v>2023</v>
      </c>
      <c r="F24" s="30">
        <v>12.5</v>
      </c>
      <c r="G24" s="193">
        <v>9</v>
      </c>
      <c r="H24" s="193">
        <v>9</v>
      </c>
      <c r="I24" s="167"/>
      <c r="J24" s="166"/>
      <c r="K24" s="115"/>
      <c r="L24" s="115"/>
      <c r="M24" s="115"/>
    </row>
    <row r="25" spans="1:13" ht="19">
      <c r="A25" s="18">
        <v>2024</v>
      </c>
      <c r="B25" s="108">
        <v>8</v>
      </c>
      <c r="C25" s="108">
        <v>6</v>
      </c>
      <c r="E25" s="18">
        <v>2024</v>
      </c>
      <c r="F25" s="30">
        <v>9</v>
      </c>
      <c r="G25" s="193">
        <v>8</v>
      </c>
      <c r="H25" s="193">
        <v>8</v>
      </c>
      <c r="I25" s="167"/>
      <c r="J25" s="166"/>
      <c r="K25" s="115"/>
      <c r="L25" s="115"/>
      <c r="M25" s="115"/>
    </row>
    <row r="26" spans="1:13" ht="19">
      <c r="A26" s="19">
        <v>2025</v>
      </c>
      <c r="B26" s="108">
        <v>6</v>
      </c>
      <c r="C26" s="108">
        <v>5</v>
      </c>
      <c r="E26" s="19">
        <v>2025</v>
      </c>
      <c r="F26" s="30">
        <v>7</v>
      </c>
      <c r="G26" s="193">
        <v>6</v>
      </c>
      <c r="H26" s="193">
        <v>6</v>
      </c>
      <c r="I26" s="167"/>
      <c r="J26" s="166"/>
      <c r="K26" s="115"/>
      <c r="L26" s="115"/>
      <c r="M26" s="115"/>
    </row>
    <row r="27" spans="1:13" ht="19">
      <c r="A27" s="18">
        <v>2026</v>
      </c>
      <c r="B27" s="108">
        <v>5</v>
      </c>
      <c r="C27" s="108">
        <v>5</v>
      </c>
      <c r="E27" s="18">
        <v>2026</v>
      </c>
      <c r="F27" s="30">
        <v>6.7</v>
      </c>
      <c r="G27" s="193">
        <v>5</v>
      </c>
      <c r="H27" s="193">
        <v>5</v>
      </c>
      <c r="I27" s="167"/>
      <c r="J27" s="166"/>
      <c r="K27" s="115"/>
      <c r="L27" s="115"/>
      <c r="M27" s="115"/>
    </row>
    <row r="28" spans="1:13" ht="19">
      <c r="A28" s="18">
        <v>2027</v>
      </c>
      <c r="B28" s="108">
        <v>5</v>
      </c>
      <c r="C28" s="108">
        <v>5</v>
      </c>
      <c r="E28" s="18">
        <v>2027</v>
      </c>
      <c r="F28" s="30">
        <v>6.5</v>
      </c>
      <c r="G28" s="193">
        <v>5</v>
      </c>
      <c r="H28" s="193">
        <v>5</v>
      </c>
      <c r="I28" s="167"/>
      <c r="J28" s="166"/>
      <c r="K28" s="115"/>
      <c r="L28" s="115"/>
      <c r="M28" s="115"/>
    </row>
    <row r="29" spans="1:13" ht="19">
      <c r="A29" s="18">
        <v>2028</v>
      </c>
      <c r="B29" s="108">
        <v>5</v>
      </c>
      <c r="C29" s="108">
        <v>5</v>
      </c>
      <c r="E29" s="18">
        <v>2028</v>
      </c>
      <c r="F29" s="30">
        <v>6.25</v>
      </c>
      <c r="G29" s="193">
        <v>5</v>
      </c>
      <c r="H29" s="193">
        <v>5</v>
      </c>
      <c r="I29" s="167"/>
      <c r="J29" s="166"/>
      <c r="K29" s="115"/>
      <c r="L29" s="115"/>
      <c r="M29" s="115"/>
    </row>
    <row r="30" spans="1:13" ht="19">
      <c r="A30" s="18">
        <v>2029</v>
      </c>
      <c r="B30" s="108">
        <v>5</v>
      </c>
      <c r="C30" s="108">
        <v>5</v>
      </c>
      <c r="E30" s="18">
        <v>2029</v>
      </c>
      <c r="F30" s="30">
        <v>6.05</v>
      </c>
      <c r="G30" s="193">
        <v>4</v>
      </c>
      <c r="H30" s="193">
        <v>4</v>
      </c>
      <c r="I30" s="167"/>
      <c r="J30" s="166"/>
      <c r="K30" s="115"/>
      <c r="L30" s="115"/>
      <c r="M30" s="115"/>
    </row>
    <row r="31" spans="1:13" ht="19">
      <c r="A31" s="19">
        <v>2030</v>
      </c>
      <c r="B31" s="108">
        <v>5</v>
      </c>
      <c r="C31" s="108">
        <v>4</v>
      </c>
      <c r="E31" s="19">
        <v>2030</v>
      </c>
      <c r="F31" s="30">
        <v>5.92</v>
      </c>
      <c r="G31" s="193">
        <v>4</v>
      </c>
      <c r="H31" s="193">
        <v>4</v>
      </c>
      <c r="I31" s="167"/>
      <c r="J31" s="166"/>
      <c r="K31" s="115"/>
      <c r="L31" s="115"/>
      <c r="M31" s="115"/>
    </row>
    <row r="32" spans="1:13" ht="19">
      <c r="A32" s="18">
        <v>2031</v>
      </c>
      <c r="B32" s="108">
        <v>5</v>
      </c>
      <c r="C32" s="108">
        <v>4</v>
      </c>
      <c r="E32" s="18">
        <v>2031</v>
      </c>
      <c r="F32" s="30">
        <v>5.75</v>
      </c>
      <c r="G32" s="193">
        <v>4</v>
      </c>
      <c r="H32" s="193">
        <v>4</v>
      </c>
      <c r="I32" s="167"/>
      <c r="J32" s="166"/>
      <c r="K32" s="115"/>
      <c r="L32" s="115"/>
      <c r="M32" s="115"/>
    </row>
    <row r="33" spans="1:13" ht="19">
      <c r="A33" s="18">
        <v>2032</v>
      </c>
      <c r="B33" s="108">
        <v>5</v>
      </c>
      <c r="C33" s="108">
        <v>4</v>
      </c>
      <c r="E33" s="18">
        <v>2032</v>
      </c>
      <c r="F33" s="30">
        <v>5.55</v>
      </c>
      <c r="G33" s="193">
        <v>4</v>
      </c>
      <c r="H33" s="193">
        <v>4</v>
      </c>
      <c r="I33" s="167"/>
      <c r="J33" s="166"/>
      <c r="K33" s="115"/>
      <c r="L33" s="115"/>
      <c r="M33" s="115"/>
    </row>
    <row r="34" spans="1:13" ht="19">
      <c r="A34" s="18">
        <v>2033</v>
      </c>
      <c r="B34" s="108">
        <v>5</v>
      </c>
      <c r="C34" s="108">
        <v>4</v>
      </c>
      <c r="E34" s="18">
        <v>2033</v>
      </c>
      <c r="F34" s="30">
        <v>5.36</v>
      </c>
      <c r="G34" s="193">
        <v>4</v>
      </c>
      <c r="H34" s="193">
        <v>4</v>
      </c>
      <c r="I34" s="167"/>
      <c r="J34" s="166"/>
      <c r="K34" s="115"/>
      <c r="L34" s="115"/>
      <c r="M34" s="115"/>
    </row>
    <row r="35" spans="1:13" ht="19">
      <c r="A35" s="18">
        <v>2034</v>
      </c>
      <c r="B35" s="108">
        <v>5</v>
      </c>
      <c r="C35" s="108">
        <v>4</v>
      </c>
      <c r="E35" s="18">
        <v>2034</v>
      </c>
      <c r="F35" s="30">
        <v>5.17</v>
      </c>
      <c r="G35" s="193">
        <v>4</v>
      </c>
      <c r="H35" s="193">
        <v>4</v>
      </c>
      <c r="I35" s="167"/>
      <c r="J35" s="166"/>
      <c r="K35" s="115"/>
      <c r="L35" s="115"/>
      <c r="M35" s="115"/>
    </row>
    <row r="36" spans="1:13" ht="19">
      <c r="A36" s="19">
        <v>2035</v>
      </c>
      <c r="B36" s="108">
        <v>5</v>
      </c>
      <c r="C36" s="108">
        <v>4</v>
      </c>
      <c r="E36" s="19">
        <v>2035</v>
      </c>
      <c r="F36" s="30">
        <v>5</v>
      </c>
      <c r="G36" s="193">
        <v>3</v>
      </c>
      <c r="H36" s="193">
        <v>3</v>
      </c>
      <c r="I36" s="167"/>
      <c r="J36" s="166"/>
      <c r="K36" s="115"/>
      <c r="L36" s="115"/>
      <c r="M36" s="115"/>
    </row>
    <row r="37" spans="1:13" ht="19">
      <c r="A37" s="18">
        <v>2036</v>
      </c>
      <c r="B37" s="108">
        <v>5</v>
      </c>
      <c r="C37" s="108">
        <v>4</v>
      </c>
      <c r="E37" s="18">
        <v>2036</v>
      </c>
      <c r="F37" s="30">
        <v>4.8499999999999996</v>
      </c>
      <c r="G37" s="193">
        <v>3</v>
      </c>
      <c r="H37" s="193">
        <v>3</v>
      </c>
      <c r="I37" s="167"/>
      <c r="J37" s="166"/>
      <c r="K37" s="115"/>
      <c r="L37" s="115"/>
      <c r="M37" s="115"/>
    </row>
    <row r="38" spans="1:13" ht="19">
      <c r="A38" s="18">
        <v>2037</v>
      </c>
      <c r="B38" s="108">
        <v>5</v>
      </c>
      <c r="C38" s="108">
        <v>4</v>
      </c>
      <c r="E38" s="18">
        <v>2037</v>
      </c>
      <c r="F38" s="30">
        <v>4.7300000000000004</v>
      </c>
      <c r="G38" s="193">
        <v>3</v>
      </c>
      <c r="H38" s="193">
        <v>3</v>
      </c>
      <c r="I38" s="167"/>
      <c r="J38" s="166"/>
      <c r="K38" s="115"/>
      <c r="L38" s="115"/>
      <c r="M38" s="115"/>
    </row>
    <row r="39" spans="1:13" ht="19">
      <c r="A39" s="18">
        <v>2038</v>
      </c>
      <c r="B39" s="108">
        <v>5</v>
      </c>
      <c r="C39" s="108">
        <v>4</v>
      </c>
      <c r="E39" s="18">
        <v>2038</v>
      </c>
      <c r="F39" s="30">
        <v>4.62</v>
      </c>
      <c r="G39" s="193">
        <v>3</v>
      </c>
      <c r="H39" s="193">
        <v>3</v>
      </c>
      <c r="I39" s="167"/>
      <c r="J39" s="166"/>
      <c r="K39" s="115"/>
      <c r="L39" s="115"/>
      <c r="M39" s="115"/>
    </row>
    <row r="40" spans="1:13" ht="19">
      <c r="A40" s="18">
        <v>2039</v>
      </c>
      <c r="B40" s="108">
        <v>5</v>
      </c>
      <c r="C40" s="108">
        <v>4</v>
      </c>
      <c r="E40" s="18">
        <v>2039</v>
      </c>
      <c r="F40" s="30">
        <v>4.5</v>
      </c>
      <c r="G40" s="193">
        <v>3</v>
      </c>
      <c r="H40" s="193">
        <v>3</v>
      </c>
      <c r="I40" s="167"/>
      <c r="J40" s="166"/>
      <c r="K40" s="115"/>
      <c r="L40" s="115"/>
      <c r="M40" s="115"/>
    </row>
    <row r="41" spans="1:13" ht="19">
      <c r="A41" s="19">
        <v>2040</v>
      </c>
      <c r="B41" s="108">
        <v>5</v>
      </c>
      <c r="C41" s="108">
        <v>4</v>
      </c>
      <c r="E41" s="19">
        <v>2040</v>
      </c>
      <c r="F41" s="30">
        <v>4.4000000000000004</v>
      </c>
      <c r="G41" s="193">
        <v>3</v>
      </c>
      <c r="H41" s="193">
        <v>3</v>
      </c>
      <c r="I41" s="167"/>
      <c r="J41" s="166"/>
      <c r="K41" s="115"/>
      <c r="L41" s="115"/>
      <c r="M41" s="115"/>
    </row>
    <row r="42" spans="1:13" ht="19">
      <c r="A42" s="18">
        <v>2041</v>
      </c>
      <c r="B42" s="108">
        <v>5</v>
      </c>
      <c r="C42" s="108">
        <v>4</v>
      </c>
      <c r="E42" s="18">
        <v>2041</v>
      </c>
      <c r="F42" s="30">
        <v>4.3</v>
      </c>
      <c r="G42" s="193">
        <v>3</v>
      </c>
      <c r="H42" s="193">
        <v>3</v>
      </c>
      <c r="I42" s="167"/>
      <c r="J42" s="166"/>
      <c r="K42" s="115"/>
      <c r="L42" s="115"/>
      <c r="M42" s="115"/>
    </row>
    <row r="43" spans="1:13" ht="19">
      <c r="A43" s="18">
        <v>2042</v>
      </c>
      <c r="B43" s="108">
        <v>5</v>
      </c>
      <c r="C43" s="108">
        <v>4</v>
      </c>
      <c r="E43" s="18">
        <v>2042</v>
      </c>
      <c r="F43" s="30">
        <v>4.22</v>
      </c>
      <c r="G43" s="193">
        <v>3</v>
      </c>
      <c r="H43" s="193">
        <v>3</v>
      </c>
      <c r="I43" s="167"/>
      <c r="J43" s="166"/>
      <c r="K43" s="115"/>
      <c r="L43" s="115"/>
      <c r="M43" s="115"/>
    </row>
    <row r="44" spans="1:13" ht="19">
      <c r="A44" s="18">
        <v>2043</v>
      </c>
      <c r="B44" s="108">
        <v>5</v>
      </c>
      <c r="C44" s="108">
        <v>4</v>
      </c>
      <c r="E44" s="18">
        <v>2043</v>
      </c>
      <c r="F44" s="30">
        <v>4.1500000000000004</v>
      </c>
      <c r="G44" s="193">
        <v>3</v>
      </c>
      <c r="H44" s="193">
        <v>3</v>
      </c>
      <c r="I44" s="167"/>
      <c r="J44" s="166"/>
      <c r="K44" s="115"/>
      <c r="L44" s="115"/>
      <c r="M44" s="115"/>
    </row>
    <row r="45" spans="1:13" ht="19">
      <c r="A45" s="18">
        <v>2044</v>
      </c>
      <c r="B45" s="108">
        <v>5</v>
      </c>
      <c r="C45" s="108">
        <v>4</v>
      </c>
      <c r="E45" s="18">
        <v>2044</v>
      </c>
      <c r="F45" s="30">
        <v>4.07</v>
      </c>
      <c r="G45" s="193">
        <v>3</v>
      </c>
      <c r="H45" s="193">
        <v>3</v>
      </c>
      <c r="I45" s="167"/>
      <c r="J45" s="166"/>
      <c r="K45" s="115"/>
      <c r="L45" s="115"/>
      <c r="M45" s="115"/>
    </row>
    <row r="46" spans="1:13" ht="19">
      <c r="A46" s="19">
        <v>2045</v>
      </c>
      <c r="B46" s="108">
        <v>5</v>
      </c>
      <c r="C46" s="108">
        <v>4</v>
      </c>
      <c r="E46" s="19">
        <v>2045</v>
      </c>
      <c r="F46" s="30">
        <v>4</v>
      </c>
      <c r="G46" s="193">
        <v>3</v>
      </c>
      <c r="H46" s="193">
        <v>3</v>
      </c>
      <c r="I46" s="167"/>
      <c r="J46" s="166"/>
      <c r="K46" s="115"/>
      <c r="L46" s="115"/>
      <c r="M46" s="115"/>
    </row>
    <row r="47" spans="1:13" ht="19">
      <c r="A47" s="18">
        <v>2046</v>
      </c>
      <c r="B47" s="108">
        <v>5</v>
      </c>
      <c r="C47" s="108">
        <v>4</v>
      </c>
      <c r="E47" s="18">
        <v>2046</v>
      </c>
      <c r="F47" s="30">
        <v>4</v>
      </c>
      <c r="G47" s="193">
        <v>3</v>
      </c>
      <c r="H47" s="193">
        <v>3</v>
      </c>
      <c r="I47" s="167"/>
      <c r="J47" s="166"/>
      <c r="K47" s="115"/>
      <c r="L47" s="115"/>
      <c r="M47" s="115"/>
    </row>
    <row r="48" spans="1:13" ht="19">
      <c r="A48" s="18">
        <v>2047</v>
      </c>
      <c r="B48" s="108">
        <v>5</v>
      </c>
      <c r="C48" s="108">
        <v>4</v>
      </c>
      <c r="E48" s="18">
        <v>2047</v>
      </c>
      <c r="F48" s="30">
        <v>4</v>
      </c>
      <c r="G48" s="193">
        <v>3</v>
      </c>
      <c r="H48" s="193">
        <v>3</v>
      </c>
      <c r="I48" s="167"/>
      <c r="J48" s="166"/>
      <c r="K48" s="115"/>
      <c r="L48" s="115"/>
      <c r="M48" s="115"/>
    </row>
    <row r="49" spans="1:13" ht="19">
      <c r="A49" s="18">
        <v>2048</v>
      </c>
      <c r="B49" s="108">
        <v>5</v>
      </c>
      <c r="C49" s="108">
        <v>4</v>
      </c>
      <c r="E49" s="18">
        <v>2048</v>
      </c>
      <c r="F49" s="30">
        <v>4</v>
      </c>
      <c r="G49" s="193">
        <v>3</v>
      </c>
      <c r="H49" s="193">
        <v>3</v>
      </c>
      <c r="I49" s="167"/>
      <c r="J49" s="166"/>
      <c r="K49" s="115"/>
      <c r="L49" s="115"/>
      <c r="M49" s="115"/>
    </row>
    <row r="50" spans="1:13" ht="19">
      <c r="A50" s="18">
        <v>2049</v>
      </c>
      <c r="B50" s="108">
        <v>5</v>
      </c>
      <c r="C50" s="108">
        <v>4</v>
      </c>
      <c r="E50" s="18">
        <v>2049</v>
      </c>
      <c r="F50" s="30">
        <v>4</v>
      </c>
      <c r="G50" s="193">
        <v>3</v>
      </c>
      <c r="H50" s="193">
        <v>3</v>
      </c>
      <c r="I50" s="167"/>
      <c r="J50" s="166"/>
      <c r="K50" s="115"/>
      <c r="L50" s="115"/>
      <c r="M50" s="115"/>
    </row>
    <row r="51" spans="1:13" ht="20" thickBot="1">
      <c r="A51" s="20">
        <v>2050</v>
      </c>
      <c r="B51" s="108">
        <v>5</v>
      </c>
      <c r="C51" s="108">
        <v>4</v>
      </c>
      <c r="E51" s="20">
        <v>2050</v>
      </c>
      <c r="F51" s="32">
        <v>4</v>
      </c>
      <c r="G51" s="193">
        <v>3</v>
      </c>
      <c r="H51" s="193">
        <v>3</v>
      </c>
      <c r="I51" s="167"/>
      <c r="J51" s="166"/>
      <c r="K51" s="115"/>
      <c r="L51" s="115"/>
      <c r="M51" s="115"/>
    </row>
    <row r="52" spans="1:13">
      <c r="H52" s="115"/>
      <c r="I52" s="115"/>
      <c r="J52" s="115"/>
      <c r="K52" s="115"/>
      <c r="L52" s="115"/>
      <c r="M52" s="115"/>
    </row>
    <row r="53" spans="1:13">
      <c r="H53" s="115"/>
      <c r="I53" s="115"/>
      <c r="J53" s="115"/>
      <c r="K53" s="115"/>
      <c r="L53" s="115"/>
      <c r="M53" s="115"/>
    </row>
    <row r="54" spans="1:13">
      <c r="H54" s="115"/>
      <c r="I54" s="115"/>
      <c r="J54" s="115"/>
      <c r="K54" s="115"/>
      <c r="L54" s="115"/>
      <c r="M54" s="115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9B5-9790-9C47-A4C7-72279D6D9F9A}">
  <dimension ref="A1:K64"/>
  <sheetViews>
    <sheetView tabSelected="1" workbookViewId="0">
      <selection activeCell="J4" sqref="J4"/>
    </sheetView>
  </sheetViews>
  <sheetFormatPr baseColWidth="10" defaultRowHeight="16"/>
  <cols>
    <col min="2" max="2" width="26.33203125" customWidth="1"/>
    <col min="4" max="4" width="22.1640625" customWidth="1"/>
    <col min="5" max="5" width="27.1640625" customWidth="1"/>
    <col min="6" max="6" width="18.5" customWidth="1"/>
    <col min="7" max="7" width="19.83203125" customWidth="1"/>
    <col min="8" max="8" width="21.6640625" customWidth="1"/>
    <col min="10" max="10" width="39.1640625" customWidth="1"/>
    <col min="11" max="11" width="37.33203125" customWidth="1"/>
  </cols>
  <sheetData>
    <row r="1" spans="1:11">
      <c r="A1" s="163" t="s">
        <v>63</v>
      </c>
    </row>
    <row r="3" spans="1:11">
      <c r="A3" s="164"/>
      <c r="B3" s="182" t="s">
        <v>64</v>
      </c>
      <c r="C3" s="135" t="s">
        <v>65</v>
      </c>
      <c r="D3" s="134"/>
      <c r="E3" s="134"/>
      <c r="F3" s="136"/>
      <c r="G3" s="136" t="s">
        <v>93</v>
      </c>
      <c r="H3" s="136"/>
      <c r="J3" t="s">
        <v>94</v>
      </c>
    </row>
    <row r="4" spans="1:11">
      <c r="B4" s="137" t="s">
        <v>66</v>
      </c>
      <c r="C4" s="136">
        <v>2</v>
      </c>
      <c r="D4" s="136"/>
      <c r="E4" s="136"/>
      <c r="F4" s="136"/>
      <c r="G4" s="136"/>
      <c r="H4" s="136"/>
    </row>
    <row r="5" spans="1:11">
      <c r="B5" s="138" t="s">
        <v>67</v>
      </c>
      <c r="C5" s="139" t="s">
        <v>68</v>
      </c>
      <c r="D5" s="139" t="s">
        <v>69</v>
      </c>
      <c r="E5" s="139" t="s">
        <v>70</v>
      </c>
      <c r="F5" s="139" t="s">
        <v>71</v>
      </c>
      <c r="G5" s="162" t="s">
        <v>73</v>
      </c>
      <c r="H5" s="139" t="s">
        <v>72</v>
      </c>
      <c r="J5" s="192" t="s">
        <v>86</v>
      </c>
      <c r="K5" s="192" t="s">
        <v>87</v>
      </c>
    </row>
    <row r="6" spans="1:11">
      <c r="B6" s="140">
        <v>1992</v>
      </c>
      <c r="C6" s="142"/>
      <c r="D6" s="142">
        <v>3297</v>
      </c>
      <c r="E6" s="142">
        <v>43</v>
      </c>
      <c r="F6" s="142"/>
      <c r="G6" s="142"/>
      <c r="H6" s="142"/>
      <c r="J6" s="202"/>
      <c r="K6" s="202"/>
    </row>
    <row r="7" spans="1:11">
      <c r="B7" s="143">
        <v>1993</v>
      </c>
      <c r="C7" s="144"/>
      <c r="D7" s="144">
        <v>3297</v>
      </c>
      <c r="E7" s="144">
        <v>50</v>
      </c>
      <c r="F7" s="144"/>
      <c r="G7" s="144"/>
      <c r="H7" s="144"/>
      <c r="J7" s="202"/>
      <c r="K7" s="202"/>
    </row>
    <row r="8" spans="1:11">
      <c r="B8" s="140">
        <v>1994</v>
      </c>
      <c r="C8" s="142"/>
      <c r="D8" s="142">
        <v>3299</v>
      </c>
      <c r="E8" s="142">
        <v>82</v>
      </c>
      <c r="F8" s="142"/>
      <c r="G8" s="142"/>
      <c r="H8" s="142"/>
      <c r="J8" s="202"/>
      <c r="K8" s="202"/>
    </row>
    <row r="9" spans="1:11">
      <c r="B9" s="143">
        <v>1995</v>
      </c>
      <c r="C9" s="144">
        <v>188</v>
      </c>
      <c r="D9" s="144">
        <v>3299</v>
      </c>
      <c r="E9" s="144">
        <v>88</v>
      </c>
      <c r="F9" s="144"/>
      <c r="G9" s="144"/>
      <c r="H9" s="144"/>
      <c r="J9" s="202"/>
      <c r="K9" s="202"/>
    </row>
    <row r="10" spans="1:11">
      <c r="B10" s="140">
        <v>1996</v>
      </c>
      <c r="C10" s="142">
        <v>194</v>
      </c>
      <c r="D10" s="142">
        <v>4252</v>
      </c>
      <c r="E10" s="142">
        <v>95</v>
      </c>
      <c r="F10" s="142">
        <v>72</v>
      </c>
      <c r="G10" s="142"/>
      <c r="H10" s="142"/>
      <c r="J10" s="202"/>
      <c r="K10" s="202"/>
    </row>
    <row r="11" spans="1:11">
      <c r="B11" s="143">
        <v>1997</v>
      </c>
      <c r="C11" s="144">
        <v>310</v>
      </c>
      <c r="D11" s="144">
        <v>4255</v>
      </c>
      <c r="E11" s="144">
        <v>106</v>
      </c>
      <c r="F11" s="144">
        <v>71</v>
      </c>
      <c r="G11" s="144"/>
      <c r="H11" s="144"/>
      <c r="J11" s="202"/>
      <c r="K11" s="202"/>
    </row>
    <row r="12" spans="1:11">
      <c r="B12" s="140">
        <v>1998</v>
      </c>
      <c r="C12" s="142">
        <v>486</v>
      </c>
      <c r="D12" s="142">
        <v>5318</v>
      </c>
      <c r="E12" s="142">
        <v>91</v>
      </c>
      <c r="F12" s="142">
        <v>66</v>
      </c>
      <c r="G12" s="142"/>
      <c r="H12" s="142"/>
      <c r="J12" s="202"/>
      <c r="K12" s="202"/>
    </row>
    <row r="13" spans="1:11">
      <c r="B13" s="143">
        <v>1999</v>
      </c>
      <c r="C13" s="144">
        <v>490</v>
      </c>
      <c r="D13" s="144">
        <v>4153</v>
      </c>
      <c r="E13" s="144">
        <v>51</v>
      </c>
      <c r="F13" s="144">
        <v>46</v>
      </c>
      <c r="G13" s="144"/>
      <c r="H13" s="144"/>
      <c r="J13" s="202"/>
      <c r="K13" s="202"/>
    </row>
    <row r="14" spans="1:11">
      <c r="B14" s="140">
        <v>2000</v>
      </c>
      <c r="C14" s="142">
        <v>558</v>
      </c>
      <c r="D14" s="142">
        <v>3268</v>
      </c>
      <c r="E14" s="142">
        <v>3</v>
      </c>
      <c r="F14" s="142">
        <v>44</v>
      </c>
      <c r="G14" s="142"/>
      <c r="H14" s="142">
        <v>2</v>
      </c>
      <c r="J14" s="202"/>
      <c r="K14" s="202"/>
    </row>
    <row r="15" spans="1:11">
      <c r="B15" s="143">
        <v>2001</v>
      </c>
      <c r="C15" s="144">
        <v>693</v>
      </c>
      <c r="D15" s="144">
        <v>3403</v>
      </c>
      <c r="E15" s="144"/>
      <c r="F15" s="144">
        <v>44</v>
      </c>
      <c r="G15" s="144"/>
      <c r="H15" s="144">
        <v>16</v>
      </c>
      <c r="J15" s="202"/>
      <c r="K15" s="202"/>
    </row>
    <row r="16" spans="1:11" ht="19">
      <c r="B16" s="140">
        <v>2002</v>
      </c>
      <c r="C16" s="142">
        <v>873</v>
      </c>
      <c r="D16" s="142">
        <v>3431</v>
      </c>
      <c r="E16" s="142"/>
      <c r="F16" s="142">
        <v>36</v>
      </c>
      <c r="G16" s="142">
        <v>7</v>
      </c>
      <c r="H16" s="142">
        <v>79</v>
      </c>
      <c r="J16" s="203">
        <v>100000</v>
      </c>
      <c r="K16" s="203">
        <v>100000</v>
      </c>
    </row>
    <row r="17" spans="2:11" ht="19">
      <c r="B17" s="143">
        <v>2003</v>
      </c>
      <c r="C17" s="144">
        <v>830</v>
      </c>
      <c r="D17" s="144">
        <v>3966</v>
      </c>
      <c r="E17" s="144"/>
      <c r="F17" s="144">
        <v>62</v>
      </c>
      <c r="G17" s="144">
        <v>7</v>
      </c>
      <c r="H17" s="144">
        <v>142</v>
      </c>
      <c r="J17" s="203">
        <v>100000</v>
      </c>
      <c r="K17" s="203">
        <v>100000</v>
      </c>
    </row>
    <row r="18" spans="2:11" ht="19">
      <c r="B18" s="140">
        <v>2004</v>
      </c>
      <c r="C18" s="142">
        <v>671</v>
      </c>
      <c r="D18" s="142">
        <v>3689</v>
      </c>
      <c r="E18" s="142"/>
      <c r="F18" s="142">
        <v>58</v>
      </c>
      <c r="G18" s="142">
        <v>9</v>
      </c>
      <c r="H18" s="142">
        <v>176</v>
      </c>
      <c r="J18" s="203">
        <v>100000</v>
      </c>
      <c r="K18" s="203">
        <v>100000</v>
      </c>
    </row>
    <row r="19" spans="2:11" ht="19">
      <c r="B19" s="143">
        <v>2005</v>
      </c>
      <c r="C19" s="144">
        <v>588</v>
      </c>
      <c r="D19" s="144">
        <v>2995</v>
      </c>
      <c r="E19" s="144"/>
      <c r="F19" s="144">
        <v>40</v>
      </c>
      <c r="G19" s="144">
        <v>14</v>
      </c>
      <c r="H19" s="144">
        <v>304</v>
      </c>
      <c r="J19" s="203">
        <v>100000</v>
      </c>
      <c r="K19" s="203">
        <v>100000</v>
      </c>
    </row>
    <row r="20" spans="2:11" ht="19">
      <c r="B20" s="140">
        <v>2006</v>
      </c>
      <c r="C20" s="142">
        <v>465</v>
      </c>
      <c r="D20" s="142">
        <v>2619</v>
      </c>
      <c r="E20" s="142"/>
      <c r="F20" s="142">
        <v>37</v>
      </c>
      <c r="G20" s="142">
        <v>17</v>
      </c>
      <c r="H20" s="142">
        <v>459</v>
      </c>
      <c r="J20" s="203">
        <v>100000</v>
      </c>
      <c r="K20" s="203">
        <v>100000</v>
      </c>
    </row>
    <row r="21" spans="2:11" ht="19">
      <c r="B21" s="143">
        <v>2007</v>
      </c>
      <c r="C21" s="145">
        <v>442</v>
      </c>
      <c r="D21" s="145">
        <v>2371</v>
      </c>
      <c r="E21" s="144"/>
      <c r="F21" s="144">
        <v>35</v>
      </c>
      <c r="G21" s="144">
        <v>32</v>
      </c>
      <c r="H21" s="145">
        <v>742</v>
      </c>
      <c r="J21" s="203">
        <v>100000</v>
      </c>
      <c r="K21" s="203">
        <v>100000</v>
      </c>
    </row>
    <row r="22" spans="2:11" ht="19">
      <c r="B22" s="140">
        <v>2008</v>
      </c>
      <c r="C22" s="146">
        <v>430</v>
      </c>
      <c r="D22" s="146">
        <v>2175</v>
      </c>
      <c r="E22" s="142"/>
      <c r="F22" s="142">
        <v>38</v>
      </c>
      <c r="G22" s="142">
        <v>46</v>
      </c>
      <c r="H22" s="146">
        <v>645</v>
      </c>
      <c r="J22" s="203">
        <v>100000</v>
      </c>
      <c r="K22" s="203">
        <v>100000</v>
      </c>
    </row>
    <row r="23" spans="2:11" ht="19">
      <c r="B23" s="143">
        <v>2009</v>
      </c>
      <c r="C23" s="145">
        <v>465</v>
      </c>
      <c r="D23" s="145">
        <v>2468</v>
      </c>
      <c r="E23" s="144"/>
      <c r="F23" s="144">
        <v>36</v>
      </c>
      <c r="G23" s="144">
        <v>63</v>
      </c>
      <c r="H23" s="145">
        <v>679</v>
      </c>
      <c r="J23" s="203">
        <v>100000</v>
      </c>
      <c r="K23" s="203">
        <v>100000</v>
      </c>
    </row>
    <row r="24" spans="2:11" ht="19">
      <c r="B24" s="140">
        <v>2010</v>
      </c>
      <c r="C24" s="146">
        <v>541</v>
      </c>
      <c r="D24" s="146">
        <v>2647</v>
      </c>
      <c r="E24" s="142"/>
      <c r="F24" s="142">
        <v>39</v>
      </c>
      <c r="G24" s="142">
        <v>58</v>
      </c>
      <c r="H24" s="146">
        <v>644</v>
      </c>
      <c r="J24" s="203">
        <v>100000</v>
      </c>
      <c r="K24" s="203">
        <v>100000</v>
      </c>
    </row>
    <row r="25" spans="2:11" ht="19">
      <c r="B25" s="143">
        <v>2011</v>
      </c>
      <c r="C25" s="147">
        <v>1697</v>
      </c>
      <c r="D25" s="147">
        <v>2597</v>
      </c>
      <c r="E25" s="148"/>
      <c r="F25" s="144">
        <v>45</v>
      </c>
      <c r="G25" s="144">
        <v>56</v>
      </c>
      <c r="H25" s="147">
        <v>627</v>
      </c>
      <c r="J25" s="203">
        <v>100000</v>
      </c>
      <c r="K25" s="203">
        <v>100000</v>
      </c>
    </row>
    <row r="26" spans="2:11" ht="19">
      <c r="B26" s="140">
        <v>2012</v>
      </c>
      <c r="C26" s="149">
        <v>6696</v>
      </c>
      <c r="D26" s="149">
        <v>2654</v>
      </c>
      <c r="E26" s="150"/>
      <c r="F26" s="142">
        <v>59</v>
      </c>
      <c r="G26" s="142">
        <v>58</v>
      </c>
      <c r="H26" s="149">
        <v>675</v>
      </c>
      <c r="J26" s="203">
        <v>100000</v>
      </c>
      <c r="K26" s="203">
        <v>100000</v>
      </c>
    </row>
    <row r="27" spans="2:11" ht="19">
      <c r="B27" s="143">
        <v>2013</v>
      </c>
      <c r="C27" s="147">
        <v>9705</v>
      </c>
      <c r="D27" s="147">
        <v>2956</v>
      </c>
      <c r="E27" s="148"/>
      <c r="F27" s="144">
        <v>81</v>
      </c>
      <c r="G27" s="144">
        <v>53</v>
      </c>
      <c r="H27" s="147">
        <v>757</v>
      </c>
      <c r="J27" s="203">
        <v>100000</v>
      </c>
      <c r="K27" s="203">
        <v>100000</v>
      </c>
    </row>
    <row r="28" spans="2:11" ht="19">
      <c r="B28" s="140">
        <v>2014</v>
      </c>
      <c r="C28" s="149">
        <v>12801</v>
      </c>
      <c r="D28" s="149">
        <v>2931</v>
      </c>
      <c r="E28" s="150"/>
      <c r="F28" s="142">
        <v>103</v>
      </c>
      <c r="G28" s="142">
        <v>51</v>
      </c>
      <c r="H28" s="149">
        <v>783</v>
      </c>
      <c r="J28" s="203">
        <v>100000</v>
      </c>
      <c r="K28" s="203">
        <v>100000</v>
      </c>
    </row>
    <row r="29" spans="2:11" ht="19">
      <c r="B29" s="143">
        <v>2015</v>
      </c>
      <c r="C29" s="151">
        <v>15473</v>
      </c>
      <c r="D29" s="151">
        <v>3594</v>
      </c>
      <c r="E29" s="148"/>
      <c r="F29" s="151">
        <v>111</v>
      </c>
      <c r="G29" s="151">
        <v>45</v>
      </c>
      <c r="H29" s="151">
        <v>721</v>
      </c>
      <c r="J29" s="203">
        <v>100000</v>
      </c>
      <c r="K29" s="203">
        <v>100000</v>
      </c>
    </row>
    <row r="30" spans="2:11" ht="19">
      <c r="B30" s="140">
        <v>2016</v>
      </c>
      <c r="C30" s="152">
        <v>21015</v>
      </c>
      <c r="D30" s="152">
        <v>3665</v>
      </c>
      <c r="E30" s="150"/>
      <c r="F30" s="152">
        <v>140</v>
      </c>
      <c r="G30" s="152">
        <v>54</v>
      </c>
      <c r="H30" s="152">
        <v>697</v>
      </c>
      <c r="J30" s="203">
        <v>100000</v>
      </c>
      <c r="K30" s="203">
        <v>100000</v>
      </c>
    </row>
    <row r="31" spans="2:11" ht="19">
      <c r="B31" s="143">
        <v>2017</v>
      </c>
      <c r="C31" s="153">
        <v>25314</v>
      </c>
      <c r="D31" s="154"/>
      <c r="E31" s="154"/>
      <c r="F31" s="154"/>
      <c r="G31" s="153">
        <v>63</v>
      </c>
      <c r="H31" s="154"/>
      <c r="J31" s="203">
        <v>100000</v>
      </c>
      <c r="K31" s="203">
        <v>100000</v>
      </c>
    </row>
    <row r="32" spans="2:11" ht="19">
      <c r="B32" s="140">
        <v>2018</v>
      </c>
      <c r="C32" s="155">
        <v>30534</v>
      </c>
      <c r="D32" s="156"/>
      <c r="E32" s="156"/>
      <c r="F32" s="156"/>
      <c r="G32" s="155">
        <v>41</v>
      </c>
      <c r="H32" s="156"/>
      <c r="J32" s="203">
        <v>100000</v>
      </c>
      <c r="K32" s="203">
        <v>100000</v>
      </c>
    </row>
    <row r="33" spans="2:11" ht="19">
      <c r="B33" s="143">
        <v>2019</v>
      </c>
      <c r="C33" s="153">
        <v>32521</v>
      </c>
      <c r="D33" s="154"/>
      <c r="E33" s="154"/>
      <c r="F33" s="154"/>
      <c r="G33" s="153">
        <v>57</v>
      </c>
      <c r="H33" s="154"/>
      <c r="J33" s="203">
        <v>100000</v>
      </c>
      <c r="K33" s="203">
        <v>100000</v>
      </c>
    </row>
    <row r="34" spans="2:11" ht="19">
      <c r="B34" s="140">
        <v>2020</v>
      </c>
      <c r="C34" s="155">
        <v>36275</v>
      </c>
      <c r="D34" s="157"/>
      <c r="E34" s="157"/>
      <c r="F34" s="157"/>
      <c r="G34" s="155">
        <v>75</v>
      </c>
      <c r="H34" s="157"/>
      <c r="J34" s="203">
        <v>100000</v>
      </c>
      <c r="K34" s="203">
        <v>100000</v>
      </c>
    </row>
    <row r="35" spans="2:11" ht="19">
      <c r="B35" s="143">
        <v>2021</v>
      </c>
      <c r="C35" s="153">
        <v>40029</v>
      </c>
      <c r="D35" s="154"/>
      <c r="E35" s="154"/>
      <c r="F35" s="154"/>
      <c r="G35" s="153">
        <v>111</v>
      </c>
      <c r="H35" s="154"/>
      <c r="J35" s="203">
        <v>100000</v>
      </c>
      <c r="K35" s="203">
        <v>100000</v>
      </c>
    </row>
    <row r="36" spans="2:11" ht="19">
      <c r="B36" s="140">
        <v>2022</v>
      </c>
      <c r="C36" s="155">
        <v>43783</v>
      </c>
      <c r="D36" s="156"/>
      <c r="E36" s="156"/>
      <c r="F36" s="156"/>
      <c r="G36" s="155">
        <v>161</v>
      </c>
      <c r="H36" s="156"/>
      <c r="J36" s="203">
        <v>100000</v>
      </c>
      <c r="K36" s="203">
        <v>100000</v>
      </c>
    </row>
    <row r="37" spans="2:11" ht="19">
      <c r="B37" s="143">
        <v>2023</v>
      </c>
      <c r="C37" s="153">
        <v>47536</v>
      </c>
      <c r="D37" s="154"/>
      <c r="E37" s="154"/>
      <c r="F37" s="154"/>
      <c r="G37" s="153">
        <v>246</v>
      </c>
      <c r="H37" s="154"/>
      <c r="J37" s="203">
        <v>100000</v>
      </c>
      <c r="K37" s="203">
        <v>100000</v>
      </c>
    </row>
    <row r="38" spans="2:11" ht="19">
      <c r="B38" s="140">
        <v>2024</v>
      </c>
      <c r="C38" s="155">
        <v>51290</v>
      </c>
      <c r="D38" s="156"/>
      <c r="E38" s="156"/>
      <c r="F38" s="156"/>
      <c r="G38" s="155">
        <v>967</v>
      </c>
      <c r="H38" s="156"/>
      <c r="J38" s="203">
        <v>100000</v>
      </c>
      <c r="K38" s="203">
        <v>100000</v>
      </c>
    </row>
    <row r="39" spans="2:11" ht="19">
      <c r="B39" s="143">
        <v>2025</v>
      </c>
      <c r="C39" s="153">
        <v>55044</v>
      </c>
      <c r="D39" s="154"/>
      <c r="E39" s="154"/>
      <c r="F39" s="154"/>
      <c r="G39" s="153">
        <v>1975</v>
      </c>
      <c r="H39" s="154"/>
      <c r="J39" s="203">
        <v>100000</v>
      </c>
      <c r="K39" s="203">
        <v>100000</v>
      </c>
    </row>
    <row r="40" spans="2:11" ht="19">
      <c r="B40" s="140">
        <v>2026</v>
      </c>
      <c r="C40" s="155">
        <v>58797</v>
      </c>
      <c r="D40" s="156"/>
      <c r="E40" s="156"/>
      <c r="F40" s="156"/>
      <c r="G40" s="155">
        <v>3242</v>
      </c>
      <c r="H40" s="156"/>
      <c r="J40" s="203">
        <v>100000</v>
      </c>
      <c r="K40" s="203">
        <v>100000</v>
      </c>
    </row>
    <row r="41" spans="2:11" ht="19">
      <c r="B41" s="143">
        <v>2027</v>
      </c>
      <c r="C41" s="153">
        <v>62551</v>
      </c>
      <c r="D41" s="154"/>
      <c r="E41" s="154"/>
      <c r="F41" s="154"/>
      <c r="G41" s="153">
        <v>4627</v>
      </c>
      <c r="H41" s="154"/>
      <c r="J41" s="203">
        <v>100000</v>
      </c>
      <c r="K41" s="203">
        <v>100000</v>
      </c>
    </row>
    <row r="42" spans="2:11" ht="19">
      <c r="B42" s="140">
        <v>2028</v>
      </c>
      <c r="C42" s="155">
        <v>66305</v>
      </c>
      <c r="D42" s="156"/>
      <c r="E42" s="156"/>
      <c r="F42" s="156"/>
      <c r="G42" s="155">
        <v>6874</v>
      </c>
      <c r="H42" s="156"/>
      <c r="J42" s="203">
        <v>100000</v>
      </c>
      <c r="K42" s="203">
        <v>100000</v>
      </c>
    </row>
    <row r="43" spans="2:11" ht="19">
      <c r="B43" s="143">
        <v>2029</v>
      </c>
      <c r="C43" s="153">
        <v>70059</v>
      </c>
      <c r="D43" s="154"/>
      <c r="E43" s="154"/>
      <c r="F43" s="154"/>
      <c r="G43" s="153">
        <v>8875</v>
      </c>
      <c r="H43" s="154"/>
      <c r="J43" s="203">
        <v>100000</v>
      </c>
      <c r="K43" s="203">
        <v>100000</v>
      </c>
    </row>
    <row r="44" spans="2:11" ht="19">
      <c r="B44" s="140">
        <v>2030</v>
      </c>
      <c r="C44" s="155">
        <v>73812</v>
      </c>
      <c r="D44" s="156"/>
      <c r="E44" s="156"/>
      <c r="F44" s="156"/>
      <c r="G44" s="155">
        <v>11076</v>
      </c>
      <c r="H44" s="156"/>
      <c r="J44" s="203">
        <v>100000</v>
      </c>
      <c r="K44" s="203">
        <v>100000</v>
      </c>
    </row>
    <row r="45" spans="2:11" ht="19">
      <c r="B45" s="143">
        <v>2031</v>
      </c>
      <c r="C45" s="153">
        <v>77566</v>
      </c>
      <c r="D45" s="154"/>
      <c r="E45" s="154"/>
      <c r="F45" s="154"/>
      <c r="G45" s="153">
        <v>13479</v>
      </c>
      <c r="H45" s="154"/>
      <c r="J45" s="203">
        <v>100000</v>
      </c>
      <c r="K45" s="203">
        <v>100000</v>
      </c>
    </row>
    <row r="46" spans="2:11" ht="19">
      <c r="B46" s="140">
        <v>2032</v>
      </c>
      <c r="C46" s="155">
        <v>81320</v>
      </c>
      <c r="D46" s="156"/>
      <c r="E46" s="156"/>
      <c r="F46" s="156"/>
      <c r="G46" s="155">
        <v>16002</v>
      </c>
      <c r="H46" s="156"/>
      <c r="J46" s="203">
        <v>100000</v>
      </c>
      <c r="K46" s="203">
        <v>100000</v>
      </c>
    </row>
    <row r="47" spans="2:11" ht="19">
      <c r="B47" s="143">
        <v>2033</v>
      </c>
      <c r="C47" s="153">
        <v>85074</v>
      </c>
      <c r="D47" s="154"/>
      <c r="E47" s="154"/>
      <c r="F47" s="154"/>
      <c r="G47" s="153">
        <v>18200</v>
      </c>
      <c r="H47" s="154"/>
      <c r="J47" s="203">
        <v>100000</v>
      </c>
      <c r="K47" s="203">
        <v>100000</v>
      </c>
    </row>
    <row r="48" spans="2:11" ht="19">
      <c r="B48" s="140">
        <v>2034</v>
      </c>
      <c r="C48" s="155">
        <v>88827</v>
      </c>
      <c r="D48" s="156"/>
      <c r="E48" s="156"/>
      <c r="F48" s="156"/>
      <c r="G48" s="155">
        <v>20481</v>
      </c>
      <c r="H48" s="156"/>
      <c r="J48" s="203">
        <v>100000</v>
      </c>
      <c r="K48" s="203">
        <v>100000</v>
      </c>
    </row>
    <row r="49" spans="2:11" ht="19">
      <c r="B49" s="143">
        <v>2035</v>
      </c>
      <c r="C49" s="153">
        <v>92581</v>
      </c>
      <c r="D49" s="154"/>
      <c r="E49" s="154"/>
      <c r="F49" s="154"/>
      <c r="G49" s="153">
        <v>22922</v>
      </c>
      <c r="H49" s="154"/>
      <c r="J49" s="203">
        <v>100000</v>
      </c>
      <c r="K49" s="203">
        <v>100000</v>
      </c>
    </row>
    <row r="50" spans="2:11" ht="19">
      <c r="B50" s="140">
        <v>2036</v>
      </c>
      <c r="C50" s="155">
        <v>96335</v>
      </c>
      <c r="D50" s="156"/>
      <c r="E50" s="156"/>
      <c r="F50" s="156"/>
      <c r="G50" s="155">
        <v>25535</v>
      </c>
      <c r="H50" s="156"/>
      <c r="J50" s="203">
        <v>100000</v>
      </c>
      <c r="K50" s="203">
        <v>100000</v>
      </c>
    </row>
    <row r="51" spans="2:11" ht="19">
      <c r="B51" s="143">
        <v>2037</v>
      </c>
      <c r="C51" s="153">
        <v>100089</v>
      </c>
      <c r="D51" s="154"/>
      <c r="E51" s="154"/>
      <c r="F51" s="154"/>
      <c r="G51" s="153">
        <v>28239</v>
      </c>
      <c r="H51" s="154"/>
      <c r="J51" s="203">
        <v>100000</v>
      </c>
      <c r="K51" s="203">
        <v>100000</v>
      </c>
    </row>
    <row r="52" spans="2:11" ht="19">
      <c r="B52" s="140">
        <v>2038</v>
      </c>
      <c r="C52" s="155">
        <v>103842</v>
      </c>
      <c r="D52" s="156"/>
      <c r="E52" s="156"/>
      <c r="F52" s="156"/>
      <c r="G52" s="155">
        <v>31006</v>
      </c>
      <c r="H52" s="156"/>
      <c r="J52" s="203">
        <v>100000</v>
      </c>
      <c r="K52" s="203">
        <v>100000</v>
      </c>
    </row>
    <row r="53" spans="2:11" ht="19">
      <c r="B53" s="143">
        <v>2039</v>
      </c>
      <c r="C53" s="153">
        <v>107596</v>
      </c>
      <c r="D53" s="154"/>
      <c r="E53" s="154"/>
      <c r="F53" s="154"/>
      <c r="G53" s="153">
        <v>33835</v>
      </c>
      <c r="H53" s="154"/>
      <c r="J53" s="203">
        <v>100000</v>
      </c>
      <c r="K53" s="203">
        <v>100000</v>
      </c>
    </row>
    <row r="54" spans="2:11" ht="19">
      <c r="B54" s="140">
        <v>2040</v>
      </c>
      <c r="C54" s="155">
        <v>111350</v>
      </c>
      <c r="D54" s="156"/>
      <c r="E54" s="156"/>
      <c r="F54" s="156"/>
      <c r="G54" s="155">
        <v>36524</v>
      </c>
      <c r="H54" s="156"/>
      <c r="J54" s="203">
        <v>100000</v>
      </c>
      <c r="K54" s="203">
        <v>100000</v>
      </c>
    </row>
    <row r="55" spans="2:11" ht="19">
      <c r="B55" s="143">
        <v>2041</v>
      </c>
      <c r="C55" s="153">
        <v>115103</v>
      </c>
      <c r="D55" s="141"/>
      <c r="E55" s="141"/>
      <c r="F55" s="141"/>
      <c r="G55" s="153">
        <v>39430</v>
      </c>
      <c r="H55" s="141"/>
      <c r="J55" s="203">
        <v>100000</v>
      </c>
      <c r="K55" s="203">
        <v>100000</v>
      </c>
    </row>
    <row r="56" spans="2:11" ht="19">
      <c r="B56" s="140">
        <v>2042</v>
      </c>
      <c r="C56" s="155">
        <v>118857</v>
      </c>
      <c r="D56" s="158"/>
      <c r="E56" s="158"/>
      <c r="F56" s="158"/>
      <c r="G56" s="155">
        <v>42342</v>
      </c>
      <c r="H56" s="158"/>
      <c r="J56" s="203">
        <v>100000</v>
      </c>
      <c r="K56" s="203">
        <v>100000</v>
      </c>
    </row>
    <row r="57" spans="2:11" ht="19">
      <c r="B57" s="143">
        <v>2043</v>
      </c>
      <c r="C57" s="153">
        <v>122611</v>
      </c>
      <c r="D57" s="141"/>
      <c r="E57" s="141"/>
      <c r="F57" s="141"/>
      <c r="G57" s="153">
        <v>45273</v>
      </c>
      <c r="H57" s="141"/>
      <c r="J57" s="203">
        <v>100000</v>
      </c>
      <c r="K57" s="203">
        <v>100000</v>
      </c>
    </row>
    <row r="58" spans="2:11" ht="19">
      <c r="B58" s="140">
        <v>2044</v>
      </c>
      <c r="C58" s="155">
        <v>126365</v>
      </c>
      <c r="D58" s="158"/>
      <c r="E58" s="158"/>
      <c r="F58" s="158"/>
      <c r="G58" s="155">
        <v>48192</v>
      </c>
      <c r="H58" s="158"/>
      <c r="J58" s="203">
        <v>100000</v>
      </c>
      <c r="K58" s="203">
        <v>100000</v>
      </c>
    </row>
    <row r="59" spans="2:11" ht="19">
      <c r="B59" s="143">
        <v>2045</v>
      </c>
      <c r="C59" s="153">
        <v>130118</v>
      </c>
      <c r="D59" s="141"/>
      <c r="E59" s="141"/>
      <c r="F59" s="141"/>
      <c r="G59" s="153">
        <v>51069</v>
      </c>
      <c r="H59" s="141"/>
      <c r="J59" s="203">
        <v>100000</v>
      </c>
      <c r="K59" s="203">
        <v>100000</v>
      </c>
    </row>
    <row r="60" spans="2:11" ht="19">
      <c r="B60" s="140">
        <v>2046</v>
      </c>
      <c r="C60" s="155">
        <v>133872</v>
      </c>
      <c r="D60" s="158"/>
      <c r="E60" s="158"/>
      <c r="F60" s="158"/>
      <c r="G60" s="155">
        <v>53825</v>
      </c>
      <c r="H60" s="158"/>
      <c r="J60" s="203">
        <v>100000</v>
      </c>
      <c r="K60" s="203">
        <v>100000</v>
      </c>
    </row>
    <row r="61" spans="2:11" ht="19">
      <c r="B61" s="143">
        <v>2047</v>
      </c>
      <c r="C61" s="153">
        <v>137626</v>
      </c>
      <c r="D61" s="141"/>
      <c r="E61" s="141"/>
      <c r="F61" s="141"/>
      <c r="G61" s="153">
        <v>56485</v>
      </c>
      <c r="H61" s="141"/>
      <c r="J61" s="203">
        <v>100000</v>
      </c>
      <c r="K61" s="203">
        <v>100000</v>
      </c>
    </row>
    <row r="62" spans="2:11" ht="19">
      <c r="B62" s="140">
        <v>2048</v>
      </c>
      <c r="C62" s="155">
        <v>141380</v>
      </c>
      <c r="D62" s="158"/>
      <c r="E62" s="158"/>
      <c r="F62" s="158"/>
      <c r="G62" s="155">
        <v>59040</v>
      </c>
      <c r="H62" s="158"/>
      <c r="J62" s="203">
        <v>100000</v>
      </c>
      <c r="K62" s="203">
        <v>100000</v>
      </c>
    </row>
    <row r="63" spans="2:11" ht="19">
      <c r="B63" s="143">
        <v>2049</v>
      </c>
      <c r="C63" s="153">
        <v>145133</v>
      </c>
      <c r="D63" s="141"/>
      <c r="E63" s="141"/>
      <c r="F63" s="141"/>
      <c r="G63" s="153">
        <v>61443</v>
      </c>
      <c r="H63" s="141"/>
      <c r="J63" s="203">
        <v>100000</v>
      </c>
      <c r="K63" s="203">
        <v>100000</v>
      </c>
    </row>
    <row r="64" spans="2:11" ht="19">
      <c r="B64" s="159">
        <v>2050</v>
      </c>
      <c r="C64" s="160">
        <v>148887</v>
      </c>
      <c r="D64" s="161"/>
      <c r="E64" s="161"/>
      <c r="F64" s="161"/>
      <c r="G64" s="160">
        <v>63798</v>
      </c>
      <c r="H64" s="161"/>
      <c r="J64" s="203">
        <v>100000</v>
      </c>
      <c r="K64" s="203">
        <v>100000</v>
      </c>
    </row>
  </sheetData>
  <hyperlinks>
    <hyperlink ref="C3" r:id="rId1" xr:uid="{380F61BE-D42E-8647-8A4A-4596ADCE07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FEFD-D104-B74E-86A9-FBD4F07EB707}">
  <dimension ref="A2:A34"/>
  <sheetViews>
    <sheetView workbookViewId="0">
      <selection activeCell="A3" sqref="A3"/>
    </sheetView>
  </sheetViews>
  <sheetFormatPr baseColWidth="10" defaultRowHeight="16"/>
  <sheetData>
    <row r="2" spans="1:1">
      <c r="A2" t="s">
        <v>75</v>
      </c>
    </row>
    <row r="34" spans="1:1">
      <c r="A34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Total Capital Cost</vt:lpstr>
      <vt:lpstr>Fuel Price</vt:lpstr>
      <vt:lpstr>Fuel Availability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2020-08-24T16:32:50Z</dcterms:created>
  <dcterms:modified xsi:type="dcterms:W3CDTF">2020-08-27T16:16:46Z</dcterms:modified>
</cp:coreProperties>
</file>