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Yeu D\OneDrive - Nanyang Technological University\PhD\De_PhD_Project\Experiment study\Calibration data\FUTEK torque\2019\"/>
    </mc:Choice>
  </mc:AlternateContent>
  <xr:revisionPtr revIDLastSave="64" documentId="11_25896BD468998D98B47DE49F3872D28D0405D445" xr6:coauthVersionLast="36" xr6:coauthVersionMax="43" xr10:uidLastSave="{632AA307-562E-4B67-B267-67D93FB3195D}"/>
  <bookViews>
    <workbookView xWindow="0" yWindow="465" windowWidth="28800" windowHeight="12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  <c r="D12" i="1"/>
  <c r="W22" i="1" l="1"/>
  <c r="E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4" i="1"/>
  <c r="W14" i="1" l="1"/>
  <c r="W15" i="1"/>
  <c r="W16" i="1"/>
  <c r="W18" i="1"/>
  <c r="W19" i="1"/>
  <c r="W20" i="1"/>
  <c r="W21" i="1"/>
  <c r="W13" i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" i="2"/>
  <c r="I37" i="1"/>
  <c r="Q12" i="1"/>
  <c r="U17" i="1" s="1"/>
  <c r="W17" i="1" s="1"/>
  <c r="R35" i="1"/>
</calcChain>
</file>

<file path=xl/sharedStrings.xml><?xml version="1.0" encoding="utf-8"?>
<sst xmlns="http://schemas.openxmlformats.org/spreadsheetml/2006/main" count="8" uniqueCount="6">
  <si>
    <t>Torque (Nm)</t>
  </si>
  <si>
    <t>Voltage</t>
  </si>
  <si>
    <t>CW</t>
  </si>
  <si>
    <t>CCW</t>
  </si>
  <si>
    <t>Y from curve fitted line</t>
  </si>
  <si>
    <t>standard error of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</si>
</sst>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SG"/>
              <a:t>Torque Meter (FUTEK TRS605)</a:t>
            </a:r>
          </a:p>
        </c:rich>
      </c:tx>
      <c:layout>
        <c:manualLayout>
          <c:xMode val="edge"/>
          <c:yMode val="edge"/>
          <c:x val="0.21606666666666666"/>
          <c:y val="2.116666666666666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38925925925926E-2"/>
          <c:y val="0.1551636111111111"/>
          <c:w val="0.63376092592592592"/>
          <c:h val="0.66326166666666664"/>
        </c:manualLayout>
      </c:layout>
      <c:scatterChart>
        <c:scatterStyle val="smoothMarker"/>
        <c:varyColors val="0"/>
        <c:ser>
          <c:idx val="0"/>
          <c:order val="0"/>
          <c:tx>
            <c:v>TM</c:v>
          </c:tx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7763851851851854"/>
                  <c:y val="0.1682177777777777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Sheet1!$F$44:$F$77</c:f>
              <c:numCache>
                <c:formatCode>General</c:formatCode>
                <c:ptCount val="34"/>
                <c:pt idx="0">
                  <c:v>-1.6963257643718967</c:v>
                </c:pt>
                <c:pt idx="1">
                  <c:v>-1.4750157449556096</c:v>
                </c:pt>
                <c:pt idx="2">
                  <c:v>-1.2442200777851053</c:v>
                </c:pt>
                <c:pt idx="3">
                  <c:v>-1.0026535798376184</c:v>
                </c:pt>
                <c:pt idx="4">
                  <c:v>-0.74542506863468672</c:v>
                </c:pt>
                <c:pt idx="5">
                  <c:v>-0.50947551086956555</c:v>
                </c:pt>
                <c:pt idx="6">
                  <c:v>-0.2782279144634518</c:v>
                </c:pt>
                <c:pt idx="7">
                  <c:v>-3.7541384900074005E-2</c:v>
                </c:pt>
                <c:pt idx="8">
                  <c:v>0.21183134676259019</c:v>
                </c:pt>
                <c:pt idx="9">
                  <c:v>0.49028705989385879</c:v>
                </c:pt>
                <c:pt idx="10">
                  <c:v>0.72932626724137839</c:v>
                </c:pt>
                <c:pt idx="11">
                  <c:v>0.97209728205127988</c:v>
                </c:pt>
                <c:pt idx="12">
                  <c:v>1.2116820928571459</c:v>
                </c:pt>
                <c:pt idx="13">
                  <c:v>1.4590900148409891</c:v>
                </c:pt>
                <c:pt idx="14">
                  <c:v>1.679471817965027</c:v>
                </c:pt>
                <c:pt idx="15">
                  <c:v>1.9222502612214849</c:v>
                </c:pt>
                <c:pt idx="16">
                  <c:v>2.1396099832522926</c:v>
                </c:pt>
                <c:pt idx="17">
                  <c:v>-1.6963257643718967</c:v>
                </c:pt>
                <c:pt idx="18">
                  <c:v>-1.4762447927868854</c:v>
                </c:pt>
                <c:pt idx="19">
                  <c:v>-1.2197143069908798</c:v>
                </c:pt>
                <c:pt idx="20">
                  <c:v>-0.99425703038829305</c:v>
                </c:pt>
                <c:pt idx="21">
                  <c:v>-0.74842758972449863</c:v>
                </c:pt>
                <c:pt idx="22">
                  <c:v>-0.50691423861318796</c:v>
                </c:pt>
                <c:pt idx="23">
                  <c:v>-0.26570702380952388</c:v>
                </c:pt>
                <c:pt idx="24">
                  <c:v>-1.6948863495346429E-2</c:v>
                </c:pt>
                <c:pt idx="25">
                  <c:v>0.21189532647385975</c:v>
                </c:pt>
                <c:pt idx="26">
                  <c:v>0.47457301077943542</c:v>
                </c:pt>
                <c:pt idx="27">
                  <c:v>0.70897252894736718</c:v>
                </c:pt>
                <c:pt idx="28">
                  <c:v>0.94893485170499781</c:v>
                </c:pt>
                <c:pt idx="29">
                  <c:v>1.1877737407166133</c:v>
                </c:pt>
                <c:pt idx="30">
                  <c:v>1.4388176821974954</c:v>
                </c:pt>
                <c:pt idx="31">
                  <c:v>1.6664107555040499</c:v>
                </c:pt>
                <c:pt idx="32">
                  <c:v>1.9150283236994248</c:v>
                </c:pt>
                <c:pt idx="33">
                  <c:v>2.1396099832522926</c:v>
                </c:pt>
              </c:numCache>
            </c:numRef>
          </c:xVal>
          <c:yVal>
            <c:numRef>
              <c:f>Sheet1!$G$44:$G$77</c:f>
              <c:numCache>
                <c:formatCode>General</c:formatCode>
                <c:ptCount val="34"/>
                <c:pt idx="0">
                  <c:v>-19.62</c:v>
                </c:pt>
                <c:pt idx="1">
                  <c:v>-17.1675</c:v>
                </c:pt>
                <c:pt idx="2">
                  <c:v>-14.715</c:v>
                </c:pt>
                <c:pt idx="3">
                  <c:v>-12.262499999999999</c:v>
                </c:pt>
                <c:pt idx="4">
                  <c:v>-9.81</c:v>
                </c:pt>
                <c:pt idx="5">
                  <c:v>-7.3574999999999999</c:v>
                </c:pt>
                <c:pt idx="6">
                  <c:v>-4.9050000000000002</c:v>
                </c:pt>
                <c:pt idx="7">
                  <c:v>-2.4525000000000001</c:v>
                </c:pt>
                <c:pt idx="8">
                  <c:v>0</c:v>
                </c:pt>
                <c:pt idx="9">
                  <c:v>2.4525000000000001</c:v>
                </c:pt>
                <c:pt idx="10">
                  <c:v>4.9050000000000002</c:v>
                </c:pt>
                <c:pt idx="11">
                  <c:v>7.3574999999999999</c:v>
                </c:pt>
                <c:pt idx="12">
                  <c:v>9.81</c:v>
                </c:pt>
                <c:pt idx="13">
                  <c:v>12.262499999999999</c:v>
                </c:pt>
                <c:pt idx="14">
                  <c:v>14.715</c:v>
                </c:pt>
                <c:pt idx="15">
                  <c:v>17.1675</c:v>
                </c:pt>
                <c:pt idx="16">
                  <c:v>19.62</c:v>
                </c:pt>
                <c:pt idx="17">
                  <c:v>-19.62</c:v>
                </c:pt>
                <c:pt idx="18">
                  <c:v>-17.1675</c:v>
                </c:pt>
                <c:pt idx="19">
                  <c:v>-14.715</c:v>
                </c:pt>
                <c:pt idx="20">
                  <c:v>-12.262499999999999</c:v>
                </c:pt>
                <c:pt idx="21">
                  <c:v>-9.81</c:v>
                </c:pt>
                <c:pt idx="22">
                  <c:v>-7.3574999999999999</c:v>
                </c:pt>
                <c:pt idx="23">
                  <c:v>-4.9050000000000002</c:v>
                </c:pt>
                <c:pt idx="24">
                  <c:v>-2.4525000000000001</c:v>
                </c:pt>
                <c:pt idx="25">
                  <c:v>0</c:v>
                </c:pt>
                <c:pt idx="26">
                  <c:v>2.4525000000000001</c:v>
                </c:pt>
                <c:pt idx="27">
                  <c:v>4.9050000000000002</c:v>
                </c:pt>
                <c:pt idx="28">
                  <c:v>7.3574999999999999</c:v>
                </c:pt>
                <c:pt idx="29">
                  <c:v>9.81</c:v>
                </c:pt>
                <c:pt idx="30">
                  <c:v>12.262499999999999</c:v>
                </c:pt>
                <c:pt idx="31">
                  <c:v>14.715</c:v>
                </c:pt>
                <c:pt idx="32">
                  <c:v>17.1675</c:v>
                </c:pt>
                <c:pt idx="33">
                  <c:v>19.62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(V)</a:t>
                </a:r>
              </a:p>
            </c:rich>
          </c:tx>
          <c:layout>
            <c:manualLayout>
              <c:xMode val="edge"/>
              <c:yMode val="edge"/>
              <c:x val="0.31125055555555553"/>
              <c:y val="0.864286388888888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1"/>
      </c:valAx>
      <c:valAx>
        <c:axId val="96826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Torque (Nm)</a:t>
                </a:r>
              </a:p>
            </c:rich>
          </c:tx>
          <c:layout>
            <c:manualLayout>
              <c:xMode val="edge"/>
              <c:yMode val="edge"/>
              <c:x val="3.407037037037037E-3"/>
              <c:y val="0.36886972222222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5949962962962958"/>
          <c:y val="0.49479055555555562"/>
          <c:w val="0.18875962962962964"/>
          <c:h val="0.11969166666666667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Chart Title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43262642169728782"/>
                  <c:y val="8.9660250801983088E-2"/>
                </c:manualLayout>
              </c:layout>
              <c:numFmt formatCode="General" sourceLinked="0"/>
            </c:trendlineLbl>
          </c:trendline>
          <c:xVal>
            <c:numRef>
              <c:f>Sheet1!$J$44:$J$52</c:f>
              <c:numCache>
                <c:formatCode>General</c:formatCode>
                <c:ptCount val="9"/>
                <c:pt idx="0">
                  <c:v>-0.7977146798418957</c:v>
                </c:pt>
                <c:pt idx="1">
                  <c:v>-0.55646084570312504</c:v>
                </c:pt>
                <c:pt idx="2">
                  <c:v>-0.31434329644268794</c:v>
                </c:pt>
                <c:pt idx="3">
                  <c:v>-6.8512908823529395E-2</c:v>
                </c:pt>
                <c:pt idx="4">
                  <c:v>0.16887558599999999</c:v>
                </c:pt>
                <c:pt idx="5">
                  <c:v>0.41051361994076963</c:v>
                </c:pt>
                <c:pt idx="6">
                  <c:v>0.65623595151515046</c:v>
                </c:pt>
                <c:pt idx="7">
                  <c:v>0.90303429073170816</c:v>
                </c:pt>
                <c:pt idx="8">
                  <c:v>1.1476299779005519</c:v>
                </c:pt>
              </c:numCache>
            </c:numRef>
          </c:xVal>
          <c:yVal>
            <c:numRef>
              <c:f>Sheet1!$K$44:$K$52</c:f>
              <c:numCache>
                <c:formatCode>General</c:formatCode>
                <c:ptCount val="9"/>
                <c:pt idx="0">
                  <c:v>-9.81</c:v>
                </c:pt>
                <c:pt idx="1">
                  <c:v>-7.3574999999999999</c:v>
                </c:pt>
                <c:pt idx="2">
                  <c:v>-4.9050000000000002</c:v>
                </c:pt>
                <c:pt idx="3">
                  <c:v>-2.4525000000000001</c:v>
                </c:pt>
                <c:pt idx="4">
                  <c:v>0</c:v>
                </c:pt>
                <c:pt idx="5">
                  <c:v>2.4525000000000001</c:v>
                </c:pt>
                <c:pt idx="6">
                  <c:v>4.9050000000000002</c:v>
                </c:pt>
                <c:pt idx="7">
                  <c:v>7.3574999999999999</c:v>
                </c:pt>
                <c:pt idx="8">
                  <c:v>9.81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B1-448B-A698-E8124DC3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0000"/>
        <c:axId val="99047680"/>
      </c:scatterChart>
      <c:valAx>
        <c:axId val="98240000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3440229062276311"/>
              <c:y val="0.935472920046259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047680"/>
        <c:crosses val="autoZero"/>
        <c:crossBetween val="midCat"/>
        <c:majorUnit val="0.5"/>
      </c:valAx>
      <c:valAx>
        <c:axId val="99047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1.3986013986013986E-2"/>
              <c:y val="0.43136535513104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240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Chart Title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43262642169728782"/>
                  <c:y val="8.9660250801983088E-2"/>
                </c:manualLayout>
              </c:layout>
              <c:numFmt formatCode="General" sourceLinked="0"/>
            </c:trendlineLbl>
          </c:trendline>
          <c:xVal>
            <c:numRef>
              <c:f>Sheet1!$J$54:$J$71</c:f>
              <c:numCache>
                <c:formatCode>General</c:formatCode>
                <c:ptCount val="18"/>
                <c:pt idx="0">
                  <c:v>-0.7977146798418957</c:v>
                </c:pt>
                <c:pt idx="1">
                  <c:v>-0.55646084570312504</c:v>
                </c:pt>
                <c:pt idx="2">
                  <c:v>-0.31434329644268794</c:v>
                </c:pt>
                <c:pt idx="3">
                  <c:v>-6.8512908823529395E-2</c:v>
                </c:pt>
                <c:pt idx="4">
                  <c:v>0.16600690600000001</c:v>
                </c:pt>
                <c:pt idx="5">
                  <c:v>0.41051361994076963</c:v>
                </c:pt>
                <c:pt idx="6">
                  <c:v>0.65623595151515046</c:v>
                </c:pt>
                <c:pt idx="7">
                  <c:v>0.90303429073170816</c:v>
                </c:pt>
                <c:pt idx="8">
                  <c:v>1.1476299779005519</c:v>
                </c:pt>
                <c:pt idx="9">
                  <c:v>-0.79967663992172155</c:v>
                </c:pt>
                <c:pt idx="10">
                  <c:v>-0.56292107549019565</c:v>
                </c:pt>
                <c:pt idx="11">
                  <c:v>-0.31992747117296239</c:v>
                </c:pt>
                <c:pt idx="12">
                  <c:v>-8.435655599999993E-2</c:v>
                </c:pt>
                <c:pt idx="13">
                  <c:v>0.16315973642645612</c:v>
                </c:pt>
                <c:pt idx="14">
                  <c:v>0.41609568509378048</c:v>
                </c:pt>
                <c:pt idx="15">
                  <c:v>0.65678299017681685</c:v>
                </c:pt>
                <c:pt idx="16">
                  <c:v>0.89817121618953688</c:v>
                </c:pt>
                <c:pt idx="17">
                  <c:v>1.1555005330049246</c:v>
                </c:pt>
              </c:numCache>
            </c:numRef>
          </c:xVal>
          <c:yVal>
            <c:numRef>
              <c:f>Sheet1!$K$54:$K$71</c:f>
              <c:numCache>
                <c:formatCode>General</c:formatCode>
                <c:ptCount val="18"/>
                <c:pt idx="0">
                  <c:v>-9.81</c:v>
                </c:pt>
                <c:pt idx="1">
                  <c:v>-7.3574999999999999</c:v>
                </c:pt>
                <c:pt idx="2">
                  <c:v>-4.9050000000000002</c:v>
                </c:pt>
                <c:pt idx="3">
                  <c:v>-2.4525000000000001</c:v>
                </c:pt>
                <c:pt idx="4">
                  <c:v>0</c:v>
                </c:pt>
                <c:pt idx="5">
                  <c:v>2.4525000000000001</c:v>
                </c:pt>
                <c:pt idx="6">
                  <c:v>4.9050000000000002</c:v>
                </c:pt>
                <c:pt idx="7">
                  <c:v>7.3574999999999999</c:v>
                </c:pt>
                <c:pt idx="8">
                  <c:v>9.81</c:v>
                </c:pt>
                <c:pt idx="9">
                  <c:v>-9.81</c:v>
                </c:pt>
                <c:pt idx="10">
                  <c:v>-7.3574999999999999</c:v>
                </c:pt>
                <c:pt idx="11">
                  <c:v>-4.9050000000000002</c:v>
                </c:pt>
                <c:pt idx="12">
                  <c:v>-2.4525000000000001</c:v>
                </c:pt>
                <c:pt idx="13">
                  <c:v>0</c:v>
                </c:pt>
                <c:pt idx="14">
                  <c:v>2.4525000000000001</c:v>
                </c:pt>
                <c:pt idx="15">
                  <c:v>4.9050000000000002</c:v>
                </c:pt>
                <c:pt idx="16">
                  <c:v>7.3574999999999999</c:v>
                </c:pt>
                <c:pt idx="17">
                  <c:v>9.81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B1-448B-A698-E8124DC3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0000"/>
        <c:axId val="99047680"/>
      </c:scatterChart>
      <c:valAx>
        <c:axId val="98240000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3440229062276311"/>
              <c:y val="0.935472920046259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047680"/>
        <c:crosses val="autoZero"/>
        <c:crossBetween val="midCat"/>
        <c:majorUnit val="0.5"/>
      </c:valAx>
      <c:valAx>
        <c:axId val="99047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1.3986013986013986E-2"/>
              <c:y val="0.43136535513104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240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SG" sz="1800" b="1" i="0" baseline="0">
                <a:effectLst/>
              </a:rPr>
              <a:t>Torque Meter (FUTEK TRS605)</a:t>
            </a:r>
            <a:endParaRPr lang="en-SG">
              <a:effectLst/>
            </a:endParaRPr>
          </a:p>
        </c:rich>
      </c:tx>
      <c:layout>
        <c:manualLayout>
          <c:xMode val="edge"/>
          <c:yMode val="edge"/>
          <c:x val="7.6843015105039575E-2"/>
          <c:y val="4.73104832484174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38925925925926E-2"/>
          <c:y val="0.1551636111111111"/>
          <c:w val="0.63376092592592592"/>
          <c:h val="0.66326166666666664"/>
        </c:manualLayout>
      </c:layout>
      <c:scatterChart>
        <c:scatterStyle val="smoothMarker"/>
        <c:varyColors val="0"/>
        <c:ser>
          <c:idx val="0"/>
          <c:order val="0"/>
          <c:tx>
            <c:v>TM</c:v>
          </c:tx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036666554019803"/>
                  <c:y val="0.1581408573928259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Sheet1!$U$13:$U$21</c:f>
              <c:numCache>
                <c:formatCode>General</c:formatCode>
                <c:ptCount val="9"/>
                <c:pt idx="0">
                  <c:v>-0.77201800940438881</c:v>
                </c:pt>
                <c:pt idx="1">
                  <c:v>-0.52338530787589477</c:v>
                </c:pt>
                <c:pt idx="2">
                  <c:v>-0.2788113203592813</c:v>
                </c:pt>
                <c:pt idx="3">
                  <c:v>-3.9029501930501934E-2</c:v>
                </c:pt>
                <c:pt idx="4">
                  <c:v>0.21189532647385975</c:v>
                </c:pt>
                <c:pt idx="5">
                  <c:v>0.47520090139801929</c:v>
                </c:pt>
                <c:pt idx="6">
                  <c:v>0.7201718273681682</c:v>
                </c:pt>
                <c:pt idx="7">
                  <c:v>0.95912041852519325</c:v>
                </c:pt>
                <c:pt idx="8">
                  <c:v>1.2035577725438882</c:v>
                </c:pt>
              </c:numCache>
            </c:numRef>
          </c:xVal>
          <c:yVal>
            <c:numRef>
              <c:f>Sheet1!$V$13:$V$21</c:f>
              <c:numCache>
                <c:formatCode>General</c:formatCode>
                <c:ptCount val="9"/>
                <c:pt idx="0">
                  <c:v>-9.81</c:v>
                </c:pt>
                <c:pt idx="1">
                  <c:v>-7.3574999999999999</c:v>
                </c:pt>
                <c:pt idx="2">
                  <c:v>-4.9050000000000002</c:v>
                </c:pt>
                <c:pt idx="3">
                  <c:v>-2.4525000000000001</c:v>
                </c:pt>
                <c:pt idx="4">
                  <c:v>0</c:v>
                </c:pt>
                <c:pt idx="5">
                  <c:v>2.4525000000000001</c:v>
                </c:pt>
                <c:pt idx="6">
                  <c:v>4.9050000000000002</c:v>
                </c:pt>
                <c:pt idx="7">
                  <c:v>7.3574999999999999</c:v>
                </c:pt>
                <c:pt idx="8">
                  <c:v>9.81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(V)</a:t>
                </a:r>
              </a:p>
            </c:rich>
          </c:tx>
          <c:layout>
            <c:manualLayout>
              <c:xMode val="edge"/>
              <c:yMode val="edge"/>
              <c:x val="0.31125055555555553"/>
              <c:y val="0.864286388888888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1"/>
      </c:valAx>
      <c:valAx>
        <c:axId val="96826112"/>
        <c:scaling>
          <c:orientation val="minMax"/>
          <c:min val="-12.5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>
                    <a:solidFill>
                      <a:sysClr val="windowText" lastClr="000000"/>
                    </a:solidFill>
                  </a:rPr>
                  <a:t>Torque</a:t>
                </a:r>
                <a:r>
                  <a:rPr lang="en-SG" baseline="0">
                    <a:solidFill>
                      <a:sysClr val="windowText" lastClr="000000"/>
                    </a:solidFill>
                  </a:rPr>
                  <a:t> (Nm)</a:t>
                </a:r>
                <a:endParaRPr lang="en-SG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407037037037037E-3"/>
              <c:y val="0.36886972222222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4075809800883319"/>
          <c:y val="0.49479055555555562"/>
          <c:w val="0.22356554828236833"/>
          <c:h val="0.18505120683443982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SG"/>
              <a:t>Chart Title</a:t>
            </a:r>
          </a:p>
        </c:rich>
      </c:tx>
      <c:layout>
        <c:manualLayout>
          <c:xMode val="edge"/>
          <c:yMode val="edge"/>
          <c:x val="0.21606666666666666"/>
          <c:y val="2.116666666666666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38925925925926E-2"/>
          <c:y val="0.1551636111111111"/>
          <c:w val="0.63376092592592592"/>
          <c:h val="0.66326166666666664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1075902777777779"/>
                  <c:y val="0.6738641666666667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Sheet2!$D$3:$D$36</c:f>
              <c:numCache>
                <c:formatCode>General</c:formatCode>
                <c:ptCount val="34"/>
                <c:pt idx="0">
                  <c:v>-1.7393455048457565</c:v>
                </c:pt>
                <c:pt idx="1">
                  <c:v>-1.5180354854294693</c:v>
                </c:pt>
                <c:pt idx="2">
                  <c:v>-1.2872398182589651</c:v>
                </c:pt>
                <c:pt idx="3">
                  <c:v>-1.0456733203114781</c:v>
                </c:pt>
                <c:pt idx="4">
                  <c:v>-0.78844480910854653</c:v>
                </c:pt>
                <c:pt idx="5">
                  <c:v>-0.55249525134342536</c:v>
                </c:pt>
                <c:pt idx="6">
                  <c:v>-0.32124765493731156</c:v>
                </c:pt>
                <c:pt idx="7">
                  <c:v>-8.0561125373933756E-2</c:v>
                </c:pt>
                <c:pt idx="8">
                  <c:v>0.13455507863183164</c:v>
                </c:pt>
                <c:pt idx="9">
                  <c:v>0.44726731941999903</c:v>
                </c:pt>
                <c:pt idx="10">
                  <c:v>0.68630652676751858</c:v>
                </c:pt>
                <c:pt idx="11">
                  <c:v>0.92907754157742017</c:v>
                </c:pt>
                <c:pt idx="12">
                  <c:v>1.1686623523832862</c:v>
                </c:pt>
                <c:pt idx="13">
                  <c:v>1.4160702743671294</c:v>
                </c:pt>
                <c:pt idx="14">
                  <c:v>1.6364520774911673</c:v>
                </c:pt>
                <c:pt idx="15">
                  <c:v>1.8792305207476252</c:v>
                </c:pt>
                <c:pt idx="16">
                  <c:v>2.0965902427784329</c:v>
                </c:pt>
                <c:pt idx="17">
                  <c:v>-1.7393455048457565</c:v>
                </c:pt>
                <c:pt idx="18">
                  <c:v>-1.5192645332607451</c:v>
                </c:pt>
                <c:pt idx="19">
                  <c:v>-1.2627340474647395</c:v>
                </c:pt>
                <c:pt idx="20">
                  <c:v>-1.0372767708621529</c:v>
                </c:pt>
                <c:pt idx="21">
                  <c:v>-0.79144733019835845</c:v>
                </c:pt>
                <c:pt idx="22">
                  <c:v>-0.54993397908704766</c:v>
                </c:pt>
                <c:pt idx="23">
                  <c:v>-0.30872676428338364</c:v>
                </c:pt>
                <c:pt idx="24">
                  <c:v>-5.9968603969206183E-2</c:v>
                </c:pt>
                <c:pt idx="25">
                  <c:v>0.13455507863183164</c:v>
                </c:pt>
                <c:pt idx="26">
                  <c:v>0.43155327030557566</c:v>
                </c:pt>
                <c:pt idx="27">
                  <c:v>0.66595278847350747</c:v>
                </c:pt>
                <c:pt idx="28">
                  <c:v>0.9059151112311381</c:v>
                </c:pt>
                <c:pt idx="29">
                  <c:v>1.1447540002427536</c:v>
                </c:pt>
                <c:pt idx="30">
                  <c:v>1.3957979417236357</c:v>
                </c:pt>
                <c:pt idx="31">
                  <c:v>1.6233910150301902</c:v>
                </c:pt>
                <c:pt idx="32">
                  <c:v>1.8720085832255651</c:v>
                </c:pt>
                <c:pt idx="33">
                  <c:v>2.0965902427784329</c:v>
                </c:pt>
              </c:numCache>
            </c:numRef>
          </c:xVal>
          <c:yVal>
            <c:numRef>
              <c:f>Sheet2!$E$3:$E$36</c:f>
              <c:numCache>
                <c:formatCode>General</c:formatCode>
                <c:ptCount val="34"/>
                <c:pt idx="0">
                  <c:v>-19.62</c:v>
                </c:pt>
                <c:pt idx="1">
                  <c:v>-17.1675</c:v>
                </c:pt>
                <c:pt idx="2">
                  <c:v>-14.715</c:v>
                </c:pt>
                <c:pt idx="3">
                  <c:v>-12.262499999999999</c:v>
                </c:pt>
                <c:pt idx="4">
                  <c:v>-9.81</c:v>
                </c:pt>
                <c:pt idx="5">
                  <c:v>-7.3574999999999999</c:v>
                </c:pt>
                <c:pt idx="6">
                  <c:v>-4.9050000000000002</c:v>
                </c:pt>
                <c:pt idx="7">
                  <c:v>-2.4525000000000001</c:v>
                </c:pt>
                <c:pt idx="8">
                  <c:v>0</c:v>
                </c:pt>
                <c:pt idx="9">
                  <c:v>2.4525000000000001</c:v>
                </c:pt>
                <c:pt idx="10">
                  <c:v>4.9050000000000002</c:v>
                </c:pt>
                <c:pt idx="11">
                  <c:v>7.3574999999999999</c:v>
                </c:pt>
                <c:pt idx="12">
                  <c:v>9.81</c:v>
                </c:pt>
                <c:pt idx="13">
                  <c:v>12.262499999999999</c:v>
                </c:pt>
                <c:pt idx="14">
                  <c:v>14.715</c:v>
                </c:pt>
                <c:pt idx="15">
                  <c:v>17.1675</c:v>
                </c:pt>
                <c:pt idx="16">
                  <c:v>19.62</c:v>
                </c:pt>
                <c:pt idx="17">
                  <c:v>-19.62</c:v>
                </c:pt>
                <c:pt idx="18">
                  <c:v>-17.1675</c:v>
                </c:pt>
                <c:pt idx="19">
                  <c:v>-14.715</c:v>
                </c:pt>
                <c:pt idx="20">
                  <c:v>-12.262499999999999</c:v>
                </c:pt>
                <c:pt idx="21">
                  <c:v>-9.81</c:v>
                </c:pt>
                <c:pt idx="22">
                  <c:v>-7.3574999999999999</c:v>
                </c:pt>
                <c:pt idx="23">
                  <c:v>-4.9050000000000002</c:v>
                </c:pt>
                <c:pt idx="24">
                  <c:v>-2.4525000000000001</c:v>
                </c:pt>
                <c:pt idx="25">
                  <c:v>0</c:v>
                </c:pt>
                <c:pt idx="26">
                  <c:v>2.4525000000000001</c:v>
                </c:pt>
                <c:pt idx="27">
                  <c:v>4.9050000000000002</c:v>
                </c:pt>
                <c:pt idx="28">
                  <c:v>7.3574999999999999</c:v>
                </c:pt>
                <c:pt idx="29">
                  <c:v>9.81</c:v>
                </c:pt>
                <c:pt idx="30">
                  <c:v>12.262499999999999</c:v>
                </c:pt>
                <c:pt idx="31">
                  <c:v>14.715</c:v>
                </c:pt>
                <c:pt idx="32">
                  <c:v>17.1675</c:v>
                </c:pt>
                <c:pt idx="33">
                  <c:v>19.62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Title</a:t>
                </a:r>
              </a:p>
            </c:rich>
          </c:tx>
          <c:layout>
            <c:manualLayout>
              <c:xMode val="edge"/>
              <c:yMode val="edge"/>
              <c:x val="0.31125055555555553"/>
              <c:y val="0.864286388888888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1"/>
      </c:valAx>
      <c:valAx>
        <c:axId val="96826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Title</a:t>
                </a:r>
              </a:p>
            </c:rich>
          </c:tx>
          <c:layout>
            <c:manualLayout>
              <c:xMode val="edge"/>
              <c:yMode val="edge"/>
              <c:x val="3.407037037037037E-3"/>
              <c:y val="0.36886972222222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5949962962962958"/>
          <c:y val="0.49479055555555562"/>
          <c:w val="0.18875962962962964"/>
          <c:h val="0.16908055555555557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4</xdr:row>
      <xdr:rowOff>190499</xdr:rowOff>
    </xdr:from>
    <xdr:to>
      <xdr:col>15</xdr:col>
      <xdr:colOff>561300</xdr:colOff>
      <xdr:row>23</xdr:row>
      <xdr:rowOff>170999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38</xdr:row>
      <xdr:rowOff>104775</xdr:rowOff>
    </xdr:from>
    <xdr:to>
      <xdr:col>21</xdr:col>
      <xdr:colOff>295275</xdr:colOff>
      <xdr:row>61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152399</xdr:colOff>
      <xdr:row>39</xdr:row>
      <xdr:rowOff>9524</xdr:rowOff>
    </xdr:from>
    <xdr:to>
      <xdr:col>31</xdr:col>
      <xdr:colOff>123824</xdr:colOff>
      <xdr:row>61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571500</xdr:colOff>
      <xdr:row>6</xdr:row>
      <xdr:rowOff>152400</xdr:rowOff>
    </xdr:from>
    <xdr:to>
      <xdr:col>31</xdr:col>
      <xdr:colOff>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233775</xdr:colOff>
      <xdr:row>31</xdr:row>
      <xdr:rowOff>94800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77"/>
  <sheetViews>
    <sheetView tabSelected="1" topLeftCell="R1" workbookViewId="0">
      <selection activeCell="V28" sqref="V28"/>
    </sheetView>
  </sheetViews>
  <sheetFormatPr defaultColWidth="8.85546875" defaultRowHeight="15" x14ac:dyDescent="0.25"/>
  <cols>
    <col min="2" max="2" width="12.28515625" bestFit="1" customWidth="1"/>
    <col min="4" max="4" width="12" bestFit="1" customWidth="1"/>
    <col min="6" max="6" width="12.28515625" bestFit="1" customWidth="1"/>
  </cols>
  <sheetData>
    <row r="1" spans="2:23" x14ac:dyDescent="0.25">
      <c r="B1" t="s">
        <v>2</v>
      </c>
      <c r="F1" t="s">
        <v>3</v>
      </c>
    </row>
    <row r="2" spans="2:23" x14ac:dyDescent="0.25">
      <c r="B2" t="s">
        <v>0</v>
      </c>
      <c r="C2" t="s">
        <v>1</v>
      </c>
      <c r="F2" t="s">
        <v>0</v>
      </c>
      <c r="G2" t="s">
        <v>1</v>
      </c>
    </row>
    <row r="3" spans="2:23" x14ac:dyDescent="0.25">
      <c r="B3" s="1"/>
    </row>
    <row r="4" spans="2:23" x14ac:dyDescent="0.25">
      <c r="B4">
        <v>-19.62</v>
      </c>
      <c r="C4">
        <v>-1.6963257643718967</v>
      </c>
      <c r="D4">
        <f>C4*10.127-2.2619</f>
        <v>-19.440591015794201</v>
      </c>
      <c r="E4">
        <f>STEYX(B4:B21,D4:D21)</f>
        <v>0.16972203048269</v>
      </c>
    </row>
    <row r="5" spans="2:23" x14ac:dyDescent="0.25">
      <c r="B5">
        <v>-17.1675</v>
      </c>
      <c r="C5">
        <v>-1.4750157449556096</v>
      </c>
      <c r="D5">
        <f t="shared" ref="D5:D21" si="0">C5*10.127-2.2619</f>
        <v>-17.199384449165461</v>
      </c>
    </row>
    <row r="6" spans="2:23" x14ac:dyDescent="0.25">
      <c r="B6">
        <v>-14.715</v>
      </c>
      <c r="C6">
        <v>-1.2442200777851053</v>
      </c>
      <c r="D6">
        <f t="shared" si="0"/>
        <v>-14.862116727729763</v>
      </c>
    </row>
    <row r="7" spans="2:23" x14ac:dyDescent="0.25">
      <c r="B7">
        <v>-12.262499999999999</v>
      </c>
      <c r="C7">
        <v>-1.0026535798376184</v>
      </c>
      <c r="D7">
        <f t="shared" si="0"/>
        <v>-12.41577280301556</v>
      </c>
    </row>
    <row r="8" spans="2:23" x14ac:dyDescent="0.25">
      <c r="B8">
        <v>-9.81</v>
      </c>
      <c r="C8">
        <v>-0.74542506863468672</v>
      </c>
      <c r="D8">
        <f t="shared" si="0"/>
        <v>-9.8108196700634736</v>
      </c>
      <c r="F8">
        <v>4.3019740473859758E-2</v>
      </c>
    </row>
    <row r="9" spans="2:23" x14ac:dyDescent="0.25">
      <c r="B9">
        <v>-7.3574999999999999</v>
      </c>
      <c r="C9">
        <v>-0.50947551086956555</v>
      </c>
      <c r="D9">
        <f t="shared" si="0"/>
        <v>-7.4213584985760903</v>
      </c>
      <c r="F9">
        <v>4.3019740473859758E-2</v>
      </c>
    </row>
    <row r="10" spans="2:23" x14ac:dyDescent="0.25">
      <c r="B10">
        <v>-4.9050000000000002</v>
      </c>
      <c r="C10">
        <v>-0.2782279144634518</v>
      </c>
      <c r="D10">
        <f t="shared" si="0"/>
        <v>-5.0795140897713758</v>
      </c>
      <c r="F10">
        <v>4.3019740473859758E-2</v>
      </c>
    </row>
    <row r="11" spans="2:23" x14ac:dyDescent="0.25">
      <c r="B11">
        <v>-2.4525000000000001</v>
      </c>
      <c r="C11">
        <v>-3.7541384900074005E-2</v>
      </c>
      <c r="D11">
        <f t="shared" si="0"/>
        <v>-2.6420816048830491</v>
      </c>
      <c r="F11">
        <v>4.3019740473859758E-2</v>
      </c>
      <c r="P11">
        <v>0.22840318973418899</v>
      </c>
    </row>
    <row r="12" spans="2:23" x14ac:dyDescent="0.25">
      <c r="B12">
        <v>0</v>
      </c>
      <c r="C12">
        <v>0.22840318973418899</v>
      </c>
      <c r="D12">
        <f>C12*10.127-2.2619</f>
        <v>5.1139102438132245E-2</v>
      </c>
      <c r="F12">
        <v>4.3019740473859758E-2</v>
      </c>
      <c r="P12">
        <v>0.21189532647385975</v>
      </c>
      <c r="Q12">
        <f>P12-T17</f>
        <v>3.4320507368168357E-2</v>
      </c>
      <c r="W12" t="s">
        <v>4</v>
      </c>
    </row>
    <row r="13" spans="2:23" x14ac:dyDescent="0.25">
      <c r="B13">
        <v>2.4525000000000001</v>
      </c>
      <c r="C13">
        <v>0.49028705989385879</v>
      </c>
      <c r="D13">
        <f t="shared" si="0"/>
        <v>2.7032370555451086</v>
      </c>
      <c r="F13">
        <v>4.3019740473859758E-2</v>
      </c>
      <c r="Q13">
        <v>3.4320507368168357E-2</v>
      </c>
      <c r="U13">
        <v>-0.77201800940438881</v>
      </c>
      <c r="V13">
        <v>-9.81</v>
      </c>
      <c r="W13">
        <f>U13*9.9003-2.1524</f>
        <v>-9.795609898506271</v>
      </c>
    </row>
    <row r="14" spans="2:23" x14ac:dyDescent="0.25">
      <c r="B14">
        <v>4.9050000000000002</v>
      </c>
      <c r="C14">
        <v>0.72932626724137839</v>
      </c>
      <c r="D14">
        <f t="shared" si="0"/>
        <v>5.1239871083534396</v>
      </c>
      <c r="F14">
        <v>4.3019740473859758E-2</v>
      </c>
      <c r="Q14">
        <v>3.4320507368168357E-2</v>
      </c>
      <c r="U14">
        <v>-0.52338530787589477</v>
      </c>
      <c r="V14">
        <v>-7.3574999999999999</v>
      </c>
      <c r="W14">
        <f t="shared" ref="W14:W21" si="1">U14*9.9003-2.1524</f>
        <v>-7.3340715635637208</v>
      </c>
    </row>
    <row r="15" spans="2:23" x14ac:dyDescent="0.25">
      <c r="B15">
        <v>7.3574999999999999</v>
      </c>
      <c r="C15">
        <v>0.97209728205127988</v>
      </c>
      <c r="D15">
        <f t="shared" si="0"/>
        <v>7.5825291753333124</v>
      </c>
      <c r="F15">
        <v>4.3019740473859758E-2</v>
      </c>
      <c r="Q15">
        <v>3.4320507368168357E-2</v>
      </c>
      <c r="U15">
        <v>-0.2788113203592813</v>
      </c>
      <c r="V15">
        <v>-4.9050000000000002</v>
      </c>
      <c r="W15">
        <f t="shared" si="1"/>
        <v>-4.9127157149529932</v>
      </c>
    </row>
    <row r="16" spans="2:23" x14ac:dyDescent="0.25">
      <c r="B16">
        <v>9.81</v>
      </c>
      <c r="C16">
        <v>1.2116820928571459</v>
      </c>
      <c r="D16">
        <f t="shared" si="0"/>
        <v>10.008804554364318</v>
      </c>
      <c r="F16">
        <v>4.3019740473859758E-2</v>
      </c>
      <c r="Q16">
        <v>3.4320507368168357E-2</v>
      </c>
      <c r="T16">
        <v>-3.9029501930501934E-2</v>
      </c>
      <c r="U16">
        <v>-3.9029501930501934E-2</v>
      </c>
      <c r="V16">
        <v>-2.4525000000000001</v>
      </c>
      <c r="W16">
        <f t="shared" si="1"/>
        <v>-2.5388037779625483</v>
      </c>
    </row>
    <row r="17" spans="2:24" x14ac:dyDescent="0.25">
      <c r="B17">
        <v>12.262499999999999</v>
      </c>
      <c r="C17">
        <v>1.4590900148409891</v>
      </c>
      <c r="D17">
        <f t="shared" si="0"/>
        <v>12.514304580294699</v>
      </c>
      <c r="F17">
        <v>4.3019740473859758E-2</v>
      </c>
      <c r="Q17">
        <v>3.4320507368168357E-2</v>
      </c>
      <c r="T17">
        <v>0.17757481910569139</v>
      </c>
      <c r="U17">
        <f>T17+Q12</f>
        <v>0.21189532647385975</v>
      </c>
      <c r="V17">
        <v>0</v>
      </c>
      <c r="W17">
        <f t="shared" si="1"/>
        <v>-5.4572699310846406E-2</v>
      </c>
    </row>
    <row r="18" spans="2:24" x14ac:dyDescent="0.25">
      <c r="B18">
        <v>14.715</v>
      </c>
      <c r="C18">
        <v>1.679471817965027</v>
      </c>
      <c r="D18">
        <f t="shared" si="0"/>
        <v>14.746111100531827</v>
      </c>
      <c r="F18">
        <v>4.3019740473859758E-2</v>
      </c>
      <c r="Q18">
        <v>3.4320507368168357E-2</v>
      </c>
      <c r="T18">
        <v>0.44088039402985091</v>
      </c>
      <c r="U18">
        <v>0.47520090139801929</v>
      </c>
      <c r="V18">
        <v>2.4525000000000001</v>
      </c>
      <c r="W18">
        <f t="shared" si="1"/>
        <v>2.55223148411081</v>
      </c>
    </row>
    <row r="19" spans="2:24" x14ac:dyDescent="0.25">
      <c r="B19">
        <v>17.1675</v>
      </c>
      <c r="C19">
        <v>1.9222502612214849</v>
      </c>
      <c r="D19">
        <f t="shared" si="0"/>
        <v>17.204728395389978</v>
      </c>
      <c r="F19">
        <v>4.3019740473859758E-2</v>
      </c>
      <c r="Q19">
        <v>3.4320507368168357E-2</v>
      </c>
      <c r="T19">
        <v>0.68585131999999982</v>
      </c>
      <c r="U19">
        <v>0.7201718273681682</v>
      </c>
      <c r="V19">
        <v>4.9050000000000002</v>
      </c>
      <c r="W19">
        <f t="shared" si="1"/>
        <v>4.9775171424930758</v>
      </c>
    </row>
    <row r="20" spans="2:24" x14ac:dyDescent="0.25">
      <c r="B20">
        <v>19.62</v>
      </c>
      <c r="C20">
        <v>2.1396099832522926</v>
      </c>
      <c r="D20">
        <f t="shared" si="0"/>
        <v>19.405930300395969</v>
      </c>
      <c r="F20">
        <v>4.3019740473859758E-2</v>
      </c>
      <c r="Q20">
        <v>3.4320507368168357E-2</v>
      </c>
      <c r="T20">
        <v>0.92479991115702487</v>
      </c>
      <c r="U20">
        <v>0.95912041852519325</v>
      </c>
      <c r="V20">
        <v>7.3574999999999999</v>
      </c>
      <c r="W20">
        <f t="shared" si="1"/>
        <v>7.3431798795249712</v>
      </c>
    </row>
    <row r="21" spans="2:24" x14ac:dyDescent="0.25">
      <c r="B21">
        <v>-19.62</v>
      </c>
      <c r="C21">
        <v>-1.6963257643718967</v>
      </c>
      <c r="D21">
        <f t="shared" si="0"/>
        <v>-19.440591015794201</v>
      </c>
      <c r="F21">
        <v>4.3019740473859758E-2</v>
      </c>
      <c r="T21">
        <v>1.1692372651757199</v>
      </c>
      <c r="U21">
        <v>1.2035577725438882</v>
      </c>
      <c r="V21">
        <v>9.81</v>
      </c>
      <c r="W21">
        <f t="shared" si="1"/>
        <v>9.7631830155162564</v>
      </c>
    </row>
    <row r="22" spans="2:24" x14ac:dyDescent="0.25">
      <c r="F22">
        <v>4.3019740473859799E-2</v>
      </c>
      <c r="W22" s="3">
        <f>STEYX(W13:W21,V13:V21)</f>
        <v>6.4189202853099023E-2</v>
      </c>
      <c r="X22" t="s">
        <v>5</v>
      </c>
    </row>
    <row r="23" spans="2:24" x14ac:dyDescent="0.25">
      <c r="D23">
        <f>STEYX(D4:D21,B4:B21)</f>
        <v>0.17005742623858791</v>
      </c>
      <c r="F23">
        <v>4.3019740473859799E-2</v>
      </c>
      <c r="T23">
        <v>0.47520090139801929</v>
      </c>
    </row>
    <row r="24" spans="2:24" x14ac:dyDescent="0.25">
      <c r="F24">
        <v>4.3019740473859799E-2</v>
      </c>
      <c r="T24">
        <v>0.7201718273681682</v>
      </c>
    </row>
    <row r="25" spans="2:24" x14ac:dyDescent="0.25">
      <c r="F25">
        <v>4.3019740473859799E-2</v>
      </c>
      <c r="T25">
        <v>0.95912041852519325</v>
      </c>
    </row>
    <row r="26" spans="2:24" x14ac:dyDescent="0.25">
      <c r="F26">
        <v>4.3019740473859799E-2</v>
      </c>
      <c r="T26">
        <v>1.2035577725438882</v>
      </c>
    </row>
    <row r="27" spans="2:24" x14ac:dyDescent="0.25">
      <c r="F27">
        <v>4.3019740473859799E-2</v>
      </c>
    </row>
    <row r="28" spans="2:24" x14ac:dyDescent="0.25">
      <c r="B28">
        <v>-17.1675</v>
      </c>
      <c r="C28">
        <v>-1.4762447927868854</v>
      </c>
      <c r="D28">
        <v>-1.4750157449556096</v>
      </c>
      <c r="F28">
        <v>4.3019740473859758E-2</v>
      </c>
    </row>
    <row r="29" spans="2:24" x14ac:dyDescent="0.25">
      <c r="B29">
        <v>-14.715</v>
      </c>
      <c r="C29">
        <v>-1.2197143069908798</v>
      </c>
      <c r="D29">
        <v>-1.2442200777851053</v>
      </c>
      <c r="F29">
        <v>4.3019740473859758E-2</v>
      </c>
    </row>
    <row r="30" spans="2:24" x14ac:dyDescent="0.25">
      <c r="B30">
        <v>-12.262499999999999</v>
      </c>
      <c r="C30">
        <v>-0.99425703038829305</v>
      </c>
      <c r="D30">
        <v>-1.0026535798376184</v>
      </c>
      <c r="F30">
        <v>4.3019740473859758E-2</v>
      </c>
    </row>
    <row r="31" spans="2:24" x14ac:dyDescent="0.25">
      <c r="B31">
        <v>-9.81</v>
      </c>
      <c r="C31">
        <v>-0.74842758972449863</v>
      </c>
      <c r="D31">
        <v>-0.74542506863468672</v>
      </c>
      <c r="F31">
        <v>4.3019740473859758E-2</v>
      </c>
    </row>
    <row r="32" spans="2:24" x14ac:dyDescent="0.25">
      <c r="B32">
        <v>-7.3574999999999999</v>
      </c>
      <c r="C32">
        <v>-0.50691423861318796</v>
      </c>
      <c r="D32">
        <v>-0.50947551086956555</v>
      </c>
      <c r="F32">
        <v>4.3019740473859758E-2</v>
      </c>
    </row>
    <row r="33" spans="2:18" x14ac:dyDescent="0.25">
      <c r="B33">
        <v>-4.9050000000000002</v>
      </c>
      <c r="C33">
        <v>-0.26570702380952388</v>
      </c>
      <c r="D33">
        <v>-0.2782279144634518</v>
      </c>
      <c r="F33">
        <v>4.3019740473859758E-2</v>
      </c>
    </row>
    <row r="34" spans="2:18" x14ac:dyDescent="0.25">
      <c r="B34">
        <v>-2.4525000000000001</v>
      </c>
      <c r="C34">
        <v>-1.6948863495346429E-2</v>
      </c>
      <c r="D34">
        <v>-3.7541384900074005E-2</v>
      </c>
      <c r="F34">
        <v>4.3019740473859758E-2</v>
      </c>
    </row>
    <row r="35" spans="2:18" x14ac:dyDescent="0.25">
      <c r="B35">
        <v>0</v>
      </c>
      <c r="C35">
        <v>0.22840318973418899</v>
      </c>
      <c r="D35">
        <v>0.22840318973418899</v>
      </c>
      <c r="F35">
        <v>4.3019740473859758E-2</v>
      </c>
      <c r="R35">
        <f>5*9.81*0.15</f>
        <v>7.3574999999999999</v>
      </c>
    </row>
    <row r="36" spans="2:18" x14ac:dyDescent="0.25">
      <c r="B36">
        <v>2.4525000000000001</v>
      </c>
      <c r="C36">
        <v>0.47457301077943542</v>
      </c>
      <c r="D36">
        <v>0.49028705989385879</v>
      </c>
      <c r="F36">
        <v>4.3019740473859758E-2</v>
      </c>
    </row>
    <row r="37" spans="2:18" x14ac:dyDescent="0.25">
      <c r="B37">
        <v>4.9050000000000002</v>
      </c>
      <c r="C37">
        <v>0.70897252894736718</v>
      </c>
      <c r="D37">
        <v>0.72932626724137839</v>
      </c>
      <c r="F37">
        <v>4.3019740473859758E-2</v>
      </c>
      <c r="H37">
        <v>0.21189532647385975</v>
      </c>
      <c r="I37">
        <f>H37-J48</f>
        <v>4.3019740473859758E-2</v>
      </c>
    </row>
    <row r="38" spans="2:18" x14ac:dyDescent="0.25">
      <c r="B38">
        <v>7.3574999999999999</v>
      </c>
      <c r="C38">
        <v>0.94893485170499781</v>
      </c>
      <c r="D38">
        <v>0.97209728205127988</v>
      </c>
      <c r="F38">
        <v>4.3019740473859758E-2</v>
      </c>
    </row>
    <row r="39" spans="2:18" x14ac:dyDescent="0.25">
      <c r="B39">
        <v>9.81</v>
      </c>
      <c r="C39">
        <v>1.1877737407166133</v>
      </c>
      <c r="D39">
        <v>1.2116820928571459</v>
      </c>
      <c r="F39">
        <v>4.3019740473859758E-2</v>
      </c>
    </row>
    <row r="40" spans="2:18" x14ac:dyDescent="0.25">
      <c r="B40">
        <v>12.262499999999999</v>
      </c>
      <c r="C40">
        <v>1.4388176821974954</v>
      </c>
      <c r="D40">
        <v>1.4590900148409891</v>
      </c>
      <c r="F40">
        <v>4.3019740473859758E-2</v>
      </c>
    </row>
    <row r="41" spans="2:18" x14ac:dyDescent="0.25">
      <c r="B41">
        <v>14.715</v>
      </c>
      <c r="C41">
        <v>1.6664107555040499</v>
      </c>
      <c r="D41">
        <v>1.679471817965027</v>
      </c>
      <c r="F41">
        <v>4.3019740473859758E-2</v>
      </c>
    </row>
    <row r="42" spans="2:18" x14ac:dyDescent="0.25">
      <c r="B42">
        <v>17.1675</v>
      </c>
      <c r="C42">
        <v>1.9150283236994248</v>
      </c>
      <c r="D42">
        <v>1.9222502612214849</v>
      </c>
    </row>
    <row r="43" spans="2:18" x14ac:dyDescent="0.25">
      <c r="B43">
        <v>19.62</v>
      </c>
      <c r="C43">
        <v>2.1396099832522926</v>
      </c>
    </row>
    <row r="44" spans="2:18" x14ac:dyDescent="0.25">
      <c r="F44">
        <v>-1.6963257643718967</v>
      </c>
      <c r="G44">
        <v>-19.62</v>
      </c>
      <c r="J44">
        <v>-0.7977146798418957</v>
      </c>
      <c r="K44">
        <v>-9.81</v>
      </c>
    </row>
    <row r="45" spans="2:18" x14ac:dyDescent="0.25">
      <c r="F45">
        <v>-1.4750157449556096</v>
      </c>
      <c r="G45">
        <v>-17.1675</v>
      </c>
      <c r="J45">
        <v>-0.55646084570312504</v>
      </c>
      <c r="K45">
        <v>-7.3574999999999999</v>
      </c>
    </row>
    <row r="46" spans="2:18" x14ac:dyDescent="0.25">
      <c r="F46">
        <v>-1.2442200777851053</v>
      </c>
      <c r="G46">
        <v>-14.715</v>
      </c>
      <c r="J46">
        <v>-0.31434329644268794</v>
      </c>
      <c r="K46">
        <v>-4.9050000000000002</v>
      </c>
    </row>
    <row r="47" spans="2:18" x14ac:dyDescent="0.25">
      <c r="F47">
        <v>-1.0026535798376184</v>
      </c>
      <c r="G47">
        <v>-12.262499999999999</v>
      </c>
      <c r="J47">
        <v>-6.8512908823529395E-2</v>
      </c>
      <c r="K47">
        <v>-2.4525000000000001</v>
      </c>
    </row>
    <row r="48" spans="2:18" x14ac:dyDescent="0.25">
      <c r="F48">
        <v>-0.74542506863468672</v>
      </c>
      <c r="G48">
        <v>-9.81</v>
      </c>
      <c r="J48" s="2">
        <v>0.16887558599999999</v>
      </c>
      <c r="K48">
        <v>0</v>
      </c>
    </row>
    <row r="49" spans="6:11" x14ac:dyDescent="0.25">
      <c r="F49">
        <v>-0.50947551086956555</v>
      </c>
      <c r="G49">
        <v>-7.3574999999999999</v>
      </c>
      <c r="J49">
        <v>0.41051361994076963</v>
      </c>
      <c r="K49">
        <v>2.4525000000000001</v>
      </c>
    </row>
    <row r="50" spans="6:11" x14ac:dyDescent="0.25">
      <c r="F50">
        <v>-0.2782279144634518</v>
      </c>
      <c r="G50">
        <v>-4.9050000000000002</v>
      </c>
      <c r="J50">
        <v>0.65623595151515046</v>
      </c>
      <c r="K50">
        <v>4.9050000000000002</v>
      </c>
    </row>
    <row r="51" spans="6:11" x14ac:dyDescent="0.25">
      <c r="F51">
        <v>-3.7541384900074005E-2</v>
      </c>
      <c r="G51">
        <v>-2.4525000000000001</v>
      </c>
      <c r="J51">
        <v>0.90303429073170816</v>
      </c>
      <c r="K51">
        <v>7.3574999999999999</v>
      </c>
    </row>
    <row r="52" spans="6:11" x14ac:dyDescent="0.25">
      <c r="F52">
        <v>0.21183134676259019</v>
      </c>
      <c r="G52">
        <v>0</v>
      </c>
      <c r="J52">
        <v>1.1476299779005519</v>
      </c>
      <c r="K52">
        <v>9.81</v>
      </c>
    </row>
    <row r="53" spans="6:11" x14ac:dyDescent="0.25">
      <c r="F53">
        <v>0.49028705989385879</v>
      </c>
      <c r="G53">
        <v>2.4525000000000001</v>
      </c>
    </row>
    <row r="54" spans="6:11" x14ac:dyDescent="0.25">
      <c r="F54">
        <v>0.72932626724137839</v>
      </c>
      <c r="G54">
        <v>4.9050000000000002</v>
      </c>
      <c r="J54">
        <v>-0.7977146798418957</v>
      </c>
      <c r="K54">
        <v>-9.81</v>
      </c>
    </row>
    <row r="55" spans="6:11" x14ac:dyDescent="0.25">
      <c r="F55">
        <v>0.97209728205127988</v>
      </c>
      <c r="G55">
        <v>7.3574999999999999</v>
      </c>
      <c r="J55">
        <v>-0.55646084570312504</v>
      </c>
      <c r="K55">
        <v>-7.3574999999999999</v>
      </c>
    </row>
    <row r="56" spans="6:11" x14ac:dyDescent="0.25">
      <c r="F56">
        <v>1.2116820928571459</v>
      </c>
      <c r="G56">
        <v>9.81</v>
      </c>
      <c r="J56">
        <v>-0.31434329644268794</v>
      </c>
      <c r="K56">
        <v>-4.9050000000000002</v>
      </c>
    </row>
    <row r="57" spans="6:11" x14ac:dyDescent="0.25">
      <c r="F57">
        <v>1.4590900148409891</v>
      </c>
      <c r="G57">
        <v>12.262499999999999</v>
      </c>
      <c r="J57">
        <v>-6.8512908823529395E-2</v>
      </c>
      <c r="K57">
        <v>-2.4525000000000001</v>
      </c>
    </row>
    <row r="58" spans="6:11" x14ac:dyDescent="0.25">
      <c r="F58">
        <v>1.679471817965027</v>
      </c>
      <c r="G58">
        <v>14.715</v>
      </c>
      <c r="J58" s="2">
        <v>0.16600690600000001</v>
      </c>
      <c r="K58">
        <v>0</v>
      </c>
    </row>
    <row r="59" spans="6:11" x14ac:dyDescent="0.25">
      <c r="F59">
        <v>1.9222502612214849</v>
      </c>
      <c r="G59">
        <v>17.1675</v>
      </c>
      <c r="J59">
        <v>0.41051361994076963</v>
      </c>
      <c r="K59">
        <v>2.4525000000000001</v>
      </c>
    </row>
    <row r="60" spans="6:11" x14ac:dyDescent="0.25">
      <c r="F60">
        <v>2.1396099832522926</v>
      </c>
      <c r="G60">
        <v>19.62</v>
      </c>
      <c r="J60">
        <v>0.65623595151515046</v>
      </c>
      <c r="K60">
        <v>4.9050000000000002</v>
      </c>
    </row>
    <row r="61" spans="6:11" x14ac:dyDescent="0.25">
      <c r="F61">
        <v>-1.6963257643718967</v>
      </c>
      <c r="G61">
        <v>-19.62</v>
      </c>
      <c r="J61">
        <v>0.90303429073170816</v>
      </c>
      <c r="K61">
        <v>7.3574999999999999</v>
      </c>
    </row>
    <row r="62" spans="6:11" x14ac:dyDescent="0.25">
      <c r="F62">
        <v>-1.4762447927868854</v>
      </c>
      <c r="G62">
        <v>-17.1675</v>
      </c>
      <c r="J62">
        <v>1.1476299779005519</v>
      </c>
      <c r="K62">
        <v>9.81</v>
      </c>
    </row>
    <row r="63" spans="6:11" x14ac:dyDescent="0.25">
      <c r="F63">
        <v>-1.2197143069908798</v>
      </c>
      <c r="G63">
        <v>-14.715</v>
      </c>
      <c r="J63">
        <v>-0.79967663992172155</v>
      </c>
      <c r="K63">
        <v>-9.81</v>
      </c>
    </row>
    <row r="64" spans="6:11" x14ac:dyDescent="0.25">
      <c r="F64">
        <v>-0.99425703038829305</v>
      </c>
      <c r="G64">
        <v>-12.262499999999999</v>
      </c>
      <c r="J64">
        <v>-0.56292107549019565</v>
      </c>
      <c r="K64">
        <v>-7.3574999999999999</v>
      </c>
    </row>
    <row r="65" spans="6:11" x14ac:dyDescent="0.25">
      <c r="F65">
        <v>-0.74842758972449863</v>
      </c>
      <c r="G65">
        <v>-9.81</v>
      </c>
      <c r="J65">
        <v>-0.31992747117296239</v>
      </c>
      <c r="K65">
        <v>-4.9050000000000002</v>
      </c>
    </row>
    <row r="66" spans="6:11" x14ac:dyDescent="0.25">
      <c r="F66">
        <v>-0.50691423861318796</v>
      </c>
      <c r="G66">
        <v>-7.3574999999999999</v>
      </c>
      <c r="J66">
        <v>-8.435655599999993E-2</v>
      </c>
      <c r="K66">
        <v>-2.4525000000000001</v>
      </c>
    </row>
    <row r="67" spans="6:11" x14ac:dyDescent="0.25">
      <c r="F67">
        <v>-0.26570702380952388</v>
      </c>
      <c r="G67">
        <v>-4.9050000000000002</v>
      </c>
      <c r="J67">
        <v>0.16315973642645612</v>
      </c>
      <c r="K67">
        <v>0</v>
      </c>
    </row>
    <row r="68" spans="6:11" x14ac:dyDescent="0.25">
      <c r="F68">
        <v>-1.6948863495346429E-2</v>
      </c>
      <c r="G68">
        <v>-2.4525000000000001</v>
      </c>
      <c r="J68">
        <v>0.41609568509378048</v>
      </c>
      <c r="K68">
        <v>2.4525000000000001</v>
      </c>
    </row>
    <row r="69" spans="6:11" x14ac:dyDescent="0.25">
      <c r="F69">
        <v>0.21189532647385975</v>
      </c>
      <c r="G69">
        <v>0</v>
      </c>
      <c r="J69">
        <v>0.65678299017681685</v>
      </c>
      <c r="K69">
        <v>4.9050000000000002</v>
      </c>
    </row>
    <row r="70" spans="6:11" x14ac:dyDescent="0.25">
      <c r="F70">
        <v>0.47457301077943542</v>
      </c>
      <c r="G70">
        <v>2.4525000000000001</v>
      </c>
      <c r="J70">
        <v>0.89817121618953688</v>
      </c>
      <c r="K70">
        <v>7.3574999999999999</v>
      </c>
    </row>
    <row r="71" spans="6:11" x14ac:dyDescent="0.25">
      <c r="F71">
        <v>0.70897252894736718</v>
      </c>
      <c r="G71">
        <v>4.9050000000000002</v>
      </c>
      <c r="J71">
        <v>1.1555005330049246</v>
      </c>
      <c r="K71">
        <v>9.81</v>
      </c>
    </row>
    <row r="72" spans="6:11" x14ac:dyDescent="0.25">
      <c r="F72">
        <v>0.94893485170499781</v>
      </c>
      <c r="G72">
        <v>7.3574999999999999</v>
      </c>
    </row>
    <row r="73" spans="6:11" x14ac:dyDescent="0.25">
      <c r="F73">
        <v>1.1877737407166133</v>
      </c>
      <c r="G73">
        <v>9.81</v>
      </c>
    </row>
    <row r="74" spans="6:11" x14ac:dyDescent="0.25">
      <c r="F74">
        <v>1.4388176821974954</v>
      </c>
      <c r="G74">
        <v>12.262499999999999</v>
      </c>
    </row>
    <row r="75" spans="6:11" x14ac:dyDescent="0.25">
      <c r="F75">
        <v>1.6664107555040499</v>
      </c>
      <c r="G75">
        <v>14.715</v>
      </c>
    </row>
    <row r="76" spans="6:11" x14ac:dyDescent="0.25">
      <c r="F76">
        <v>1.9150283236994248</v>
      </c>
      <c r="G76">
        <v>17.1675</v>
      </c>
    </row>
    <row r="77" spans="6:11" x14ac:dyDescent="0.25">
      <c r="F77">
        <v>2.1396099832522926</v>
      </c>
      <c r="G77">
        <v>19.62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36"/>
  <sheetViews>
    <sheetView workbookViewId="0">
      <selection activeCell="D11" sqref="D11"/>
    </sheetView>
  </sheetViews>
  <sheetFormatPr defaultColWidth="8.85546875" defaultRowHeight="15" x14ac:dyDescent="0.25"/>
  <sheetData>
    <row r="3" spans="3:5" x14ac:dyDescent="0.25">
      <c r="C3">
        <v>-1.6963257643718967</v>
      </c>
      <c r="D3">
        <f>C3-Sheet1!F8</f>
        <v>-1.7393455048457565</v>
      </c>
      <c r="E3">
        <v>-19.62</v>
      </c>
    </row>
    <row r="4" spans="3:5" x14ac:dyDescent="0.25">
      <c r="C4">
        <v>-1.4750157449556096</v>
      </c>
      <c r="D4">
        <f>C4-Sheet1!F9</f>
        <v>-1.5180354854294693</v>
      </c>
      <c r="E4">
        <v>-17.1675</v>
      </c>
    </row>
    <row r="5" spans="3:5" x14ac:dyDescent="0.25">
      <c r="C5">
        <v>-1.2442200777851053</v>
      </c>
      <c r="D5">
        <f>C5-Sheet1!F10</f>
        <v>-1.2872398182589651</v>
      </c>
      <c r="E5">
        <v>-14.715</v>
      </c>
    </row>
    <row r="6" spans="3:5" x14ac:dyDescent="0.25">
      <c r="C6">
        <v>-1.0026535798376184</v>
      </c>
      <c r="D6">
        <f>C6-Sheet1!F11</f>
        <v>-1.0456733203114781</v>
      </c>
      <c r="E6">
        <v>-12.262499999999999</v>
      </c>
    </row>
    <row r="7" spans="3:5" x14ac:dyDescent="0.25">
      <c r="C7">
        <v>-0.74542506863468672</v>
      </c>
      <c r="D7">
        <f>C7-Sheet1!F12</f>
        <v>-0.78844480910854653</v>
      </c>
      <c r="E7">
        <v>-9.81</v>
      </c>
    </row>
    <row r="8" spans="3:5" x14ac:dyDescent="0.25">
      <c r="C8">
        <v>-0.50947551086956555</v>
      </c>
      <c r="D8">
        <f>C8-Sheet1!F13</f>
        <v>-0.55249525134342536</v>
      </c>
      <c r="E8">
        <v>-7.3574999999999999</v>
      </c>
    </row>
    <row r="9" spans="3:5" x14ac:dyDescent="0.25">
      <c r="C9">
        <v>-0.2782279144634518</v>
      </c>
      <c r="D9">
        <f>C9-Sheet1!F14</f>
        <v>-0.32124765493731156</v>
      </c>
      <c r="E9">
        <v>-4.9050000000000002</v>
      </c>
    </row>
    <row r="10" spans="3:5" x14ac:dyDescent="0.25">
      <c r="C10">
        <v>-3.7541384900074005E-2</v>
      </c>
      <c r="D10">
        <f>C10-Sheet1!F15</f>
        <v>-8.0561125373933756E-2</v>
      </c>
      <c r="E10">
        <v>-2.4525000000000001</v>
      </c>
    </row>
    <row r="11" spans="3:5" x14ac:dyDescent="0.25">
      <c r="C11">
        <v>0.17757481910569139</v>
      </c>
      <c r="D11">
        <f>C11-Sheet1!F16</f>
        <v>0.13455507863183164</v>
      </c>
      <c r="E11">
        <v>0</v>
      </c>
    </row>
    <row r="12" spans="3:5" x14ac:dyDescent="0.25">
      <c r="C12">
        <v>0.49028705989385879</v>
      </c>
      <c r="D12">
        <f>C12-Sheet1!F17</f>
        <v>0.44726731941999903</v>
      </c>
      <c r="E12">
        <v>2.4525000000000001</v>
      </c>
    </row>
    <row r="13" spans="3:5" x14ac:dyDescent="0.25">
      <c r="C13">
        <v>0.72932626724137839</v>
      </c>
      <c r="D13">
        <f>C13-Sheet1!F18</f>
        <v>0.68630652676751858</v>
      </c>
      <c r="E13">
        <v>4.9050000000000002</v>
      </c>
    </row>
    <row r="14" spans="3:5" x14ac:dyDescent="0.25">
      <c r="C14">
        <v>0.97209728205127988</v>
      </c>
      <c r="D14">
        <f>C14-Sheet1!F19</f>
        <v>0.92907754157742017</v>
      </c>
      <c r="E14">
        <v>7.3574999999999999</v>
      </c>
    </row>
    <row r="15" spans="3:5" x14ac:dyDescent="0.25">
      <c r="C15">
        <v>1.2116820928571459</v>
      </c>
      <c r="D15">
        <f>C15-Sheet1!F20</f>
        <v>1.1686623523832862</v>
      </c>
      <c r="E15">
        <v>9.81</v>
      </c>
    </row>
    <row r="16" spans="3:5" x14ac:dyDescent="0.25">
      <c r="C16">
        <v>1.4590900148409891</v>
      </c>
      <c r="D16">
        <f>C16-Sheet1!F21</f>
        <v>1.4160702743671294</v>
      </c>
      <c r="E16">
        <v>12.262499999999999</v>
      </c>
    </row>
    <row r="17" spans="3:5" x14ac:dyDescent="0.25">
      <c r="C17">
        <v>1.679471817965027</v>
      </c>
      <c r="D17">
        <f>C17-Sheet1!F22</f>
        <v>1.6364520774911673</v>
      </c>
      <c r="E17">
        <v>14.715</v>
      </c>
    </row>
    <row r="18" spans="3:5" x14ac:dyDescent="0.25">
      <c r="C18">
        <v>1.9222502612214849</v>
      </c>
      <c r="D18">
        <f>C18-Sheet1!F23</f>
        <v>1.8792305207476252</v>
      </c>
      <c r="E18">
        <v>17.1675</v>
      </c>
    </row>
    <row r="19" spans="3:5" x14ac:dyDescent="0.25">
      <c r="C19">
        <v>2.1396099832522926</v>
      </c>
      <c r="D19">
        <f>C19-Sheet1!F24</f>
        <v>2.0965902427784329</v>
      </c>
      <c r="E19">
        <v>19.62</v>
      </c>
    </row>
    <row r="20" spans="3:5" x14ac:dyDescent="0.25">
      <c r="C20">
        <v>-1.6963257643718967</v>
      </c>
      <c r="D20">
        <f>C20-Sheet1!F25</f>
        <v>-1.7393455048457565</v>
      </c>
      <c r="E20">
        <v>-19.62</v>
      </c>
    </row>
    <row r="21" spans="3:5" x14ac:dyDescent="0.25">
      <c r="C21">
        <v>-1.4762447927868854</v>
      </c>
      <c r="D21">
        <f>C21-Sheet1!F26</f>
        <v>-1.5192645332607451</v>
      </c>
      <c r="E21">
        <v>-17.1675</v>
      </c>
    </row>
    <row r="22" spans="3:5" x14ac:dyDescent="0.25">
      <c r="C22">
        <v>-1.2197143069908798</v>
      </c>
      <c r="D22">
        <f>C22-Sheet1!F27</f>
        <v>-1.2627340474647395</v>
      </c>
      <c r="E22">
        <v>-14.715</v>
      </c>
    </row>
    <row r="23" spans="3:5" x14ac:dyDescent="0.25">
      <c r="C23">
        <v>-0.99425703038829305</v>
      </c>
      <c r="D23">
        <f>C23-Sheet1!F28</f>
        <v>-1.0372767708621529</v>
      </c>
      <c r="E23">
        <v>-12.262499999999999</v>
      </c>
    </row>
    <row r="24" spans="3:5" x14ac:dyDescent="0.25">
      <c r="C24">
        <v>-0.74842758972449863</v>
      </c>
      <c r="D24">
        <f>C24-Sheet1!F29</f>
        <v>-0.79144733019835845</v>
      </c>
      <c r="E24">
        <v>-9.81</v>
      </c>
    </row>
    <row r="25" spans="3:5" x14ac:dyDescent="0.25">
      <c r="C25">
        <v>-0.50691423861318796</v>
      </c>
      <c r="D25">
        <f>C25-Sheet1!F30</f>
        <v>-0.54993397908704766</v>
      </c>
      <c r="E25">
        <v>-7.3574999999999999</v>
      </c>
    </row>
    <row r="26" spans="3:5" x14ac:dyDescent="0.25">
      <c r="C26">
        <v>-0.26570702380952388</v>
      </c>
      <c r="D26">
        <f>C26-Sheet1!F31</f>
        <v>-0.30872676428338364</v>
      </c>
      <c r="E26">
        <v>-4.9050000000000002</v>
      </c>
    </row>
    <row r="27" spans="3:5" x14ac:dyDescent="0.25">
      <c r="C27">
        <v>-1.6948863495346429E-2</v>
      </c>
      <c r="D27">
        <f>C27-Sheet1!F32</f>
        <v>-5.9968603969206183E-2</v>
      </c>
      <c r="E27">
        <v>-2.4525000000000001</v>
      </c>
    </row>
    <row r="28" spans="3:5" x14ac:dyDescent="0.25">
      <c r="C28">
        <v>0.17757481910569139</v>
      </c>
      <c r="D28">
        <f>C28-Sheet1!F33</f>
        <v>0.13455507863183164</v>
      </c>
      <c r="E28">
        <v>0</v>
      </c>
    </row>
    <row r="29" spans="3:5" x14ac:dyDescent="0.25">
      <c r="C29">
        <v>0.47457301077943542</v>
      </c>
      <c r="D29">
        <f>C29-Sheet1!F34</f>
        <v>0.43155327030557566</v>
      </c>
      <c r="E29">
        <v>2.4525000000000001</v>
      </c>
    </row>
    <row r="30" spans="3:5" x14ac:dyDescent="0.25">
      <c r="C30">
        <v>0.70897252894736718</v>
      </c>
      <c r="D30">
        <f>C30-Sheet1!F35</f>
        <v>0.66595278847350747</v>
      </c>
      <c r="E30">
        <v>4.9050000000000002</v>
      </c>
    </row>
    <row r="31" spans="3:5" x14ac:dyDescent="0.25">
      <c r="C31">
        <v>0.94893485170499781</v>
      </c>
      <c r="D31">
        <f>C31-Sheet1!F36</f>
        <v>0.9059151112311381</v>
      </c>
      <c r="E31">
        <v>7.3574999999999999</v>
      </c>
    </row>
    <row r="32" spans="3:5" x14ac:dyDescent="0.25">
      <c r="C32">
        <v>1.1877737407166133</v>
      </c>
      <c r="D32">
        <f>C32-Sheet1!F37</f>
        <v>1.1447540002427536</v>
      </c>
      <c r="E32">
        <v>9.81</v>
      </c>
    </row>
    <row r="33" spans="3:5" x14ac:dyDescent="0.25">
      <c r="C33">
        <v>1.4388176821974954</v>
      </c>
      <c r="D33">
        <f>C33-Sheet1!F38</f>
        <v>1.3957979417236357</v>
      </c>
      <c r="E33">
        <v>12.262499999999999</v>
      </c>
    </row>
    <row r="34" spans="3:5" x14ac:dyDescent="0.25">
      <c r="C34">
        <v>1.6664107555040499</v>
      </c>
      <c r="D34">
        <f>C34-Sheet1!F39</f>
        <v>1.6233910150301902</v>
      </c>
      <c r="E34">
        <v>14.715</v>
      </c>
    </row>
    <row r="35" spans="3:5" x14ac:dyDescent="0.25">
      <c r="C35">
        <v>1.9150283236994248</v>
      </c>
      <c r="D35">
        <f>C35-Sheet1!F40</f>
        <v>1.8720085832255651</v>
      </c>
      <c r="E35">
        <v>17.1675</v>
      </c>
    </row>
    <row r="36" spans="3:5" x14ac:dyDescent="0.25">
      <c r="C36">
        <v>2.1396099832522926</v>
      </c>
      <c r="D36">
        <f>C36-Sheet1!F41</f>
        <v>2.0965902427784329</v>
      </c>
      <c r="E36">
        <v>19.62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lim yeude</cp:lastModifiedBy>
  <dcterms:created xsi:type="dcterms:W3CDTF">2018-11-30T04:31:28Z</dcterms:created>
  <dcterms:modified xsi:type="dcterms:W3CDTF">2019-07-14T14:30:34Z</dcterms:modified>
</cp:coreProperties>
</file>