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eklu-my.sharepoint.com/personal/arne_heinold_the-klu_org/Documents/Dokumente/GitHub/Teaching-Practice-Problems/3 Problems/"/>
    </mc:Choice>
  </mc:AlternateContent>
  <xr:revisionPtr revIDLastSave="156" documentId="8_{A40D4AFC-DC5E-4045-9398-1CDF013912D8}" xr6:coauthVersionLast="47" xr6:coauthVersionMax="47" xr10:uidLastSave="{A157DF9F-D5A6-4FCF-B09C-60E9E401C09B}"/>
  <bookViews>
    <workbookView xWindow="-110" yWindow="-110" windowWidth="19420" windowHeight="11500" xr2:uid="{03BFD43B-4233-4D7A-A8C3-75CFABE42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L7" i="1"/>
  <c r="M7" i="1" s="1"/>
  <c r="N7" i="1" s="1"/>
  <c r="O7" i="1" s="1"/>
  <c r="L8" i="1"/>
  <c r="M8" i="1" s="1"/>
  <c r="N8" i="1" s="1"/>
  <c r="O8" i="1" s="1"/>
  <c r="L9" i="1"/>
  <c r="M9" i="1" s="1"/>
  <c r="N9" i="1" s="1"/>
  <c r="O9" i="1" s="1"/>
  <c r="L10" i="1"/>
  <c r="M10" i="1" s="1"/>
  <c r="N10" i="1" s="1"/>
  <c r="O10" i="1" s="1"/>
  <c r="L11" i="1"/>
  <c r="M11" i="1" s="1"/>
  <c r="N11" i="1" s="1"/>
  <c r="O11" i="1" s="1"/>
  <c r="L12" i="1"/>
  <c r="M12" i="1" s="1"/>
  <c r="N12" i="1" s="1"/>
  <c r="O12" i="1" s="1"/>
  <c r="L13" i="1"/>
  <c r="M13" i="1" s="1"/>
  <c r="N13" i="1" s="1"/>
  <c r="O13" i="1" s="1"/>
  <c r="L14" i="1"/>
  <c r="M14" i="1" s="1"/>
  <c r="N14" i="1" s="1"/>
  <c r="O14" i="1" s="1"/>
  <c r="L15" i="1"/>
  <c r="L6" i="1"/>
  <c r="M6" i="1" s="1"/>
  <c r="N6" i="1" s="1"/>
  <c r="O6" i="1" s="1"/>
  <c r="M15" i="1"/>
  <c r="N15" i="1" s="1"/>
  <c r="O15" i="1" s="1"/>
  <c r="H15" i="1"/>
  <c r="I15" i="1" s="1"/>
  <c r="H6" i="1"/>
  <c r="I6" i="1" s="1"/>
  <c r="J6" i="1" s="1"/>
  <c r="K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E13" i="1"/>
  <c r="F13" i="1" s="1"/>
  <c r="G13" i="1" s="1"/>
  <c r="E14" i="1"/>
  <c r="F14" i="1" s="1"/>
  <c r="G14" i="1" s="1"/>
  <c r="D6" i="1"/>
  <c r="E6" i="1" s="1"/>
  <c r="D7" i="1"/>
  <c r="E7" i="1" s="1"/>
  <c r="D8" i="1"/>
  <c r="E8" i="1" s="1"/>
  <c r="F8" i="1" s="1"/>
  <c r="G8" i="1" s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D14" i="1"/>
  <c r="D15" i="1"/>
  <c r="E15" i="1" s="1"/>
  <c r="F15" i="1" s="1"/>
  <c r="G15" i="1" s="1"/>
  <c r="D5" i="1"/>
  <c r="F7" i="1" l="1"/>
  <c r="G7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M16" i="1"/>
  <c r="J9" i="1"/>
  <c r="K9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8" i="1"/>
  <c r="K8" i="1" s="1"/>
  <c r="J7" i="1"/>
  <c r="K7" i="1" s="1"/>
  <c r="E16" i="1"/>
  <c r="F6" i="1"/>
  <c r="Q6" i="1" l="1"/>
  <c r="R6" i="1" s="1"/>
  <c r="S6" i="1" s="1"/>
  <c r="F16" i="1"/>
  <c r="Q7" i="1"/>
  <c r="R7" i="1" s="1"/>
  <c r="S7" i="1" s="1"/>
  <c r="Q8" i="1"/>
  <c r="N16" i="1"/>
  <c r="O16" i="1"/>
  <c r="G6" i="1"/>
  <c r="K16" i="1" s="1"/>
  <c r="Q9" i="1" l="1"/>
  <c r="R9" i="1" s="1"/>
  <c r="S9" i="1" s="1"/>
  <c r="R8" i="1"/>
  <c r="J16" i="1"/>
  <c r="I16" i="1"/>
  <c r="G16" i="1"/>
  <c r="S8" i="1" l="1"/>
  <c r="Q10" i="1"/>
  <c r="R10" i="1" s="1"/>
  <c r="S10" i="1" s="1"/>
  <c r="Q11" i="1" l="1"/>
  <c r="R11" i="1" s="1"/>
  <c r="S11" i="1" s="1"/>
  <c r="Q12" i="1" l="1"/>
  <c r="R12" i="1" l="1"/>
  <c r="Q13" i="1"/>
  <c r="R13" i="1" s="1"/>
  <c r="S13" i="1" s="1"/>
  <c r="Q14" i="1" l="1"/>
  <c r="Q15" i="1"/>
  <c r="R15" i="1" s="1"/>
  <c r="S15" i="1" s="1"/>
  <c r="S12" i="1"/>
  <c r="R14" i="1" l="1"/>
  <c r="Q16" i="1"/>
  <c r="S14" i="1" l="1"/>
  <c r="S16" i="1" s="1"/>
  <c r="R16" i="1"/>
</calcChain>
</file>

<file path=xl/sharedStrings.xml><?xml version="1.0" encoding="utf-8"?>
<sst xmlns="http://schemas.openxmlformats.org/spreadsheetml/2006/main" count="48" uniqueCount="27">
  <si>
    <t>Period</t>
  </si>
  <si>
    <t>Demand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</si>
  <si>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</si>
  <si>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</si>
  <si>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</si>
  <si>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</si>
  <si>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</si>
  <si>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</si>
  <si>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</si>
  <si>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</si>
  <si>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</si>
  <si>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</si>
  <si>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</si>
  <si>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</si>
  <si>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</t>
  </si>
  <si>
    <t>AD</t>
  </si>
  <si>
    <t>APE</t>
  </si>
  <si>
    <t>Forecast</t>
  </si>
  <si>
    <t>Last Period</t>
  </si>
  <si>
    <t>Average</t>
  </si>
  <si>
    <t>Two-Period Moving Average</t>
  </si>
  <si>
    <t>Two-Period Weighted Moving Average
(0.6 and 0.4 weight)</t>
  </si>
  <si>
    <t>Exponential Smoothing (0.3)</t>
  </si>
  <si>
    <t>alpha</t>
  </si>
  <si>
    <t>MFE</t>
  </si>
  <si>
    <t>MAD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</si>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</sst>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10" fontId="0" fillId="0" borderId="0" xfId="1" applyNumberFormat="1" applyFont="1"/>
    <xf numFmtId="10" fontId="2" fillId="0" borderId="2" xfId="1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10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0" xfId="0" applyFill="1"/>
    <xf numFmtId="2" fontId="0" fillId="2" borderId="0" xfId="0" applyNumberFormat="1" applyFill="1"/>
    <xf numFmtId="10" fontId="0" fillId="2" borderId="0" xfId="1" applyNumberFormat="1" applyFont="1" applyFill="1"/>
    <xf numFmtId="0" fontId="2" fillId="2" borderId="2" xfId="0" applyFont="1" applyFill="1" applyBorder="1"/>
    <xf numFmtId="2" fontId="2" fillId="2" borderId="2" xfId="0" applyNumberFormat="1" applyFont="1" applyFill="1" applyBorder="1"/>
    <xf numFmtId="10" fontId="2" fillId="2" borderId="2" xfId="1" applyNumberFormat="1" applyFont="1" applyFill="1" applyBorder="1"/>
    <xf numFmtId="0" fontId="0" fillId="2" borderId="2" xfId="0" applyFill="1" applyBorder="1"/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wrapText="1"/>
    </xf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7DA2-C5C1-4094-8460-B6E3D02D6E0E}">
  <dimension ref="B1:S17"/>
  <sheetViews>
    <sheetView tabSelected="1" zoomScale="85" zoomScaleNormal="85" workbookViewId="0">
      <selection activeCell="H9" sqref="H9"/>
    </sheetView>
  </sheetViews>
  <sheetFormatPr defaultRowHeight="14.5" x14ac:dyDescent="0.35"/>
  <cols>
    <col min="2" max="2" width="9.6328125" bestFit="1" customWidth="1"/>
    <col min="9" max="9" width="9.54296875" bestFit="1" customWidth="1"/>
    <col min="11" max="11" width="10.90625" bestFit="1" customWidth="1"/>
  </cols>
  <sheetData>
    <row r="1" spans="2:19" x14ac:dyDescent="0.35">
      <c r="P1" t="s">
        <v>23</v>
      </c>
      <c r="Q1">
        <v>0.3</v>
      </c>
    </row>
    <row r="2" spans="2:19" ht="29.5" customHeight="1" x14ac:dyDescent="0.35">
      <c r="B2" s="3"/>
      <c r="C2" s="3"/>
      <c r="D2" s="12" t="s">
        <v>18</v>
      </c>
      <c r="E2" s="12"/>
      <c r="F2" s="12"/>
      <c r="G2" s="12"/>
      <c r="H2" s="8" t="s">
        <v>20</v>
      </c>
      <c r="I2" s="8"/>
      <c r="J2" s="8"/>
      <c r="K2" s="8"/>
      <c r="L2" s="22" t="s">
        <v>21</v>
      </c>
      <c r="M2" s="12"/>
      <c r="N2" s="12"/>
      <c r="O2" s="12"/>
      <c r="P2" s="8" t="s">
        <v>22</v>
      </c>
      <c r="Q2" s="8"/>
      <c r="R2" s="8"/>
      <c r="S2" s="8"/>
    </row>
    <row r="3" spans="2:19" x14ac:dyDescent="0.35">
      <c r="B3" s="1" t="s">
        <v>0</v>
      </c>
      <c r="C3" s="1" t="s">
        <v>1</v>
      </c>
      <c r="D3" s="13" t="s">
        <v>17</v>
      </c>
      <c r="E3" s="13" t="s">
        <v>14</v>
      </c>
      <c r="F3" s="13" t="s">
        <v>15</v>
      </c>
      <c r="G3" s="13" t="s">
        <v>16</v>
      </c>
      <c r="H3" s="1" t="s">
        <v>17</v>
      </c>
      <c r="I3" s="1" t="s">
        <v>14</v>
      </c>
      <c r="J3" s="1" t="s">
        <v>15</v>
      </c>
      <c r="K3" s="1" t="s">
        <v>16</v>
      </c>
      <c r="L3" s="13" t="s">
        <v>17</v>
      </c>
      <c r="M3" s="13" t="s">
        <v>14</v>
      </c>
      <c r="N3" s="13" t="s">
        <v>15</v>
      </c>
      <c r="O3" s="13" t="s">
        <v>16</v>
      </c>
      <c r="P3" s="1" t="s">
        <v>17</v>
      </c>
      <c r="Q3" s="1" t="s">
        <v>14</v>
      </c>
      <c r="R3" s="1" t="s">
        <v>15</v>
      </c>
      <c r="S3" s="1" t="s">
        <v>16</v>
      </c>
    </row>
    <row r="4" spans="2:19" x14ac:dyDescent="0.35">
      <c r="B4" t="s">
        <v>2</v>
      </c>
      <c r="C4">
        <v>119</v>
      </c>
      <c r="D4" s="14"/>
      <c r="E4" s="14"/>
      <c r="F4" s="14"/>
      <c r="G4" s="14"/>
      <c r="L4" s="14"/>
      <c r="M4" s="14"/>
      <c r="N4" s="14"/>
      <c r="O4" s="14"/>
      <c r="P4" s="10">
        <v>100</v>
      </c>
    </row>
    <row r="5" spans="2:19" x14ac:dyDescent="0.35">
      <c r="B5" t="s">
        <v>3</v>
      </c>
      <c r="C5">
        <v>72</v>
      </c>
      <c r="D5" s="15">
        <f>C4</f>
        <v>119</v>
      </c>
      <c r="E5" s="15"/>
      <c r="F5" s="15"/>
      <c r="G5" s="16"/>
      <c r="I5" s="9"/>
      <c r="K5" s="5"/>
      <c r="L5" s="14"/>
      <c r="M5" s="23"/>
      <c r="N5" s="14"/>
      <c r="O5" s="16"/>
      <c r="P5" s="10">
        <f>$Q$1*C4+(1-$Q$1)*P4</f>
        <v>105.69999999999999</v>
      </c>
      <c r="Q5" s="10"/>
      <c r="R5" s="10"/>
      <c r="S5" s="5"/>
    </row>
    <row r="6" spans="2:19" x14ac:dyDescent="0.35">
      <c r="B6" t="s">
        <v>4</v>
      </c>
      <c r="C6">
        <v>113</v>
      </c>
      <c r="D6" s="15">
        <f t="shared" ref="D6:D15" si="0">C5</f>
        <v>72</v>
      </c>
      <c r="E6" s="15">
        <f t="shared" ref="E6:E15" si="1">$C6-D6</f>
        <v>41</v>
      </c>
      <c r="F6" s="15">
        <f t="shared" ref="F6:F15" si="2">ABS(E6)</f>
        <v>41</v>
      </c>
      <c r="G6" s="16">
        <f t="shared" ref="G6:G15" si="3">F6/$C6</f>
        <v>0.36283185840707965</v>
      </c>
      <c r="H6" s="10">
        <f>AVERAGE(C4:C5)</f>
        <v>95.5</v>
      </c>
      <c r="I6" s="10">
        <f>$C6-H6</f>
        <v>17.5</v>
      </c>
      <c r="J6" s="10">
        <f>ABS(I6)</f>
        <v>17.5</v>
      </c>
      <c r="K6" s="5">
        <f>J6/$C6</f>
        <v>0.15486725663716813</v>
      </c>
      <c r="L6" s="15">
        <f>0.6*C5+0.4*C4</f>
        <v>90.8</v>
      </c>
      <c r="M6" s="15">
        <f>$C6-L6</f>
        <v>22.200000000000003</v>
      </c>
      <c r="N6" s="15">
        <f>ABS(M6)</f>
        <v>22.200000000000003</v>
      </c>
      <c r="O6" s="16">
        <f>N6/$C6</f>
        <v>0.19646017699115048</v>
      </c>
      <c r="P6" s="10">
        <f>$Q$1*C5+(1-$Q$1)*P5</f>
        <v>95.589999999999975</v>
      </c>
      <c r="Q6" s="10">
        <f>$C6-P6</f>
        <v>17.410000000000025</v>
      </c>
      <c r="R6" s="10">
        <f>ABS(Q6)</f>
        <v>17.410000000000025</v>
      </c>
      <c r="S6" s="5">
        <f>R6/$C6</f>
        <v>0.15407079646017721</v>
      </c>
    </row>
    <row r="7" spans="2:19" x14ac:dyDescent="0.35">
      <c r="B7" t="s">
        <v>5</v>
      </c>
      <c r="C7">
        <v>82</v>
      </c>
      <c r="D7" s="15">
        <f t="shared" si="0"/>
        <v>113</v>
      </c>
      <c r="E7" s="15">
        <f t="shared" si="1"/>
        <v>-31</v>
      </c>
      <c r="F7" s="15">
        <f t="shared" si="2"/>
        <v>31</v>
      </c>
      <c r="G7" s="16">
        <f t="shared" si="3"/>
        <v>0.37804878048780488</v>
      </c>
      <c r="H7" s="10">
        <f>AVERAGE(C5:C6)</f>
        <v>92.5</v>
      </c>
      <c r="I7" s="10">
        <f t="shared" ref="I7:I15" si="4">$C7-H7</f>
        <v>-10.5</v>
      </c>
      <c r="J7" s="10">
        <f t="shared" ref="J7:J15" si="5">ABS(I7)</f>
        <v>10.5</v>
      </c>
      <c r="K7" s="5">
        <f t="shared" ref="K7:K15" si="6">J7/$C7</f>
        <v>0.12804878048780488</v>
      </c>
      <c r="L7" s="15">
        <f>0.6*C6+0.4*C5</f>
        <v>96.6</v>
      </c>
      <c r="M7" s="15">
        <f t="shared" ref="M7:M15" si="7">$C7-L7</f>
        <v>-14.599999999999994</v>
      </c>
      <c r="N7" s="15">
        <f t="shared" ref="N7:N15" si="8">ABS(M7)</f>
        <v>14.599999999999994</v>
      </c>
      <c r="O7" s="16">
        <f t="shared" ref="O7:O15" si="9">N7/$C7</f>
        <v>0.17804878048780481</v>
      </c>
      <c r="P7" s="10">
        <f>$Q$1*C6+(1-$Q$1)*P6</f>
        <v>100.81299999999999</v>
      </c>
      <c r="Q7" s="10">
        <f t="shared" ref="Q7:Q15" si="10">$C7-P7</f>
        <v>-18.812999999999988</v>
      </c>
      <c r="R7" s="10">
        <f t="shared" ref="R7:R15" si="11">ABS(Q7)</f>
        <v>18.812999999999988</v>
      </c>
      <c r="S7" s="5">
        <f t="shared" ref="S7:S15" si="12">R7/$C7</f>
        <v>0.22942682926829253</v>
      </c>
    </row>
    <row r="8" spans="2:19" x14ac:dyDescent="0.35">
      <c r="B8" t="s">
        <v>6</v>
      </c>
      <c r="C8">
        <v>82</v>
      </c>
      <c r="D8" s="15">
        <f t="shared" si="0"/>
        <v>82</v>
      </c>
      <c r="E8" s="15">
        <f t="shared" si="1"/>
        <v>0</v>
      </c>
      <c r="F8" s="15">
        <f t="shared" si="2"/>
        <v>0</v>
      </c>
      <c r="G8" s="16">
        <f t="shared" si="3"/>
        <v>0</v>
      </c>
      <c r="H8" s="10">
        <f>AVERAGE(C6:C7)</f>
        <v>97.5</v>
      </c>
      <c r="I8" s="10">
        <f t="shared" si="4"/>
        <v>-15.5</v>
      </c>
      <c r="J8" s="10">
        <f t="shared" si="5"/>
        <v>15.5</v>
      </c>
      <c r="K8" s="5">
        <f t="shared" si="6"/>
        <v>0.18902439024390244</v>
      </c>
      <c r="L8" s="15">
        <f>0.6*C7+0.4*C6</f>
        <v>94.4</v>
      </c>
      <c r="M8" s="15">
        <f t="shared" si="7"/>
        <v>-12.400000000000006</v>
      </c>
      <c r="N8" s="15">
        <f t="shared" si="8"/>
        <v>12.400000000000006</v>
      </c>
      <c r="O8" s="16">
        <f t="shared" si="9"/>
        <v>0.15121951219512203</v>
      </c>
      <c r="P8" s="10">
        <f>$Q$1*C7+(1-$Q$1)*P7</f>
        <v>95.169099999999986</v>
      </c>
      <c r="Q8" s="10">
        <f t="shared" si="10"/>
        <v>-13.169099999999986</v>
      </c>
      <c r="R8" s="10">
        <f t="shared" si="11"/>
        <v>13.169099999999986</v>
      </c>
      <c r="S8" s="5">
        <f t="shared" si="12"/>
        <v>0.16059878048780471</v>
      </c>
    </row>
    <row r="9" spans="2:19" x14ac:dyDescent="0.35">
      <c r="B9" t="s">
        <v>7</v>
      </c>
      <c r="C9">
        <v>131</v>
      </c>
      <c r="D9" s="15">
        <f t="shared" si="0"/>
        <v>82</v>
      </c>
      <c r="E9" s="15">
        <f t="shared" si="1"/>
        <v>49</v>
      </c>
      <c r="F9" s="15">
        <f t="shared" si="2"/>
        <v>49</v>
      </c>
      <c r="G9" s="16">
        <f t="shared" si="3"/>
        <v>0.37404580152671757</v>
      </c>
      <c r="H9" s="10">
        <f>AVERAGE(C7:C8)</f>
        <v>82</v>
      </c>
      <c r="I9" s="10">
        <f t="shared" si="4"/>
        <v>49</v>
      </c>
      <c r="J9" s="10">
        <f t="shared" si="5"/>
        <v>49</v>
      </c>
      <c r="K9" s="5">
        <f t="shared" si="6"/>
        <v>0.37404580152671757</v>
      </c>
      <c r="L9" s="15">
        <f>0.6*C8+0.4*C7</f>
        <v>82</v>
      </c>
      <c r="M9" s="15">
        <f t="shared" si="7"/>
        <v>49</v>
      </c>
      <c r="N9" s="15">
        <f t="shared" si="8"/>
        <v>49</v>
      </c>
      <c r="O9" s="16">
        <f t="shared" si="9"/>
        <v>0.37404580152671757</v>
      </c>
      <c r="P9" s="10">
        <f>$Q$1*C8+(1-$Q$1)*P8</f>
        <v>91.218369999999979</v>
      </c>
      <c r="Q9" s="10">
        <f t="shared" si="10"/>
        <v>39.781630000000021</v>
      </c>
      <c r="R9" s="10">
        <f t="shared" si="11"/>
        <v>39.781630000000021</v>
      </c>
      <c r="S9" s="5">
        <f t="shared" si="12"/>
        <v>0.30367656488549633</v>
      </c>
    </row>
    <row r="10" spans="2:19" x14ac:dyDescent="0.35">
      <c r="B10" t="s">
        <v>8</v>
      </c>
      <c r="C10">
        <v>111</v>
      </c>
      <c r="D10" s="15">
        <f t="shared" si="0"/>
        <v>131</v>
      </c>
      <c r="E10" s="15">
        <f t="shared" si="1"/>
        <v>-20</v>
      </c>
      <c r="F10" s="15">
        <f t="shared" si="2"/>
        <v>20</v>
      </c>
      <c r="G10" s="16">
        <f t="shared" si="3"/>
        <v>0.18018018018018017</v>
      </c>
      <c r="H10" s="10">
        <f>AVERAGE(C8:C9)</f>
        <v>106.5</v>
      </c>
      <c r="I10" s="10">
        <f t="shared" si="4"/>
        <v>4.5</v>
      </c>
      <c r="J10" s="10">
        <f t="shared" si="5"/>
        <v>4.5</v>
      </c>
      <c r="K10" s="5">
        <f t="shared" si="6"/>
        <v>4.0540540540540543E-2</v>
      </c>
      <c r="L10" s="15">
        <f>0.6*C9+0.4*C8</f>
        <v>111.4</v>
      </c>
      <c r="M10" s="15">
        <f t="shared" si="7"/>
        <v>-0.40000000000000568</v>
      </c>
      <c r="N10" s="15">
        <f t="shared" si="8"/>
        <v>0.40000000000000568</v>
      </c>
      <c r="O10" s="16">
        <f t="shared" si="9"/>
        <v>3.6036036036036548E-3</v>
      </c>
      <c r="P10" s="10">
        <f>$Q$1*C9+(1-$Q$1)*P9</f>
        <v>103.15285899999998</v>
      </c>
      <c r="Q10" s="10">
        <f t="shared" si="10"/>
        <v>7.8471410000000219</v>
      </c>
      <c r="R10" s="10">
        <f t="shared" si="11"/>
        <v>7.8471410000000219</v>
      </c>
      <c r="S10" s="5">
        <f t="shared" si="12"/>
        <v>7.0694963963964158E-2</v>
      </c>
    </row>
    <row r="11" spans="2:19" x14ac:dyDescent="0.35">
      <c r="B11" t="s">
        <v>9</v>
      </c>
      <c r="C11">
        <v>116</v>
      </c>
      <c r="D11" s="15">
        <f t="shared" si="0"/>
        <v>111</v>
      </c>
      <c r="E11" s="15">
        <f t="shared" si="1"/>
        <v>5</v>
      </c>
      <c r="F11" s="15">
        <f t="shared" si="2"/>
        <v>5</v>
      </c>
      <c r="G11" s="16">
        <f t="shared" si="3"/>
        <v>4.3103448275862072E-2</v>
      </c>
      <c r="H11" s="10">
        <f>AVERAGE(C9:C10)</f>
        <v>121</v>
      </c>
      <c r="I11" s="10">
        <f t="shared" si="4"/>
        <v>-5</v>
      </c>
      <c r="J11" s="10">
        <f t="shared" si="5"/>
        <v>5</v>
      </c>
      <c r="K11" s="5">
        <f t="shared" si="6"/>
        <v>4.3103448275862072E-2</v>
      </c>
      <c r="L11" s="15">
        <f>0.6*C10+0.4*C9</f>
        <v>119</v>
      </c>
      <c r="M11" s="15">
        <f t="shared" si="7"/>
        <v>-3</v>
      </c>
      <c r="N11" s="15">
        <f t="shared" si="8"/>
        <v>3</v>
      </c>
      <c r="O11" s="16">
        <f t="shared" si="9"/>
        <v>2.5862068965517241E-2</v>
      </c>
      <c r="P11" s="10">
        <f>$Q$1*C10+(1-$Q$1)*P10</f>
        <v>105.50700129999997</v>
      </c>
      <c r="Q11" s="10">
        <f t="shared" si="10"/>
        <v>10.49299870000003</v>
      </c>
      <c r="R11" s="10">
        <f t="shared" si="11"/>
        <v>10.49299870000003</v>
      </c>
      <c r="S11" s="5">
        <f t="shared" si="12"/>
        <v>9.0456885344827848E-2</v>
      </c>
    </row>
    <row r="12" spans="2:19" x14ac:dyDescent="0.35">
      <c r="B12" t="s">
        <v>10</v>
      </c>
      <c r="C12">
        <v>89</v>
      </c>
      <c r="D12" s="15">
        <f t="shared" si="0"/>
        <v>116</v>
      </c>
      <c r="E12" s="15">
        <f t="shared" si="1"/>
        <v>-27</v>
      </c>
      <c r="F12" s="15">
        <f t="shared" si="2"/>
        <v>27</v>
      </c>
      <c r="G12" s="16">
        <f t="shared" si="3"/>
        <v>0.30337078651685395</v>
      </c>
      <c r="H12" s="10">
        <f>AVERAGE(C10:C11)</f>
        <v>113.5</v>
      </c>
      <c r="I12" s="10">
        <f t="shared" si="4"/>
        <v>-24.5</v>
      </c>
      <c r="J12" s="10">
        <f t="shared" si="5"/>
        <v>24.5</v>
      </c>
      <c r="K12" s="5">
        <f t="shared" si="6"/>
        <v>0.2752808988764045</v>
      </c>
      <c r="L12" s="15">
        <f>0.6*C11+0.4*C10</f>
        <v>114</v>
      </c>
      <c r="M12" s="15">
        <f t="shared" si="7"/>
        <v>-25</v>
      </c>
      <c r="N12" s="15">
        <f t="shared" si="8"/>
        <v>25</v>
      </c>
      <c r="O12" s="16">
        <f t="shared" si="9"/>
        <v>0.2808988764044944</v>
      </c>
      <c r="P12" s="10">
        <f>$Q$1*C11+(1-$Q$1)*P11</f>
        <v>108.65490090999997</v>
      </c>
      <c r="Q12" s="10">
        <f t="shared" si="10"/>
        <v>-19.654900909999967</v>
      </c>
      <c r="R12" s="10">
        <f t="shared" si="11"/>
        <v>19.654900909999967</v>
      </c>
      <c r="S12" s="5">
        <f t="shared" si="12"/>
        <v>0.22084158325842659</v>
      </c>
    </row>
    <row r="13" spans="2:19" x14ac:dyDescent="0.35">
      <c r="B13" t="s">
        <v>11</v>
      </c>
      <c r="C13">
        <v>95</v>
      </c>
      <c r="D13" s="15">
        <f t="shared" si="0"/>
        <v>89</v>
      </c>
      <c r="E13" s="15">
        <f t="shared" si="1"/>
        <v>6</v>
      </c>
      <c r="F13" s="15">
        <f t="shared" si="2"/>
        <v>6</v>
      </c>
      <c r="G13" s="16">
        <f t="shared" si="3"/>
        <v>6.3157894736842107E-2</v>
      </c>
      <c r="H13" s="10">
        <f>AVERAGE(C11:C12)</f>
        <v>102.5</v>
      </c>
      <c r="I13" s="10">
        <f t="shared" si="4"/>
        <v>-7.5</v>
      </c>
      <c r="J13" s="10">
        <f t="shared" si="5"/>
        <v>7.5</v>
      </c>
      <c r="K13" s="5">
        <f t="shared" si="6"/>
        <v>7.8947368421052627E-2</v>
      </c>
      <c r="L13" s="15">
        <f>0.6*C12+0.4*C11</f>
        <v>99.800000000000011</v>
      </c>
      <c r="M13" s="15">
        <f t="shared" si="7"/>
        <v>-4.8000000000000114</v>
      </c>
      <c r="N13" s="15">
        <f t="shared" si="8"/>
        <v>4.8000000000000114</v>
      </c>
      <c r="O13" s="16">
        <f t="shared" si="9"/>
        <v>5.0526315789473801E-2</v>
      </c>
      <c r="P13" s="10">
        <f>$Q$1*C12+(1-$Q$1)*P12</f>
        <v>102.75843063699998</v>
      </c>
      <c r="Q13" s="10">
        <f t="shared" si="10"/>
        <v>-7.7584306369999751</v>
      </c>
      <c r="R13" s="10">
        <f t="shared" si="11"/>
        <v>7.7584306369999751</v>
      </c>
      <c r="S13" s="5">
        <f t="shared" si="12"/>
        <v>8.1667690915789209E-2</v>
      </c>
    </row>
    <row r="14" spans="2:19" x14ac:dyDescent="0.35">
      <c r="B14" t="s">
        <v>12</v>
      </c>
      <c r="C14">
        <v>88</v>
      </c>
      <c r="D14" s="15">
        <f t="shared" si="0"/>
        <v>95</v>
      </c>
      <c r="E14" s="15">
        <f t="shared" si="1"/>
        <v>-7</v>
      </c>
      <c r="F14" s="15">
        <f t="shared" si="2"/>
        <v>7</v>
      </c>
      <c r="G14" s="16">
        <f t="shared" si="3"/>
        <v>7.9545454545454544E-2</v>
      </c>
      <c r="H14" s="10">
        <f>AVERAGE(C12:C13)</f>
        <v>92</v>
      </c>
      <c r="I14" s="10">
        <f t="shared" si="4"/>
        <v>-4</v>
      </c>
      <c r="J14" s="10">
        <f t="shared" si="5"/>
        <v>4</v>
      </c>
      <c r="K14" s="5">
        <f t="shared" si="6"/>
        <v>4.5454545454545456E-2</v>
      </c>
      <c r="L14" s="15">
        <f>0.6*C13+0.4*C12</f>
        <v>92.6</v>
      </c>
      <c r="M14" s="15">
        <f t="shared" si="7"/>
        <v>-4.5999999999999943</v>
      </c>
      <c r="N14" s="15">
        <f t="shared" si="8"/>
        <v>4.5999999999999943</v>
      </c>
      <c r="O14" s="16">
        <f t="shared" si="9"/>
        <v>5.2272727272727207E-2</v>
      </c>
      <c r="P14" s="10">
        <f>$Q$1*C13+(1-$Q$1)*P13</f>
        <v>100.43090144589998</v>
      </c>
      <c r="Q14" s="10">
        <f t="shared" si="10"/>
        <v>-12.430901445899977</v>
      </c>
      <c r="R14" s="10">
        <f t="shared" si="11"/>
        <v>12.430901445899977</v>
      </c>
      <c r="S14" s="5">
        <f t="shared" si="12"/>
        <v>0.14126024370340884</v>
      </c>
    </row>
    <row r="15" spans="2:19" x14ac:dyDescent="0.35">
      <c r="B15" s="2" t="s">
        <v>13</v>
      </c>
      <c r="C15" s="2">
        <v>90</v>
      </c>
      <c r="D15" s="15">
        <f t="shared" si="0"/>
        <v>88</v>
      </c>
      <c r="E15" s="15">
        <f t="shared" si="1"/>
        <v>2</v>
      </c>
      <c r="F15" s="15">
        <f t="shared" si="2"/>
        <v>2</v>
      </c>
      <c r="G15" s="16">
        <f t="shared" si="3"/>
        <v>2.2222222222222223E-2</v>
      </c>
      <c r="H15" s="10">
        <f>AVERAGE(C13:C14)</f>
        <v>91.5</v>
      </c>
      <c r="I15" s="10">
        <f t="shared" si="4"/>
        <v>-1.5</v>
      </c>
      <c r="J15" s="10">
        <f t="shared" si="5"/>
        <v>1.5</v>
      </c>
      <c r="K15" s="5">
        <f t="shared" si="6"/>
        <v>1.6666666666666666E-2</v>
      </c>
      <c r="L15" s="15">
        <f>0.6*C14+0.4*C13</f>
        <v>90.8</v>
      </c>
      <c r="M15" s="15">
        <f t="shared" si="7"/>
        <v>-0.79999999999999716</v>
      </c>
      <c r="N15" s="15">
        <f t="shared" si="8"/>
        <v>0.79999999999999716</v>
      </c>
      <c r="O15" s="16">
        <f t="shared" si="9"/>
        <v>8.8888888888888577E-3</v>
      </c>
      <c r="P15" s="10">
        <f>$Q$1*C14+(1-$Q$1)*P14</f>
        <v>96.70163101212998</v>
      </c>
      <c r="Q15" s="10">
        <f t="shared" si="10"/>
        <v>-6.7016310121299796</v>
      </c>
      <c r="R15" s="10">
        <f t="shared" si="11"/>
        <v>6.7016310121299796</v>
      </c>
      <c r="S15" s="5">
        <f t="shared" si="12"/>
        <v>7.4462566801444224E-2</v>
      </c>
    </row>
    <row r="16" spans="2:19" x14ac:dyDescent="0.35">
      <c r="B16" s="4" t="s">
        <v>19</v>
      </c>
      <c r="C16" s="4"/>
      <c r="D16" s="17"/>
      <c r="E16" s="18">
        <f>AVERAGE(E4:E15)</f>
        <v>1.8</v>
      </c>
      <c r="F16" s="18">
        <f t="shared" ref="F16:G16" si="13">AVERAGE(F4:F15)</f>
        <v>18.8</v>
      </c>
      <c r="G16" s="19">
        <f t="shared" si="13"/>
        <v>0.18065064268990172</v>
      </c>
      <c r="H16" s="4"/>
      <c r="I16" s="7">
        <f>AVERAGE(I4:I15)</f>
        <v>0.25</v>
      </c>
      <c r="J16" s="7">
        <f t="shared" ref="J16" si="14">AVERAGE(J4:J15)</f>
        <v>13.95</v>
      </c>
      <c r="K16" s="6">
        <f t="shared" ref="K16" si="15">AVERAGE(K4:K15)</f>
        <v>0.13459796971306651</v>
      </c>
      <c r="L16" s="17"/>
      <c r="M16" s="18">
        <f>AVERAGE(M4:M15)</f>
        <v>0.55999999999999939</v>
      </c>
      <c r="N16" s="18">
        <f t="shared" ref="N16" si="16">AVERAGE(N4:N15)</f>
        <v>13.680000000000001</v>
      </c>
      <c r="O16" s="19">
        <f t="shared" ref="O16" si="17">AVERAGE(O4:O15)</f>
        <v>0.13218267521255003</v>
      </c>
      <c r="P16" s="4"/>
      <c r="Q16" s="7">
        <f>AVERAGE(Q4:Q15)</f>
        <v>-0.29961943050297746</v>
      </c>
      <c r="R16" s="7">
        <f t="shared" ref="R16" si="18">AVERAGE(R4:R15)</f>
        <v>15.405973370502997</v>
      </c>
      <c r="S16" s="6">
        <f t="shared" ref="S16" si="19">AVERAGE(S4:S15)</f>
        <v>0.15271569050896316</v>
      </c>
    </row>
    <row r="17" spans="2:19" x14ac:dyDescent="0.35">
      <c r="B17" s="3"/>
      <c r="C17" s="3"/>
      <c r="D17" s="20"/>
      <c r="E17" s="21" t="s">
        <v>24</v>
      </c>
      <c r="F17" s="21" t="s">
        <v>25</v>
      </c>
      <c r="G17" s="21" t="s">
        <v>26</v>
      </c>
      <c r="H17" s="3"/>
      <c r="I17" s="11" t="s">
        <v>24</v>
      </c>
      <c r="J17" s="11" t="s">
        <v>25</v>
      </c>
      <c r="K17" s="11" t="s">
        <v>26</v>
      </c>
      <c r="L17" s="20"/>
      <c r="M17" s="21" t="s">
        <v>24</v>
      </c>
      <c r="N17" s="21" t="s">
        <v>25</v>
      </c>
      <c r="O17" s="21" t="s">
        <v>26</v>
      </c>
      <c r="P17" s="3"/>
      <c r="Q17" s="11" t="s">
        <v>24</v>
      </c>
      <c r="R17" s="11" t="s">
        <v>25</v>
      </c>
      <c r="S17" s="11" t="s">
        <v>26</v>
      </c>
    </row>
  </sheetData>
  <mergeCells count="4">
    <mergeCell ref="D2:G2"/>
    <mergeCell ref="H2:K2"/>
    <mergeCell ref="L2:O2"/>
    <mergeCell ref="P2:S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Heinold, Arne</dc:creator>
  <cp:lastModifiedBy>Heinold, Arne</cp:lastModifiedBy>
  <dcterms:created xsi:type="dcterms:W3CDTF">2024-09-06T06:51:00Z</dcterms:created>
  <dcterms:modified xsi:type="dcterms:W3CDTF">2024-09-06T07:16:34Z</dcterms:modified>
</cp:coreProperties>
</file>