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\Documents\Documents prives\Mon Jeu\Docs\"/>
    </mc:Choice>
  </mc:AlternateContent>
  <xr:revisionPtr revIDLastSave="0" documentId="13_ncr:1_{F947C38A-A0F1-48F9-BC29-914D6F86BC9A}" xr6:coauthVersionLast="43" xr6:coauthVersionMax="43" xr10:uidLastSave="{00000000-0000-0000-0000-000000000000}"/>
  <bookViews>
    <workbookView xWindow="-120" yWindow="-120" windowWidth="24240" windowHeight="13740" activeTab="2" xr2:uid="{3DC1FC14-F5A7-43E5-A9EE-BD7698EFCCC7}"/>
  </bookViews>
  <sheets>
    <sheet name="Inf" sheetId="1" r:id="rId1"/>
    <sheet name="Cav" sheetId="2" r:id="rId2"/>
    <sheet name="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H16" i="2" l="1"/>
  <c r="I16" i="2"/>
  <c r="J16" i="2"/>
  <c r="L16" i="2"/>
  <c r="M16" i="2"/>
  <c r="N16" i="2"/>
  <c r="G16" i="2"/>
  <c r="H16" i="1"/>
  <c r="I16" i="1"/>
  <c r="J16" i="1"/>
  <c r="L16" i="1"/>
  <c r="M16" i="1"/>
  <c r="N16" i="1"/>
  <c r="O16" i="1"/>
  <c r="G16" i="1"/>
  <c r="T13" i="3"/>
  <c r="R4" i="3"/>
  <c r="R5" i="3"/>
  <c r="R12" i="3"/>
  <c r="R13" i="3"/>
  <c r="R14" i="3"/>
  <c r="R15" i="3"/>
  <c r="R16" i="3"/>
  <c r="R17" i="3"/>
  <c r="R18" i="3"/>
  <c r="R19" i="3"/>
  <c r="R24" i="3"/>
  <c r="R25" i="3"/>
  <c r="R26" i="3"/>
  <c r="R3" i="3"/>
  <c r="Q4" i="3"/>
  <c r="Q5" i="3"/>
  <c r="Q12" i="3"/>
  <c r="Q13" i="3"/>
  <c r="Q14" i="3"/>
  <c r="Q15" i="3"/>
  <c r="Q16" i="3"/>
  <c r="Q17" i="3"/>
  <c r="Q18" i="3"/>
  <c r="Q19" i="3"/>
  <c r="Q24" i="3"/>
  <c r="Q25" i="3"/>
  <c r="Q26" i="3"/>
  <c r="Q3" i="3"/>
  <c r="T4" i="3" s="1"/>
  <c r="Q16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R4" i="1"/>
  <c r="R5" i="1"/>
  <c r="R6" i="1"/>
  <c r="R7" i="1"/>
  <c r="R8" i="1"/>
  <c r="R9" i="1"/>
  <c r="R10" i="1"/>
  <c r="R11" i="1"/>
  <c r="R12" i="1"/>
  <c r="R13" i="1"/>
  <c r="R14" i="1"/>
  <c r="R3" i="1"/>
  <c r="Q4" i="1"/>
  <c r="Q5" i="1"/>
  <c r="Q6" i="1"/>
  <c r="Q7" i="1"/>
  <c r="Q8" i="1"/>
  <c r="Q9" i="1"/>
  <c r="Q10" i="1"/>
  <c r="Q16" i="1" s="1"/>
  <c r="Q11" i="1"/>
  <c r="Q12" i="1"/>
  <c r="Q13" i="1"/>
  <c r="Q14" i="1"/>
  <c r="Q3" i="1"/>
  <c r="T25" i="3" l="1"/>
  <c r="U4" i="3"/>
  <c r="U25" i="3"/>
  <c r="U13" i="3"/>
  <c r="R16" i="1"/>
  <c r="S16" i="1" s="1"/>
  <c r="R16" i="2"/>
  <c r="S16" i="2" s="1"/>
</calcChain>
</file>

<file path=xl/sharedStrings.xml><?xml version="1.0" encoding="utf-8"?>
<sst xmlns="http://schemas.openxmlformats.org/spreadsheetml/2006/main" count="194" uniqueCount="69">
  <si>
    <t>Nom</t>
  </si>
  <si>
    <t>Paysans</t>
  </si>
  <si>
    <t>Milice</t>
  </si>
  <si>
    <t>Epéistes légés</t>
  </si>
  <si>
    <t>Epéistes</t>
  </si>
  <si>
    <t>Epéistes à bouclier</t>
  </si>
  <si>
    <t>Piquiers</t>
  </si>
  <si>
    <t>Piquiers lourds</t>
  </si>
  <si>
    <t>Homme d'hast</t>
  </si>
  <si>
    <t>Fantassins</t>
  </si>
  <si>
    <t>Fantassins d'élite</t>
  </si>
  <si>
    <t>Fantassin d'élite à deux armes</t>
  </si>
  <si>
    <t>Type</t>
  </si>
  <si>
    <t>Carac</t>
  </si>
  <si>
    <t>Défense</t>
  </si>
  <si>
    <t>Attaque</t>
  </si>
  <si>
    <t>I</t>
  </si>
  <si>
    <t>C</t>
  </si>
  <si>
    <t>A</t>
  </si>
  <si>
    <t>M</t>
  </si>
  <si>
    <t>L</t>
  </si>
  <si>
    <t>AL</t>
  </si>
  <si>
    <t>AL/L/LO</t>
  </si>
  <si>
    <t>LE/R</t>
  </si>
  <si>
    <t>LO</t>
  </si>
  <si>
    <t>R</t>
  </si>
  <si>
    <t>/</t>
  </si>
  <si>
    <t>Cavaliers légés</t>
  </si>
  <si>
    <t>Cavaliers</t>
  </si>
  <si>
    <t>Cavaliers lourds</t>
  </si>
  <si>
    <t>Cavaliers à fléau d'armes</t>
  </si>
  <si>
    <t>Cavaliers de choc</t>
  </si>
  <si>
    <t>Lanciers légés</t>
  </si>
  <si>
    <t>Lanciers</t>
  </si>
  <si>
    <t>Lanciers lourds</t>
  </si>
  <si>
    <t>Garde d'élite</t>
  </si>
  <si>
    <t>Garde d'élite à fléau d'arme</t>
  </si>
  <si>
    <t>Chars légés</t>
  </si>
  <si>
    <t>Chars de guerre</t>
  </si>
  <si>
    <t>Le/R</t>
  </si>
  <si>
    <t>LO/R</t>
  </si>
  <si>
    <t>Attaque tot</t>
  </si>
  <si>
    <t>Def tot</t>
  </si>
  <si>
    <t>Moyenne</t>
  </si>
  <si>
    <t>Multi-arbalètes</t>
  </si>
  <si>
    <t>Catapulte de campagne</t>
  </si>
  <si>
    <t>Baliste légère</t>
  </si>
  <si>
    <t>Infanterie</t>
  </si>
  <si>
    <t>Paysans archers</t>
  </si>
  <si>
    <t>Frondeurs</t>
  </si>
  <si>
    <t>Frondeurs à explosifs</t>
  </si>
  <si>
    <t>Archers légés</t>
  </si>
  <si>
    <t>Archers</t>
  </si>
  <si>
    <t>Archers à arc long</t>
  </si>
  <si>
    <t>Arbalétriers</t>
  </si>
  <si>
    <t>Arbalétriers lourds</t>
  </si>
  <si>
    <t>Cavalerie</t>
  </si>
  <si>
    <t>Archers montés</t>
  </si>
  <si>
    <t>Archers sur chars de guerre</t>
  </si>
  <si>
    <t>Garde d'élite à arcs longs</t>
  </si>
  <si>
    <t>Engins</t>
  </si>
  <si>
    <t>AL/L</t>
  </si>
  <si>
    <t>L/S</t>
  </si>
  <si>
    <t>Le</t>
  </si>
  <si>
    <t>Lo</t>
  </si>
  <si>
    <t>moyenne</t>
  </si>
  <si>
    <t>Moyennes</t>
  </si>
  <si>
    <t>ID</t>
  </si>
  <si>
    <t>Fantassins lourds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</si>
</sst>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9DB8-4E1E-4BF3-AC0A-1099D8EB09C7}">
  <dimension ref="A1:S16"/>
  <sheetViews>
    <sheetView workbookViewId="0">
      <selection activeCell="B11" sqref="B11"/>
    </sheetView>
  </sheetViews>
  <sheetFormatPr baseColWidth="10" defaultRowHeight="15" x14ac:dyDescent="0.25"/>
  <cols>
    <col min="1" max="1" width="5.28515625" customWidth="1"/>
    <col min="2" max="2" width="30.42578125" customWidth="1"/>
    <col min="3" max="3" width="2.85546875" style="2" customWidth="1"/>
    <col min="6" max="6" width="3.140625" style="2" customWidth="1"/>
    <col min="11" max="11" width="3.28515625" style="2" customWidth="1"/>
  </cols>
  <sheetData>
    <row r="1" spans="1:19" s="2" customFormat="1" x14ac:dyDescent="0.25">
      <c r="G1" s="5" t="s">
        <v>15</v>
      </c>
      <c r="H1" s="5"/>
      <c r="I1" s="5"/>
      <c r="J1" s="5"/>
      <c r="K1" s="4"/>
      <c r="L1" s="5" t="s">
        <v>14</v>
      </c>
      <c r="M1" s="5"/>
      <c r="N1" s="5"/>
      <c r="O1" s="5"/>
      <c r="Q1" s="2" t="s">
        <v>41</v>
      </c>
      <c r="R1" s="2" t="s">
        <v>42</v>
      </c>
    </row>
    <row r="2" spans="1:19" x14ac:dyDescent="0.25">
      <c r="A2" t="s">
        <v>67</v>
      </c>
      <c r="B2" t="s">
        <v>0</v>
      </c>
      <c r="D2" t="s">
        <v>12</v>
      </c>
      <c r="E2" t="s">
        <v>13</v>
      </c>
      <c r="G2" s="3" t="s">
        <v>16</v>
      </c>
      <c r="H2" s="3" t="s">
        <v>17</v>
      </c>
      <c r="I2" s="3" t="s">
        <v>18</v>
      </c>
      <c r="J2" s="3" t="s">
        <v>19</v>
      </c>
      <c r="L2" s="3" t="s">
        <v>16</v>
      </c>
      <c r="M2" s="3" t="s">
        <v>17</v>
      </c>
      <c r="N2" s="3" t="s">
        <v>18</v>
      </c>
      <c r="O2" s="3" t="s">
        <v>19</v>
      </c>
    </row>
    <row r="3" spans="1:19" x14ac:dyDescent="0.25">
      <c r="A3">
        <f>101</f>
        <v>101</v>
      </c>
      <c r="B3" t="s">
        <v>1</v>
      </c>
      <c r="D3" t="s">
        <v>16</v>
      </c>
      <c r="E3" t="s">
        <v>63</v>
      </c>
      <c r="G3">
        <v>15</v>
      </c>
      <c r="H3">
        <v>4</v>
      </c>
      <c r="I3">
        <v>21</v>
      </c>
      <c r="L3">
        <v>25</v>
      </c>
      <c r="M3">
        <v>7</v>
      </c>
      <c r="N3">
        <v>14</v>
      </c>
      <c r="Q3">
        <f>G3+H3+I3+J3</f>
        <v>40</v>
      </c>
      <c r="R3">
        <f>L3+M3+N3+O3</f>
        <v>46</v>
      </c>
    </row>
    <row r="4" spans="1:19" x14ac:dyDescent="0.25">
      <c r="A4">
        <v>102</v>
      </c>
      <c r="B4" t="s">
        <v>2</v>
      </c>
      <c r="D4" t="s">
        <v>16</v>
      </c>
      <c r="E4" t="s">
        <v>63</v>
      </c>
      <c r="G4">
        <v>21</v>
      </c>
      <c r="H4">
        <v>7</v>
      </c>
      <c r="I4">
        <v>31</v>
      </c>
      <c r="L4">
        <v>35</v>
      </c>
      <c r="M4">
        <v>15</v>
      </c>
      <c r="N4">
        <v>25</v>
      </c>
      <c r="Q4">
        <f t="shared" ref="Q4:Q14" si="0">G4+H4+I4+J4</f>
        <v>59</v>
      </c>
      <c r="R4">
        <f t="shared" ref="R4:R14" si="1">L4+M4+N4+O4</f>
        <v>75</v>
      </c>
    </row>
    <row r="5" spans="1:19" x14ac:dyDescent="0.25">
      <c r="A5">
        <v>103</v>
      </c>
      <c r="B5" t="s">
        <v>3</v>
      </c>
      <c r="D5" t="s">
        <v>16</v>
      </c>
      <c r="E5" t="s">
        <v>63</v>
      </c>
      <c r="G5">
        <v>33</v>
      </c>
      <c r="H5">
        <v>13</v>
      </c>
      <c r="I5">
        <v>35</v>
      </c>
      <c r="L5">
        <v>40</v>
      </c>
      <c r="M5">
        <v>15</v>
      </c>
      <c r="N5">
        <v>38</v>
      </c>
      <c r="Q5">
        <f t="shared" si="0"/>
        <v>81</v>
      </c>
      <c r="R5">
        <f t="shared" si="1"/>
        <v>93</v>
      </c>
    </row>
    <row r="6" spans="1:19" x14ac:dyDescent="0.25">
      <c r="A6">
        <v>104</v>
      </c>
      <c r="B6" t="s">
        <v>4</v>
      </c>
      <c r="D6" t="s">
        <v>16</v>
      </c>
      <c r="E6" t="s">
        <v>26</v>
      </c>
      <c r="G6">
        <v>33</v>
      </c>
      <c r="H6">
        <v>15</v>
      </c>
      <c r="I6">
        <v>35</v>
      </c>
      <c r="L6">
        <v>45</v>
      </c>
      <c r="M6">
        <v>21</v>
      </c>
      <c r="N6">
        <v>45</v>
      </c>
      <c r="Q6">
        <f t="shared" si="0"/>
        <v>83</v>
      </c>
      <c r="R6">
        <f t="shared" si="1"/>
        <v>111</v>
      </c>
    </row>
    <row r="7" spans="1:19" x14ac:dyDescent="0.25">
      <c r="A7">
        <v>105</v>
      </c>
      <c r="B7" t="s">
        <v>5</v>
      </c>
      <c r="D7" t="s">
        <v>16</v>
      </c>
      <c r="E7" t="s">
        <v>26</v>
      </c>
      <c r="G7">
        <v>33</v>
      </c>
      <c r="H7">
        <v>24</v>
      </c>
      <c r="I7">
        <v>35</v>
      </c>
      <c r="L7">
        <v>55</v>
      </c>
      <c r="M7">
        <v>32</v>
      </c>
      <c r="N7">
        <v>97</v>
      </c>
      <c r="Q7">
        <f t="shared" si="0"/>
        <v>92</v>
      </c>
      <c r="R7">
        <f t="shared" si="1"/>
        <v>184</v>
      </c>
    </row>
    <row r="8" spans="1:19" x14ac:dyDescent="0.25">
      <c r="A8">
        <v>106</v>
      </c>
      <c r="B8" t="s">
        <v>6</v>
      </c>
      <c r="D8" t="s">
        <v>16</v>
      </c>
      <c r="E8" t="s">
        <v>21</v>
      </c>
      <c r="G8">
        <v>29</v>
      </c>
      <c r="H8">
        <v>37</v>
      </c>
      <c r="I8">
        <v>25</v>
      </c>
      <c r="L8">
        <v>20</v>
      </c>
      <c r="M8">
        <v>59</v>
      </c>
      <c r="N8">
        <v>21</v>
      </c>
      <c r="Q8">
        <f t="shared" si="0"/>
        <v>91</v>
      </c>
      <c r="R8">
        <f t="shared" si="1"/>
        <v>100</v>
      </c>
    </row>
    <row r="9" spans="1:19" x14ac:dyDescent="0.25">
      <c r="A9">
        <v>107</v>
      </c>
      <c r="B9" t="s">
        <v>7</v>
      </c>
      <c r="D9" t="s">
        <v>16</v>
      </c>
      <c r="E9" t="s">
        <v>22</v>
      </c>
      <c r="G9">
        <v>35</v>
      </c>
      <c r="H9">
        <v>56</v>
      </c>
      <c r="I9">
        <v>28</v>
      </c>
      <c r="L9">
        <v>25</v>
      </c>
      <c r="M9">
        <v>98</v>
      </c>
      <c r="N9">
        <v>41</v>
      </c>
      <c r="Q9">
        <f t="shared" si="0"/>
        <v>119</v>
      </c>
      <c r="R9">
        <f t="shared" si="1"/>
        <v>164</v>
      </c>
    </row>
    <row r="10" spans="1:19" x14ac:dyDescent="0.25">
      <c r="A10">
        <v>108</v>
      </c>
      <c r="B10" t="s">
        <v>8</v>
      </c>
      <c r="D10" t="s">
        <v>16</v>
      </c>
      <c r="E10" t="s">
        <v>22</v>
      </c>
      <c r="G10">
        <v>45</v>
      </c>
      <c r="H10">
        <v>75</v>
      </c>
      <c r="I10">
        <v>34</v>
      </c>
      <c r="L10">
        <v>41</v>
      </c>
      <c r="M10">
        <v>89</v>
      </c>
      <c r="N10">
        <v>39</v>
      </c>
      <c r="Q10">
        <f t="shared" si="0"/>
        <v>154</v>
      </c>
      <c r="R10">
        <f t="shared" si="1"/>
        <v>169</v>
      </c>
    </row>
    <row r="11" spans="1:19" x14ac:dyDescent="0.25">
      <c r="A11">
        <v>109</v>
      </c>
      <c r="B11" t="s">
        <v>9</v>
      </c>
      <c r="D11" t="s">
        <v>16</v>
      </c>
      <c r="E11" t="s">
        <v>23</v>
      </c>
      <c r="G11">
        <v>42</v>
      </c>
      <c r="H11">
        <v>19</v>
      </c>
      <c r="I11">
        <v>49</v>
      </c>
      <c r="L11">
        <v>35</v>
      </c>
      <c r="M11">
        <v>21</v>
      </c>
      <c r="N11">
        <v>25</v>
      </c>
      <c r="Q11">
        <f t="shared" si="0"/>
        <v>110</v>
      </c>
      <c r="R11">
        <f t="shared" si="1"/>
        <v>81</v>
      </c>
    </row>
    <row r="12" spans="1:19" x14ac:dyDescent="0.25">
      <c r="A12">
        <v>110</v>
      </c>
      <c r="B12" t="s">
        <v>68</v>
      </c>
      <c r="D12" t="s">
        <v>16</v>
      </c>
      <c r="E12" t="s">
        <v>24</v>
      </c>
      <c r="G12">
        <v>62</v>
      </c>
      <c r="H12">
        <v>31</v>
      </c>
      <c r="I12">
        <v>68</v>
      </c>
      <c r="L12">
        <v>75</v>
      </c>
      <c r="M12">
        <v>38</v>
      </c>
      <c r="N12">
        <v>46</v>
      </c>
      <c r="Q12">
        <f t="shared" si="0"/>
        <v>161</v>
      </c>
      <c r="R12">
        <f t="shared" si="1"/>
        <v>159</v>
      </c>
    </row>
    <row r="13" spans="1:19" x14ac:dyDescent="0.25">
      <c r="A13">
        <v>111</v>
      </c>
      <c r="B13" t="s">
        <v>10</v>
      </c>
      <c r="D13" t="s">
        <v>16</v>
      </c>
      <c r="E13" t="s">
        <v>25</v>
      </c>
      <c r="G13">
        <v>75</v>
      </c>
      <c r="H13">
        <v>39</v>
      </c>
      <c r="I13">
        <v>79</v>
      </c>
      <c r="L13">
        <v>64</v>
      </c>
      <c r="M13">
        <v>45</v>
      </c>
      <c r="N13">
        <v>38</v>
      </c>
      <c r="Q13">
        <f t="shared" si="0"/>
        <v>193</v>
      </c>
      <c r="R13">
        <f t="shared" si="1"/>
        <v>147</v>
      </c>
    </row>
    <row r="14" spans="1:19" x14ac:dyDescent="0.25">
      <c r="A14">
        <v>112</v>
      </c>
      <c r="B14" s="1" t="s">
        <v>11</v>
      </c>
      <c r="D14" t="s">
        <v>16</v>
      </c>
      <c r="E14" t="s">
        <v>25</v>
      </c>
      <c r="G14">
        <v>92</v>
      </c>
      <c r="H14">
        <v>52</v>
      </c>
      <c r="I14">
        <v>95</v>
      </c>
      <c r="L14">
        <v>68</v>
      </c>
      <c r="M14">
        <v>57</v>
      </c>
      <c r="N14">
        <v>41</v>
      </c>
      <c r="Q14">
        <f t="shared" si="0"/>
        <v>239</v>
      </c>
      <c r="R14">
        <f t="shared" si="1"/>
        <v>166</v>
      </c>
    </row>
    <row r="15" spans="1:19" s="2" customFormat="1" x14ac:dyDescent="0.25"/>
    <row r="16" spans="1:19" x14ac:dyDescent="0.25">
      <c r="E16" t="s">
        <v>66</v>
      </c>
      <c r="G16">
        <f>(G3+G4+G5+G6+G7+G8+G9+G10+G11+G12+G13+G14)/12</f>
        <v>42.916666666666664</v>
      </c>
      <c r="H16">
        <f t="shared" ref="H16:O16" si="2">(H3+H4+H5+H6+H7+H8+H9+H10+H11+H12+H13+H14)/12</f>
        <v>31</v>
      </c>
      <c r="I16">
        <f t="shared" si="2"/>
        <v>44.583333333333336</v>
      </c>
      <c r="J16">
        <f t="shared" si="2"/>
        <v>0</v>
      </c>
      <c r="L16">
        <f t="shared" si="2"/>
        <v>44</v>
      </c>
      <c r="M16">
        <f t="shared" si="2"/>
        <v>41.416666666666664</v>
      </c>
      <c r="N16">
        <f t="shared" si="2"/>
        <v>39.166666666666664</v>
      </c>
      <c r="O16">
        <f t="shared" si="2"/>
        <v>0</v>
      </c>
      <c r="P16" t="s">
        <v>43</v>
      </c>
      <c r="Q16">
        <f>(Q3+Q4+Q5+Q6+Q7+Q8+Q9+Q10+Q11+Q12+Q13+Q14)/12</f>
        <v>118.5</v>
      </c>
      <c r="R16">
        <f>(R3+R4+R5+R6+R7+R8+R9+R10+R11+R12+R13+R14)/12</f>
        <v>124.58333333333333</v>
      </c>
      <c r="S16">
        <f>(Q16+R16)/2</f>
        <v>121.54166666666666</v>
      </c>
    </row>
  </sheetData>
  <mergeCells count="2">
    <mergeCell ref="G1:J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1A35-6D7B-4EF6-95D0-A1E190ECEE3A}">
  <dimension ref="A1:S16"/>
  <sheetViews>
    <sheetView workbookViewId="0">
      <selection activeCell="A14" sqref="A14"/>
    </sheetView>
  </sheetViews>
  <sheetFormatPr baseColWidth="10" defaultRowHeight="15" x14ac:dyDescent="0.25"/>
  <cols>
    <col min="1" max="1" width="5.28515625" customWidth="1"/>
    <col min="2" max="2" width="25.85546875" customWidth="1"/>
    <col min="3" max="3" width="3.28515625" style="2" customWidth="1"/>
    <col min="6" max="6" width="2.85546875" style="2" customWidth="1"/>
    <col min="11" max="11" width="2.85546875" style="2" customWidth="1"/>
  </cols>
  <sheetData>
    <row r="1" spans="1:19" s="2" customFormat="1" x14ac:dyDescent="0.25">
      <c r="G1" s="5" t="s">
        <v>15</v>
      </c>
      <c r="H1" s="5"/>
      <c r="I1" s="5"/>
      <c r="J1" s="5"/>
      <c r="K1" s="4"/>
      <c r="L1" s="5" t="s">
        <v>14</v>
      </c>
      <c r="M1" s="5"/>
      <c r="N1" s="5"/>
      <c r="O1" s="5"/>
      <c r="Q1" s="2" t="s">
        <v>41</v>
      </c>
      <c r="R1" s="2" t="s">
        <v>42</v>
      </c>
    </row>
    <row r="2" spans="1:19" x14ac:dyDescent="0.25">
      <c r="A2" t="s">
        <v>67</v>
      </c>
      <c r="B2" t="s">
        <v>0</v>
      </c>
      <c r="D2" t="s">
        <v>12</v>
      </c>
      <c r="E2" t="s">
        <v>13</v>
      </c>
      <c r="G2" s="3" t="s">
        <v>16</v>
      </c>
      <c r="H2" s="3" t="s">
        <v>17</v>
      </c>
      <c r="I2" s="3" t="s">
        <v>18</v>
      </c>
      <c r="J2" s="3" t="s">
        <v>19</v>
      </c>
      <c r="L2" s="3" t="s">
        <v>16</v>
      </c>
      <c r="M2" s="3" t="s">
        <v>17</v>
      </c>
      <c r="N2" s="3" t="s">
        <v>18</v>
      </c>
      <c r="O2" s="3" t="s">
        <v>19</v>
      </c>
    </row>
    <row r="3" spans="1:19" x14ac:dyDescent="0.25">
      <c r="A3">
        <v>201</v>
      </c>
      <c r="B3" t="s">
        <v>27</v>
      </c>
      <c r="D3" t="s">
        <v>17</v>
      </c>
      <c r="E3" t="s">
        <v>39</v>
      </c>
      <c r="G3">
        <v>29</v>
      </c>
      <c r="H3">
        <v>25</v>
      </c>
      <c r="I3">
        <v>21</v>
      </c>
      <c r="L3">
        <v>19</v>
      </c>
      <c r="M3">
        <v>15</v>
      </c>
      <c r="N3">
        <v>10</v>
      </c>
      <c r="Q3">
        <f>G3+H3+I3+J3</f>
        <v>75</v>
      </c>
      <c r="R3">
        <f>L3+M3+N3+O3</f>
        <v>44</v>
      </c>
    </row>
    <row r="4" spans="1:19" x14ac:dyDescent="0.25">
      <c r="A4">
        <v>202</v>
      </c>
      <c r="B4" t="s">
        <v>28</v>
      </c>
      <c r="D4" t="s">
        <v>17</v>
      </c>
      <c r="E4" t="s">
        <v>25</v>
      </c>
      <c r="G4">
        <v>36</v>
      </c>
      <c r="H4">
        <v>31</v>
      </c>
      <c r="I4">
        <v>29</v>
      </c>
      <c r="L4">
        <v>29</v>
      </c>
      <c r="M4">
        <v>25</v>
      </c>
      <c r="N4">
        <v>12</v>
      </c>
      <c r="Q4">
        <f t="shared" ref="Q4:Q14" si="0">G4+H4+I4+J4</f>
        <v>96</v>
      </c>
      <c r="R4">
        <f t="shared" ref="R4:R14" si="1">L4+M4+N4+O4</f>
        <v>66</v>
      </c>
    </row>
    <row r="5" spans="1:19" x14ac:dyDescent="0.25">
      <c r="A5">
        <v>203</v>
      </c>
      <c r="B5" t="s">
        <v>29</v>
      </c>
      <c r="D5" t="s">
        <v>17</v>
      </c>
      <c r="E5" t="s">
        <v>40</v>
      </c>
      <c r="G5">
        <v>64</v>
      </c>
      <c r="H5">
        <v>35</v>
      </c>
      <c r="I5">
        <v>49</v>
      </c>
      <c r="L5">
        <v>46</v>
      </c>
      <c r="M5">
        <v>32</v>
      </c>
      <c r="N5">
        <v>17</v>
      </c>
      <c r="Q5">
        <f t="shared" si="0"/>
        <v>148</v>
      </c>
      <c r="R5">
        <f t="shared" si="1"/>
        <v>95</v>
      </c>
    </row>
    <row r="6" spans="1:19" x14ac:dyDescent="0.25">
      <c r="A6">
        <v>204</v>
      </c>
      <c r="B6" t="s">
        <v>30</v>
      </c>
      <c r="D6" t="s">
        <v>17</v>
      </c>
      <c r="E6" t="s">
        <v>40</v>
      </c>
      <c r="G6">
        <v>75</v>
      </c>
      <c r="H6">
        <v>26</v>
      </c>
      <c r="I6">
        <v>58</v>
      </c>
      <c r="L6">
        <v>48</v>
      </c>
      <c r="M6">
        <v>42</v>
      </c>
      <c r="N6">
        <v>25</v>
      </c>
      <c r="Q6">
        <f t="shared" si="0"/>
        <v>159</v>
      </c>
      <c r="R6">
        <f t="shared" si="1"/>
        <v>115</v>
      </c>
    </row>
    <row r="7" spans="1:19" x14ac:dyDescent="0.25">
      <c r="A7">
        <v>205</v>
      </c>
      <c r="B7" t="s">
        <v>31</v>
      </c>
      <c r="D7" t="s">
        <v>17</v>
      </c>
      <c r="E7" t="s">
        <v>40</v>
      </c>
      <c r="G7">
        <v>94</v>
      </c>
      <c r="H7">
        <v>49</v>
      </c>
      <c r="I7">
        <v>64</v>
      </c>
      <c r="L7">
        <v>54</v>
      </c>
      <c r="M7">
        <v>54</v>
      </c>
      <c r="N7">
        <v>31</v>
      </c>
      <c r="Q7">
        <f t="shared" si="0"/>
        <v>207</v>
      </c>
      <c r="R7">
        <f t="shared" si="1"/>
        <v>139</v>
      </c>
    </row>
    <row r="8" spans="1:19" x14ac:dyDescent="0.25">
      <c r="A8">
        <v>206</v>
      </c>
      <c r="B8" t="s">
        <v>32</v>
      </c>
      <c r="D8" t="s">
        <v>17</v>
      </c>
      <c r="E8" t="s">
        <v>39</v>
      </c>
      <c r="G8">
        <v>35</v>
      </c>
      <c r="H8">
        <v>45</v>
      </c>
      <c r="I8">
        <v>25</v>
      </c>
      <c r="L8">
        <v>14</v>
      </c>
      <c r="M8">
        <v>9</v>
      </c>
      <c r="N8">
        <v>5</v>
      </c>
      <c r="Q8">
        <f t="shared" si="0"/>
        <v>105</v>
      </c>
      <c r="R8">
        <f t="shared" si="1"/>
        <v>28</v>
      </c>
    </row>
    <row r="9" spans="1:19" x14ac:dyDescent="0.25">
      <c r="A9">
        <v>207</v>
      </c>
      <c r="B9" t="s">
        <v>33</v>
      </c>
      <c r="D9" t="s">
        <v>17</v>
      </c>
      <c r="E9" t="s">
        <v>25</v>
      </c>
      <c r="G9">
        <v>51</v>
      </c>
      <c r="H9">
        <v>49</v>
      </c>
      <c r="I9">
        <v>27</v>
      </c>
      <c r="L9">
        <v>25</v>
      </c>
      <c r="M9">
        <v>19</v>
      </c>
      <c r="N9">
        <v>11</v>
      </c>
      <c r="Q9">
        <f t="shared" si="0"/>
        <v>127</v>
      </c>
      <c r="R9">
        <f t="shared" si="1"/>
        <v>55</v>
      </c>
    </row>
    <row r="10" spans="1:19" x14ac:dyDescent="0.25">
      <c r="A10">
        <v>208</v>
      </c>
      <c r="B10" t="s">
        <v>34</v>
      </c>
      <c r="D10" t="s">
        <v>17</v>
      </c>
      <c r="E10" t="s">
        <v>40</v>
      </c>
      <c r="G10">
        <v>86</v>
      </c>
      <c r="H10">
        <v>69</v>
      </c>
      <c r="I10">
        <v>46</v>
      </c>
      <c r="L10">
        <v>38</v>
      </c>
      <c r="M10">
        <v>25</v>
      </c>
      <c r="N10">
        <v>19</v>
      </c>
      <c r="Q10">
        <f t="shared" si="0"/>
        <v>201</v>
      </c>
      <c r="R10">
        <f t="shared" si="1"/>
        <v>82</v>
      </c>
    </row>
    <row r="11" spans="1:19" x14ac:dyDescent="0.25">
      <c r="A11">
        <v>209</v>
      </c>
      <c r="B11" t="s">
        <v>35</v>
      </c>
      <c r="D11" t="s">
        <v>17</v>
      </c>
      <c r="E11" t="s">
        <v>25</v>
      </c>
      <c r="G11">
        <v>73</v>
      </c>
      <c r="H11">
        <v>51</v>
      </c>
      <c r="I11">
        <v>59</v>
      </c>
      <c r="L11">
        <v>52</v>
      </c>
      <c r="M11">
        <v>54</v>
      </c>
      <c r="N11">
        <v>25</v>
      </c>
      <c r="Q11">
        <f t="shared" si="0"/>
        <v>183</v>
      </c>
      <c r="R11">
        <f t="shared" si="1"/>
        <v>131</v>
      </c>
    </row>
    <row r="12" spans="1:19" x14ac:dyDescent="0.25">
      <c r="A12">
        <v>210</v>
      </c>
      <c r="B12" s="1" t="s">
        <v>36</v>
      </c>
      <c r="D12" t="s">
        <v>17</v>
      </c>
      <c r="E12" t="s">
        <v>40</v>
      </c>
      <c r="G12">
        <v>99</v>
      </c>
      <c r="H12">
        <v>62</v>
      </c>
      <c r="I12">
        <v>78</v>
      </c>
      <c r="L12">
        <v>65</v>
      </c>
      <c r="M12">
        <v>64</v>
      </c>
      <c r="N12">
        <v>32</v>
      </c>
      <c r="Q12">
        <f t="shared" si="0"/>
        <v>239</v>
      </c>
      <c r="R12">
        <f t="shared" si="1"/>
        <v>161</v>
      </c>
    </row>
    <row r="13" spans="1:19" x14ac:dyDescent="0.25">
      <c r="A13">
        <v>211</v>
      </c>
      <c r="B13" t="s">
        <v>37</v>
      </c>
      <c r="D13" t="s">
        <v>17</v>
      </c>
      <c r="E13" t="s">
        <v>25</v>
      </c>
      <c r="G13">
        <v>59</v>
      </c>
      <c r="H13">
        <v>25</v>
      </c>
      <c r="I13">
        <v>58</v>
      </c>
      <c r="L13">
        <v>25</v>
      </c>
      <c r="M13">
        <v>34</v>
      </c>
      <c r="N13">
        <v>42</v>
      </c>
      <c r="Q13">
        <f t="shared" si="0"/>
        <v>142</v>
      </c>
      <c r="R13">
        <f t="shared" si="1"/>
        <v>101</v>
      </c>
    </row>
    <row r="14" spans="1:19" x14ac:dyDescent="0.25">
      <c r="A14">
        <v>212</v>
      </c>
      <c r="B14" t="s">
        <v>38</v>
      </c>
      <c r="D14" t="s">
        <v>17</v>
      </c>
      <c r="E14" t="s">
        <v>25</v>
      </c>
      <c r="G14">
        <v>86</v>
      </c>
      <c r="H14">
        <v>32</v>
      </c>
      <c r="I14">
        <v>75</v>
      </c>
      <c r="L14">
        <v>31</v>
      </c>
      <c r="M14">
        <v>48</v>
      </c>
      <c r="N14">
        <v>54</v>
      </c>
      <c r="Q14">
        <f t="shared" si="0"/>
        <v>193</v>
      </c>
      <c r="R14">
        <f t="shared" si="1"/>
        <v>133</v>
      </c>
    </row>
    <row r="15" spans="1:19" s="2" customFormat="1" x14ac:dyDescent="0.25"/>
    <row r="16" spans="1:19" x14ac:dyDescent="0.25">
      <c r="E16" t="s">
        <v>66</v>
      </c>
      <c r="G16">
        <f>(G3+G4+G5+G6+G7+G8+G9+G10+G11+G12+G13+G14)/12</f>
        <v>65.583333333333329</v>
      </c>
      <c r="H16">
        <f t="shared" ref="H16:N16" si="2">(H3+H4+H5+H6+H7+H8+H9+H10+H11+H12+H13+H14)/12</f>
        <v>41.583333333333336</v>
      </c>
      <c r="I16">
        <f t="shared" si="2"/>
        <v>49.083333333333336</v>
      </c>
      <c r="J16">
        <f t="shared" si="2"/>
        <v>0</v>
      </c>
      <c r="L16">
        <f t="shared" si="2"/>
        <v>37.166666666666664</v>
      </c>
      <c r="M16">
        <f t="shared" si="2"/>
        <v>35.083333333333336</v>
      </c>
      <c r="N16">
        <f t="shared" si="2"/>
        <v>23.583333333333332</v>
      </c>
      <c r="P16" t="s">
        <v>43</v>
      </c>
      <c r="Q16">
        <f>(Q3+Q4+Q5+Q6+Q7+Q8+Q9+Q10+Q11+Q12+Q13+Q14)/12</f>
        <v>156.25</v>
      </c>
      <c r="R16">
        <f>(R3+R4+R5+R6+R7+R8+R9+R10+R11+R12+R13+R14)/12</f>
        <v>95.833333333333329</v>
      </c>
      <c r="S16">
        <f>(Q16+R16)/2</f>
        <v>126.04166666666666</v>
      </c>
    </row>
  </sheetData>
  <mergeCells count="2">
    <mergeCell ref="G1:J1"/>
    <mergeCell ref="L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78A5-CDFA-4694-BF7A-0A4AE3FFBFA8}">
  <dimension ref="A1:U26"/>
  <sheetViews>
    <sheetView tabSelected="1" workbookViewId="0">
      <selection activeCell="A13" sqref="A13"/>
    </sheetView>
  </sheetViews>
  <sheetFormatPr baseColWidth="10" defaultRowHeight="15" x14ac:dyDescent="0.25"/>
  <cols>
    <col min="1" max="1" width="5.28515625" customWidth="1"/>
    <col min="2" max="2" width="25" customWidth="1"/>
    <col min="3" max="3" width="3.42578125" style="2" customWidth="1"/>
    <col min="6" max="6" width="3.7109375" style="2" customWidth="1"/>
    <col min="11" max="11" width="3.5703125" style="2" customWidth="1"/>
    <col min="16" max="16" width="3.140625" style="2" customWidth="1"/>
  </cols>
  <sheetData>
    <row r="1" spans="1:21" s="2" customFormat="1" x14ac:dyDescent="0.25">
      <c r="B1" s="2" t="s">
        <v>60</v>
      </c>
      <c r="G1" s="5" t="s">
        <v>15</v>
      </c>
      <c r="H1" s="5"/>
      <c r="I1" s="5"/>
      <c r="J1" s="5"/>
      <c r="K1" s="4"/>
      <c r="L1" s="5" t="s">
        <v>14</v>
      </c>
      <c r="M1" s="5"/>
      <c r="N1" s="5"/>
      <c r="O1" s="5"/>
      <c r="Q1" s="2" t="s">
        <v>41</v>
      </c>
      <c r="R1" s="2" t="s">
        <v>42</v>
      </c>
    </row>
    <row r="2" spans="1:21" x14ac:dyDescent="0.25">
      <c r="A2" t="s">
        <v>67</v>
      </c>
      <c r="B2" t="s">
        <v>0</v>
      </c>
      <c r="D2" t="s">
        <v>12</v>
      </c>
      <c r="E2" t="s">
        <v>13</v>
      </c>
      <c r="G2" s="3" t="s">
        <v>16</v>
      </c>
      <c r="H2" s="3" t="s">
        <v>17</v>
      </c>
      <c r="I2" s="3" t="s">
        <v>18</v>
      </c>
      <c r="J2" s="3" t="s">
        <v>19</v>
      </c>
      <c r="L2" s="3" t="s">
        <v>16</v>
      </c>
      <c r="M2" s="3" t="s">
        <v>17</v>
      </c>
      <c r="N2" s="3" t="s">
        <v>18</v>
      </c>
      <c r="O2" s="3" t="s">
        <v>19</v>
      </c>
    </row>
    <row r="3" spans="1:21" x14ac:dyDescent="0.25">
      <c r="A3">
        <v>301</v>
      </c>
      <c r="B3" t="s">
        <v>44</v>
      </c>
      <c r="D3" t="s">
        <v>18</v>
      </c>
      <c r="E3" t="s">
        <v>20</v>
      </c>
      <c r="G3">
        <v>87</v>
      </c>
      <c r="H3">
        <v>98</v>
      </c>
      <c r="I3">
        <v>61</v>
      </c>
      <c r="L3">
        <v>9</v>
      </c>
      <c r="M3">
        <v>68</v>
      </c>
      <c r="N3">
        <v>5</v>
      </c>
      <c r="Q3">
        <f>G3+H3+I3+J3</f>
        <v>246</v>
      </c>
      <c r="R3">
        <f>L3+M3+N3+O3</f>
        <v>82</v>
      </c>
      <c r="T3" t="s">
        <v>65</v>
      </c>
    </row>
    <row r="4" spans="1:21" x14ac:dyDescent="0.25">
      <c r="A4">
        <v>302</v>
      </c>
      <c r="B4" t="s">
        <v>45</v>
      </c>
      <c r="D4" t="s">
        <v>18</v>
      </c>
      <c r="E4" t="s">
        <v>62</v>
      </c>
      <c r="G4">
        <v>61</v>
      </c>
      <c r="H4">
        <v>42</v>
      </c>
      <c r="I4">
        <v>69</v>
      </c>
      <c r="L4">
        <v>11</v>
      </c>
      <c r="M4">
        <v>25</v>
      </c>
      <c r="N4">
        <v>19</v>
      </c>
      <c r="Q4">
        <f t="shared" ref="Q4:Q26" si="0">G4+H4+I4+J4</f>
        <v>172</v>
      </c>
      <c r="R4">
        <f t="shared" ref="R4:R26" si="1">L4+M4+N4+O4</f>
        <v>55</v>
      </c>
      <c r="T4">
        <f>(Q3+Q4+Q5)/3</f>
        <v>170</v>
      </c>
      <c r="U4">
        <f>(R3+R4+R5)/3</f>
        <v>74</v>
      </c>
    </row>
    <row r="5" spans="1:21" x14ac:dyDescent="0.25">
      <c r="A5">
        <v>303</v>
      </c>
      <c r="B5" t="s">
        <v>46</v>
      </c>
      <c r="D5" t="s">
        <v>18</v>
      </c>
      <c r="E5" t="s">
        <v>61</v>
      </c>
      <c r="G5">
        <v>12</v>
      </c>
      <c r="H5">
        <v>35</v>
      </c>
      <c r="I5">
        <v>45</v>
      </c>
      <c r="L5">
        <v>12</v>
      </c>
      <c r="M5">
        <v>57</v>
      </c>
      <c r="N5">
        <v>16</v>
      </c>
      <c r="Q5">
        <f t="shared" si="0"/>
        <v>92</v>
      </c>
      <c r="R5">
        <f t="shared" si="1"/>
        <v>85</v>
      </c>
    </row>
    <row r="10" spans="1:21" s="2" customFormat="1" x14ac:dyDescent="0.25">
      <c r="B10" s="2" t="s">
        <v>47</v>
      </c>
    </row>
    <row r="11" spans="1:21" x14ac:dyDescent="0.25">
      <c r="B11" t="s">
        <v>0</v>
      </c>
      <c r="D11" t="s">
        <v>12</v>
      </c>
      <c r="E11" t="s">
        <v>13</v>
      </c>
      <c r="G11" s="3" t="s">
        <v>16</v>
      </c>
      <c r="H11" s="3" t="s">
        <v>17</v>
      </c>
      <c r="I11" s="3" t="s">
        <v>18</v>
      </c>
      <c r="J11" s="3" t="s">
        <v>19</v>
      </c>
      <c r="L11" s="3" t="s">
        <v>16</v>
      </c>
      <c r="M11" s="3" t="s">
        <v>17</v>
      </c>
      <c r="N11" s="3" t="s">
        <v>18</v>
      </c>
      <c r="O11" s="3" t="s">
        <v>19</v>
      </c>
    </row>
    <row r="12" spans="1:21" x14ac:dyDescent="0.25">
      <c r="A12">
        <v>304</v>
      </c>
      <c r="B12" t="s">
        <v>48</v>
      </c>
      <c r="D12" t="s">
        <v>18</v>
      </c>
      <c r="E12" t="s">
        <v>63</v>
      </c>
      <c r="G12">
        <v>12</v>
      </c>
      <c r="H12">
        <v>24</v>
      </c>
      <c r="I12">
        <v>6</v>
      </c>
      <c r="L12">
        <v>5</v>
      </c>
      <c r="M12">
        <v>15</v>
      </c>
      <c r="N12">
        <v>10</v>
      </c>
      <c r="Q12">
        <f t="shared" si="0"/>
        <v>42</v>
      </c>
      <c r="R12">
        <f t="shared" si="1"/>
        <v>30</v>
      </c>
      <c r="T12" t="s">
        <v>65</v>
      </c>
    </row>
    <row r="13" spans="1:21" x14ac:dyDescent="0.25">
      <c r="A13">
        <v>305</v>
      </c>
      <c r="B13" t="s">
        <v>49</v>
      </c>
      <c r="D13" t="s">
        <v>18</v>
      </c>
      <c r="E13" t="s">
        <v>63</v>
      </c>
      <c r="G13">
        <v>25</v>
      </c>
      <c r="H13">
        <v>45</v>
      </c>
      <c r="I13">
        <v>25</v>
      </c>
      <c r="L13">
        <v>7</v>
      </c>
      <c r="M13">
        <v>19</v>
      </c>
      <c r="N13">
        <v>12</v>
      </c>
      <c r="Q13">
        <f t="shared" si="0"/>
        <v>95</v>
      </c>
      <c r="R13">
        <f t="shared" si="1"/>
        <v>38</v>
      </c>
      <c r="T13">
        <f>(Q12+Q13+Q14+Q15+Q16+Q17+Q18+Q19)/8</f>
        <v>121.625</v>
      </c>
      <c r="U13">
        <f>(R12+R13+R14+R15+R16+R17+R18+R19)/8</f>
        <v>72.75</v>
      </c>
    </row>
    <row r="14" spans="1:21" x14ac:dyDescent="0.25">
      <c r="A14">
        <v>306</v>
      </c>
      <c r="B14" t="s">
        <v>50</v>
      </c>
      <c r="D14" t="s">
        <v>18</v>
      </c>
      <c r="E14" t="s">
        <v>63</v>
      </c>
      <c r="G14">
        <v>35</v>
      </c>
      <c r="H14">
        <v>86</v>
      </c>
      <c r="I14">
        <v>35</v>
      </c>
      <c r="L14">
        <v>8</v>
      </c>
      <c r="M14">
        <v>25</v>
      </c>
      <c r="N14">
        <v>13</v>
      </c>
      <c r="Q14">
        <f t="shared" si="0"/>
        <v>156</v>
      </c>
      <c r="R14">
        <f t="shared" si="1"/>
        <v>46</v>
      </c>
    </row>
    <row r="15" spans="1:21" x14ac:dyDescent="0.25">
      <c r="A15" s="6">
        <v>307</v>
      </c>
      <c r="B15" t="s">
        <v>51</v>
      </c>
      <c r="D15" t="s">
        <v>18</v>
      </c>
      <c r="E15" t="s">
        <v>63</v>
      </c>
      <c r="G15">
        <v>21</v>
      </c>
      <c r="H15">
        <v>39</v>
      </c>
      <c r="I15">
        <v>21</v>
      </c>
      <c r="L15">
        <v>9</v>
      </c>
      <c r="M15">
        <v>26</v>
      </c>
      <c r="N15">
        <v>11</v>
      </c>
      <c r="Q15">
        <f t="shared" si="0"/>
        <v>81</v>
      </c>
      <c r="R15">
        <f t="shared" si="1"/>
        <v>46</v>
      </c>
    </row>
    <row r="16" spans="1:21" x14ac:dyDescent="0.25">
      <c r="A16">
        <v>308</v>
      </c>
      <c r="B16" t="s">
        <v>52</v>
      </c>
      <c r="D16" t="s">
        <v>18</v>
      </c>
      <c r="E16" t="s">
        <v>26</v>
      </c>
      <c r="G16">
        <v>25</v>
      </c>
      <c r="H16">
        <v>45</v>
      </c>
      <c r="I16">
        <v>25</v>
      </c>
      <c r="L16">
        <v>11</v>
      </c>
      <c r="M16">
        <v>29</v>
      </c>
      <c r="N16">
        <v>15</v>
      </c>
      <c r="Q16">
        <f t="shared" si="0"/>
        <v>95</v>
      </c>
      <c r="R16">
        <f t="shared" si="1"/>
        <v>55</v>
      </c>
    </row>
    <row r="17" spans="1:21" x14ac:dyDescent="0.25">
      <c r="A17">
        <v>309</v>
      </c>
      <c r="B17" t="s">
        <v>53</v>
      </c>
      <c r="D17" t="s">
        <v>18</v>
      </c>
      <c r="E17" t="s">
        <v>26</v>
      </c>
      <c r="G17">
        <v>48</v>
      </c>
      <c r="H17">
        <v>75</v>
      </c>
      <c r="I17">
        <v>39</v>
      </c>
      <c r="L17">
        <v>12</v>
      </c>
      <c r="M17">
        <v>31</v>
      </c>
      <c r="N17">
        <v>15</v>
      </c>
      <c r="Q17">
        <f t="shared" si="0"/>
        <v>162</v>
      </c>
      <c r="R17">
        <f t="shared" si="1"/>
        <v>58</v>
      </c>
    </row>
    <row r="18" spans="1:21" x14ac:dyDescent="0.25">
      <c r="A18">
        <v>310</v>
      </c>
      <c r="B18" t="s">
        <v>54</v>
      </c>
      <c r="D18" t="s">
        <v>18</v>
      </c>
      <c r="E18" t="s">
        <v>26</v>
      </c>
      <c r="G18">
        <v>41</v>
      </c>
      <c r="H18">
        <v>64</v>
      </c>
      <c r="I18">
        <v>35</v>
      </c>
      <c r="L18">
        <v>25</v>
      </c>
      <c r="M18">
        <v>64</v>
      </c>
      <c r="N18">
        <v>38</v>
      </c>
      <c r="Q18">
        <f t="shared" si="0"/>
        <v>140</v>
      </c>
      <c r="R18">
        <f t="shared" si="1"/>
        <v>127</v>
      </c>
    </row>
    <row r="19" spans="1:21" x14ac:dyDescent="0.25">
      <c r="A19">
        <v>311</v>
      </c>
      <c r="B19" t="s">
        <v>55</v>
      </c>
      <c r="D19" t="s">
        <v>18</v>
      </c>
      <c r="E19" t="s">
        <v>64</v>
      </c>
      <c r="G19">
        <v>58</v>
      </c>
      <c r="H19">
        <v>95</v>
      </c>
      <c r="I19">
        <v>49</v>
      </c>
      <c r="L19">
        <v>35</v>
      </c>
      <c r="M19">
        <v>98</v>
      </c>
      <c r="N19">
        <v>49</v>
      </c>
      <c r="Q19">
        <f t="shared" si="0"/>
        <v>202</v>
      </c>
      <c r="R19">
        <f t="shared" si="1"/>
        <v>182</v>
      </c>
    </row>
    <row r="22" spans="1:21" s="2" customFormat="1" x14ac:dyDescent="0.25">
      <c r="B22" s="2" t="s">
        <v>56</v>
      </c>
    </row>
    <row r="23" spans="1:21" x14ac:dyDescent="0.25">
      <c r="B23" t="s">
        <v>0</v>
      </c>
      <c r="D23" t="s">
        <v>12</v>
      </c>
      <c r="E23" t="s">
        <v>13</v>
      </c>
      <c r="G23" s="3" t="s">
        <v>16</v>
      </c>
      <c r="H23" s="3" t="s">
        <v>17</v>
      </c>
      <c r="I23" s="3" t="s">
        <v>18</v>
      </c>
      <c r="J23" s="3" t="s">
        <v>19</v>
      </c>
      <c r="L23" s="3" t="s">
        <v>16</v>
      </c>
      <c r="M23" s="3" t="s">
        <v>17</v>
      </c>
      <c r="N23" s="3" t="s">
        <v>18</v>
      </c>
      <c r="O23" s="3" t="s">
        <v>19</v>
      </c>
    </row>
    <row r="24" spans="1:21" x14ac:dyDescent="0.25">
      <c r="A24">
        <v>312</v>
      </c>
      <c r="B24" t="s">
        <v>57</v>
      </c>
      <c r="D24" t="s">
        <v>18</v>
      </c>
      <c r="E24" t="s">
        <v>39</v>
      </c>
      <c r="G24">
        <v>22</v>
      </c>
      <c r="H24">
        <v>55</v>
      </c>
      <c r="I24">
        <v>25</v>
      </c>
      <c r="L24">
        <v>11</v>
      </c>
      <c r="M24">
        <v>25</v>
      </c>
      <c r="N24">
        <v>15</v>
      </c>
      <c r="Q24">
        <f t="shared" si="0"/>
        <v>102</v>
      </c>
      <c r="R24">
        <f t="shared" si="1"/>
        <v>51</v>
      </c>
      <c r="T24" t="s">
        <v>65</v>
      </c>
    </row>
    <row r="25" spans="1:21" x14ac:dyDescent="0.25">
      <c r="A25">
        <v>313</v>
      </c>
      <c r="B25" t="s">
        <v>58</v>
      </c>
      <c r="D25" t="s">
        <v>18</v>
      </c>
      <c r="E25" t="s">
        <v>25</v>
      </c>
      <c r="G25">
        <v>48</v>
      </c>
      <c r="H25">
        <v>84</v>
      </c>
      <c r="I25">
        <v>35</v>
      </c>
      <c r="L25">
        <v>9</v>
      </c>
      <c r="M25">
        <v>46</v>
      </c>
      <c r="N25">
        <v>21</v>
      </c>
      <c r="Q25">
        <f t="shared" si="0"/>
        <v>167</v>
      </c>
      <c r="R25">
        <f t="shared" si="1"/>
        <v>76</v>
      </c>
      <c r="T25">
        <f>(Q24+Q25+Q26)/3</f>
        <v>161</v>
      </c>
      <c r="U25">
        <f>(R24+R25+R26)/3</f>
        <v>97.333333333333329</v>
      </c>
    </row>
    <row r="26" spans="1:21" x14ac:dyDescent="0.25">
      <c r="A26">
        <v>314</v>
      </c>
      <c r="B26" t="s">
        <v>59</v>
      </c>
      <c r="D26" t="s">
        <v>18</v>
      </c>
      <c r="E26" t="s">
        <v>25</v>
      </c>
      <c r="G26">
        <v>64</v>
      </c>
      <c r="H26">
        <v>96</v>
      </c>
      <c r="I26">
        <v>54</v>
      </c>
      <c r="L26">
        <v>35</v>
      </c>
      <c r="M26">
        <v>75</v>
      </c>
      <c r="N26">
        <v>55</v>
      </c>
      <c r="Q26">
        <f t="shared" si="0"/>
        <v>214</v>
      </c>
      <c r="R26">
        <f t="shared" si="1"/>
        <v>165</v>
      </c>
    </row>
  </sheetData>
  <mergeCells count="2">
    <mergeCell ref="G1:J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Inf</vt:lpstr>
      <vt:lpstr>Cav</vt:lpstr>
      <vt:lpstr>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2019-05-31T15:11:37Z</dcterms:created>
  <dcterms:modified xsi:type="dcterms:W3CDTF">2019-06-08T19:51:03Z</dcterms:modified>
</cp:coreProperties>
</file>