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popov/Library/CloudStorage/GoogleDrive-andrey.popov@opensignal.com/Shared drives/Market Insights/Analysis Team/Global Network Excellence Index/_Global Index - Mobile - Process/supporting data/"/>
    </mc:Choice>
  </mc:AlternateContent>
  <xr:revisionPtr revIDLastSave="0" documentId="13_ncr:1_{E82213A6-03E5-BF43-A9FB-64EB94614641}" xr6:coauthVersionLast="47" xr6:coauthVersionMax="47" xr10:uidLastSave="{00000000-0000-0000-0000-000000000000}"/>
  <bookViews>
    <workbookView xWindow="13440" yWindow="5420" windowWidth="34560" windowHeight="21580" xr2:uid="{4DCBE58D-581C-0944-9BDC-EDF1C0B8EE4A}"/>
  </bookViews>
  <sheets>
    <sheet name="segmentation Q1 2025" sheetId="1" r:id="rId1"/>
    <sheet name="Income (2)" sheetId="6" r:id="rId2"/>
    <sheet name="Income" sheetId="5" r:id="rId3"/>
    <sheet name="Land Area" sheetId="2" r:id="rId4"/>
    <sheet name="Population density" sheetId="4" r:id="rId5"/>
    <sheet name="Country &amp; Region names" sheetId="3" r:id="rId6"/>
  </sheets>
  <externalReferences>
    <externalReference r:id="rId7"/>
  </externalReferences>
  <definedNames>
    <definedName name="_2020_G_LCI">#REF!</definedName>
    <definedName name="_2020_G_UCI">#REF!</definedName>
    <definedName name="_xlnm._FilterDatabase" localSheetId="5" hidden="1">'Country &amp; Region names'!$A$1:$E$250</definedName>
    <definedName name="_xlnm._FilterDatabase" localSheetId="2" hidden="1">Income!$A$5:$E$225</definedName>
    <definedName name="North_East_Asia">'[1]bespoke region defs'!$E$4:$E$8</definedName>
    <definedName name="South_Asia">'[1]bespoke region defs'!$G$4:$G$8</definedName>
    <definedName name="South_East_Asia">'[1]bespoke region defs'!$I$4:$I$14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4" i="4" l="1"/>
  <c r="F274" i="4" s="1"/>
  <c r="G274" i="4" s="1"/>
  <c r="D213" i="1" s="1"/>
  <c r="E275" i="4"/>
  <c r="F275" i="4" s="1"/>
  <c r="G275" i="4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C208" i="1" s="1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C213" i="1" s="1"/>
  <c r="E275" i="2"/>
  <c r="E275" i="6"/>
  <c r="E274" i="6"/>
  <c r="E208" i="1"/>
  <c r="F208" i="1"/>
  <c r="G208" i="1"/>
  <c r="C209" i="1"/>
  <c r="E209" i="1"/>
  <c r="F209" i="1"/>
  <c r="G209" i="1"/>
  <c r="C210" i="1"/>
  <c r="E210" i="1"/>
  <c r="F210" i="1"/>
  <c r="G210" i="1"/>
  <c r="C211" i="1"/>
  <c r="E211" i="1"/>
  <c r="F211" i="1"/>
  <c r="G211" i="1"/>
  <c r="C212" i="1"/>
  <c r="E212" i="1"/>
  <c r="F212" i="1"/>
  <c r="G212" i="1"/>
  <c r="E213" i="1"/>
  <c r="F213" i="1"/>
  <c r="G213" i="1"/>
  <c r="C214" i="1"/>
  <c r="D214" i="1"/>
  <c r="E214" i="1"/>
  <c r="F214" i="1"/>
  <c r="G214" i="1"/>
  <c r="C215" i="1"/>
  <c r="E215" i="1"/>
  <c r="F215" i="1"/>
  <c r="G215" i="1"/>
  <c r="C216" i="1"/>
  <c r="E216" i="1"/>
  <c r="F216" i="1"/>
  <c r="G216" i="1"/>
  <c r="G157" i="1"/>
  <c r="F157" i="1"/>
  <c r="E157" i="1"/>
  <c r="C157" i="1"/>
  <c r="E267" i="6"/>
  <c r="E133" i="4"/>
  <c r="F133" i="4" s="1"/>
  <c r="G133" i="4" s="1"/>
  <c r="E1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" i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8" i="6"/>
  <c r="E269" i="6"/>
  <c r="E270" i="6"/>
  <c r="E271" i="6"/>
  <c r="E272" i="6"/>
  <c r="E273" i="6"/>
  <c r="E6" i="6"/>
  <c r="L10" i="6"/>
  <c r="L9" i="6"/>
  <c r="L8" i="6"/>
  <c r="L10" i="5"/>
  <c r="F3" i="1"/>
  <c r="F11" i="1"/>
  <c r="F21" i="1"/>
  <c r="F22" i="1"/>
  <c r="F23" i="1"/>
  <c r="F29" i="1"/>
  <c r="F30" i="1"/>
  <c r="F31" i="1"/>
  <c r="F33" i="1"/>
  <c r="F43" i="1"/>
  <c r="F60" i="1"/>
  <c r="F62" i="1"/>
  <c r="F63" i="1"/>
  <c r="F70" i="1"/>
  <c r="F72" i="1"/>
  <c r="F83" i="1"/>
  <c r="F90" i="1"/>
  <c r="F93" i="1"/>
  <c r="F99" i="1"/>
  <c r="F102" i="1"/>
  <c r="F105" i="1"/>
  <c r="F109" i="1"/>
  <c r="F110" i="1"/>
  <c r="F115" i="1"/>
  <c r="F120" i="1"/>
  <c r="F122" i="1"/>
  <c r="F123" i="1"/>
  <c r="F125" i="1"/>
  <c r="F129" i="1"/>
  <c r="F130" i="1"/>
  <c r="F133" i="1"/>
  <c r="F135" i="1"/>
  <c r="F139" i="1"/>
  <c r="F142" i="1"/>
  <c r="F143" i="1"/>
  <c r="F145" i="1"/>
  <c r="F152" i="1"/>
  <c r="F153" i="1"/>
  <c r="F155" i="1"/>
  <c r="F156" i="1"/>
  <c r="F164" i="1"/>
  <c r="F166" i="1"/>
  <c r="F170" i="1"/>
  <c r="F171" i="1"/>
  <c r="F174" i="1"/>
  <c r="F177" i="1"/>
  <c r="F181" i="1"/>
  <c r="F182" i="1"/>
  <c r="F184" i="1"/>
  <c r="F186" i="1"/>
  <c r="F187" i="1"/>
  <c r="F190" i="1"/>
  <c r="F192" i="1"/>
  <c r="F194" i="1"/>
  <c r="F196" i="1"/>
  <c r="F197" i="1"/>
  <c r="F201" i="1"/>
  <c r="F202" i="1"/>
  <c r="F203" i="1"/>
  <c r="F204" i="1"/>
  <c r="F205" i="1"/>
  <c r="F206" i="1"/>
  <c r="F207" i="1"/>
  <c r="F32" i="1"/>
  <c r="F65" i="1"/>
  <c r="F85" i="1"/>
  <c r="F84" i="1"/>
  <c r="F76" i="1"/>
  <c r="F92" i="1"/>
  <c r="F6" i="1"/>
  <c r="F107" i="1"/>
  <c r="F28" i="1"/>
  <c r="F114" i="1"/>
  <c r="F118" i="1"/>
  <c r="F124" i="1"/>
  <c r="F87" i="1"/>
  <c r="F61" i="1"/>
  <c r="F127" i="1"/>
  <c r="F137" i="1"/>
  <c r="F126" i="1"/>
  <c r="F146" i="1"/>
  <c r="F5" i="1"/>
  <c r="F20" i="1"/>
  <c r="F41" i="1"/>
  <c r="F154" i="1"/>
  <c r="F57" i="1"/>
  <c r="F106" i="1"/>
  <c r="F38" i="1"/>
  <c r="F169" i="1"/>
  <c r="F172" i="1"/>
  <c r="F12" i="1"/>
  <c r="F173" i="1"/>
  <c r="F175" i="1"/>
  <c r="F176" i="1"/>
  <c r="F179" i="1"/>
  <c r="F95" i="1"/>
  <c r="F25" i="1"/>
  <c r="F189" i="1"/>
  <c r="F191" i="1"/>
  <c r="F198" i="1"/>
  <c r="F18" i="1"/>
  <c r="F200" i="1"/>
  <c r="F16" i="1"/>
  <c r="F46" i="1"/>
  <c r="F10" i="1"/>
  <c r="F77" i="1"/>
  <c r="F86" i="1"/>
  <c r="F80" i="1"/>
  <c r="F58" i="1"/>
  <c r="F108" i="1"/>
  <c r="F54" i="1"/>
  <c r="F15" i="1"/>
  <c r="F47" i="1"/>
  <c r="F147" i="1"/>
  <c r="F79" i="1"/>
  <c r="F34" i="1"/>
  <c r="F158" i="1"/>
  <c r="F159" i="1"/>
  <c r="F116" i="1"/>
  <c r="F160" i="1"/>
  <c r="F37" i="1"/>
  <c r="F26" i="1"/>
  <c r="F51" i="1"/>
  <c r="F112" i="1"/>
  <c r="F8" i="1"/>
  <c r="F185" i="1"/>
  <c r="F13" i="1"/>
  <c r="F75" i="1"/>
  <c r="F195" i="1"/>
  <c r="F55" i="1"/>
  <c r="F91" i="1"/>
  <c r="F36" i="1"/>
  <c r="F67" i="1"/>
  <c r="F40" i="1"/>
  <c r="F14" i="1"/>
  <c r="F56" i="1"/>
  <c r="F94" i="1"/>
  <c r="F97" i="1"/>
  <c r="F101" i="1"/>
  <c r="F104" i="1"/>
  <c r="F128" i="1"/>
  <c r="F140" i="1"/>
  <c r="F148" i="1"/>
  <c r="F161" i="1"/>
  <c r="F165" i="1"/>
  <c r="F167" i="1"/>
  <c r="F178" i="1"/>
  <c r="F48" i="1"/>
  <c r="F199" i="1"/>
  <c r="F44" i="1"/>
  <c r="F2" i="1"/>
  <c r="F59" i="1"/>
  <c r="F42" i="1"/>
  <c r="F81" i="1"/>
  <c r="F66" i="1"/>
  <c r="F149" i="1"/>
  <c r="F71" i="1"/>
  <c r="F64" i="1"/>
  <c r="F96" i="1"/>
  <c r="F35" i="1"/>
  <c r="F98" i="1"/>
  <c r="F53" i="1"/>
  <c r="F121" i="1"/>
  <c r="F69" i="1"/>
  <c r="F100" i="1"/>
  <c r="F150" i="1"/>
  <c r="F136" i="1"/>
  <c r="F103" i="1"/>
  <c r="F138" i="1"/>
  <c r="F17" i="1"/>
  <c r="F151" i="1"/>
  <c r="F89" i="1"/>
  <c r="F73" i="1"/>
  <c r="F113" i="1"/>
  <c r="F88" i="1"/>
  <c r="F9" i="1"/>
  <c r="F24" i="1"/>
  <c r="F117" i="1"/>
  <c r="F144" i="1"/>
  <c r="F162" i="1"/>
  <c r="F163" i="1"/>
  <c r="F168" i="1"/>
  <c r="F52" i="1"/>
  <c r="F180" i="1"/>
  <c r="F111" i="1"/>
  <c r="F119" i="1"/>
  <c r="F183" i="1"/>
  <c r="F74" i="1"/>
  <c r="F132" i="1"/>
  <c r="F50" i="1"/>
  <c r="F7" i="1"/>
  <c r="F39" i="1"/>
  <c r="F193" i="1"/>
  <c r="F141" i="1"/>
  <c r="F27" i="1"/>
  <c r="F188" i="1"/>
  <c r="F68" i="1"/>
  <c r="F82" i="1"/>
  <c r="F45" i="1"/>
  <c r="F78" i="1"/>
  <c r="F19" i="1"/>
  <c r="F4" i="1"/>
  <c r="F131" i="1"/>
  <c r="E224" i="5"/>
  <c r="F49" i="1" s="1"/>
  <c r="L8" i="5"/>
  <c r="L9" i="5"/>
  <c r="F134" i="1"/>
  <c r="D30" i="1"/>
  <c r="D115" i="1"/>
  <c r="D130" i="1"/>
  <c r="D170" i="1"/>
  <c r="D177" i="1"/>
  <c r="D182" i="1"/>
  <c r="D19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" i="1"/>
  <c r="L8" i="4"/>
  <c r="L9" i="4"/>
  <c r="E7" i="4"/>
  <c r="F7" i="4" s="1"/>
  <c r="G7" i="4" s="1"/>
  <c r="E8" i="4"/>
  <c r="F8" i="4" s="1"/>
  <c r="G8" i="4" s="1"/>
  <c r="E9" i="4"/>
  <c r="F9" i="4" s="1"/>
  <c r="G9" i="4" s="1"/>
  <c r="D134" i="1" s="1"/>
  <c r="E10" i="4"/>
  <c r="F10" i="4" s="1"/>
  <c r="G10" i="4" s="1"/>
  <c r="D31" i="1" s="1"/>
  <c r="E11" i="4"/>
  <c r="F11" i="4" s="1"/>
  <c r="G11" i="4" s="1"/>
  <c r="E12" i="4"/>
  <c r="F12" i="4" s="1"/>
  <c r="G12" i="4" s="1"/>
  <c r="D2" i="1" s="1"/>
  <c r="E13" i="4"/>
  <c r="F13" i="4" s="1"/>
  <c r="G13" i="4" s="1"/>
  <c r="D46" i="1" s="1"/>
  <c r="E14" i="4"/>
  <c r="F14" i="4" s="1"/>
  <c r="G14" i="4" s="1"/>
  <c r="D59" i="1" s="1"/>
  <c r="E15" i="4"/>
  <c r="F15" i="4" s="1"/>
  <c r="G15" i="4" s="1"/>
  <c r="E16" i="4"/>
  <c r="F16" i="4" s="1"/>
  <c r="G16" i="4" s="1"/>
  <c r="D32" i="1" s="1"/>
  <c r="E17" i="4"/>
  <c r="F17" i="4" s="1"/>
  <c r="G17" i="4" s="1"/>
  <c r="D65" i="1" s="1"/>
  <c r="E18" i="4"/>
  <c r="F18" i="4" s="1"/>
  <c r="G18" i="4" s="1"/>
  <c r="E19" i="4"/>
  <c r="F19" i="4" s="1"/>
  <c r="G19" i="4" s="1"/>
  <c r="D42" i="1" s="1"/>
  <c r="E20" i="4"/>
  <c r="F20" i="4" s="1"/>
  <c r="G20" i="4" s="1"/>
  <c r="D81" i="1" s="1"/>
  <c r="E21" i="4"/>
  <c r="F21" i="4" s="1"/>
  <c r="G21" i="4" s="1"/>
  <c r="D85" i="1" s="1"/>
  <c r="E22" i="4"/>
  <c r="F22" i="4" s="1"/>
  <c r="G22" i="4" s="1"/>
  <c r="D66" i="1" s="1"/>
  <c r="E23" i="4"/>
  <c r="F23" i="4" s="1"/>
  <c r="G23" i="4" s="1"/>
  <c r="D149" i="1" s="1"/>
  <c r="E24" i="4"/>
  <c r="F24" i="4" s="1"/>
  <c r="G24" i="4" s="1"/>
  <c r="D10" i="1" s="1"/>
  <c r="E25" i="4"/>
  <c r="F25" i="4" s="1"/>
  <c r="G25" i="4" s="1"/>
  <c r="D71" i="1" s="1"/>
  <c r="E26" i="4"/>
  <c r="F26" i="4" s="1"/>
  <c r="G26" i="4" s="1"/>
  <c r="D84" i="1" s="1"/>
  <c r="E27" i="4"/>
  <c r="F27" i="4" s="1"/>
  <c r="G27" i="4" s="1"/>
  <c r="D64" i="1" s="1"/>
  <c r="E28" i="4"/>
  <c r="F28" i="4" s="1"/>
  <c r="G28" i="4" s="1"/>
  <c r="D76" i="1" s="1"/>
  <c r="E29" i="4"/>
  <c r="F29" i="4" s="1"/>
  <c r="G29" i="4" s="1"/>
  <c r="D77" i="1" s="1"/>
  <c r="E30" i="4"/>
  <c r="F30" i="4" s="1"/>
  <c r="G30" i="4" s="1"/>
  <c r="D83" i="1" s="1"/>
  <c r="E31" i="4"/>
  <c r="F31" i="4" s="1"/>
  <c r="G31" i="4" s="1"/>
  <c r="D86" i="1" s="1"/>
  <c r="E32" i="4"/>
  <c r="F32" i="4" s="1"/>
  <c r="G32" i="4" s="1"/>
  <c r="D80" i="1" s="1"/>
  <c r="E33" i="4"/>
  <c r="F33" i="4" s="1"/>
  <c r="G33" i="4" s="1"/>
  <c r="D129" i="1" s="1"/>
  <c r="E34" i="4"/>
  <c r="F34" i="4" s="1"/>
  <c r="G34" i="4" s="1"/>
  <c r="D92" i="1" s="1"/>
  <c r="E35" i="4"/>
  <c r="F35" i="4" s="1"/>
  <c r="G35" i="4" s="1"/>
  <c r="D6" i="1" s="1"/>
  <c r="E36" i="4"/>
  <c r="F36" i="4" s="1"/>
  <c r="G36" i="4" s="1"/>
  <c r="D209" i="1" s="1"/>
  <c r="E37" i="4"/>
  <c r="F37" i="4" s="1"/>
  <c r="G37" i="4" s="1"/>
  <c r="D93" i="1" s="1"/>
  <c r="E38" i="4"/>
  <c r="F38" i="4" s="1"/>
  <c r="G38" i="4" s="1"/>
  <c r="D96" i="1" s="1"/>
  <c r="E39" i="4"/>
  <c r="F39" i="4" s="1"/>
  <c r="G39" i="4" s="1"/>
  <c r="D94" i="1" s="1"/>
  <c r="E40" i="4"/>
  <c r="F40" i="4" s="1"/>
  <c r="G40" i="4" s="1"/>
  <c r="D97" i="1" s="1"/>
  <c r="E41" i="4"/>
  <c r="F41" i="4" s="1"/>
  <c r="G41" i="4" s="1"/>
  <c r="D210" i="1" s="1"/>
  <c r="E42" i="4"/>
  <c r="F42" i="4" s="1"/>
  <c r="G42" i="4" s="1"/>
  <c r="D62" i="1" s="1"/>
  <c r="E43" i="4"/>
  <c r="F43" i="4" s="1"/>
  <c r="G43" i="4" s="1"/>
  <c r="D58" i="1" s="1"/>
  <c r="E44" i="4"/>
  <c r="F44" i="4" s="1"/>
  <c r="G44" i="4" s="1"/>
  <c r="D35" i="1" s="1"/>
  <c r="E45" i="4"/>
  <c r="F45" i="4" s="1"/>
  <c r="G45" i="4" s="1"/>
  <c r="E46" i="4"/>
  <c r="F46" i="4" s="1"/>
  <c r="G46" i="4" s="1"/>
  <c r="D98" i="1" s="1"/>
  <c r="E47" i="4"/>
  <c r="F47" i="4" s="1"/>
  <c r="G47" i="4" s="1"/>
  <c r="D101" i="1" s="1"/>
  <c r="E48" i="4"/>
  <c r="F48" i="4" s="1"/>
  <c r="G48" i="4" s="1"/>
  <c r="E49" i="4"/>
  <c r="F49" i="4" s="1"/>
  <c r="G49" i="4" s="1"/>
  <c r="D104" i="1" s="1"/>
  <c r="E50" i="4"/>
  <c r="F50" i="4" s="1"/>
  <c r="G50" i="4" s="1"/>
  <c r="E51" i="4"/>
  <c r="F51" i="4" s="1"/>
  <c r="G51" i="4" s="1"/>
  <c r="D53" i="1" s="1"/>
  <c r="E52" i="4"/>
  <c r="F52" i="4" s="1"/>
  <c r="G52" i="4" s="1"/>
  <c r="D107" i="1" s="1"/>
  <c r="E53" i="4"/>
  <c r="F53" i="4" s="1"/>
  <c r="G53" i="4" s="1"/>
  <c r="D28" i="1" s="1"/>
  <c r="E54" i="4"/>
  <c r="F54" i="4" s="1"/>
  <c r="G54" i="4" s="1"/>
  <c r="D108" i="1" s="1"/>
  <c r="E55" i="4"/>
  <c r="F55" i="4" s="1"/>
  <c r="G55" i="4" s="1"/>
  <c r="D122" i="1" s="1"/>
  <c r="E56" i="4"/>
  <c r="F56" i="4" s="1"/>
  <c r="G56" i="4" s="1"/>
  <c r="D186" i="1" s="1"/>
  <c r="E57" i="4"/>
  <c r="F57" i="4" s="1"/>
  <c r="G57" i="4" s="1"/>
  <c r="D114" i="1" s="1"/>
  <c r="E58" i="4"/>
  <c r="F58" i="4" s="1"/>
  <c r="G58" i="4" s="1"/>
  <c r="D54" i="1" s="1"/>
  <c r="E59" i="4"/>
  <c r="F59" i="4" s="1"/>
  <c r="G59" i="4" s="1"/>
  <c r="D121" i="1" s="1"/>
  <c r="E60" i="4"/>
  <c r="F60" i="4" s="1"/>
  <c r="G60" i="4" s="1"/>
  <c r="D118" i="1" s="1"/>
  <c r="E61" i="4"/>
  <c r="F61" i="4" s="1"/>
  <c r="G61" i="4" s="1"/>
  <c r="E62" i="4"/>
  <c r="F62" i="4" s="1"/>
  <c r="G62" i="4" s="1"/>
  <c r="D120" i="1" s="1"/>
  <c r="E63" i="4"/>
  <c r="F63" i="4" s="1"/>
  <c r="G63" i="4" s="1"/>
  <c r="D69" i="1" s="1"/>
  <c r="E64" i="4"/>
  <c r="F64" i="4" s="1"/>
  <c r="G64" i="4" s="1"/>
  <c r="D100" i="1" s="1"/>
  <c r="E65" i="4"/>
  <c r="F65" i="4" s="1"/>
  <c r="G65" i="4" s="1"/>
  <c r="D123" i="1" s="1"/>
  <c r="E66" i="4"/>
  <c r="F66" i="4" s="1"/>
  <c r="G66" i="4" s="1"/>
  <c r="D124" i="1" s="1"/>
  <c r="E67" i="4"/>
  <c r="F67" i="4" s="1"/>
  <c r="G67" i="4" s="1"/>
  <c r="D87" i="1" s="1"/>
  <c r="E68" i="4"/>
  <c r="F68" i="4" s="1"/>
  <c r="G68" i="4" s="1"/>
  <c r="E69" i="4"/>
  <c r="F69" i="4" s="1"/>
  <c r="G69" i="4" s="1"/>
  <c r="E70" i="4"/>
  <c r="F70" i="4" s="1"/>
  <c r="G70" i="4" s="1"/>
  <c r="E71" i="4"/>
  <c r="F71" i="4" s="1"/>
  <c r="G71" i="4" s="1"/>
  <c r="E72" i="4"/>
  <c r="F72" i="4" s="1"/>
  <c r="G72" i="4" s="1"/>
  <c r="D61" i="1" s="1"/>
  <c r="E73" i="4"/>
  <c r="F73" i="4" s="1"/>
  <c r="G73" i="4" s="1"/>
  <c r="D15" i="1" s="1"/>
  <c r="E74" i="4"/>
  <c r="F74" i="4" s="1"/>
  <c r="G74" i="4" s="1"/>
  <c r="D109" i="1" s="1"/>
  <c r="E75" i="4"/>
  <c r="F75" i="4" s="1"/>
  <c r="G75" i="4" s="1"/>
  <c r="D127" i="1" s="1"/>
  <c r="E76" i="4"/>
  <c r="F76" i="4" s="1"/>
  <c r="G76" i="4" s="1"/>
  <c r="D128" i="1" s="1"/>
  <c r="E77" i="4"/>
  <c r="F77" i="4" s="1"/>
  <c r="G77" i="4" s="1"/>
  <c r="D150" i="1" s="1"/>
  <c r="E78" i="4"/>
  <c r="F78" i="4" s="1"/>
  <c r="G78" i="4" s="1"/>
  <c r="D215" i="1" s="1"/>
  <c r="E79" i="4"/>
  <c r="F79" i="4" s="1"/>
  <c r="G79" i="4" s="1"/>
  <c r="D23" i="1" s="1"/>
  <c r="E80" i="4"/>
  <c r="F80" i="4" s="1"/>
  <c r="G80" i="4" s="1"/>
  <c r="E81" i="4"/>
  <c r="F81" i="4" s="1"/>
  <c r="G81" i="4" s="1"/>
  <c r="E82" i="4"/>
  <c r="F82" i="4" s="1"/>
  <c r="G82" i="4" s="1"/>
  <c r="E83" i="4"/>
  <c r="F83" i="4" s="1"/>
  <c r="G83" i="4" s="1"/>
  <c r="E84" i="4"/>
  <c r="F84" i="4" s="1"/>
  <c r="G84" i="4" s="1"/>
  <c r="E85" i="4"/>
  <c r="F85" i="4" s="1"/>
  <c r="G85" i="4" s="1"/>
  <c r="D136" i="1" s="1"/>
  <c r="E86" i="4"/>
  <c r="F86" i="4" s="1"/>
  <c r="G86" i="4" s="1"/>
  <c r="D137" i="1" s="1"/>
  <c r="E87" i="4"/>
  <c r="F87" i="4" s="1"/>
  <c r="G87" i="4" s="1"/>
  <c r="D103" i="1" s="1"/>
  <c r="E88" i="4"/>
  <c r="F88" i="4" s="1"/>
  <c r="G88" i="4" s="1"/>
  <c r="E89" i="4"/>
  <c r="F89" i="4" s="1"/>
  <c r="G89" i="4" s="1"/>
  <c r="D21" i="1" s="1"/>
  <c r="E90" i="4"/>
  <c r="F90" i="4" s="1"/>
  <c r="G90" i="4" s="1"/>
  <c r="D138" i="1" s="1"/>
  <c r="E91" i="4"/>
  <c r="F91" i="4" s="1"/>
  <c r="G91" i="4" s="1"/>
  <c r="D139" i="1" s="1"/>
  <c r="E92" i="4"/>
  <c r="F92" i="4" s="1"/>
  <c r="G92" i="4" s="1"/>
  <c r="D140" i="1" s="1"/>
  <c r="E93" i="4"/>
  <c r="F93" i="4" s="1"/>
  <c r="G93" i="4" s="1"/>
  <c r="D126" i="1" s="1"/>
  <c r="E94" i="4"/>
  <c r="F94" i="4" s="1"/>
  <c r="G94" i="4" s="1"/>
  <c r="D17" i="1" s="1"/>
  <c r="E95" i="4"/>
  <c r="F95" i="4" s="1"/>
  <c r="G95" i="4" s="1"/>
  <c r="D47" i="1" s="1"/>
  <c r="E96" i="4"/>
  <c r="F96" i="4" s="1"/>
  <c r="G96" i="4" s="1"/>
  <c r="D142" i="1" s="1"/>
  <c r="E97" i="4"/>
  <c r="F97" i="4" s="1"/>
  <c r="G97" i="4" s="1"/>
  <c r="D72" i="1" s="1"/>
  <c r="E98" i="4"/>
  <c r="F98" i="4" s="1"/>
  <c r="G98" i="4" s="1"/>
  <c r="D145" i="1" s="1"/>
  <c r="E99" i="4"/>
  <c r="F99" i="4" s="1"/>
  <c r="G99" i="4" s="1"/>
  <c r="D146" i="1" s="1"/>
  <c r="E100" i="4"/>
  <c r="F100" i="4" s="1"/>
  <c r="G100" i="4" s="1"/>
  <c r="E101" i="4"/>
  <c r="F101" i="4" s="1"/>
  <c r="G101" i="4" s="1"/>
  <c r="D63" i="1" s="1"/>
  <c r="E102" i="4"/>
  <c r="F102" i="4" s="1"/>
  <c r="G102" i="4" s="1"/>
  <c r="D147" i="1" s="1"/>
  <c r="E103" i="4"/>
  <c r="F103" i="4" s="1"/>
  <c r="G103" i="4" s="1"/>
  <c r="D148" i="1" s="1"/>
  <c r="E104" i="4"/>
  <c r="F104" i="4" s="1"/>
  <c r="G104" i="4" s="1"/>
  <c r="D151" i="1" s="1"/>
  <c r="E105" i="4"/>
  <c r="F105" i="4" s="1"/>
  <c r="G105" i="4" s="1"/>
  <c r="D152" i="1" s="1"/>
  <c r="E106" i="4"/>
  <c r="F106" i="4" s="1"/>
  <c r="G106" i="4" s="1"/>
  <c r="E107" i="4"/>
  <c r="F107" i="4" s="1"/>
  <c r="G107" i="4" s="1"/>
  <c r="E108" i="4"/>
  <c r="F108" i="4" s="1"/>
  <c r="G108" i="4" s="1"/>
  <c r="D90" i="1" s="1"/>
  <c r="E109" i="4"/>
  <c r="F109" i="4" s="1"/>
  <c r="G109" i="4" s="1"/>
  <c r="D89" i="1" s="1"/>
  <c r="E110" i="4"/>
  <c r="F110" i="4" s="1"/>
  <c r="G110" i="4" s="1"/>
  <c r="D73" i="1" s="1"/>
  <c r="E111" i="4"/>
  <c r="F111" i="4" s="1"/>
  <c r="G111" i="4" s="1"/>
  <c r="E112" i="4"/>
  <c r="F112" i="4" s="1"/>
  <c r="G112" i="4" s="1"/>
  <c r="D153" i="1" s="1"/>
  <c r="E113" i="4"/>
  <c r="F113" i="4" s="1"/>
  <c r="G113" i="4" s="1"/>
  <c r="E114" i="4"/>
  <c r="F114" i="4" s="1"/>
  <c r="G114" i="4" s="1"/>
  <c r="E115" i="4"/>
  <c r="F115" i="4" s="1"/>
  <c r="G115" i="4" s="1"/>
  <c r="E116" i="4"/>
  <c r="F116" i="4" s="1"/>
  <c r="G116" i="4" s="1"/>
  <c r="E117" i="4"/>
  <c r="F117" i="4" s="1"/>
  <c r="G117" i="4" s="1"/>
  <c r="D3" i="1" s="1"/>
  <c r="E118" i="4"/>
  <c r="F118" i="4" s="1"/>
  <c r="G118" i="4" s="1"/>
  <c r="D5" i="1" s="1"/>
  <c r="E119" i="4"/>
  <c r="F119" i="4" s="1"/>
  <c r="G119" i="4" s="1"/>
  <c r="D20" i="1" s="1"/>
  <c r="E120" i="4"/>
  <c r="F120" i="4" s="1"/>
  <c r="G120" i="4" s="1"/>
  <c r="D41" i="1" s="1"/>
  <c r="E121" i="4"/>
  <c r="F121" i="4" s="1"/>
  <c r="G121" i="4" s="1"/>
  <c r="D113" i="1" s="1"/>
  <c r="E122" i="4"/>
  <c r="F122" i="4" s="1"/>
  <c r="G122" i="4" s="1"/>
  <c r="E123" i="4"/>
  <c r="F123" i="4" s="1"/>
  <c r="G123" i="4" s="1"/>
  <c r="D88" i="1" s="1"/>
  <c r="E124" i="4"/>
  <c r="F124" i="4" s="1"/>
  <c r="G124" i="4" s="1"/>
  <c r="D22" i="1" s="1"/>
  <c r="E125" i="4"/>
  <c r="F125" i="4" s="1"/>
  <c r="G125" i="4" s="1"/>
  <c r="D154" i="1" s="1"/>
  <c r="E126" i="4"/>
  <c r="F126" i="4" s="1"/>
  <c r="G126" i="4" s="1"/>
  <c r="D9" i="1" s="1"/>
  <c r="E127" i="4"/>
  <c r="F127" i="4" s="1"/>
  <c r="G127" i="4" s="1"/>
  <c r="D79" i="1" s="1"/>
  <c r="E128" i="4"/>
  <c r="F128" i="4" s="1"/>
  <c r="G128" i="4" s="1"/>
  <c r="D57" i="1" s="1"/>
  <c r="E129" i="4"/>
  <c r="F129" i="4" s="1"/>
  <c r="G129" i="4" s="1"/>
  <c r="D34" i="1" s="1"/>
  <c r="E130" i="4"/>
  <c r="F130" i="4" s="1"/>
  <c r="G130" i="4" s="1"/>
  <c r="D155" i="1" s="1"/>
  <c r="E131" i="4"/>
  <c r="F131" i="4" s="1"/>
  <c r="G131" i="4" s="1"/>
  <c r="D212" i="1" s="1"/>
  <c r="E132" i="4"/>
  <c r="F132" i="4" s="1"/>
  <c r="G132" i="4" s="1"/>
  <c r="D24" i="1" s="1"/>
  <c r="E134" i="4"/>
  <c r="F134" i="4" s="1"/>
  <c r="G134" i="4" s="1"/>
  <c r="D157" i="1" s="1"/>
  <c r="E135" i="4"/>
  <c r="F135" i="4" s="1"/>
  <c r="G135" i="4" s="1"/>
  <c r="D117" i="1" s="1"/>
  <c r="E136" i="4"/>
  <c r="F136" i="4" s="1"/>
  <c r="G136" i="4" s="1"/>
  <c r="D158" i="1" s="1"/>
  <c r="E137" i="4"/>
  <c r="F137" i="4" s="1"/>
  <c r="G137" i="4" s="1"/>
  <c r="D159" i="1" s="1"/>
  <c r="E138" i="4"/>
  <c r="F138" i="4" s="1"/>
  <c r="G138" i="4" s="1"/>
  <c r="E139" i="4"/>
  <c r="F139" i="4" s="1"/>
  <c r="G139" i="4" s="1"/>
  <c r="E140" i="4"/>
  <c r="F140" i="4" s="1"/>
  <c r="G140" i="4" s="1"/>
  <c r="E141" i="4"/>
  <c r="F141" i="4" s="1"/>
  <c r="G141" i="4" s="1"/>
  <c r="E142" i="4"/>
  <c r="F142" i="4" s="1"/>
  <c r="G142" i="4" s="1"/>
  <c r="D144" i="1" s="1"/>
  <c r="E143" i="4"/>
  <c r="F143" i="4" s="1"/>
  <c r="G143" i="4" s="1"/>
  <c r="E144" i="4"/>
  <c r="F144" i="4" s="1"/>
  <c r="G144" i="4" s="1"/>
  <c r="D116" i="1" s="1"/>
  <c r="E145" i="4"/>
  <c r="F145" i="4" s="1"/>
  <c r="G145" i="4" s="1"/>
  <c r="D160" i="1" s="1"/>
  <c r="E146" i="4"/>
  <c r="F146" i="4" s="1"/>
  <c r="G146" i="4" s="1"/>
  <c r="D161" i="1" s="1"/>
  <c r="E147" i="4"/>
  <c r="F147" i="4" s="1"/>
  <c r="G147" i="4" s="1"/>
  <c r="D106" i="1" s="1"/>
  <c r="E148" i="4"/>
  <c r="F148" i="4" s="1"/>
  <c r="G148" i="4" s="1"/>
  <c r="D162" i="1" s="1"/>
  <c r="E149" i="4"/>
  <c r="F149" i="4" s="1"/>
  <c r="G149" i="4" s="1"/>
  <c r="D133" i="1" s="1"/>
  <c r="E150" i="4"/>
  <c r="F150" i="4" s="1"/>
  <c r="G150" i="4" s="1"/>
  <c r="E151" i="4"/>
  <c r="F151" i="4" s="1"/>
  <c r="G151" i="4" s="1"/>
  <c r="E152" i="4"/>
  <c r="F152" i="4" s="1"/>
  <c r="G152" i="4" s="1"/>
  <c r="E153" i="4"/>
  <c r="F153" i="4" s="1"/>
  <c r="G153" i="4" s="1"/>
  <c r="D163" i="1" s="1"/>
  <c r="E154" i="4"/>
  <c r="F154" i="4" s="1"/>
  <c r="G154" i="4" s="1"/>
  <c r="E155" i="4"/>
  <c r="F155" i="4" s="1"/>
  <c r="G155" i="4" s="1"/>
  <c r="D164" i="1" s="1"/>
  <c r="E156" i="4"/>
  <c r="F156" i="4" s="1"/>
  <c r="G156" i="4" s="1"/>
  <c r="D165" i="1" s="1"/>
  <c r="E157" i="4"/>
  <c r="F157" i="4" s="1"/>
  <c r="G157" i="4" s="1"/>
  <c r="D38" i="1" s="1"/>
  <c r="E158" i="4"/>
  <c r="F158" i="4" s="1"/>
  <c r="G158" i="4" s="1"/>
  <c r="D166" i="1" s="1"/>
  <c r="E159" i="4"/>
  <c r="F159" i="4" s="1"/>
  <c r="G159" i="4" s="1"/>
  <c r="D167" i="1" s="1"/>
  <c r="E160" i="4"/>
  <c r="F160" i="4" s="1"/>
  <c r="G160" i="4" s="1"/>
  <c r="D168" i="1" s="1"/>
  <c r="E161" i="4"/>
  <c r="F161" i="4" s="1"/>
  <c r="G161" i="4" s="1"/>
  <c r="D169" i="1" s="1"/>
  <c r="E162" i="4"/>
  <c r="F162" i="4" s="1"/>
  <c r="G162" i="4" s="1"/>
  <c r="D171" i="1" s="1"/>
  <c r="E163" i="4"/>
  <c r="F163" i="4" s="1"/>
  <c r="G163" i="4" s="1"/>
  <c r="D172" i="1" s="1"/>
  <c r="E164" i="4"/>
  <c r="F164" i="4" s="1"/>
  <c r="G164" i="4" s="1"/>
  <c r="D12" i="1" s="1"/>
  <c r="E165" i="4"/>
  <c r="F165" i="4" s="1"/>
  <c r="G165" i="4" s="1"/>
  <c r="D211" i="1" s="1"/>
  <c r="E166" i="4"/>
  <c r="F166" i="4" s="1"/>
  <c r="G166" i="4" s="1"/>
  <c r="E167" i="4"/>
  <c r="F167" i="4" s="1"/>
  <c r="G167" i="4" s="1"/>
  <c r="E168" i="4"/>
  <c r="F168" i="4" s="1"/>
  <c r="G168" i="4" s="1"/>
  <c r="E169" i="4"/>
  <c r="F169" i="4" s="1"/>
  <c r="G169" i="4" s="1"/>
  <c r="E170" i="4"/>
  <c r="F170" i="4" s="1"/>
  <c r="G170" i="4" s="1"/>
  <c r="D173" i="1" s="1"/>
  <c r="E171" i="4"/>
  <c r="F171" i="4" s="1"/>
  <c r="G171" i="4" s="1"/>
  <c r="D174" i="1" s="1"/>
  <c r="E172" i="4"/>
  <c r="F172" i="4" s="1"/>
  <c r="G172" i="4" s="1"/>
  <c r="D175" i="1" s="1"/>
  <c r="E173" i="4"/>
  <c r="F173" i="4" s="1"/>
  <c r="G173" i="4" s="1"/>
  <c r="D176" i="1" s="1"/>
  <c r="E174" i="4"/>
  <c r="F174" i="4" s="1"/>
  <c r="G174" i="4" s="1"/>
  <c r="D37" i="1" s="1"/>
  <c r="E175" i="4"/>
  <c r="F175" i="4" s="1"/>
  <c r="G175" i="4" s="1"/>
  <c r="D178" i="1" s="1"/>
  <c r="E176" i="4"/>
  <c r="F176" i="4" s="1"/>
  <c r="G176" i="4" s="1"/>
  <c r="D26" i="1" s="1"/>
  <c r="E177" i="4"/>
  <c r="F177" i="4" s="1"/>
  <c r="G177" i="4" s="1"/>
  <c r="D179" i="1" s="1"/>
  <c r="E178" i="4"/>
  <c r="F178" i="4" s="1"/>
  <c r="G178" i="4" s="1"/>
  <c r="E179" i="4"/>
  <c r="F179" i="4" s="1"/>
  <c r="G179" i="4" s="1"/>
  <c r="D51" i="1" s="1"/>
  <c r="E180" i="4"/>
  <c r="F180" i="4" s="1"/>
  <c r="G180" i="4" s="1"/>
  <c r="D52" i="1" s="1"/>
  <c r="E181" i="4"/>
  <c r="F181" i="4" s="1"/>
  <c r="G181" i="4" s="1"/>
  <c r="D180" i="1" s="1"/>
  <c r="E182" i="4"/>
  <c r="F182" i="4" s="1"/>
  <c r="G182" i="4" s="1"/>
  <c r="D111" i="1" s="1"/>
  <c r="E183" i="4"/>
  <c r="F183" i="4" s="1"/>
  <c r="G183" i="4" s="1"/>
  <c r="D112" i="1" s="1"/>
  <c r="E184" i="4"/>
  <c r="F184" i="4" s="1"/>
  <c r="G184" i="4" s="1"/>
  <c r="D181" i="1" s="1"/>
  <c r="E185" i="4"/>
  <c r="F185" i="4" s="1"/>
  <c r="G185" i="4" s="1"/>
  <c r="D8" i="1" s="1"/>
  <c r="E186" i="4"/>
  <c r="F186" i="4" s="1"/>
  <c r="G186" i="4" s="1"/>
  <c r="E187" i="4"/>
  <c r="F187" i="4" s="1"/>
  <c r="G187" i="4" s="1"/>
  <c r="D143" i="1" s="1"/>
  <c r="E188" i="4"/>
  <c r="F188" i="4" s="1"/>
  <c r="G188" i="4" s="1"/>
  <c r="E189" i="4"/>
  <c r="F189" i="4" s="1"/>
  <c r="G189" i="4" s="1"/>
  <c r="D105" i="1" s="1"/>
  <c r="E190" i="4"/>
  <c r="F190" i="4" s="1"/>
  <c r="G190" i="4" s="1"/>
  <c r="E191" i="4"/>
  <c r="F191" i="4" s="1"/>
  <c r="G191" i="4" s="1"/>
  <c r="E192" i="4"/>
  <c r="F192" i="4" s="1"/>
  <c r="G192" i="4" s="1"/>
  <c r="D119" i="1" s="1"/>
  <c r="E193" i="4"/>
  <c r="F193" i="4" s="1"/>
  <c r="G193" i="4" s="1"/>
  <c r="E194" i="4"/>
  <c r="F194" i="4" s="1"/>
  <c r="G194" i="4" s="1"/>
  <c r="E195" i="4"/>
  <c r="F195" i="4" s="1"/>
  <c r="G195" i="4" s="1"/>
  <c r="D11" i="1" s="1"/>
  <c r="E196" i="4"/>
  <c r="F196" i="4" s="1"/>
  <c r="G196" i="4" s="1"/>
  <c r="D183" i="1" s="1"/>
  <c r="E197" i="4"/>
  <c r="F197" i="4" s="1"/>
  <c r="G197" i="4" s="1"/>
  <c r="D125" i="1" s="1"/>
  <c r="E198" i="4"/>
  <c r="F198" i="4" s="1"/>
  <c r="G198" i="4" s="1"/>
  <c r="D185" i="1" s="1"/>
  <c r="E199" i="4"/>
  <c r="F199" i="4" s="1"/>
  <c r="G199" i="4" s="1"/>
  <c r="D110" i="1" s="1"/>
  <c r="E200" i="4"/>
  <c r="F200" i="4" s="1"/>
  <c r="G200" i="4" s="1"/>
  <c r="D43" i="1" s="1"/>
  <c r="E201" i="4"/>
  <c r="F201" i="4" s="1"/>
  <c r="G201" i="4" s="1"/>
  <c r="D13" i="1" s="1"/>
  <c r="E202" i="4"/>
  <c r="F202" i="4" s="1"/>
  <c r="G202" i="4" s="1"/>
  <c r="D29" i="1" s="1"/>
  <c r="E203" i="4"/>
  <c r="F203" i="4" s="1"/>
  <c r="G203" i="4" s="1"/>
  <c r="D74" i="1" s="1"/>
  <c r="E204" i="4"/>
  <c r="F204" i="4" s="1"/>
  <c r="G204" i="4" s="1"/>
  <c r="E205" i="4"/>
  <c r="F205" i="4" s="1"/>
  <c r="G205" i="4" s="1"/>
  <c r="E206" i="4"/>
  <c r="F206" i="4" s="1"/>
  <c r="G206" i="4" s="1"/>
  <c r="D132" i="1" s="1"/>
  <c r="E207" i="4"/>
  <c r="F207" i="4" s="1"/>
  <c r="G207" i="4" s="1"/>
  <c r="D135" i="1" s="1"/>
  <c r="E208" i="4"/>
  <c r="F208" i="4" s="1"/>
  <c r="G208" i="4" s="1"/>
  <c r="D50" i="1" s="1"/>
  <c r="E209" i="4"/>
  <c r="F209" i="4" s="1"/>
  <c r="G209" i="4" s="1"/>
  <c r="D7" i="1" s="1"/>
  <c r="E210" i="4"/>
  <c r="F210" i="4" s="1"/>
  <c r="G210" i="4" s="1"/>
  <c r="D187" i="1" s="1"/>
  <c r="E211" i="4"/>
  <c r="F211" i="4" s="1"/>
  <c r="G211" i="4" s="1"/>
  <c r="D192" i="1" s="1"/>
  <c r="E212" i="4"/>
  <c r="F212" i="4" s="1"/>
  <c r="G212" i="4" s="1"/>
  <c r="E213" i="4"/>
  <c r="F213" i="4" s="1"/>
  <c r="G213" i="4" s="1"/>
  <c r="D216" i="1" s="1"/>
  <c r="E214" i="4"/>
  <c r="F214" i="4" s="1"/>
  <c r="G214" i="4" s="1"/>
  <c r="D39" i="1" s="1"/>
  <c r="E215" i="4"/>
  <c r="F215" i="4" s="1"/>
  <c r="G215" i="4" s="1"/>
  <c r="D75" i="1" s="1"/>
  <c r="E216" i="4"/>
  <c r="F216" i="4" s="1"/>
  <c r="G216" i="4" s="1"/>
  <c r="D95" i="1" s="1"/>
  <c r="E217" i="4"/>
  <c r="F217" i="4" s="1"/>
  <c r="G217" i="4" s="1"/>
  <c r="D193" i="1" s="1"/>
  <c r="E218" i="4"/>
  <c r="F218" i="4" s="1"/>
  <c r="G218" i="4" s="1"/>
  <c r="D194" i="1" s="1"/>
  <c r="E219" i="4"/>
  <c r="F219" i="4" s="1"/>
  <c r="G219" i="4" s="1"/>
  <c r="D99" i="1" s="1"/>
  <c r="E220" i="4"/>
  <c r="F220" i="4" s="1"/>
  <c r="G220" i="4" s="1"/>
  <c r="E221" i="4"/>
  <c r="F221" i="4" s="1"/>
  <c r="G221" i="4" s="1"/>
  <c r="D102" i="1" s="1"/>
  <c r="E222" i="4"/>
  <c r="F222" i="4" s="1"/>
  <c r="G222" i="4" s="1"/>
  <c r="D141" i="1" s="1"/>
  <c r="E223" i="4"/>
  <c r="F223" i="4" s="1"/>
  <c r="G223" i="4" s="1"/>
  <c r="E224" i="4"/>
  <c r="F224" i="4" s="1"/>
  <c r="G224" i="4" s="1"/>
  <c r="D195" i="1" s="1"/>
  <c r="E225" i="4"/>
  <c r="F225" i="4" s="1"/>
  <c r="G225" i="4" s="1"/>
  <c r="D196" i="1" s="1"/>
  <c r="E226" i="4"/>
  <c r="F226" i="4" s="1"/>
  <c r="G226" i="4" s="1"/>
  <c r="D25" i="1" s="1"/>
  <c r="E227" i="4"/>
  <c r="F227" i="4" s="1"/>
  <c r="G227" i="4" s="1"/>
  <c r="E228" i="4"/>
  <c r="F228" i="4" s="1"/>
  <c r="G228" i="4" s="1"/>
  <c r="E229" i="4"/>
  <c r="F229" i="4" s="1"/>
  <c r="G229" i="4" s="1"/>
  <c r="D197" i="1" s="1"/>
  <c r="E230" i="4"/>
  <c r="F230" i="4" s="1"/>
  <c r="G230" i="4" s="1"/>
  <c r="D27" i="1" s="1"/>
  <c r="E231" i="4"/>
  <c r="F231" i="4" s="1"/>
  <c r="G231" i="4" s="1"/>
  <c r="D55" i="1" s="1"/>
  <c r="E232" i="4"/>
  <c r="F232" i="4" s="1"/>
  <c r="G232" i="4" s="1"/>
  <c r="D188" i="1" s="1"/>
  <c r="E233" i="4"/>
  <c r="F233" i="4" s="1"/>
  <c r="G233" i="4" s="1"/>
  <c r="D189" i="1" s="1"/>
  <c r="E234" i="4"/>
  <c r="F234" i="4" s="1"/>
  <c r="G234" i="4" s="1"/>
  <c r="E235" i="4"/>
  <c r="F235" i="4" s="1"/>
  <c r="G235" i="4" s="1"/>
  <c r="D191" i="1" s="1"/>
  <c r="E236" i="4"/>
  <c r="F236" i="4" s="1"/>
  <c r="G236" i="4" s="1"/>
  <c r="E237" i="4"/>
  <c r="F237" i="4" s="1"/>
  <c r="G237" i="4" s="1"/>
  <c r="E238" i="4"/>
  <c r="F238" i="4" s="1"/>
  <c r="G238" i="4" s="1"/>
  <c r="E239" i="4"/>
  <c r="F239" i="4" s="1"/>
  <c r="G239" i="4" s="1"/>
  <c r="D48" i="1" s="1"/>
  <c r="E240" i="4"/>
  <c r="F240" i="4" s="1"/>
  <c r="G240" i="4" s="1"/>
  <c r="D198" i="1" s="1"/>
  <c r="E241" i="4"/>
  <c r="F241" i="4" s="1"/>
  <c r="G241" i="4" s="1"/>
  <c r="D68" i="1" s="1"/>
  <c r="E242" i="4"/>
  <c r="F242" i="4" s="1"/>
  <c r="G242" i="4" s="1"/>
  <c r="D82" i="1" s="1"/>
  <c r="E243" i="4"/>
  <c r="F243" i="4" s="1"/>
  <c r="G243" i="4" s="1"/>
  <c r="D70" i="1" s="1"/>
  <c r="E244" i="4"/>
  <c r="F244" i="4" s="1"/>
  <c r="G244" i="4" s="1"/>
  <c r="D91" i="1" s="1"/>
  <c r="E245" i="4"/>
  <c r="F245" i="4" s="1"/>
  <c r="G245" i="4" s="1"/>
  <c r="D36" i="1" s="1"/>
  <c r="E246" i="4"/>
  <c r="F246" i="4" s="1"/>
  <c r="G246" i="4" s="1"/>
  <c r="D18" i="1" s="1"/>
  <c r="E247" i="4"/>
  <c r="F247" i="4" s="1"/>
  <c r="G247" i="4" s="1"/>
  <c r="D208" i="1" s="1"/>
  <c r="E248" i="4"/>
  <c r="F248" i="4" s="1"/>
  <c r="G248" i="4" s="1"/>
  <c r="D199" i="1" s="1"/>
  <c r="E249" i="4"/>
  <c r="F249" i="4" s="1"/>
  <c r="G249" i="4" s="1"/>
  <c r="D200" i="1" s="1"/>
  <c r="E250" i="4"/>
  <c r="F250" i="4" s="1"/>
  <c r="G250" i="4" s="1"/>
  <c r="D201" i="1" s="1"/>
  <c r="E251" i="4"/>
  <c r="F251" i="4" s="1"/>
  <c r="G251" i="4" s="1"/>
  <c r="D67" i="1" s="1"/>
  <c r="E252" i="4"/>
  <c r="F252" i="4" s="1"/>
  <c r="G252" i="4" s="1"/>
  <c r="D16" i="1" s="1"/>
  <c r="E253" i="4"/>
  <c r="F253" i="4" s="1"/>
  <c r="G253" i="4" s="1"/>
  <c r="D202" i="1" s="1"/>
  <c r="E254" i="4"/>
  <c r="F254" i="4" s="1"/>
  <c r="G254" i="4" s="1"/>
  <c r="D203" i="1" s="1"/>
  <c r="E255" i="4"/>
  <c r="F255" i="4" s="1"/>
  <c r="G255" i="4" s="1"/>
  <c r="D204" i="1" s="1"/>
  <c r="E256" i="4"/>
  <c r="F256" i="4" s="1"/>
  <c r="G256" i="4" s="1"/>
  <c r="D44" i="1" s="1"/>
  <c r="E257" i="4"/>
  <c r="F257" i="4" s="1"/>
  <c r="G257" i="4" s="1"/>
  <c r="D33" i="1" s="1"/>
  <c r="E258" i="4"/>
  <c r="F258" i="4" s="1"/>
  <c r="G258" i="4" s="1"/>
  <c r="D78" i="1" s="1"/>
  <c r="E259" i="4"/>
  <c r="F259" i="4" s="1"/>
  <c r="G259" i="4" s="1"/>
  <c r="D19" i="1" s="1"/>
  <c r="E260" i="4"/>
  <c r="F260" i="4" s="1"/>
  <c r="G260" i="4" s="1"/>
  <c r="D4" i="1" s="1"/>
  <c r="E261" i="4"/>
  <c r="F261" i="4" s="1"/>
  <c r="G261" i="4" s="1"/>
  <c r="E262" i="4"/>
  <c r="F262" i="4" s="1"/>
  <c r="G262" i="4" s="1"/>
  <c r="D131" i="1" s="1"/>
  <c r="E263" i="4"/>
  <c r="F263" i="4" s="1"/>
  <c r="G263" i="4" s="1"/>
  <c r="D40" i="1" s="1"/>
  <c r="E264" i="4"/>
  <c r="F264" i="4" s="1"/>
  <c r="G264" i="4" s="1"/>
  <c r="D205" i="1" s="1"/>
  <c r="E265" i="4"/>
  <c r="F265" i="4" s="1"/>
  <c r="G265" i="4" s="1"/>
  <c r="D49" i="1" s="1"/>
  <c r="E266" i="4"/>
  <c r="F266" i="4" s="1"/>
  <c r="G266" i="4" s="1"/>
  <c r="D14" i="1" s="1"/>
  <c r="E267" i="4"/>
  <c r="F267" i="4" s="1"/>
  <c r="G267" i="4" s="1"/>
  <c r="E268" i="4"/>
  <c r="F268" i="4" s="1"/>
  <c r="G268" i="4" s="1"/>
  <c r="D184" i="1" s="1"/>
  <c r="E269" i="4"/>
  <c r="F269" i="4" s="1"/>
  <c r="G269" i="4" s="1"/>
  <c r="E270" i="4"/>
  <c r="F270" i="4" s="1"/>
  <c r="G270" i="4" s="1"/>
  <c r="D60" i="1" s="1"/>
  <c r="E271" i="4"/>
  <c r="F271" i="4" s="1"/>
  <c r="G271" i="4" s="1"/>
  <c r="D206" i="1" s="1"/>
  <c r="E272" i="4"/>
  <c r="F272" i="4" s="1"/>
  <c r="G272" i="4" s="1"/>
  <c r="D207" i="1" s="1"/>
  <c r="E273" i="4"/>
  <c r="E6" i="4"/>
  <c r="F6" i="4" s="1"/>
  <c r="G6" i="4" s="1"/>
  <c r="D56" i="1" s="1"/>
  <c r="E6" i="2"/>
  <c r="J9" i="2"/>
  <c r="N10" i="5" l="1"/>
  <c r="N9" i="5"/>
  <c r="N8" i="5"/>
  <c r="D156" i="1"/>
  <c r="F273" i="4"/>
  <c r="G273" i="4" s="1"/>
  <c r="D45" i="1" s="1"/>
  <c r="N10" i="6"/>
  <c r="N7" i="6"/>
  <c r="N8" i="6"/>
  <c r="N9" i="6"/>
  <c r="N7" i="5"/>
  <c r="N8" i="4"/>
  <c r="N7" i="4"/>
  <c r="N9" i="4"/>
  <c r="L7" i="2"/>
  <c r="L9" i="2"/>
</calcChain>
</file>

<file path=xl/sharedStrings.xml><?xml version="1.0" encoding="utf-8"?>
<sst xmlns="http://schemas.openxmlformats.org/spreadsheetml/2006/main" count="5309" uniqueCount="725">
  <si>
    <t>Downloaded from</t>
  </si>
  <si>
    <t>https://data.worldbank.org/indicator/AG.LND.TOTL.K2</t>
  </si>
  <si>
    <t>Manually inserted Taiwan's 35,980km2 from</t>
  </si>
  <si>
    <t>On</t>
  </si>
  <si>
    <t>https://www.worlddata.info/asia/taiwan/index.php</t>
  </si>
  <si>
    <t>Country Name</t>
  </si>
  <si>
    <t>Country Code</t>
  </si>
  <si>
    <t>Indicator Name</t>
  </si>
  <si>
    <t>2020</t>
  </si>
  <si>
    <t>Category divides</t>
  </si>
  <si>
    <t>World</t>
  </si>
  <si>
    <t>WLD</t>
  </si>
  <si>
    <t>Land area (sq. km)</t>
  </si>
  <si>
    <t>Max</t>
  </si>
  <si>
    <t>Min</t>
  </si>
  <si>
    <t>Count</t>
  </si>
  <si>
    <t>IDA &amp; IBRD total</t>
  </si>
  <si>
    <t>IBT</t>
  </si>
  <si>
    <t>Large</t>
  </si>
  <si>
    <t>N/A</t>
  </si>
  <si>
    <t>Low &amp; middle income</t>
  </si>
  <si>
    <t>LMY</t>
  </si>
  <si>
    <t>Middle income</t>
  </si>
  <si>
    <t>MIC</t>
  </si>
  <si>
    <t>Small</t>
  </si>
  <si>
    <t>IBRD only</t>
  </si>
  <si>
    <t>IBD</t>
  </si>
  <si>
    <t>Upper middle income</t>
  </si>
  <si>
    <t>UMC</t>
  </si>
  <si>
    <t>Late-demographic dividend</t>
  </si>
  <si>
    <t>LTE</t>
  </si>
  <si>
    <t>OECD members</t>
  </si>
  <si>
    <t>OED</t>
  </si>
  <si>
    <t>High income</t>
  </si>
  <si>
    <t>HIC</t>
  </si>
  <si>
    <t>Early-demographic dividend</t>
  </si>
  <si>
    <t>EAR</t>
  </si>
  <si>
    <t>Post-demographic dividend</t>
  </si>
  <si>
    <t>PST</t>
  </si>
  <si>
    <t>Canada</t>
  </si>
  <si>
    <t>CAN</t>
  </si>
  <si>
    <t>Europe &amp; Central Asia</t>
  </si>
  <si>
    <t>ECS</t>
  </si>
  <si>
    <t>Indonesia</t>
  </si>
  <si>
    <t>IDN</t>
  </si>
  <si>
    <t>IDA total</t>
  </si>
  <si>
    <t>IDA</t>
  </si>
  <si>
    <t>Japan</t>
  </si>
  <si>
    <t>JPN</t>
  </si>
  <si>
    <t>Lower middle income</t>
  </si>
  <si>
    <t>LMC</t>
  </si>
  <si>
    <t>USA</t>
  </si>
  <si>
    <t>East Asia &amp; Pacific</t>
  </si>
  <si>
    <t>EAS</t>
  </si>
  <si>
    <t>Australia</t>
  </si>
  <si>
    <t>AUS</t>
  </si>
  <si>
    <t>Sub-Saharan Africa</t>
  </si>
  <si>
    <t>SSF</t>
  </si>
  <si>
    <t>Brazil</t>
  </si>
  <si>
    <t>BRA</t>
  </si>
  <si>
    <t>Sub-Saharan Africa (IDA &amp; IBRD countries)</t>
  </si>
  <si>
    <t>TSS</t>
  </si>
  <si>
    <t>Italy</t>
  </si>
  <si>
    <t>ITA</t>
  </si>
  <si>
    <t>Sub-Saharan Africa (excluding high income)</t>
  </si>
  <si>
    <t>SSA</t>
  </si>
  <si>
    <t>Norway</t>
  </si>
  <si>
    <t>NOR</t>
  </si>
  <si>
    <t>Europe &amp; Central Asia (IDA &amp; IBRD countries)</t>
  </si>
  <si>
    <t>TEC</t>
  </si>
  <si>
    <t>Philippines</t>
  </si>
  <si>
    <t>PHL</t>
  </si>
  <si>
    <t>Europe &amp; Central Asia (excluding high income)</t>
  </si>
  <si>
    <t>ECA</t>
  </si>
  <si>
    <t>Singapore</t>
  </si>
  <si>
    <t>SGP</t>
  </si>
  <si>
    <t>IDA only</t>
  </si>
  <si>
    <t>IDX</t>
  </si>
  <si>
    <t>GBR</t>
  </si>
  <si>
    <t>Fragile and conflict affected situations</t>
  </si>
  <si>
    <t>FCS</t>
  </si>
  <si>
    <t>Austria</t>
  </si>
  <si>
    <t>AUT</t>
  </si>
  <si>
    <t>Least developed countries: UN classification</t>
  </si>
  <si>
    <t>LDC</t>
  </si>
  <si>
    <t>Belgium</t>
  </si>
  <si>
    <t>BEL</t>
  </si>
  <si>
    <t>Pre-demographic dividend</t>
  </si>
  <si>
    <t>PRE</t>
  </si>
  <si>
    <t>Chile</t>
  </si>
  <si>
    <t>CHL</t>
  </si>
  <si>
    <t>Latin America &amp; Caribbean</t>
  </si>
  <si>
    <t>LCN</t>
  </si>
  <si>
    <t>Colombia</t>
  </si>
  <si>
    <t>COL</t>
  </si>
  <si>
    <t>Latin America &amp; the Caribbean (IDA &amp; IBRD countries)</t>
  </si>
  <si>
    <t>TLA</t>
  </si>
  <si>
    <t>Costa Rica</t>
  </si>
  <si>
    <t>CRI</t>
  </si>
  <si>
    <t>Heavily indebted poor countries (HIPC)</t>
  </si>
  <si>
    <t>HPC</t>
  </si>
  <si>
    <t>Croatia</t>
  </si>
  <si>
    <t>HRV</t>
  </si>
  <si>
    <t>Latin America &amp; Caribbean (excluding high income)</t>
  </si>
  <si>
    <t>LAC</t>
  </si>
  <si>
    <t>Denmark</t>
  </si>
  <si>
    <t>DNK</t>
  </si>
  <si>
    <t>North America</t>
  </si>
  <si>
    <t>NAC</t>
  </si>
  <si>
    <t>Egypt</t>
  </si>
  <si>
    <t>EGY</t>
  </si>
  <si>
    <t>Russian Federation</t>
  </si>
  <si>
    <t>RUS</t>
  </si>
  <si>
    <t>Finland</t>
  </si>
  <si>
    <t>FIN</t>
  </si>
  <si>
    <t>East Asia &amp; Pacific (excluding high income)</t>
  </si>
  <si>
    <t>EAP</t>
  </si>
  <si>
    <t>France</t>
  </si>
  <si>
    <t>FRA</t>
  </si>
  <si>
    <t>East Asia &amp; Pacific (IDA &amp; IBRD countries)</t>
  </si>
  <si>
    <t>TEA</t>
  </si>
  <si>
    <t>Germany</t>
  </si>
  <si>
    <t>DEU</t>
  </si>
  <si>
    <t>Low income</t>
  </si>
  <si>
    <t>LIC</t>
  </si>
  <si>
    <t>India</t>
  </si>
  <si>
    <t>IND</t>
  </si>
  <si>
    <t>Africa Eastern and Southern</t>
  </si>
  <si>
    <t>AFE</t>
  </si>
  <si>
    <t>Iraq</t>
  </si>
  <si>
    <t>IRQ</t>
  </si>
  <si>
    <t>Arab World</t>
  </si>
  <si>
    <t>ARB</t>
  </si>
  <si>
    <t>SAU</t>
  </si>
  <si>
    <t>Middle East &amp; North Africa</t>
  </si>
  <si>
    <t>MEA</t>
  </si>
  <si>
    <t>Kuwait</t>
  </si>
  <si>
    <t>KWT</t>
  </si>
  <si>
    <t>China</t>
  </si>
  <si>
    <t>CHN</t>
  </si>
  <si>
    <t>Malaysia</t>
  </si>
  <si>
    <t>MYS</t>
  </si>
  <si>
    <t>United States</t>
  </si>
  <si>
    <t>New Zealand</t>
  </si>
  <si>
    <t>NZL</t>
  </si>
  <si>
    <t>Africa Western and Central</t>
  </si>
  <si>
    <t>AFW</t>
  </si>
  <si>
    <t>Oman</t>
  </si>
  <si>
    <t>OMN</t>
  </si>
  <si>
    <t>Pakistan</t>
  </si>
  <si>
    <t>PAK</t>
  </si>
  <si>
    <t>Middle East &amp; North Africa (excluding high income)</t>
  </si>
  <si>
    <t>MNA</t>
  </si>
  <si>
    <t>Peru</t>
  </si>
  <si>
    <t>PER</t>
  </si>
  <si>
    <t>Middle East &amp; North Africa (IDA &amp; IBRD countries)</t>
  </si>
  <si>
    <t>TMN</t>
  </si>
  <si>
    <t>Poland</t>
  </si>
  <si>
    <t>POL</t>
  </si>
  <si>
    <t>Puerto Rico</t>
  </si>
  <si>
    <t>PRI</t>
  </si>
  <si>
    <t>Qatar</t>
  </si>
  <si>
    <t>QAT</t>
  </si>
  <si>
    <t>South Asia</t>
  </si>
  <si>
    <t>SAS</t>
  </si>
  <si>
    <t>Slovakia</t>
  </si>
  <si>
    <t>SVK</t>
  </si>
  <si>
    <t>South Asia (IDA &amp; IBRD)</t>
  </si>
  <si>
    <t>TSA</t>
  </si>
  <si>
    <t>Slovenia</t>
  </si>
  <si>
    <t>SVN</t>
  </si>
  <si>
    <t>IDA blend</t>
  </si>
  <si>
    <t>IDB</t>
  </si>
  <si>
    <t>South Africa</t>
  </si>
  <si>
    <t>ZAF</t>
  </si>
  <si>
    <t>European Union</t>
  </si>
  <si>
    <t>EUU</t>
  </si>
  <si>
    <t>Spain</t>
  </si>
  <si>
    <t>ESP</t>
  </si>
  <si>
    <t>Sri Lanka</t>
  </si>
  <si>
    <t>LKA</t>
  </si>
  <si>
    <t>Argentina</t>
  </si>
  <si>
    <t>ARG</t>
  </si>
  <si>
    <t>Sweden</t>
  </si>
  <si>
    <t>SWE</t>
  </si>
  <si>
    <t>Kazakhstan</t>
  </si>
  <si>
    <t>KAZ</t>
  </si>
  <si>
    <t>Taiwan</t>
  </si>
  <si>
    <t>TWN</t>
  </si>
  <si>
    <t>Euro area</t>
  </si>
  <si>
    <t>EMU</t>
  </si>
  <si>
    <t>Thailand</t>
  </si>
  <si>
    <t>THA</t>
  </si>
  <si>
    <t>Small states</t>
  </si>
  <si>
    <t>SST</t>
  </si>
  <si>
    <t>ARE</t>
  </si>
  <si>
    <t>Algeria</t>
  </si>
  <si>
    <t>DZA</t>
  </si>
  <si>
    <t>Albania</t>
  </si>
  <si>
    <t>ALB</t>
  </si>
  <si>
    <t>Congo, Dem. Rep.</t>
  </si>
  <si>
    <t>COD</t>
  </si>
  <si>
    <t>Bangladesh</t>
  </si>
  <si>
    <t>BGD</t>
  </si>
  <si>
    <t>Saudi Arabia</t>
  </si>
  <si>
    <t>Bolivia</t>
  </si>
  <si>
    <t>BOL</t>
  </si>
  <si>
    <t>Other small states</t>
  </si>
  <si>
    <t>OSS</t>
  </si>
  <si>
    <t>Bulgaria</t>
  </si>
  <si>
    <t>BGR</t>
  </si>
  <si>
    <t>Mexico</t>
  </si>
  <si>
    <t>MEX</t>
  </si>
  <si>
    <t>Cambodia</t>
  </si>
  <si>
    <t>KHM</t>
  </si>
  <si>
    <t>El Salvador</t>
  </si>
  <si>
    <t>SLV</t>
  </si>
  <si>
    <t>Sudan</t>
  </si>
  <si>
    <t>SDN</t>
  </si>
  <si>
    <t>Guatemala</t>
  </si>
  <si>
    <t>GTM</t>
  </si>
  <si>
    <t>Libya</t>
  </si>
  <si>
    <t>LBY</t>
  </si>
  <si>
    <t>Honduras</t>
  </si>
  <si>
    <t>HND</t>
  </si>
  <si>
    <t>Iran, Islamic Rep.</t>
  </si>
  <si>
    <t>IRN</t>
  </si>
  <si>
    <t>Nicaragua</t>
  </si>
  <si>
    <t>NIC</t>
  </si>
  <si>
    <t>Mongolia</t>
  </si>
  <si>
    <t>MNG</t>
  </si>
  <si>
    <t>Panama</t>
  </si>
  <si>
    <t>PAN</t>
  </si>
  <si>
    <t>Paraguay</t>
  </si>
  <si>
    <t>PRY</t>
  </si>
  <si>
    <t>Niger</t>
  </si>
  <si>
    <t>NER</t>
  </si>
  <si>
    <t>Uruguay</t>
  </si>
  <si>
    <t>URY</t>
  </si>
  <si>
    <t>Chad</t>
  </si>
  <si>
    <t>TCD</t>
  </si>
  <si>
    <t>Angola</t>
  </si>
  <si>
    <t>AGO</t>
  </si>
  <si>
    <t>Maldives</t>
  </si>
  <si>
    <t>MDV</t>
  </si>
  <si>
    <t>Mali</t>
  </si>
  <si>
    <t>MLI</t>
  </si>
  <si>
    <t>Myanmar</t>
  </si>
  <si>
    <t>MMR</t>
  </si>
  <si>
    <t>North Macedonia</t>
  </si>
  <si>
    <t>MKD</t>
  </si>
  <si>
    <t>Ethiopia</t>
  </si>
  <si>
    <t>ETH</t>
  </si>
  <si>
    <t>PSE</t>
  </si>
  <si>
    <t>Serbia</t>
  </si>
  <si>
    <t>SRB</t>
  </si>
  <si>
    <t>Central Europe and the Baltics</t>
  </si>
  <si>
    <t>CEB</t>
  </si>
  <si>
    <t>Tunisia</t>
  </si>
  <si>
    <t>TUN</t>
  </si>
  <si>
    <t>VEN</t>
  </si>
  <si>
    <t>Mauritania</t>
  </si>
  <si>
    <t>MRT</t>
  </si>
  <si>
    <t>Afghanistan</t>
  </si>
  <si>
    <t>AFG</t>
  </si>
  <si>
    <t>Egypt, Arab Rep.</t>
  </si>
  <si>
    <t>Nigeria</t>
  </si>
  <si>
    <t>NGA</t>
  </si>
  <si>
    <t>CZE</t>
  </si>
  <si>
    <t>Tanzania</t>
  </si>
  <si>
    <t>TZA</t>
  </si>
  <si>
    <t>Greece</t>
  </si>
  <si>
    <t>GRC</t>
  </si>
  <si>
    <t>Venezuela, RB</t>
  </si>
  <si>
    <t>Hong Kong</t>
  </si>
  <si>
    <t>HKG</t>
  </si>
  <si>
    <t>Namibia</t>
  </si>
  <si>
    <t>NAM</t>
  </si>
  <si>
    <t>Hungary</t>
  </si>
  <si>
    <t>HUN</t>
  </si>
  <si>
    <t>Mozambique</t>
  </si>
  <si>
    <t>MOZ</t>
  </si>
  <si>
    <t>Ireland</t>
  </si>
  <si>
    <t>IRL</t>
  </si>
  <si>
    <t>Israel</t>
  </si>
  <si>
    <t>ISR</t>
  </si>
  <si>
    <t>Turkiye</t>
  </si>
  <si>
    <t>TUR</t>
  </si>
  <si>
    <t>Morocco</t>
  </si>
  <si>
    <t>MAR</t>
  </si>
  <si>
    <t>Zambia</t>
  </si>
  <si>
    <t>ZMB</t>
  </si>
  <si>
    <t>Netherlands</t>
  </si>
  <si>
    <t>NLD</t>
  </si>
  <si>
    <t>Portugal</t>
  </si>
  <si>
    <t>PRT</t>
  </si>
  <si>
    <t>Romania</t>
  </si>
  <si>
    <t>ROU</t>
  </si>
  <si>
    <t>South Sudan</t>
  </si>
  <si>
    <t>SSD</t>
  </si>
  <si>
    <t>South Korea</t>
  </si>
  <si>
    <t>KOR</t>
  </si>
  <si>
    <t>Somalia</t>
  </si>
  <si>
    <t>SOM</t>
  </si>
  <si>
    <t>Switzerland</t>
  </si>
  <si>
    <t>CHE</t>
  </si>
  <si>
    <t>Central African Republic</t>
  </si>
  <si>
    <t>CAF</t>
  </si>
  <si>
    <t>Madagascar</t>
  </si>
  <si>
    <t>MDG</t>
  </si>
  <si>
    <t>Vietnam</t>
  </si>
  <si>
    <t>VNM</t>
  </si>
  <si>
    <t>Ukraine</t>
  </si>
  <si>
    <t>UKR</t>
  </si>
  <si>
    <t>Kenya</t>
  </si>
  <si>
    <t>KEN</t>
  </si>
  <si>
    <t>Botswana</t>
  </si>
  <si>
    <t>BWA</t>
  </si>
  <si>
    <t>Yemen, Rep.</t>
  </si>
  <si>
    <t>YEM</t>
  </si>
  <si>
    <t>Cameroon</t>
  </si>
  <si>
    <t>CMR</t>
  </si>
  <si>
    <t>Turkmenistan</t>
  </si>
  <si>
    <t>TKM</t>
  </si>
  <si>
    <t>Papua New Guinea</t>
  </si>
  <si>
    <t>PNG</t>
  </si>
  <si>
    <t>Uzbekistan</t>
  </si>
  <si>
    <t>UZB</t>
  </si>
  <si>
    <t>Greenland</t>
  </si>
  <si>
    <t>GRL</t>
  </si>
  <si>
    <t>Caribbean small states</t>
  </si>
  <si>
    <t>CSS</t>
  </si>
  <si>
    <t>Zimbabwe</t>
  </si>
  <si>
    <t>ZWE</t>
  </si>
  <si>
    <t>Congo, Rep.</t>
  </si>
  <si>
    <t>COG</t>
  </si>
  <si>
    <t>Cote d'Ivoire</t>
  </si>
  <si>
    <t>CIV</t>
  </si>
  <si>
    <t>Burkina Faso</t>
  </si>
  <si>
    <t>BFA</t>
  </si>
  <si>
    <t>Gabon</t>
  </si>
  <si>
    <t>GAB</t>
  </si>
  <si>
    <t>Ecuador</t>
  </si>
  <si>
    <t>ECU</t>
  </si>
  <si>
    <t>Guinea</t>
  </si>
  <si>
    <t>GIN</t>
  </si>
  <si>
    <t>United Kingdom</t>
  </si>
  <si>
    <t>Lao PDR</t>
  </si>
  <si>
    <t>LAO</t>
  </si>
  <si>
    <t>Ghana</t>
  </si>
  <si>
    <t>GHA</t>
  </si>
  <si>
    <t>Belarus</t>
  </si>
  <si>
    <t>BLR</t>
  </si>
  <si>
    <t>Uganda</t>
  </si>
  <si>
    <t>UGA</t>
  </si>
  <si>
    <t>Guyana</t>
  </si>
  <si>
    <t>GUY</t>
  </si>
  <si>
    <t>Senegal</t>
  </si>
  <si>
    <t>SEN</t>
  </si>
  <si>
    <t>Kyrgyz Republic</t>
  </si>
  <si>
    <t>KGZ</t>
  </si>
  <si>
    <t>Syrian Arab Republic</t>
  </si>
  <si>
    <t>SYR</t>
  </si>
  <si>
    <t>Suriname</t>
  </si>
  <si>
    <t>SUR</t>
  </si>
  <si>
    <t>Nepal</t>
  </si>
  <si>
    <t>NPL</t>
  </si>
  <si>
    <t>Tajikistan</t>
  </si>
  <si>
    <t>TJK</t>
  </si>
  <si>
    <t>Eritrea</t>
  </si>
  <si>
    <t>ERI</t>
  </si>
  <si>
    <t>Korea, Dem. People's Rep.</t>
  </si>
  <si>
    <t>PRK</t>
  </si>
  <si>
    <t>Benin</t>
  </si>
  <si>
    <t>BEN</t>
  </si>
  <si>
    <t>Cuba</t>
  </si>
  <si>
    <t>CUB</t>
  </si>
  <si>
    <t>Iceland</t>
  </si>
  <si>
    <t>ISL</t>
  </si>
  <si>
    <t>Korea, Rep.</t>
  </si>
  <si>
    <t>Liberia</t>
  </si>
  <si>
    <t>LBR</t>
  </si>
  <si>
    <t>Malawi</t>
  </si>
  <si>
    <t>MWI</t>
  </si>
  <si>
    <t>Jordan</t>
  </si>
  <si>
    <t>JOR</t>
  </si>
  <si>
    <t>Azerbaijan</t>
  </si>
  <si>
    <t>AZE</t>
  </si>
  <si>
    <t>Czechia</t>
  </si>
  <si>
    <t>Sierra Leone</t>
  </si>
  <si>
    <t>SLE</t>
  </si>
  <si>
    <t>United Arab Emirates</t>
  </si>
  <si>
    <t>Georgia</t>
  </si>
  <si>
    <t>GEO</t>
  </si>
  <si>
    <t>Pacific island small states</t>
  </si>
  <si>
    <t>PSS</t>
  </si>
  <si>
    <t>Lithuania</t>
  </si>
  <si>
    <t>LTU</t>
  </si>
  <si>
    <t>Latvia</t>
  </si>
  <si>
    <t>LVA</t>
  </si>
  <si>
    <t>Togo</t>
  </si>
  <si>
    <t>TGO</t>
  </si>
  <si>
    <t>Bosnia and Herzegovina</t>
  </si>
  <si>
    <t>BIH</t>
  </si>
  <si>
    <t>Dominican Republic</t>
  </si>
  <si>
    <t>DOM</t>
  </si>
  <si>
    <t>Slovak Republic</t>
  </si>
  <si>
    <t>Estonia</t>
  </si>
  <si>
    <t>EST</t>
  </si>
  <si>
    <t>Bhutan</t>
  </si>
  <si>
    <t>BTN</t>
  </si>
  <si>
    <t>Moldova</t>
  </si>
  <si>
    <t>MDA</t>
  </si>
  <si>
    <t>Lesotho</t>
  </si>
  <si>
    <t>LSO</t>
  </si>
  <si>
    <t>Armenia</t>
  </si>
  <si>
    <t>ARM</t>
  </si>
  <si>
    <t>Guinea-Bissau</t>
  </si>
  <si>
    <t>GNB</t>
  </si>
  <si>
    <t>Equatorial Guinea</t>
  </si>
  <si>
    <t>GNQ</t>
  </si>
  <si>
    <t>Solomon Islands</t>
  </si>
  <si>
    <t>SLB</t>
  </si>
  <si>
    <t>Haiti</t>
  </si>
  <si>
    <t>HTI</t>
  </si>
  <si>
    <t>Burundi</t>
  </si>
  <si>
    <t>BDI</t>
  </si>
  <si>
    <t>Rwanda</t>
  </si>
  <si>
    <t>RWA</t>
  </si>
  <si>
    <t>Djibouti</t>
  </si>
  <si>
    <t>DJI</t>
  </si>
  <si>
    <t>Belize</t>
  </si>
  <si>
    <t>BLZ</t>
  </si>
  <si>
    <t>New Caledonia</t>
  </si>
  <si>
    <t>NCL</t>
  </si>
  <si>
    <t>Fiji</t>
  </si>
  <si>
    <t>FJI</t>
  </si>
  <si>
    <t>Eswatini</t>
  </si>
  <si>
    <t>SWZ</t>
  </si>
  <si>
    <t>Timor-Leste</t>
  </si>
  <si>
    <t>TLS</t>
  </si>
  <si>
    <t>Montenegro</t>
  </si>
  <si>
    <t>MNE</t>
  </si>
  <si>
    <t>Vanuatu</t>
  </si>
  <si>
    <t>VUT</t>
  </si>
  <si>
    <t>Jamaica</t>
  </si>
  <si>
    <t>JAM</t>
  </si>
  <si>
    <t>Lebanon</t>
  </si>
  <si>
    <t>LBN</t>
  </si>
  <si>
    <t>Gambia, The</t>
  </si>
  <si>
    <t>GMB</t>
  </si>
  <si>
    <t>Bahamas, The</t>
  </si>
  <si>
    <t>BHS</t>
  </si>
  <si>
    <t>Cyprus</t>
  </si>
  <si>
    <t>CYP</t>
  </si>
  <si>
    <t>West Bank and Gaza</t>
  </si>
  <si>
    <t>Brunei Darussalam</t>
  </si>
  <si>
    <t>BRN</t>
  </si>
  <si>
    <t>Trinidad and Tobago</t>
  </si>
  <si>
    <t>TTO</t>
  </si>
  <si>
    <t>Cabo Verde</t>
  </si>
  <si>
    <t>CPV</t>
  </si>
  <si>
    <t>French Polynesia</t>
  </si>
  <si>
    <t>PYF</t>
  </si>
  <si>
    <t>Samoa</t>
  </si>
  <si>
    <t>WSM</t>
  </si>
  <si>
    <t>Luxembourg</t>
  </si>
  <si>
    <t>LUX</t>
  </si>
  <si>
    <t>Mauritius</t>
  </si>
  <si>
    <t>MUS</t>
  </si>
  <si>
    <t>Comoros</t>
  </si>
  <si>
    <t>COM</t>
  </si>
  <si>
    <t>Faroe Islands</t>
  </si>
  <si>
    <t>FRO</t>
  </si>
  <si>
    <t>Hong Kong SAR, China</t>
  </si>
  <si>
    <t>Sao Tome and Principe</t>
  </si>
  <si>
    <t>STP</t>
  </si>
  <si>
    <t>Turks and Caicos Islands</t>
  </si>
  <si>
    <t>TCA</t>
  </si>
  <si>
    <t>Kiribati</t>
  </si>
  <si>
    <t>KIR</t>
  </si>
  <si>
    <t>Bahrain</t>
  </si>
  <si>
    <t>BHR</t>
  </si>
  <si>
    <t>Dominica</t>
  </si>
  <si>
    <t>DMA</t>
  </si>
  <si>
    <t>Tonga</t>
  </si>
  <si>
    <t>TON</t>
  </si>
  <si>
    <t>Micronesia, Fed. Sts.</t>
  </si>
  <si>
    <t>FSM</t>
  </si>
  <si>
    <t>St. Lucia</t>
  </si>
  <si>
    <t>LCA</t>
  </si>
  <si>
    <t>Isle of Man</t>
  </si>
  <si>
    <t>IMN</t>
  </si>
  <si>
    <t>Guam</t>
  </si>
  <si>
    <t>GUM</t>
  </si>
  <si>
    <t>Andorra</t>
  </si>
  <si>
    <t>AND</t>
  </si>
  <si>
    <t>Northern Mariana Islands</t>
  </si>
  <si>
    <t>MNP</t>
  </si>
  <si>
    <t>Palau</t>
  </si>
  <si>
    <t>PLW</t>
  </si>
  <si>
    <t>Seychelles</t>
  </si>
  <si>
    <t>SYC</t>
  </si>
  <si>
    <t>Curacao</t>
  </si>
  <si>
    <t>CUW</t>
  </si>
  <si>
    <t>Antigua and Barbuda</t>
  </si>
  <si>
    <t>ATG</t>
  </si>
  <si>
    <t>Barbados</t>
  </si>
  <si>
    <t>BRB</t>
  </si>
  <si>
    <t>St. Vincent and the Grenadines</t>
  </si>
  <si>
    <t>VCT</t>
  </si>
  <si>
    <t>Virgin Islands (U.S.)</t>
  </si>
  <si>
    <t>VIR</t>
  </si>
  <si>
    <t>Grenada</t>
  </si>
  <si>
    <t>GRD</t>
  </si>
  <si>
    <t>Malta</t>
  </si>
  <si>
    <t>MLT</t>
  </si>
  <si>
    <t>St. Kitts and Nevis</t>
  </si>
  <si>
    <t>KNA</t>
  </si>
  <si>
    <t>Cayman Islands</t>
  </si>
  <si>
    <t>CYM</t>
  </si>
  <si>
    <t>American Samoa</t>
  </si>
  <si>
    <t>ASM</t>
  </si>
  <si>
    <t>Aruba</t>
  </si>
  <si>
    <t>ABW</t>
  </si>
  <si>
    <t>Marshall Islands</t>
  </si>
  <si>
    <t>MHL</t>
  </si>
  <si>
    <t>Liechtenstein</t>
  </si>
  <si>
    <t>LIE</t>
  </si>
  <si>
    <t>British Virgin Islands</t>
  </si>
  <si>
    <t>VGB</t>
  </si>
  <si>
    <t>San Marino</t>
  </si>
  <si>
    <t>SMR</t>
  </si>
  <si>
    <t>Bermuda</t>
  </si>
  <si>
    <t>BMU</t>
  </si>
  <si>
    <t>St. Martin (French part)</t>
  </si>
  <si>
    <t>MAF</t>
  </si>
  <si>
    <t>Sint Maarten (Dutch part)</t>
  </si>
  <si>
    <t>SXM</t>
  </si>
  <si>
    <t>Macao SAR, China</t>
  </si>
  <si>
    <t>MAC</t>
  </si>
  <si>
    <t>Tuvalu</t>
  </si>
  <si>
    <t>TUV</t>
  </si>
  <si>
    <t>Nauru</t>
  </si>
  <si>
    <t>NRU</t>
  </si>
  <si>
    <t>Gibraltar</t>
  </si>
  <si>
    <t>GIB</t>
  </si>
  <si>
    <t>Monaco</t>
  </si>
  <si>
    <t>MCO</t>
  </si>
  <si>
    <t>Channel Islands</t>
  </si>
  <si>
    <t>CHI</t>
  </si>
  <si>
    <t>Not classified</t>
  </si>
  <si>
    <t>INX</t>
  </si>
  <si>
    <t>Kosovo</t>
  </si>
  <si>
    <t>XKX</t>
  </si>
  <si>
    <t>land_area_segmentation</t>
  </si>
  <si>
    <t>population_density_segmentation</t>
  </si>
  <si>
    <t>country_long_name</t>
  </si>
  <si>
    <t>alpha-3</t>
  </si>
  <si>
    <t>region</t>
  </si>
  <si>
    <t>opensignal_region</t>
  </si>
  <si>
    <t>√Öland Islands</t>
  </si>
  <si>
    <t>ALA</t>
  </si>
  <si>
    <t>Europe</t>
  </si>
  <si>
    <t>Anguilla</t>
  </si>
  <si>
    <t>AIA</t>
  </si>
  <si>
    <t>Latin America</t>
  </si>
  <si>
    <t>Antarctica</t>
  </si>
  <si>
    <t>ATA</t>
  </si>
  <si>
    <t>Bahamas</t>
  </si>
  <si>
    <t>Middle East &amp; Northern Africa</t>
  </si>
  <si>
    <t>Bolivia, Plurinational State of</t>
  </si>
  <si>
    <t>Bonaire, Sint Eustatius and Saba</t>
  </si>
  <si>
    <t>BES</t>
  </si>
  <si>
    <t>Bouvet Island</t>
  </si>
  <si>
    <t>BVT</t>
  </si>
  <si>
    <t>British Indian Ocean Territory</t>
  </si>
  <si>
    <t>IOT</t>
  </si>
  <si>
    <t>USA &amp; Canada</t>
  </si>
  <si>
    <t>Christmas Island</t>
  </si>
  <si>
    <t>CXR</t>
  </si>
  <si>
    <t>Cocos (Keeling) Islands</t>
  </si>
  <si>
    <t>CCK</t>
  </si>
  <si>
    <t>Congo</t>
  </si>
  <si>
    <t>Congo, Democratic Republic of the</t>
  </si>
  <si>
    <t>Cook Islands</t>
  </si>
  <si>
    <t>COK</t>
  </si>
  <si>
    <t>C√¥te d'Ivoire</t>
  </si>
  <si>
    <t>Cura√ßao</t>
  </si>
  <si>
    <t>Falkland Islands (Malvinas)</t>
  </si>
  <si>
    <t>FLK</t>
  </si>
  <si>
    <t>French Guiana</t>
  </si>
  <si>
    <t>GUF</t>
  </si>
  <si>
    <t>French Southern Territories</t>
  </si>
  <si>
    <t>ATF</t>
  </si>
  <si>
    <t>Gambia</t>
  </si>
  <si>
    <t>Guadeloupe</t>
  </si>
  <si>
    <t>GLP</t>
  </si>
  <si>
    <t>Micronesia</t>
  </si>
  <si>
    <t>Guernsey</t>
  </si>
  <si>
    <t>GGY</t>
  </si>
  <si>
    <t>Heard Island and McDonald Islands</t>
  </si>
  <si>
    <t>HMD</t>
  </si>
  <si>
    <t>Holy See</t>
  </si>
  <si>
    <t>VAT</t>
  </si>
  <si>
    <t>Iran, Islamic Republic of</t>
  </si>
  <si>
    <t>Iran</t>
  </si>
  <si>
    <t>Jersey</t>
  </si>
  <si>
    <t>JEY</t>
  </si>
  <si>
    <t>Central Asia</t>
  </si>
  <si>
    <t>Korea, Democratic People's Republic of</t>
  </si>
  <si>
    <t>Korea, Republic of</t>
  </si>
  <si>
    <t>Kyrgyzstan</t>
  </si>
  <si>
    <t>Lao People's Democratic Republic</t>
  </si>
  <si>
    <t>Macao</t>
  </si>
  <si>
    <t>Martinique</t>
  </si>
  <si>
    <t>MTQ</t>
  </si>
  <si>
    <t>Mayotte</t>
  </si>
  <si>
    <t>MYT</t>
  </si>
  <si>
    <t>Micronesia, Federated States of</t>
  </si>
  <si>
    <t>Moldova, Republic of</t>
  </si>
  <si>
    <t>Montserrat</t>
  </si>
  <si>
    <t>MSR</t>
  </si>
  <si>
    <t>Netherlands, Kingdom of the</t>
  </si>
  <si>
    <t>Niue</t>
  </si>
  <si>
    <t>NIU</t>
  </si>
  <si>
    <t>Norfolk Island</t>
  </si>
  <si>
    <t>NFK</t>
  </si>
  <si>
    <t>N. Macedonia</t>
  </si>
  <si>
    <t>Palestine, State of</t>
  </si>
  <si>
    <t>Pitcairn</t>
  </si>
  <si>
    <t>PCN</t>
  </si>
  <si>
    <t>R√©union</t>
  </si>
  <si>
    <t>REU</t>
  </si>
  <si>
    <t>Russia</t>
  </si>
  <si>
    <t>Saint Barth√©lemy</t>
  </si>
  <si>
    <t>BLM</t>
  </si>
  <si>
    <t>Saint Helena, Ascension and Tristan da Cunha</t>
  </si>
  <si>
    <t>SHN</t>
  </si>
  <si>
    <t>Saint Kitts and Nevis</t>
  </si>
  <si>
    <t>Saint Lucia</t>
  </si>
  <si>
    <t>Saint Martin (French part)</t>
  </si>
  <si>
    <t>Saint Pierre and Miquelon</t>
  </si>
  <si>
    <t>SPM</t>
  </si>
  <si>
    <t>Saint Vincent and the Grenadines</t>
  </si>
  <si>
    <t>South Georgia and the South Sandwich Islands</t>
  </si>
  <si>
    <t>SGS</t>
  </si>
  <si>
    <t>Svalbard and Jan Mayen</t>
  </si>
  <si>
    <t>SJM</t>
  </si>
  <si>
    <t>Taiwan, Province of China</t>
  </si>
  <si>
    <t>Tanzania, United Republic of</t>
  </si>
  <si>
    <t>Tokelau</t>
  </si>
  <si>
    <t>TKL</t>
  </si>
  <si>
    <t>T√ºrkiye</t>
  </si>
  <si>
    <t>United Kingdom of Great Britain and Northern Ireland</t>
  </si>
  <si>
    <t>United States of America</t>
  </si>
  <si>
    <t>United States Minor Outlying Islands</t>
  </si>
  <si>
    <t>UMI</t>
  </si>
  <si>
    <t>Venezuela, Bolivarian Republic of</t>
  </si>
  <si>
    <t>Viet Nam</t>
  </si>
  <si>
    <t>Virgin Islands (British)</t>
  </si>
  <si>
    <t>Wallis and Futuna</t>
  </si>
  <si>
    <t>WLF</t>
  </si>
  <si>
    <t>Western Sahara</t>
  </si>
  <si>
    <t>ESH</t>
  </si>
  <si>
    <t>Yemen</t>
  </si>
  <si>
    <t>land_area category</t>
  </si>
  <si>
    <t>https://databank.worldbank.org/source/population-estimates-and-projections#</t>
  </si>
  <si>
    <t>Population, total</t>
  </si>
  <si>
    <t>..</t>
  </si>
  <si>
    <t>land_area (linked)</t>
  </si>
  <si>
    <t>population_desnity (calc'd)</t>
  </si>
  <si>
    <t>High</t>
  </si>
  <si>
    <t>Medium</t>
  </si>
  <si>
    <t>Low</t>
  </si>
  <si>
    <t>XXK</t>
  </si>
  <si>
    <t>Turkey</t>
  </si>
  <si>
    <t>Venezuela</t>
  </si>
  <si>
    <t>Czech Republic</t>
  </si>
  <si>
    <t>Syria</t>
  </si>
  <si>
    <t>Brunei</t>
  </si>
  <si>
    <t>Democratic Republic of the Congo</t>
  </si>
  <si>
    <t>Falkland Islands</t>
  </si>
  <si>
    <t>Laos</t>
  </si>
  <si>
    <t>Palestine</t>
  </si>
  <si>
    <t>Republic of Congo</t>
  </si>
  <si>
    <t>location</t>
  </si>
  <si>
    <t>https://worldpopulationreview.com/countries/taiwan</t>
  </si>
  <si>
    <t>Manually inserted Taiwan's 23,174,867 million</t>
  </si>
  <si>
    <t>country_iso3</t>
  </si>
  <si>
    <t>https://data.worldbank.org/indicator/NY.GNP.PCAP.PP.CD</t>
  </si>
  <si>
    <t>income_category</t>
  </si>
  <si>
    <t>GNI per capita, PPP (current international $)</t>
  </si>
  <si>
    <t>GDP per capita, current prices 
Purchasing power parity; international dollars per capita</t>
  </si>
  <si>
    <t>https://www.imf.org/external/datamapper/profile/TWN</t>
  </si>
  <si>
    <t>Manually inserted Taiwan's 79030 from IMF</t>
  </si>
  <si>
    <t>https://datahelpdesk.worldbank.org/knowledgebase/articles/906519-world-bank-country-and-lending-groups</t>
  </si>
  <si>
    <t>Türkiye</t>
  </si>
  <si>
    <t>Côte d’Ivoire</t>
  </si>
  <si>
    <t>São Tomé and Príncipe</t>
  </si>
  <si>
    <t>Curaçao</t>
  </si>
  <si>
    <t>Taiwan, China</t>
  </si>
  <si>
    <t>Income group</t>
  </si>
  <si>
    <t>Manually inserted Venezuela 8400 from IMF</t>
  </si>
  <si>
    <t>https://www.imf.org/external/datamapper/profile/VEN</t>
  </si>
  <si>
    <t>North Korea</t>
  </si>
  <si>
    <t>country_name_public</t>
  </si>
  <si>
    <t>https://www.cia.gov/the-world-factbook/countries/kosovo/</t>
  </si>
  <si>
    <t>Manually inserted Kosovo 10,887km2 from</t>
  </si>
  <si>
    <t>Federated States of Micronesia</t>
  </si>
  <si>
    <t>East Timor</t>
  </si>
  <si>
    <t>Cape Verde</t>
  </si>
  <si>
    <t>Swaziland</t>
  </si>
  <si>
    <t>S√£o Tom√© and Pr√≠ncipe</t>
  </si>
  <si>
    <t>Réunion</t>
  </si>
  <si>
    <t>Saint Barthélemy</t>
  </si>
  <si>
    <t>Côte d'Ivoire</t>
  </si>
  <si>
    <t>Öland Islands</t>
  </si>
  <si>
    <t>DR Congo</t>
  </si>
  <si>
    <t>opensignal_region_backup</t>
  </si>
  <si>
    <t>World regions according to WB</t>
  </si>
  <si>
    <t>Europe and Central Asia</t>
  </si>
  <si>
    <t>Middle East and North Africa</t>
  </si>
  <si>
    <t>East Asia and Pacific</t>
  </si>
  <si>
    <t>Latin America and Caribbean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</si>
</sst>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theme="8"/>
      <name val="Calibri"/>
      <family val="2"/>
      <scheme val="minor"/>
    </font>
    <font>
      <sz val="10"/>
      <color theme="1"/>
      <name val="Be Vietnam Pro"/>
    </font>
    <font>
      <sz val="12"/>
      <color rgb="FFC000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F5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43" fontId="0" fillId="2" borderId="0" xfId="1" applyFont="1" applyFill="1"/>
    <xf numFmtId="3" fontId="0" fillId="0" borderId="0" xfId="0" applyNumberFormat="1"/>
    <xf numFmtId="0" fontId="4" fillId="0" borderId="0" xfId="2"/>
    <xf numFmtId="15" fontId="0" fillId="0" borderId="0" xfId="0" applyNumberForma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165" fontId="10" fillId="0" borderId="0" xfId="1" applyNumberFormat="1" applyFont="1"/>
    <xf numFmtId="164" fontId="10" fillId="0" borderId="0" xfId="1" applyNumberFormat="1" applyFont="1"/>
    <xf numFmtId="165" fontId="10" fillId="0" borderId="0" xfId="0" applyNumberFormat="1" applyFont="1"/>
    <xf numFmtId="0" fontId="11" fillId="3" borderId="0" xfId="0" applyFont="1" applyFill="1"/>
    <xf numFmtId="0" fontId="12" fillId="3" borderId="0" xfId="0" applyFont="1" applyFill="1"/>
    <xf numFmtId="0" fontId="0" fillId="0" borderId="0" xfId="0" applyAlignment="1">
      <alignment wrapText="1"/>
    </xf>
    <xf numFmtId="166" fontId="6" fillId="0" borderId="0" xfId="0" applyNumberFormat="1" applyFont="1"/>
    <xf numFmtId="0" fontId="13" fillId="0" borderId="0" xfId="0" applyFont="1"/>
    <xf numFmtId="164" fontId="10" fillId="0" borderId="0" xfId="0" applyNumberFormat="1" applyFont="1"/>
    <xf numFmtId="0" fontId="0" fillId="4" borderId="0" xfId="0" applyFill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0F5FF"/>
      <color rgb="FF0099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ypopov/Opensignal%20Dropbox/Andrey%20Popov/OpenSignal/Analysis%20Team/Andrey%20analysis/Global%20awards%20initiative/Prior%20work%20and%20misc%20files/202407%205G%20Global%20Awards/5G_global_awards_workings_H1_2024.xlsx" TargetMode="External"/><Relationship Id="rId1" Type="http://schemas.openxmlformats.org/officeDocument/2006/relationships/externalLinkPath" Target="/Users/andreypopov/Opensignal%20Dropbox/Andrey%20Popov/OpenSignal/Analysis%20Team/Andrey%20analysis/Global%20awards%20initiative/Prior%20work%20and%20misc%20files/202407%205G%20Global%20Awards/5G_global_awards_workings_H1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_sheet"/>
      <sheetName val="readme"/>
      <sheetName val="quality_control"/>
      <sheetName val="Pivots for validation"/>
      <sheetName val="analysis old"/>
      <sheetName val="analysis new"/>
      <sheetName val="Export_Sheet_orginal"/>
      <sheetName val="Export_Sheet_grouporder"/>
      <sheetName val="Export_Sheet_go_valued"/>
      <sheetName val="Export_Sheet_valued_charts"/>
      <sheetName val="Ops_Export_Sheet"/>
      <sheetName val="Ops_Export_Sheet_Valued"/>
      <sheetName val="5Gvs4G uplift_all"/>
      <sheetName val="5Gvs4G uplift_small"/>
      <sheetName val="5Gvs4G uplift_large"/>
      <sheetName val="Regional_charts"/>
      <sheetName val="chart_video_all"/>
      <sheetName val="chart_video_small"/>
      <sheetName val="chart_video_large"/>
      <sheetName val="chart_games_all"/>
      <sheetName val="chart_games_small"/>
      <sheetName val="chart_games_large"/>
      <sheetName val="chart_all_CQ"/>
      <sheetName val="chart_all_dload"/>
      <sheetName val="chart_dload_small"/>
      <sheetName val="chart_dload_large"/>
      <sheetName val="chart_all_uload"/>
      <sheetName val="chart_uload_small"/>
      <sheetName val="chart_uload_large"/>
      <sheetName val="chart_all_5GA"/>
      <sheetName val="chart_5GA_small"/>
      <sheetName val="chart_5GA_large"/>
      <sheetName val="chart_all_5GRch"/>
      <sheetName val="yoy %change video"/>
      <sheetName val="yoy %change games_all"/>
      <sheetName val="yoy %change games_small"/>
      <sheetName val="yoy %change games_large"/>
      <sheetName val="yoy %change voice"/>
      <sheetName val="yoy %change download_all"/>
      <sheetName val="yoy %change download_small"/>
      <sheetName val="yoy %change download_large"/>
      <sheetName val="yoy %change upload_all"/>
      <sheetName val="yoy %change upload_small"/>
      <sheetName val="yoy %change upload_large"/>
      <sheetName val="yoy %change 5GA_all"/>
      <sheetName val="yoy %change 5GA_small"/>
      <sheetName val="yoy %change 5GA_large"/>
      <sheetName val="yoy %change 5GRch"/>
      <sheetName val="newsource"/>
      <sheetName val="Canonical_id_list"/>
      <sheetName val="oldsource"/>
      <sheetName val="Land Area"/>
      <sheetName val="Tiers"/>
      <sheetName val="sub_iso_key_edited"/>
      <sheetName val="bespoke region def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1">
          <cell r="O11" t="str">
            <v>CAN</v>
          </cell>
        </row>
      </sheetData>
      <sheetData sheetId="50"/>
      <sheetData sheetId="51"/>
      <sheetData sheetId="52"/>
      <sheetData sheetId="53"/>
      <sheetData sheetId="54">
        <row r="4">
          <cell r="E4" t="str">
            <v>JPN</v>
          </cell>
          <cell r="G4" t="str">
            <v>IND</v>
          </cell>
          <cell r="I4" t="str">
            <v>BRN</v>
          </cell>
        </row>
        <row r="5">
          <cell r="E5" t="str">
            <v>KOR</v>
          </cell>
          <cell r="G5" t="str">
            <v>PAK</v>
          </cell>
          <cell r="I5" t="str">
            <v>KHM</v>
          </cell>
        </row>
        <row r="6">
          <cell r="E6" t="str">
            <v>TWN</v>
          </cell>
          <cell r="G6" t="str">
            <v>LKA</v>
          </cell>
          <cell r="I6" t="str">
            <v>IDN</v>
          </cell>
        </row>
        <row r="7">
          <cell r="E7" t="str">
            <v>HKG</v>
          </cell>
          <cell r="G7" t="str">
            <v>BGD</v>
          </cell>
          <cell r="I7" t="str">
            <v>LAO</v>
          </cell>
        </row>
        <row r="8">
          <cell r="E8" t="str">
            <v>CHN</v>
          </cell>
          <cell r="G8" t="str">
            <v>MDV</v>
          </cell>
          <cell r="I8" t="str">
            <v>MYS</v>
          </cell>
        </row>
        <row r="9">
          <cell r="I9" t="str">
            <v>MMR</v>
          </cell>
        </row>
        <row r="10">
          <cell r="I10" t="str">
            <v>PHL</v>
          </cell>
        </row>
        <row r="11">
          <cell r="I11" t="str">
            <v>SGP</v>
          </cell>
        </row>
        <row r="12">
          <cell r="I12" t="str">
            <v>THA</v>
          </cell>
        </row>
        <row r="13">
          <cell r="I13" t="str">
            <v>TLS</v>
          </cell>
        </row>
        <row r="14">
          <cell r="I14" t="str">
            <v>VNM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worldbank.org/indicator/AG.LND.TOTL.K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bank.worldbank.org/source/population-estimates-and-proj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A4DF-8206-9542-8B07-FC3A78CFE376}">
  <sheetPr>
    <tabColor theme="6"/>
  </sheetPr>
  <dimension ref="A1:G216"/>
  <sheetViews>
    <sheetView tabSelected="1" topLeftCell="A142" workbookViewId="0">
      <selection activeCell="A159" sqref="A159"/>
    </sheetView>
  </sheetViews>
  <sheetFormatPr baseColWidth="10" defaultRowHeight="16" x14ac:dyDescent="0.2"/>
  <cols>
    <col min="2" max="2" width="21.1640625" customWidth="1"/>
    <col min="3" max="3" width="21.1640625" style="30" customWidth="1"/>
    <col min="4" max="4" width="30.1640625" style="30" customWidth="1"/>
    <col min="5" max="7" width="10.83203125" style="30"/>
  </cols>
  <sheetData>
    <row r="1" spans="1:7" x14ac:dyDescent="0.2">
      <c r="A1" s="2" t="s">
        <v>686</v>
      </c>
      <c r="B1" s="2" t="s">
        <v>689</v>
      </c>
      <c r="C1" s="29" t="s">
        <v>555</v>
      </c>
      <c r="D1" s="29" t="s">
        <v>556</v>
      </c>
      <c r="E1" s="29" t="s">
        <v>559</v>
      </c>
      <c r="F1" s="29" t="s">
        <v>691</v>
      </c>
      <c r="G1" s="29" t="s">
        <v>706</v>
      </c>
    </row>
    <row r="2" spans="1:7" x14ac:dyDescent="0.2">
      <c r="A2" s="16" t="s">
        <v>495</v>
      </c>
      <c r="B2" s="16" t="s">
        <v>496</v>
      </c>
      <c r="C2" s="30" t="str">
        <f>INDEX('Land Area'!E:E,MATCH('segmentation Q1 2025'!B2,'Land Area'!B:B,0))</f>
        <v>Small</v>
      </c>
      <c r="D2" s="30" t="str">
        <f>INDEX('Population density'!G:G,MATCH('segmentation Q1 2025'!B2,'Population density'!B:B,0))</f>
        <v>High</v>
      </c>
      <c r="E2" s="30" t="str">
        <f>IFERROR(INDEX('Country &amp; Region names'!D:D,MATCH('segmentation Q1 2025'!B2,'Country &amp; Region names'!C:C,0)),"")</f>
        <v>Europe and Central Asia</v>
      </c>
      <c r="F2" s="30" t="str">
        <f>IFERROR(INDEX(Income!E:E,MATCH('segmentation Q1 2025'!B2,Income!B:B,0)),"")</f>
        <v>High income</v>
      </c>
      <c r="G2" s="30" t="str">
        <f>IFERROR(INDEX('Country &amp; Region names'!B:B,MATCH('segmentation Q1 2025'!B2,'Country &amp; Region names'!C:C,0)),"")</f>
        <v>Andorra</v>
      </c>
    </row>
    <row r="3" spans="1:7" x14ac:dyDescent="0.2">
      <c r="A3" s="16" t="s">
        <v>125</v>
      </c>
      <c r="B3" s="16" t="s">
        <v>126</v>
      </c>
      <c r="C3" s="30" t="str">
        <f>INDEX('Land Area'!E:E,MATCH('segmentation Q1 2025'!B3,'Land Area'!B:B,0))</f>
        <v>Large</v>
      </c>
      <c r="D3" s="30" t="str">
        <f>INDEX('Population density'!G:G,MATCH('segmentation Q1 2025'!B3,'Population density'!B:B,0))</f>
        <v>High</v>
      </c>
      <c r="E3" s="30" t="str">
        <f>IFERROR(INDEX('Country &amp; Region names'!D:D,MATCH('segmentation Q1 2025'!B3,'Country &amp; Region names'!C:C,0)),"")</f>
        <v>South Asia</v>
      </c>
      <c r="F3" s="30" t="str">
        <f>IFERROR(INDEX(Income!E:E,MATCH('segmentation Q1 2025'!B3,Income!B:B,0)),"")</f>
        <v>Lower middle income</v>
      </c>
      <c r="G3" s="30" t="str">
        <f>IFERROR(INDEX('Country &amp; Region names'!B:B,MATCH('segmentation Q1 2025'!B3,'Country &amp; Region names'!C:C,0)),"")</f>
        <v>India</v>
      </c>
    </row>
    <row r="4" spans="1:7" x14ac:dyDescent="0.2">
      <c r="A4" s="16" t="s">
        <v>655</v>
      </c>
      <c r="B4" s="16" t="s">
        <v>51</v>
      </c>
      <c r="C4" s="30" t="str">
        <f>INDEX('Land Area'!E:E,MATCH('segmentation Q1 2025'!B4,'Land Area'!B:B,0))</f>
        <v>Large</v>
      </c>
      <c r="D4" s="30" t="str">
        <f>INDEX('Population density'!G:G,MATCH('segmentation Q1 2025'!B4,'Population density'!B:B,0))</f>
        <v>Low</v>
      </c>
      <c r="E4" s="30" t="str">
        <f>IFERROR(INDEX('Country &amp; Region names'!D:D,MATCH('segmentation Q1 2025'!B4,'Country &amp; Region names'!C:C,0)),"")</f>
        <v>North America</v>
      </c>
      <c r="F4" s="30" t="str">
        <f>IFERROR(INDEX(Income!E:E,MATCH('segmentation Q1 2025'!B4,Income!B:B,0)),"")</f>
        <v>High income</v>
      </c>
      <c r="G4" s="30" t="str">
        <f>IFERROR(INDEX('Country &amp; Region names'!B:B,MATCH('segmentation Q1 2025'!B4,'Country &amp; Region names'!C:C,0)),"")</f>
        <v>USA</v>
      </c>
    </row>
    <row r="5" spans="1:7" x14ac:dyDescent="0.2">
      <c r="A5" s="16" t="s">
        <v>43</v>
      </c>
      <c r="B5" s="16" t="s">
        <v>44</v>
      </c>
      <c r="C5" s="30" t="str">
        <f>INDEX('Land Area'!E:E,MATCH('segmentation Q1 2025'!B5,'Land Area'!B:B,0))</f>
        <v>Large</v>
      </c>
      <c r="D5" s="30" t="str">
        <f>INDEX('Population density'!G:G,MATCH('segmentation Q1 2025'!B5,'Population density'!B:B,0))</f>
        <v>High</v>
      </c>
      <c r="E5" s="30" t="str">
        <f>IFERROR(INDEX('Country &amp; Region names'!D:D,MATCH('segmentation Q1 2025'!B5,'Country &amp; Region names'!C:C,0)),"")</f>
        <v>East Asia and Pacific</v>
      </c>
      <c r="F5" s="30" t="str">
        <f>IFERROR(INDEX(Income!E:E,MATCH('segmentation Q1 2025'!B5,Income!B:B,0)),"")</f>
        <v>Upper middle income</v>
      </c>
      <c r="G5" s="30" t="str">
        <f>IFERROR(INDEX('Country &amp; Region names'!B:B,MATCH('segmentation Q1 2025'!B5,'Country &amp; Region names'!C:C,0)),"")</f>
        <v>Indonesia</v>
      </c>
    </row>
    <row r="6" spans="1:7" x14ac:dyDescent="0.2">
      <c r="A6" s="16" t="s">
        <v>58</v>
      </c>
      <c r="B6" s="16" t="s">
        <v>59</v>
      </c>
      <c r="C6" s="30" t="str">
        <f>INDEX('Land Area'!E:E,MATCH('segmentation Q1 2025'!B6,'Land Area'!B:B,0))</f>
        <v>Large</v>
      </c>
      <c r="D6" s="30" t="str">
        <f>INDEX('Population density'!G:G,MATCH('segmentation Q1 2025'!B6,'Population density'!B:B,0))</f>
        <v>Low</v>
      </c>
      <c r="E6" s="30" t="str">
        <f>IFERROR(INDEX('Country &amp; Region names'!D:D,MATCH('segmentation Q1 2025'!B6,'Country &amp; Region names'!C:C,0)),"")</f>
        <v>Latin America and Caribbean</v>
      </c>
      <c r="F6" s="30" t="str">
        <f>IFERROR(INDEX(Income!E:E,MATCH('segmentation Q1 2025'!B6,Income!B:B,0)),"")</f>
        <v>Upper middle income</v>
      </c>
      <c r="G6" s="30" t="str">
        <f>IFERROR(INDEX('Country &amp; Region names'!B:B,MATCH('segmentation Q1 2025'!B6,'Country &amp; Region names'!C:C,0)),"")</f>
        <v>Brazil</v>
      </c>
    </row>
    <row r="7" spans="1:7" x14ac:dyDescent="0.2">
      <c r="A7" s="16" t="s">
        <v>111</v>
      </c>
      <c r="B7" s="16" t="s">
        <v>112</v>
      </c>
      <c r="C7" s="30" t="str">
        <f>INDEX('Land Area'!E:E,MATCH('segmentation Q1 2025'!B7,'Land Area'!B:B,0))</f>
        <v>Large</v>
      </c>
      <c r="D7" s="30" t="str">
        <f>INDEX('Population density'!G:G,MATCH('segmentation Q1 2025'!B7,'Population density'!B:B,0))</f>
        <v>Low</v>
      </c>
      <c r="E7" s="30" t="str">
        <f>IFERROR(INDEX('Country &amp; Region names'!D:D,MATCH('segmentation Q1 2025'!B7,'Country &amp; Region names'!C:C,0)),"")</f>
        <v>Europe and Central Asia</v>
      </c>
      <c r="F7" s="30" t="str">
        <f>IFERROR(INDEX(Income!E:E,MATCH('segmentation Q1 2025'!B7,Income!B:B,0)),"")</f>
        <v>High income</v>
      </c>
      <c r="G7" s="30" t="str">
        <f>IFERROR(INDEX('Country &amp; Region names'!B:B,MATCH('segmentation Q1 2025'!B7,'Country &amp; Region names'!C:C,0)),"")</f>
        <v>Russia</v>
      </c>
    </row>
    <row r="8" spans="1:7" x14ac:dyDescent="0.2">
      <c r="A8" s="16" t="s">
        <v>266</v>
      </c>
      <c r="B8" s="16" t="s">
        <v>267</v>
      </c>
      <c r="C8" s="30" t="str">
        <f>INDEX('Land Area'!E:E,MATCH('segmentation Q1 2025'!B8,'Land Area'!B:B,0))</f>
        <v>Large</v>
      </c>
      <c r="D8" s="30" t="str">
        <f>INDEX('Population density'!G:G,MATCH('segmentation Q1 2025'!B8,'Population density'!B:B,0))</f>
        <v>High</v>
      </c>
      <c r="E8" s="30" t="str">
        <f>IFERROR(INDEX('Country &amp; Region names'!D:D,MATCH('segmentation Q1 2025'!B8,'Country &amp; Region names'!C:C,0)),"")</f>
        <v>Sub-Saharan Africa</v>
      </c>
      <c r="F8" s="30" t="str">
        <f>IFERROR(INDEX(Income!E:E,MATCH('segmentation Q1 2025'!B8,Income!B:B,0)),"")</f>
        <v>Lower middle income</v>
      </c>
      <c r="G8" s="30" t="str">
        <f>IFERROR(INDEX('Country &amp; Region names'!B:B,MATCH('segmentation Q1 2025'!B8,'Country &amp; Region names'!C:C,0)),"")</f>
        <v>Nigeria</v>
      </c>
    </row>
    <row r="9" spans="1:7" x14ac:dyDescent="0.2">
      <c r="A9" s="16" t="s">
        <v>47</v>
      </c>
      <c r="B9" s="16" t="s">
        <v>48</v>
      </c>
      <c r="C9" s="30" t="str">
        <f>INDEX('Land Area'!E:E,MATCH('segmentation Q1 2025'!B9,'Land Area'!B:B,0))</f>
        <v>Large</v>
      </c>
      <c r="D9" s="30" t="str">
        <f>INDEX('Population density'!G:G,MATCH('segmentation Q1 2025'!B9,'Population density'!B:B,0))</f>
        <v>High</v>
      </c>
      <c r="E9" s="30" t="str">
        <f>IFERROR(INDEX('Country &amp; Region names'!D:D,MATCH('segmentation Q1 2025'!B9,'Country &amp; Region names'!C:C,0)),"")</f>
        <v>East Asia and Pacific</v>
      </c>
      <c r="F9" s="30" t="str">
        <f>IFERROR(INDEX(Income!E:E,MATCH('segmentation Q1 2025'!B9,Income!B:B,0)),"")</f>
        <v>High income</v>
      </c>
      <c r="G9" s="30" t="str">
        <f>IFERROR(INDEX('Country &amp; Region names'!B:B,MATCH('segmentation Q1 2025'!B9,'Country &amp; Region names'!C:C,0)),"")</f>
        <v>Japan</v>
      </c>
    </row>
    <row r="10" spans="1:7" x14ac:dyDescent="0.2">
      <c r="A10" s="16" t="s">
        <v>202</v>
      </c>
      <c r="B10" s="16" t="s">
        <v>203</v>
      </c>
      <c r="C10" s="30" t="str">
        <f>INDEX('Land Area'!E:E,MATCH('segmentation Q1 2025'!B10,'Land Area'!B:B,0))</f>
        <v>Small</v>
      </c>
      <c r="D10" s="30" t="str">
        <f>INDEX('Population density'!G:G,MATCH('segmentation Q1 2025'!B10,'Population density'!B:B,0))</f>
        <v>High</v>
      </c>
      <c r="E10" s="30" t="str">
        <f>IFERROR(INDEX('Country &amp; Region names'!D:D,MATCH('segmentation Q1 2025'!B10,'Country &amp; Region names'!C:C,0)),"")</f>
        <v>South Asia</v>
      </c>
      <c r="F10" s="30" t="str">
        <f>IFERROR(INDEX(Income!E:E,MATCH('segmentation Q1 2025'!B10,Income!B:B,0)),"")</f>
        <v>Lower middle income</v>
      </c>
      <c r="G10" s="30" t="str">
        <f>IFERROR(INDEX('Country &amp; Region names'!B:B,MATCH('segmentation Q1 2025'!B10,'Country &amp; Region names'!C:C,0)),"")</f>
        <v>Bangladesh</v>
      </c>
    </row>
    <row r="11" spans="1:7" x14ac:dyDescent="0.2">
      <c r="A11" s="16" t="s">
        <v>149</v>
      </c>
      <c r="B11" s="16" t="s">
        <v>150</v>
      </c>
      <c r="C11" s="30" t="str">
        <f>INDEX('Land Area'!E:E,MATCH('segmentation Q1 2025'!B11,'Land Area'!B:B,0))</f>
        <v>Large</v>
      </c>
      <c r="D11" s="30" t="str">
        <f>INDEX('Population density'!G:G,MATCH('segmentation Q1 2025'!B11,'Population density'!B:B,0))</f>
        <v>High</v>
      </c>
      <c r="E11" s="30" t="str">
        <f>IFERROR(INDEX('Country &amp; Region names'!D:D,MATCH('segmentation Q1 2025'!B11,'Country &amp; Region names'!C:C,0)),"")</f>
        <v>South Asia</v>
      </c>
      <c r="F11" s="30" t="str">
        <f>IFERROR(INDEX(Income!E:E,MATCH('segmentation Q1 2025'!B11,Income!B:B,0)),"")</f>
        <v>Lower middle income</v>
      </c>
      <c r="G11" s="30" t="str">
        <f>IFERROR(INDEX('Country &amp; Region names'!B:B,MATCH('segmentation Q1 2025'!B11,'Country &amp; Region names'!C:C,0)),"")</f>
        <v>Pakistan</v>
      </c>
    </row>
    <row r="12" spans="1:7" x14ac:dyDescent="0.2">
      <c r="A12" s="16" t="s">
        <v>211</v>
      </c>
      <c r="B12" s="16" t="s">
        <v>212</v>
      </c>
      <c r="C12" s="30" t="str">
        <f>INDEX('Land Area'!E:E,MATCH('segmentation Q1 2025'!B12,'Land Area'!B:B,0))</f>
        <v>Large</v>
      </c>
      <c r="D12" s="30" t="str">
        <f>INDEX('Population density'!G:G,MATCH('segmentation Q1 2025'!B12,'Population density'!B:B,0))</f>
        <v>Medium</v>
      </c>
      <c r="E12" s="30" t="str">
        <f>IFERROR(INDEX('Country &amp; Region names'!D:D,MATCH('segmentation Q1 2025'!B12,'Country &amp; Region names'!C:C,0)),"")</f>
        <v>Latin America and Caribbean</v>
      </c>
      <c r="F12" s="30" t="str">
        <f>IFERROR(INDEX(Income!E:E,MATCH('segmentation Q1 2025'!B12,Income!B:B,0)),"")</f>
        <v>Upper middle income</v>
      </c>
      <c r="G12" s="30" t="str">
        <f>IFERROR(INDEX('Country &amp; Region names'!B:B,MATCH('segmentation Q1 2025'!B12,'Country &amp; Region names'!C:C,0)),"")</f>
        <v>Mexico</v>
      </c>
    </row>
    <row r="13" spans="1:7" x14ac:dyDescent="0.2">
      <c r="A13" s="16" t="s">
        <v>70</v>
      </c>
      <c r="B13" s="16" t="s">
        <v>71</v>
      </c>
      <c r="C13" s="30" t="str">
        <f>INDEX('Land Area'!E:E,MATCH('segmentation Q1 2025'!B13,'Land Area'!B:B,0))</f>
        <v>Large</v>
      </c>
      <c r="D13" s="30" t="str">
        <f>INDEX('Population density'!G:G,MATCH('segmentation Q1 2025'!B13,'Population density'!B:B,0))</f>
        <v>High</v>
      </c>
      <c r="E13" s="30" t="str">
        <f>IFERROR(INDEX('Country &amp; Region names'!D:D,MATCH('segmentation Q1 2025'!B13,'Country &amp; Region names'!C:C,0)),"")</f>
        <v>East Asia and Pacific</v>
      </c>
      <c r="F13" s="30" t="str">
        <f>IFERROR(INDEX(Income!E:E,MATCH('segmentation Q1 2025'!B13,Income!B:B,0)),"")</f>
        <v>Lower middle income</v>
      </c>
      <c r="G13" s="30" t="str">
        <f>IFERROR(INDEX('Country &amp; Region names'!B:B,MATCH('segmentation Q1 2025'!B13,'Country &amp; Region names'!C:C,0)),"")</f>
        <v>Philippines</v>
      </c>
    </row>
    <row r="14" spans="1:7" x14ac:dyDescent="0.2">
      <c r="A14" s="16" t="s">
        <v>310</v>
      </c>
      <c r="B14" s="16" t="s">
        <v>311</v>
      </c>
      <c r="C14" s="30" t="str">
        <f>INDEX('Land Area'!E:E,MATCH('segmentation Q1 2025'!B14,'Land Area'!B:B,0))</f>
        <v>Large</v>
      </c>
      <c r="D14" s="30" t="str">
        <f>INDEX('Population density'!G:G,MATCH('segmentation Q1 2025'!B14,'Population density'!B:B,0))</f>
        <v>High</v>
      </c>
      <c r="E14" s="30" t="str">
        <f>IFERROR(INDEX('Country &amp; Region names'!D:D,MATCH('segmentation Q1 2025'!B14,'Country &amp; Region names'!C:C,0)),"")</f>
        <v>East Asia and Pacific</v>
      </c>
      <c r="F14" s="30" t="str">
        <f>IFERROR(INDEX(Income!E:E,MATCH('segmentation Q1 2025'!B14,Income!B:B,0)),"")</f>
        <v>Lower middle income</v>
      </c>
      <c r="G14" s="30" t="str">
        <f>IFERROR(INDEX('Country &amp; Region names'!B:B,MATCH('segmentation Q1 2025'!B14,'Country &amp; Region names'!C:C,0)),"")</f>
        <v>Vietnam</v>
      </c>
    </row>
    <row r="15" spans="1:7" x14ac:dyDescent="0.2">
      <c r="A15" s="16" t="s">
        <v>109</v>
      </c>
      <c r="B15" s="16" t="s">
        <v>110</v>
      </c>
      <c r="C15" s="30" t="str">
        <f>INDEX('Land Area'!E:E,MATCH('segmentation Q1 2025'!B15,'Land Area'!B:B,0))</f>
        <v>Large</v>
      </c>
      <c r="D15" s="30" t="str">
        <f>INDEX('Population density'!G:G,MATCH('segmentation Q1 2025'!B15,'Population density'!B:B,0))</f>
        <v>Medium</v>
      </c>
      <c r="E15" s="30" t="str">
        <f>IFERROR(INDEX('Country &amp; Region names'!D:D,MATCH('segmentation Q1 2025'!B15,'Country &amp; Region names'!C:C,0)),"")</f>
        <v>Middle East and North Africa</v>
      </c>
      <c r="F15" s="30" t="str">
        <f>IFERROR(INDEX(Income!E:E,MATCH('segmentation Q1 2025'!B15,Income!B:B,0)),"")</f>
        <v>Lower middle income</v>
      </c>
      <c r="G15" s="30" t="str">
        <f>IFERROR(INDEX('Country &amp; Region names'!B:B,MATCH('segmentation Q1 2025'!B15,'Country &amp; Region names'!C:C,0)),"")</f>
        <v>Egypt</v>
      </c>
    </row>
    <row r="16" spans="1:7" x14ac:dyDescent="0.2">
      <c r="A16" s="16" t="s">
        <v>676</v>
      </c>
      <c r="B16" s="16" t="s">
        <v>287</v>
      </c>
      <c r="C16" s="30" t="str">
        <f>INDEX('Land Area'!E:E,MATCH('segmentation Q1 2025'!B16,'Land Area'!B:B,0))</f>
        <v>Large</v>
      </c>
      <c r="D16" s="30" t="str">
        <f>INDEX('Population density'!G:G,MATCH('segmentation Q1 2025'!B16,'Population density'!B:B,0))</f>
        <v>Medium</v>
      </c>
      <c r="E16" s="30" t="str">
        <f>IFERROR(INDEX('Country &amp; Region names'!D:D,MATCH('segmentation Q1 2025'!B16,'Country &amp; Region names'!C:C,0)),"")</f>
        <v>Europe and Central Asia</v>
      </c>
      <c r="F16" s="30" t="str">
        <f>IFERROR(INDEX(Income!E:E,MATCH('segmentation Q1 2025'!B16,Income!B:B,0)),"")</f>
        <v>Upper middle income</v>
      </c>
      <c r="G16" s="30" t="str">
        <f>IFERROR(INDEX('Country &amp; Region names'!B:B,MATCH('segmentation Q1 2025'!B16,'Country &amp; Region names'!C:C,0)),"")</f>
        <v>Türkiye</v>
      </c>
    </row>
    <row r="17" spans="1:7" x14ac:dyDescent="0.2">
      <c r="A17" s="16" t="s">
        <v>121</v>
      </c>
      <c r="B17" s="16" t="s">
        <v>122</v>
      </c>
      <c r="C17" s="30" t="str">
        <f>INDEX('Land Area'!E:E,MATCH('segmentation Q1 2025'!B17,'Land Area'!B:B,0))</f>
        <v>Large</v>
      </c>
      <c r="D17" s="30" t="str">
        <f>INDEX('Population density'!G:G,MATCH('segmentation Q1 2025'!B17,'Population density'!B:B,0))</f>
        <v>High</v>
      </c>
      <c r="E17" s="30" t="str">
        <f>IFERROR(INDEX('Country &amp; Region names'!D:D,MATCH('segmentation Q1 2025'!B17,'Country &amp; Region names'!C:C,0)),"")</f>
        <v>Europe and Central Asia</v>
      </c>
      <c r="F17" s="30" t="str">
        <f>IFERROR(INDEX(Income!E:E,MATCH('segmentation Q1 2025'!B17,Income!B:B,0)),"")</f>
        <v>High income</v>
      </c>
      <c r="G17" s="30" t="str">
        <f>IFERROR(INDEX('Country &amp; Region names'!B:B,MATCH('segmentation Q1 2025'!B17,'Country &amp; Region names'!C:C,0)),"")</f>
        <v>Germany</v>
      </c>
    </row>
    <row r="18" spans="1:7" x14ac:dyDescent="0.2">
      <c r="A18" s="16" t="s">
        <v>191</v>
      </c>
      <c r="B18" s="16" t="s">
        <v>192</v>
      </c>
      <c r="C18" s="30" t="str">
        <f>INDEX('Land Area'!E:E,MATCH('segmentation Q1 2025'!B18,'Land Area'!B:B,0))</f>
        <v>Large</v>
      </c>
      <c r="D18" s="30" t="str">
        <f>INDEX('Population density'!G:G,MATCH('segmentation Q1 2025'!B18,'Population density'!B:B,0))</f>
        <v>High</v>
      </c>
      <c r="E18" s="30" t="str">
        <f>IFERROR(INDEX('Country &amp; Region names'!D:D,MATCH('segmentation Q1 2025'!B18,'Country &amp; Region names'!C:C,0)),"")</f>
        <v>East Asia and Pacific</v>
      </c>
      <c r="F18" s="30" t="str">
        <f>IFERROR(INDEX(Income!E:E,MATCH('segmentation Q1 2025'!B18,Income!B:B,0)),"")</f>
        <v>Upper middle income</v>
      </c>
      <c r="G18" s="30" t="str">
        <f>IFERROR(INDEX('Country &amp; Region names'!B:B,MATCH('segmentation Q1 2025'!B18,'Country &amp; Region names'!C:C,0)),"")</f>
        <v>Thailand</v>
      </c>
    </row>
    <row r="19" spans="1:7" x14ac:dyDescent="0.2">
      <c r="A19" s="16" t="s">
        <v>346</v>
      </c>
      <c r="B19" s="16" t="s">
        <v>78</v>
      </c>
      <c r="C19" s="30" t="str">
        <f>INDEX('Land Area'!E:E,MATCH('segmentation Q1 2025'!B19,'Land Area'!B:B,0))</f>
        <v>Large</v>
      </c>
      <c r="D19" s="30" t="str">
        <f>INDEX('Population density'!G:G,MATCH('segmentation Q1 2025'!B19,'Population density'!B:B,0))</f>
        <v>High</v>
      </c>
      <c r="E19" s="30" t="str">
        <f>IFERROR(INDEX('Country &amp; Region names'!D:D,MATCH('segmentation Q1 2025'!B19,'Country &amp; Region names'!C:C,0)),"")</f>
        <v>Europe and Central Asia</v>
      </c>
      <c r="F19" s="30" t="str">
        <f>IFERROR(INDEX(Income!E:E,MATCH('segmentation Q1 2025'!B19,Income!B:B,0)),"")</f>
        <v>High income</v>
      </c>
      <c r="G19" s="30" t="str">
        <f>IFERROR(INDEX('Country &amp; Region names'!B:B,MATCH('segmentation Q1 2025'!B19,'Country &amp; Region names'!C:C,0)),"")</f>
        <v>United Kingdom</v>
      </c>
    </row>
    <row r="20" spans="1:7" x14ac:dyDescent="0.2">
      <c r="A20" s="16" t="s">
        <v>606</v>
      </c>
      <c r="B20" s="16" t="s">
        <v>226</v>
      </c>
      <c r="C20" s="30" t="str">
        <f>INDEX('Land Area'!E:E,MATCH('segmentation Q1 2025'!B20,'Land Area'!B:B,0))</f>
        <v>Large</v>
      </c>
      <c r="D20" s="30" t="str">
        <f>INDEX('Population density'!G:G,MATCH('segmentation Q1 2025'!B20,'Population density'!B:B,0))</f>
        <v>Medium</v>
      </c>
      <c r="E20" s="30" t="str">
        <f>IFERROR(INDEX('Country &amp; Region names'!D:D,MATCH('segmentation Q1 2025'!B20,'Country &amp; Region names'!C:C,0)),"")</f>
        <v>Middle East and North Africa</v>
      </c>
      <c r="F20" s="30" t="str">
        <f>IFERROR(INDEX(Income!E:E,MATCH('segmentation Q1 2025'!B20,Income!B:B,0)),"")</f>
        <v>Upper middle income</v>
      </c>
      <c r="G20" s="30" t="str">
        <f>IFERROR(INDEX('Country &amp; Region names'!B:B,MATCH('segmentation Q1 2025'!B20,'Country &amp; Region names'!C:C,0)),"")</f>
        <v>Iran</v>
      </c>
    </row>
    <row r="21" spans="1:7" x14ac:dyDescent="0.2">
      <c r="A21" s="16" t="s">
        <v>117</v>
      </c>
      <c r="B21" s="16" t="s">
        <v>118</v>
      </c>
      <c r="C21" s="30" t="str">
        <f>INDEX('Land Area'!E:E,MATCH('segmentation Q1 2025'!B21,'Land Area'!B:B,0))</f>
        <v>Large</v>
      </c>
      <c r="D21" s="30" t="str">
        <f>INDEX('Population density'!G:G,MATCH('segmentation Q1 2025'!B21,'Population density'!B:B,0))</f>
        <v>Medium</v>
      </c>
      <c r="E21" s="30" t="str">
        <f>IFERROR(INDEX('Country &amp; Region names'!D:D,MATCH('segmentation Q1 2025'!B21,'Country &amp; Region names'!C:C,0)),"")</f>
        <v>Europe and Central Asia</v>
      </c>
      <c r="F21" s="30" t="str">
        <f>IFERROR(INDEX(Income!E:E,MATCH('segmentation Q1 2025'!B21,Income!B:B,0)),"")</f>
        <v>High income</v>
      </c>
      <c r="G21" s="30" t="str">
        <f>IFERROR(INDEX('Country &amp; Region names'!B:B,MATCH('segmentation Q1 2025'!B21,'Country &amp; Region names'!C:C,0)),"")</f>
        <v>France</v>
      </c>
    </row>
    <row r="22" spans="1:7" x14ac:dyDescent="0.2">
      <c r="A22" s="16" t="s">
        <v>62</v>
      </c>
      <c r="B22" s="16" t="s">
        <v>63</v>
      </c>
      <c r="C22" s="30" t="str">
        <f>INDEX('Land Area'!E:E,MATCH('segmentation Q1 2025'!B22,'Land Area'!B:B,0))</f>
        <v>Large</v>
      </c>
      <c r="D22" s="30" t="str">
        <f>INDEX('Population density'!G:G,MATCH('segmentation Q1 2025'!B22,'Population density'!B:B,0))</f>
        <v>High</v>
      </c>
      <c r="E22" s="30" t="str">
        <f>IFERROR(INDEX('Country &amp; Region names'!D:D,MATCH('segmentation Q1 2025'!B22,'Country &amp; Region names'!C:C,0)),"")</f>
        <v>Europe and Central Asia</v>
      </c>
      <c r="F22" s="30" t="str">
        <f>IFERROR(INDEX(Income!E:E,MATCH('segmentation Q1 2025'!B22,Income!B:B,0)),"")</f>
        <v>High income</v>
      </c>
      <c r="G22" s="30" t="str">
        <f>IFERROR(INDEX('Country &amp; Region names'!B:B,MATCH('segmentation Q1 2025'!B22,'Country &amp; Region names'!C:C,0)),"")</f>
        <v>Italy</v>
      </c>
    </row>
    <row r="23" spans="1:7" x14ac:dyDescent="0.2">
      <c r="A23" s="16" t="s">
        <v>251</v>
      </c>
      <c r="B23" s="16" t="s">
        <v>252</v>
      </c>
      <c r="C23" s="30" t="str">
        <f>INDEX('Land Area'!E:E,MATCH('segmentation Q1 2025'!B23,'Land Area'!B:B,0))</f>
        <v>Large</v>
      </c>
      <c r="D23" s="30" t="str">
        <f>INDEX('Population density'!G:G,MATCH('segmentation Q1 2025'!B23,'Population density'!B:B,0))</f>
        <v>Medium</v>
      </c>
      <c r="E23" s="30" t="str">
        <f>IFERROR(INDEX('Country &amp; Region names'!D:D,MATCH('segmentation Q1 2025'!B23,'Country &amp; Region names'!C:C,0)),"")</f>
        <v>Sub-Saharan Africa</v>
      </c>
      <c r="F23" s="30" t="str">
        <f>IFERROR(INDEX(Income!E:E,MATCH('segmentation Q1 2025'!B23,Income!B:B,0)),"")</f>
        <v>Low income</v>
      </c>
      <c r="G23" s="30" t="str">
        <f>IFERROR(INDEX('Country &amp; Region names'!B:B,MATCH('segmentation Q1 2025'!B23,'Country &amp; Region names'!C:C,0)),"")</f>
        <v>Ethiopia</v>
      </c>
    </row>
    <row r="24" spans="1:7" x14ac:dyDescent="0.2">
      <c r="A24" s="16" t="s">
        <v>300</v>
      </c>
      <c r="B24" s="16" t="s">
        <v>301</v>
      </c>
      <c r="C24" s="30" t="str">
        <f>INDEX('Land Area'!E:E,MATCH('segmentation Q1 2025'!B24,'Land Area'!B:B,0))</f>
        <v>Small</v>
      </c>
      <c r="D24" s="30" t="str">
        <f>INDEX('Population density'!G:G,MATCH('segmentation Q1 2025'!B24,'Population density'!B:B,0))</f>
        <v>High</v>
      </c>
      <c r="E24" s="30" t="str">
        <f>IFERROR(INDEX('Country &amp; Region names'!D:D,MATCH('segmentation Q1 2025'!B24,'Country &amp; Region names'!C:C,0)),"")</f>
        <v>East Asia and Pacific</v>
      </c>
      <c r="F24" s="30" t="str">
        <f>IFERROR(INDEX(Income!E:E,MATCH('segmentation Q1 2025'!B24,Income!B:B,0)),"")</f>
        <v>High income</v>
      </c>
      <c r="G24" s="30" t="str">
        <f>IFERROR(INDEX('Country &amp; Region names'!B:B,MATCH('segmentation Q1 2025'!B24,'Country &amp; Region names'!C:C,0)),"")</f>
        <v>South Korea</v>
      </c>
    </row>
    <row r="25" spans="1:7" x14ac:dyDescent="0.2">
      <c r="A25" s="16" t="s">
        <v>173</v>
      </c>
      <c r="B25" s="16" t="s">
        <v>174</v>
      </c>
      <c r="C25" s="30" t="str">
        <f>INDEX('Land Area'!E:E,MATCH('segmentation Q1 2025'!B25,'Land Area'!B:B,0))</f>
        <v>Large</v>
      </c>
      <c r="D25" s="30" t="str">
        <f>INDEX('Population density'!G:G,MATCH('segmentation Q1 2025'!B25,'Population density'!B:B,0))</f>
        <v>Low</v>
      </c>
      <c r="E25" s="30" t="str">
        <f>IFERROR(INDEX('Country &amp; Region names'!D:D,MATCH('segmentation Q1 2025'!B25,'Country &amp; Region names'!C:C,0)),"")</f>
        <v>Sub-Saharan Africa</v>
      </c>
      <c r="F25" s="30" t="str">
        <f>IFERROR(INDEX(Income!E:E,MATCH('segmentation Q1 2025'!B25,Income!B:B,0)),"")</f>
        <v>Upper middle income</v>
      </c>
      <c r="G25" s="30" t="str">
        <f>IFERROR(INDEX('Country &amp; Region names'!B:B,MATCH('segmentation Q1 2025'!B25,'Country &amp; Region names'!C:C,0)),"")</f>
        <v>South Africa</v>
      </c>
    </row>
    <row r="26" spans="1:7" x14ac:dyDescent="0.2">
      <c r="A26" s="16" t="s">
        <v>247</v>
      </c>
      <c r="B26" s="16" t="s">
        <v>248</v>
      </c>
      <c r="C26" s="30" t="str">
        <f>INDEX('Land Area'!E:E,MATCH('segmentation Q1 2025'!B26,'Land Area'!B:B,0))</f>
        <v>Large</v>
      </c>
      <c r="D26" s="30" t="str">
        <f>INDEX('Population density'!G:G,MATCH('segmentation Q1 2025'!B26,'Population density'!B:B,0))</f>
        <v>Medium</v>
      </c>
      <c r="E26" s="30" t="str">
        <f>IFERROR(INDEX('Country &amp; Region names'!D:D,MATCH('segmentation Q1 2025'!B26,'Country &amp; Region names'!C:C,0)),"")</f>
        <v>East Asia and Pacific</v>
      </c>
      <c r="F26" s="30" t="str">
        <f>IFERROR(INDEX(Income!E:E,MATCH('segmentation Q1 2025'!B26,Income!B:B,0)),"")</f>
        <v>Lower middle income</v>
      </c>
      <c r="G26" s="30" t="str">
        <f>IFERROR(INDEX('Country &amp; Region names'!B:B,MATCH('segmentation Q1 2025'!B26,'Country &amp; Region names'!C:C,0)),"")</f>
        <v>Myanmar</v>
      </c>
    </row>
    <row r="27" spans="1:7" x14ac:dyDescent="0.2">
      <c r="A27" s="16" t="s">
        <v>177</v>
      </c>
      <c r="B27" s="16" t="s">
        <v>178</v>
      </c>
      <c r="C27" s="30" t="str">
        <f>INDEX('Land Area'!E:E,MATCH('segmentation Q1 2025'!B27,'Land Area'!B:B,0))</f>
        <v>Large</v>
      </c>
      <c r="D27" s="30" t="str">
        <f>INDEX('Population density'!G:G,MATCH('segmentation Q1 2025'!B27,'Population density'!B:B,0))</f>
        <v>Medium</v>
      </c>
      <c r="E27" s="30" t="str">
        <f>IFERROR(INDEX('Country &amp; Region names'!D:D,MATCH('segmentation Q1 2025'!B27,'Country &amp; Region names'!C:C,0)),"")</f>
        <v>Europe and Central Asia</v>
      </c>
      <c r="F27" s="30" t="str">
        <f>IFERROR(INDEX(Income!E:E,MATCH('segmentation Q1 2025'!B27,Income!B:B,0)),"")</f>
        <v>High income</v>
      </c>
      <c r="G27" s="30" t="str">
        <f>IFERROR(INDEX('Country &amp; Region names'!B:B,MATCH('segmentation Q1 2025'!B27,'Country &amp; Region names'!C:C,0)),"")</f>
        <v>Spain</v>
      </c>
    </row>
    <row r="28" spans="1:7" x14ac:dyDescent="0.2">
      <c r="A28" s="16" t="s">
        <v>93</v>
      </c>
      <c r="B28" s="16" t="s">
        <v>94</v>
      </c>
      <c r="C28" s="30" t="str">
        <f>INDEX('Land Area'!E:E,MATCH('segmentation Q1 2025'!B28,'Land Area'!B:B,0))</f>
        <v>Large</v>
      </c>
      <c r="D28" s="30" t="str">
        <f>INDEX('Population density'!G:G,MATCH('segmentation Q1 2025'!B28,'Population density'!B:B,0))</f>
        <v>Low</v>
      </c>
      <c r="E28" s="30" t="str">
        <f>IFERROR(INDEX('Country &amp; Region names'!D:D,MATCH('segmentation Q1 2025'!B28,'Country &amp; Region names'!C:C,0)),"")</f>
        <v>Latin America and Caribbean</v>
      </c>
      <c r="F28" s="30" t="str">
        <f>IFERROR(INDEX(Income!E:E,MATCH('segmentation Q1 2025'!B28,Income!B:B,0)),"")</f>
        <v>Upper middle income</v>
      </c>
      <c r="G28" s="30" t="str">
        <f>IFERROR(INDEX('Country &amp; Region names'!B:B,MATCH('segmentation Q1 2025'!B28,'Country &amp; Region names'!C:C,0)),"")</f>
        <v>Colombia</v>
      </c>
    </row>
    <row r="29" spans="1:7" x14ac:dyDescent="0.2">
      <c r="A29" s="16" t="s">
        <v>157</v>
      </c>
      <c r="B29" s="16" t="s">
        <v>158</v>
      </c>
      <c r="C29" s="30" t="str">
        <f>INDEX('Land Area'!E:E,MATCH('segmentation Q1 2025'!B29,'Land Area'!B:B,0))</f>
        <v>Large</v>
      </c>
      <c r="D29" s="30" t="str">
        <f>INDEX('Population density'!G:G,MATCH('segmentation Q1 2025'!B29,'Population density'!B:B,0))</f>
        <v>Medium</v>
      </c>
      <c r="E29" s="30" t="str">
        <f>IFERROR(INDEX('Country &amp; Region names'!D:D,MATCH('segmentation Q1 2025'!B29,'Country &amp; Region names'!C:C,0)),"")</f>
        <v>Europe and Central Asia</v>
      </c>
      <c r="F29" s="30" t="str">
        <f>IFERROR(INDEX(Income!E:E,MATCH('segmentation Q1 2025'!B29,Income!B:B,0)),"")</f>
        <v>High income</v>
      </c>
      <c r="G29" s="30" t="str">
        <f>IFERROR(INDEX('Country &amp; Region names'!B:B,MATCH('segmentation Q1 2025'!B29,'Country &amp; Region names'!C:C,0)),"")</f>
        <v>Poland</v>
      </c>
    </row>
    <row r="30" spans="1:7" x14ac:dyDescent="0.2">
      <c r="A30" s="16" t="s">
        <v>564</v>
      </c>
      <c r="B30" s="16" t="s">
        <v>565</v>
      </c>
      <c r="C30" s="30" t="e">
        <f>INDEX('Land Area'!E:E,MATCH('segmentation Q1 2025'!B30,'Land Area'!B:B,0))</f>
        <v>#N/A</v>
      </c>
      <c r="D30" s="30" t="e">
        <f>INDEX('Population density'!G:G,MATCH('segmentation Q1 2025'!B30,'Population density'!B:B,0))</f>
        <v>#N/A</v>
      </c>
      <c r="E30" s="30" t="str">
        <f>IFERROR(INDEX('Country &amp; Region names'!D:D,MATCH('segmentation Q1 2025'!B30,'Country &amp; Region names'!C:C,0)),"")</f>
        <v>Europe and Central Asia</v>
      </c>
      <c r="F30" s="30" t="str">
        <f>IFERROR(INDEX(Income!E:E,MATCH('segmentation Q1 2025'!B30,Income!B:B,0)),"")</f>
        <v/>
      </c>
      <c r="G30" s="30" t="str">
        <f>IFERROR(INDEX('Country &amp; Region names'!B:B,MATCH('segmentation Q1 2025'!B30,'Country &amp; Region names'!C:C,0)),"")</f>
        <v>Anguilla</v>
      </c>
    </row>
    <row r="31" spans="1:7" x14ac:dyDescent="0.2">
      <c r="A31" s="16" t="s">
        <v>196</v>
      </c>
      <c r="B31" s="16" t="s">
        <v>197</v>
      </c>
      <c r="C31" s="30" t="str">
        <f>INDEX('Land Area'!E:E,MATCH('segmentation Q1 2025'!B31,'Land Area'!B:B,0))</f>
        <v>Large</v>
      </c>
      <c r="D31" s="30" t="str">
        <f>INDEX('Population density'!G:G,MATCH('segmentation Q1 2025'!B31,'Population density'!B:B,0))</f>
        <v>Low</v>
      </c>
      <c r="E31" s="30" t="str">
        <f>IFERROR(INDEX('Country &amp; Region names'!D:D,MATCH('segmentation Q1 2025'!B31,'Country &amp; Region names'!C:C,0)),"")</f>
        <v>Middle East and North Africa</v>
      </c>
      <c r="F31" s="30" t="str">
        <f>IFERROR(INDEX(Income!E:E,MATCH('segmentation Q1 2025'!B31,Income!B:B,0)),"")</f>
        <v>Upper middle income</v>
      </c>
      <c r="G31" s="30" t="str">
        <f>IFERROR(INDEX('Country &amp; Region names'!B:B,MATCH('segmentation Q1 2025'!B31,'Country &amp; Region names'!C:C,0)),"")</f>
        <v>Algeria</v>
      </c>
    </row>
    <row r="32" spans="1:7" x14ac:dyDescent="0.2">
      <c r="A32" s="16" t="s">
        <v>181</v>
      </c>
      <c r="B32" s="16" t="s">
        <v>182</v>
      </c>
      <c r="C32" s="30" t="str">
        <f>INDEX('Land Area'!E:E,MATCH('segmentation Q1 2025'!B32,'Land Area'!B:B,0))</f>
        <v>Large</v>
      </c>
      <c r="D32" s="30" t="str">
        <f>INDEX('Population density'!G:G,MATCH('segmentation Q1 2025'!B32,'Population density'!B:B,0))</f>
        <v>Low</v>
      </c>
      <c r="E32" s="30" t="str">
        <f>IFERROR(INDEX('Country &amp; Region names'!D:D,MATCH('segmentation Q1 2025'!B32,'Country &amp; Region names'!C:C,0)),"")</f>
        <v>Latin America and Caribbean</v>
      </c>
      <c r="F32" s="30" t="str">
        <f>IFERROR(INDEX(Income!E:E,MATCH('segmentation Q1 2025'!B32,Income!B:B,0)),"")</f>
        <v>Upper middle income</v>
      </c>
      <c r="G32" s="30" t="str">
        <f>IFERROR(INDEX('Country &amp; Region names'!B:B,MATCH('segmentation Q1 2025'!B32,'Country &amp; Region names'!C:C,0)),"")</f>
        <v>Argentina</v>
      </c>
    </row>
    <row r="33" spans="1:7" x14ac:dyDescent="0.2">
      <c r="A33" s="16" t="s">
        <v>312</v>
      </c>
      <c r="B33" s="16" t="s">
        <v>313</v>
      </c>
      <c r="C33" s="30" t="str">
        <f>INDEX('Land Area'!E:E,MATCH('segmentation Q1 2025'!B33,'Land Area'!B:B,0))</f>
        <v>Large</v>
      </c>
      <c r="D33" s="30" t="str">
        <f>INDEX('Population density'!G:G,MATCH('segmentation Q1 2025'!B33,'Population density'!B:B,0))</f>
        <v>Medium</v>
      </c>
      <c r="E33" s="30" t="str">
        <f>IFERROR(INDEX('Country &amp; Region names'!D:D,MATCH('segmentation Q1 2025'!B33,'Country &amp; Region names'!C:C,0)),"")</f>
        <v>Europe and Central Asia</v>
      </c>
      <c r="F33" s="30" t="str">
        <f>IFERROR(INDEX(Income!E:E,MATCH('segmentation Q1 2025'!B33,Income!B:B,0)),"")</f>
        <v>Upper middle income</v>
      </c>
      <c r="G33" s="30" t="str">
        <f>IFERROR(INDEX('Country &amp; Region names'!B:B,MATCH('segmentation Q1 2025'!B33,'Country &amp; Region names'!C:C,0)),"")</f>
        <v>Ukraine</v>
      </c>
    </row>
    <row r="34" spans="1:7" x14ac:dyDescent="0.2">
      <c r="A34" s="16" t="s">
        <v>314</v>
      </c>
      <c r="B34" s="16" t="s">
        <v>315</v>
      </c>
      <c r="C34" s="30" t="str">
        <f>INDEX('Land Area'!E:E,MATCH('segmentation Q1 2025'!B34,'Land Area'!B:B,0))</f>
        <v>Large</v>
      </c>
      <c r="D34" s="30" t="str">
        <f>INDEX('Population density'!G:G,MATCH('segmentation Q1 2025'!B34,'Population density'!B:B,0))</f>
        <v>Medium</v>
      </c>
      <c r="E34" s="30" t="str">
        <f>IFERROR(INDEX('Country &amp; Region names'!D:D,MATCH('segmentation Q1 2025'!B34,'Country &amp; Region names'!C:C,0)),"")</f>
        <v>Sub-Saharan Africa</v>
      </c>
      <c r="F34" s="30" t="str">
        <f>IFERROR(INDEX(Income!E:E,MATCH('segmentation Q1 2025'!B34,Income!B:B,0)),"")</f>
        <v>Lower middle income</v>
      </c>
      <c r="G34" s="30" t="str">
        <f>IFERROR(INDEX('Country &amp; Region names'!B:B,MATCH('segmentation Q1 2025'!B34,'Country &amp; Region names'!C:C,0)),"")</f>
        <v>Kenya</v>
      </c>
    </row>
    <row r="35" spans="1:7" x14ac:dyDescent="0.2">
      <c r="A35" s="16" t="s">
        <v>39</v>
      </c>
      <c r="B35" s="16" t="s">
        <v>40</v>
      </c>
      <c r="C35" s="30" t="str">
        <f>INDEX('Land Area'!E:E,MATCH('segmentation Q1 2025'!B35,'Land Area'!B:B,0))</f>
        <v>Large</v>
      </c>
      <c r="D35" s="30" t="str">
        <f>INDEX('Population density'!G:G,MATCH('segmentation Q1 2025'!B35,'Population density'!B:B,0))</f>
        <v>Low</v>
      </c>
      <c r="E35" s="30" t="str">
        <f>IFERROR(INDEX('Country &amp; Region names'!D:D,MATCH('segmentation Q1 2025'!B35,'Country &amp; Region names'!C:C,0)),"")</f>
        <v>North America</v>
      </c>
      <c r="F35" s="30" t="str">
        <f>IFERROR(INDEX(Income!E:E,MATCH('segmentation Q1 2025'!B35,Income!B:B,0)),"")</f>
        <v>High income</v>
      </c>
      <c r="G35" s="30" t="str">
        <f>IFERROR(INDEX('Country &amp; Region names'!B:B,MATCH('segmentation Q1 2025'!B35,'Country &amp; Region names'!C:C,0)),"")</f>
        <v>Canada</v>
      </c>
    </row>
    <row r="36" spans="1:7" x14ac:dyDescent="0.2">
      <c r="A36" s="16" t="s">
        <v>269</v>
      </c>
      <c r="B36" s="16" t="s">
        <v>270</v>
      </c>
      <c r="C36" s="30" t="str">
        <f>INDEX('Land Area'!E:E,MATCH('segmentation Q1 2025'!B36,'Land Area'!B:B,0))</f>
        <v>Large</v>
      </c>
      <c r="D36" s="30" t="str">
        <f>INDEX('Population density'!G:G,MATCH('segmentation Q1 2025'!B36,'Population density'!B:B,0))</f>
        <v>Medium</v>
      </c>
      <c r="E36" s="30" t="str">
        <f>IFERROR(INDEX('Country &amp; Region names'!D:D,MATCH('segmentation Q1 2025'!B36,'Country &amp; Region names'!C:C,0)),"")</f>
        <v>Sub-Saharan Africa</v>
      </c>
      <c r="F36" s="30" t="str">
        <f>IFERROR(INDEX(Income!E:E,MATCH('segmentation Q1 2025'!B36,Income!B:B,0)),"")</f>
        <v>Lower middle income</v>
      </c>
      <c r="G36" s="30" t="str">
        <f>IFERROR(INDEX('Country &amp; Region names'!B:B,MATCH('segmentation Q1 2025'!B36,'Country &amp; Region names'!C:C,0)),"")</f>
        <v>Tanzania</v>
      </c>
    </row>
    <row r="37" spans="1:7" x14ac:dyDescent="0.2">
      <c r="A37" s="16" t="s">
        <v>288</v>
      </c>
      <c r="B37" s="16" t="s">
        <v>289</v>
      </c>
      <c r="C37" s="30" t="str">
        <f>INDEX('Land Area'!E:E,MATCH('segmentation Q1 2025'!B37,'Land Area'!B:B,0))</f>
        <v>Large</v>
      </c>
      <c r="D37" s="30" t="str">
        <f>INDEX('Population density'!G:G,MATCH('segmentation Q1 2025'!B37,'Population density'!B:B,0))</f>
        <v>Medium</v>
      </c>
      <c r="E37" s="30" t="str">
        <f>IFERROR(INDEX('Country &amp; Region names'!D:D,MATCH('segmentation Q1 2025'!B37,'Country &amp; Region names'!C:C,0)),"")</f>
        <v>Middle East and North Africa</v>
      </c>
      <c r="F37" s="30" t="str">
        <f>IFERROR(INDEX(Income!E:E,MATCH('segmentation Q1 2025'!B37,Income!B:B,0)),"")</f>
        <v>Lower middle income</v>
      </c>
      <c r="G37" s="30" t="str">
        <f>IFERROR(INDEX('Country &amp; Region names'!B:B,MATCH('segmentation Q1 2025'!B37,'Country &amp; Region names'!C:C,0)),"")</f>
        <v>Morocco</v>
      </c>
    </row>
    <row r="38" spans="1:7" x14ac:dyDescent="0.2">
      <c r="A38" s="16" t="s">
        <v>140</v>
      </c>
      <c r="B38" s="16" t="s">
        <v>141</v>
      </c>
      <c r="C38" s="30" t="str">
        <f>INDEX('Land Area'!E:E,MATCH('segmentation Q1 2025'!B38,'Land Area'!B:B,0))</f>
        <v>Large</v>
      </c>
      <c r="D38" s="30" t="str">
        <f>INDEX('Population density'!G:G,MATCH('segmentation Q1 2025'!B38,'Population density'!B:B,0))</f>
        <v>Medium</v>
      </c>
      <c r="E38" s="30" t="str">
        <f>IFERROR(INDEX('Country &amp; Region names'!D:D,MATCH('segmentation Q1 2025'!B38,'Country &amp; Region names'!C:C,0)),"")</f>
        <v>East Asia and Pacific</v>
      </c>
      <c r="F38" s="30" t="str">
        <f>IFERROR(INDEX(Income!E:E,MATCH('segmentation Q1 2025'!B38,Income!B:B,0)),"")</f>
        <v>Upper middle income</v>
      </c>
      <c r="G38" s="30" t="str">
        <f>IFERROR(INDEX('Country &amp; Region names'!B:B,MATCH('segmentation Q1 2025'!B38,'Country &amp; Region names'!C:C,0)),"")</f>
        <v>Malaysia</v>
      </c>
    </row>
    <row r="39" spans="1:7" x14ac:dyDescent="0.2">
      <c r="A39" s="16" t="s">
        <v>204</v>
      </c>
      <c r="B39" s="16" t="s">
        <v>133</v>
      </c>
      <c r="C39" s="30" t="str">
        <f>INDEX('Land Area'!E:E,MATCH('segmentation Q1 2025'!B39,'Land Area'!B:B,0))</f>
        <v>Large</v>
      </c>
      <c r="D39" s="30" t="str">
        <f>INDEX('Population density'!G:G,MATCH('segmentation Q1 2025'!B39,'Population density'!B:B,0))</f>
        <v>Low</v>
      </c>
      <c r="E39" s="30" t="str">
        <f>IFERROR(INDEX('Country &amp; Region names'!D:D,MATCH('segmentation Q1 2025'!B39,'Country &amp; Region names'!C:C,0)),"")</f>
        <v>Middle East and North Africa</v>
      </c>
      <c r="F39" s="30" t="str">
        <f>IFERROR(INDEX(Income!E:E,MATCH('segmentation Q1 2025'!B39,Income!B:B,0)),"")</f>
        <v>High income</v>
      </c>
      <c r="G39" s="30" t="str">
        <f>IFERROR(INDEX('Country &amp; Region names'!B:B,MATCH('segmentation Q1 2025'!B39,'Country &amp; Region names'!C:C,0)),"")</f>
        <v>Saudi Arabia</v>
      </c>
    </row>
    <row r="40" spans="1:7" x14ac:dyDescent="0.2">
      <c r="A40" s="16" t="s">
        <v>326</v>
      </c>
      <c r="B40" s="16" t="s">
        <v>327</v>
      </c>
      <c r="C40" s="30" t="str">
        <f>INDEX('Land Area'!E:E,MATCH('segmentation Q1 2025'!B40,'Land Area'!B:B,0))</f>
        <v>Large</v>
      </c>
      <c r="D40" s="30" t="str">
        <f>INDEX('Population density'!G:G,MATCH('segmentation Q1 2025'!B40,'Population density'!B:B,0))</f>
        <v>Medium</v>
      </c>
      <c r="E40" s="30" t="str">
        <f>IFERROR(INDEX('Country &amp; Region names'!D:D,MATCH('segmentation Q1 2025'!B40,'Country &amp; Region names'!C:C,0)),"")</f>
        <v>Europe and Central Asia</v>
      </c>
      <c r="F40" s="30" t="str">
        <f>IFERROR(INDEX(Income!E:E,MATCH('segmentation Q1 2025'!B40,Income!B:B,0)),"")</f>
        <v>Lower middle income</v>
      </c>
      <c r="G40" s="30" t="str">
        <f>IFERROR(INDEX('Country &amp; Region names'!B:B,MATCH('segmentation Q1 2025'!B40,'Country &amp; Region names'!C:C,0)),"")</f>
        <v>Uzbekistan</v>
      </c>
    </row>
    <row r="41" spans="1:7" x14ac:dyDescent="0.2">
      <c r="A41" s="16" t="s">
        <v>129</v>
      </c>
      <c r="B41" s="16" t="s">
        <v>130</v>
      </c>
      <c r="C41" s="30" t="str">
        <f>INDEX('Land Area'!E:E,MATCH('segmentation Q1 2025'!B41,'Land Area'!B:B,0))</f>
        <v>Large</v>
      </c>
      <c r="D41" s="30" t="str">
        <f>INDEX('Population density'!G:G,MATCH('segmentation Q1 2025'!B41,'Population density'!B:B,0))</f>
        <v>Medium</v>
      </c>
      <c r="E41" s="30" t="str">
        <f>IFERROR(INDEX('Country &amp; Region names'!D:D,MATCH('segmentation Q1 2025'!B41,'Country &amp; Region names'!C:C,0)),"")</f>
        <v>Middle East and North Africa</v>
      </c>
      <c r="F41" s="30" t="str">
        <f>IFERROR(INDEX(Income!E:E,MATCH('segmentation Q1 2025'!B41,Income!B:B,0)),"")</f>
        <v>Upper middle income</v>
      </c>
      <c r="G41" s="30" t="str">
        <f>IFERROR(INDEX('Country &amp; Region names'!B:B,MATCH('segmentation Q1 2025'!B41,'Country &amp; Region names'!C:C,0)),"")</f>
        <v>Iraq</v>
      </c>
    </row>
    <row r="42" spans="1:7" x14ac:dyDescent="0.2">
      <c r="A42" s="16" t="s">
        <v>54</v>
      </c>
      <c r="B42" s="16" t="s">
        <v>55</v>
      </c>
      <c r="C42" s="30" t="str">
        <f>INDEX('Land Area'!E:E,MATCH('segmentation Q1 2025'!B42,'Land Area'!B:B,0))</f>
        <v>Large</v>
      </c>
      <c r="D42" s="30" t="str">
        <f>INDEX('Population density'!G:G,MATCH('segmentation Q1 2025'!B42,'Population density'!B:B,0))</f>
        <v>Low</v>
      </c>
      <c r="E42" s="30" t="str">
        <f>IFERROR(INDEX('Country &amp; Region names'!D:D,MATCH('segmentation Q1 2025'!B42,'Country &amp; Region names'!C:C,0)),"")</f>
        <v>East Asia and Pacific</v>
      </c>
      <c r="F42" s="30" t="str">
        <f>IFERROR(INDEX(Income!E:E,MATCH('segmentation Q1 2025'!B42,Income!B:B,0)),"")</f>
        <v>High income</v>
      </c>
      <c r="G42" s="30" t="str">
        <f>IFERROR(INDEX('Country &amp; Region names'!B:B,MATCH('segmentation Q1 2025'!B42,'Country &amp; Region names'!C:C,0)),"")</f>
        <v>Australia</v>
      </c>
    </row>
    <row r="43" spans="1:7" x14ac:dyDescent="0.2">
      <c r="A43" s="16" t="s">
        <v>153</v>
      </c>
      <c r="B43" s="16" t="s">
        <v>154</v>
      </c>
      <c r="C43" s="30" t="str">
        <f>INDEX('Land Area'!E:E,MATCH('segmentation Q1 2025'!B43,'Land Area'!B:B,0))</f>
        <v>Large</v>
      </c>
      <c r="D43" s="30" t="str">
        <f>INDEX('Population density'!G:G,MATCH('segmentation Q1 2025'!B43,'Population density'!B:B,0))</f>
        <v>Low</v>
      </c>
      <c r="E43" s="30" t="str">
        <f>IFERROR(INDEX('Country &amp; Region names'!D:D,MATCH('segmentation Q1 2025'!B43,'Country &amp; Region names'!C:C,0)),"")</f>
        <v>Latin America and Caribbean</v>
      </c>
      <c r="F43" s="30" t="str">
        <f>IFERROR(INDEX(Income!E:E,MATCH('segmentation Q1 2025'!B43,Income!B:B,0)),"")</f>
        <v>Upper middle income</v>
      </c>
      <c r="G43" s="30" t="str">
        <f>IFERROR(INDEX('Country &amp; Region names'!B:B,MATCH('segmentation Q1 2025'!B43,'Country &amp; Region names'!C:C,0)),"")</f>
        <v>Peru</v>
      </c>
    </row>
    <row r="44" spans="1:7" x14ac:dyDescent="0.2">
      <c r="A44" s="16" t="s">
        <v>353</v>
      </c>
      <c r="B44" s="16" t="s">
        <v>354</v>
      </c>
      <c r="C44" s="30" t="str">
        <f>INDEX('Land Area'!E:E,MATCH('segmentation Q1 2025'!B44,'Land Area'!B:B,0))</f>
        <v>Large</v>
      </c>
      <c r="D44" s="30" t="str">
        <f>INDEX('Population density'!G:G,MATCH('segmentation Q1 2025'!B44,'Population density'!B:B,0))</f>
        <v>High</v>
      </c>
      <c r="E44" s="30" t="str">
        <f>IFERROR(INDEX('Country &amp; Region names'!D:D,MATCH('segmentation Q1 2025'!B44,'Country &amp; Region names'!C:C,0)),"")</f>
        <v>Sub-Saharan Africa</v>
      </c>
      <c r="F44" s="30" t="str">
        <f>IFERROR(INDEX(Income!E:E,MATCH('segmentation Q1 2025'!B44,Income!B:B,0)),"")</f>
        <v>Low income</v>
      </c>
      <c r="G44" s="30" t="str">
        <f>IFERROR(INDEX('Country &amp; Region names'!B:B,MATCH('segmentation Q1 2025'!B44,'Country &amp; Region names'!C:C,0)),"")</f>
        <v>Uganda</v>
      </c>
    </row>
    <row r="45" spans="1:7" x14ac:dyDescent="0.2">
      <c r="A45" s="16" t="s">
        <v>187</v>
      </c>
      <c r="B45" s="16" t="s">
        <v>188</v>
      </c>
      <c r="C45" s="30" t="str">
        <f>INDEX('Land Area'!E:E,MATCH('segmentation Q1 2025'!B45,'Land Area'!B:B,0))</f>
        <v>Small</v>
      </c>
      <c r="D45" s="30" t="str">
        <f>INDEX('Population density'!G:G,MATCH('segmentation Q1 2025'!B45,'Population density'!B:B,0))</f>
        <v>High</v>
      </c>
      <c r="E45" s="30" t="str">
        <f>IFERROR(INDEX('Country &amp; Region names'!D:D,MATCH('segmentation Q1 2025'!B45,'Country &amp; Region names'!C:C,0)),"")</f>
        <v>East Asia and Pacific</v>
      </c>
      <c r="F45" s="30" t="str">
        <f>IFERROR(INDEX(Income!E:E,MATCH('segmentation Q1 2025'!B45,Income!B:B,0)),"")</f>
        <v>High income</v>
      </c>
      <c r="G45" s="30" t="str">
        <f>IFERROR(INDEX('Country &amp; Region names'!B:B,MATCH('segmentation Q1 2025'!B45,'Country &amp; Region names'!C:C,0)),"")</f>
        <v>Taiwan</v>
      </c>
    </row>
    <row r="46" spans="1:7" x14ac:dyDescent="0.2">
      <c r="A46" s="16" t="s">
        <v>241</v>
      </c>
      <c r="B46" s="16" t="s">
        <v>242</v>
      </c>
      <c r="C46" s="30" t="str">
        <f>INDEX('Land Area'!E:E,MATCH('segmentation Q1 2025'!B46,'Land Area'!B:B,0))</f>
        <v>Large</v>
      </c>
      <c r="D46" s="30" t="str">
        <f>INDEX('Population density'!G:G,MATCH('segmentation Q1 2025'!B46,'Population density'!B:B,0))</f>
        <v>Low</v>
      </c>
      <c r="E46" s="30" t="str">
        <f>IFERROR(INDEX('Country &amp; Region names'!D:D,MATCH('segmentation Q1 2025'!B46,'Country &amp; Region names'!C:C,0)),"")</f>
        <v>Sub-Saharan Africa</v>
      </c>
      <c r="F46" s="30" t="str">
        <f>IFERROR(INDEX(Income!E:E,MATCH('segmentation Q1 2025'!B46,Income!B:B,0)),"")</f>
        <v>Lower middle income</v>
      </c>
      <c r="G46" s="30" t="str">
        <f>IFERROR(INDEX('Country &amp; Region names'!B:B,MATCH('segmentation Q1 2025'!B46,'Country &amp; Region names'!C:C,0)),"")</f>
        <v>Angola</v>
      </c>
    </row>
    <row r="47" spans="1:7" x14ac:dyDescent="0.2">
      <c r="A47" s="16" t="s">
        <v>349</v>
      </c>
      <c r="B47" s="16" t="s">
        <v>350</v>
      </c>
      <c r="C47" s="30" t="str">
        <f>INDEX('Land Area'!E:E,MATCH('segmentation Q1 2025'!B47,'Land Area'!B:B,0))</f>
        <v>Large</v>
      </c>
      <c r="D47" s="30" t="str">
        <f>INDEX('Population density'!G:G,MATCH('segmentation Q1 2025'!B47,'Population density'!B:B,0))</f>
        <v>High</v>
      </c>
      <c r="E47" s="30" t="str">
        <f>IFERROR(INDEX('Country &amp; Region names'!D:D,MATCH('segmentation Q1 2025'!B47,'Country &amp; Region names'!C:C,0)),"")</f>
        <v>Sub-Saharan Africa</v>
      </c>
      <c r="F47" s="30" t="str">
        <f>IFERROR(INDEX(Income!E:E,MATCH('segmentation Q1 2025'!B47,Income!B:B,0)),"")</f>
        <v>Lower middle income</v>
      </c>
      <c r="G47" s="30" t="str">
        <f>IFERROR(INDEX('Country &amp; Region names'!B:B,MATCH('segmentation Q1 2025'!B47,'Country &amp; Region names'!C:C,0)),"")</f>
        <v>Ghana</v>
      </c>
    </row>
    <row r="48" spans="1:7" x14ac:dyDescent="0.2">
      <c r="A48" s="16" t="s">
        <v>217</v>
      </c>
      <c r="B48" s="16" t="s">
        <v>218</v>
      </c>
      <c r="C48" s="30" t="str">
        <f>INDEX('Land Area'!E:E,MATCH('segmentation Q1 2025'!B48,'Land Area'!B:B,0))</f>
        <v>Large</v>
      </c>
      <c r="D48" s="30" t="str">
        <f>INDEX('Population density'!G:G,MATCH('segmentation Q1 2025'!B48,'Population density'!B:B,0))</f>
        <v>Low</v>
      </c>
      <c r="E48" s="30" t="str">
        <f>IFERROR(INDEX('Country &amp; Region names'!D:D,MATCH('segmentation Q1 2025'!B48,'Country &amp; Region names'!C:C,0)),"")</f>
        <v>Sub-Saharan Africa</v>
      </c>
      <c r="F48" s="30" t="str">
        <f>IFERROR(INDEX(Income!E:E,MATCH('segmentation Q1 2025'!B48,Income!B:B,0)),"")</f>
        <v>Low income</v>
      </c>
      <c r="G48" s="30" t="str">
        <f>IFERROR(INDEX('Country &amp; Region names'!B:B,MATCH('segmentation Q1 2025'!B48,'Country &amp; Region names'!C:C,0)),"")</f>
        <v>Sudan</v>
      </c>
    </row>
    <row r="49" spans="1:7" x14ac:dyDescent="0.2">
      <c r="A49" s="16" t="s">
        <v>677</v>
      </c>
      <c r="B49" s="16" t="s">
        <v>260</v>
      </c>
      <c r="C49" s="30" t="str">
        <f>INDEX('Land Area'!E:E,MATCH('segmentation Q1 2025'!B49,'Land Area'!B:B,0))</f>
        <v>Large</v>
      </c>
      <c r="D49" s="30" t="str">
        <f>INDEX('Population density'!G:G,MATCH('segmentation Q1 2025'!B49,'Population density'!B:B,0))</f>
        <v>Low</v>
      </c>
      <c r="E49" s="30" t="str">
        <f>IFERROR(INDEX('Country &amp; Region names'!D:D,MATCH('segmentation Q1 2025'!B49,'Country &amp; Region names'!C:C,0)),"")</f>
        <v>Latin America and Caribbean</v>
      </c>
      <c r="F49" s="30" t="str">
        <f>IFERROR(INDEX(Income!E:E,MATCH('segmentation Q1 2025'!B49,Income!B:B,0)),"")</f>
        <v>Upper middle income</v>
      </c>
      <c r="G49" s="30" t="str">
        <f>IFERROR(INDEX('Country &amp; Region names'!B:B,MATCH('segmentation Q1 2025'!B49,'Country &amp; Region names'!C:C,0)),"")</f>
        <v>Venezuela</v>
      </c>
    </row>
    <row r="50" spans="1:7" x14ac:dyDescent="0.2">
      <c r="A50" s="16" t="s">
        <v>296</v>
      </c>
      <c r="B50" s="16" t="s">
        <v>297</v>
      </c>
      <c r="C50" s="30" t="str">
        <f>INDEX('Land Area'!E:E,MATCH('segmentation Q1 2025'!B50,'Land Area'!B:B,0))</f>
        <v>Large</v>
      </c>
      <c r="D50" s="30" t="str">
        <f>INDEX('Population density'!G:G,MATCH('segmentation Q1 2025'!B50,'Population density'!B:B,0))</f>
        <v>Medium</v>
      </c>
      <c r="E50" s="30" t="str">
        <f>IFERROR(INDEX('Country &amp; Region names'!D:D,MATCH('segmentation Q1 2025'!B50,'Country &amp; Region names'!C:C,0)),"")</f>
        <v>Europe and Central Asia</v>
      </c>
      <c r="F50" s="30" t="str">
        <f>IFERROR(INDEX(Income!E:E,MATCH('segmentation Q1 2025'!B50,Income!B:B,0)),"")</f>
        <v>High income</v>
      </c>
      <c r="G50" s="30" t="str">
        <f>IFERROR(INDEX('Country &amp; Region names'!B:B,MATCH('segmentation Q1 2025'!B50,'Country &amp; Region names'!C:C,0)),"")</f>
        <v>Romania</v>
      </c>
    </row>
    <row r="51" spans="1:7" x14ac:dyDescent="0.2">
      <c r="A51" s="16" t="s">
        <v>365</v>
      </c>
      <c r="B51" s="16" t="s">
        <v>366</v>
      </c>
      <c r="C51" s="30" t="str">
        <f>INDEX('Land Area'!E:E,MATCH('segmentation Q1 2025'!B51,'Land Area'!B:B,0))</f>
        <v>Small</v>
      </c>
      <c r="D51" s="30" t="str">
        <f>INDEX('Population density'!G:G,MATCH('segmentation Q1 2025'!B51,'Population density'!B:B,0))</f>
        <v>High</v>
      </c>
      <c r="E51" s="30" t="str">
        <f>IFERROR(INDEX('Country &amp; Region names'!D:D,MATCH('segmentation Q1 2025'!B51,'Country &amp; Region names'!C:C,0)),"")</f>
        <v>South Asia</v>
      </c>
      <c r="F51" s="30" t="str">
        <f>IFERROR(INDEX(Income!E:E,MATCH('segmentation Q1 2025'!B51,Income!B:B,0)),"")</f>
        <v>Lower middle income</v>
      </c>
      <c r="G51" s="30" t="str">
        <f>IFERROR(INDEX('Country &amp; Region names'!B:B,MATCH('segmentation Q1 2025'!B51,'Country &amp; Region names'!C:C,0)),"")</f>
        <v>Nepal</v>
      </c>
    </row>
    <row r="52" spans="1:7" x14ac:dyDescent="0.2">
      <c r="A52" s="16" t="s">
        <v>292</v>
      </c>
      <c r="B52" s="16" t="s">
        <v>293</v>
      </c>
      <c r="C52" s="30" t="str">
        <f>INDEX('Land Area'!E:E,MATCH('segmentation Q1 2025'!B52,'Land Area'!B:B,0))</f>
        <v>Small</v>
      </c>
      <c r="D52" s="30" t="str">
        <f>INDEX('Population density'!G:G,MATCH('segmentation Q1 2025'!B52,'Population density'!B:B,0))</f>
        <v>High</v>
      </c>
      <c r="E52" s="30" t="str">
        <f>IFERROR(INDEX('Country &amp; Region names'!D:D,MATCH('segmentation Q1 2025'!B52,'Country &amp; Region names'!C:C,0)),"")</f>
        <v>Europe and Central Asia</v>
      </c>
      <c r="F52" s="30" t="str">
        <f>IFERROR(INDEX(Income!E:E,MATCH('segmentation Q1 2025'!B52,Income!B:B,0)),"")</f>
        <v>High income</v>
      </c>
      <c r="G52" s="30" t="str">
        <f>IFERROR(INDEX('Country &amp; Region names'!B:B,MATCH('segmentation Q1 2025'!B52,'Country &amp; Region names'!C:C,0)),"")</f>
        <v>Netherlands</v>
      </c>
    </row>
    <row r="53" spans="1:7" x14ac:dyDescent="0.2">
      <c r="A53" s="16" t="s">
        <v>89</v>
      </c>
      <c r="B53" s="16" t="s">
        <v>90</v>
      </c>
      <c r="C53" s="30" t="str">
        <f>INDEX('Land Area'!E:E,MATCH('segmentation Q1 2025'!B53,'Land Area'!B:B,0))</f>
        <v>Large</v>
      </c>
      <c r="D53" s="30" t="str">
        <f>INDEX('Population density'!G:G,MATCH('segmentation Q1 2025'!B53,'Population density'!B:B,0))</f>
        <v>Low</v>
      </c>
      <c r="E53" s="30" t="str">
        <f>IFERROR(INDEX('Country &amp; Region names'!D:D,MATCH('segmentation Q1 2025'!B53,'Country &amp; Region names'!C:C,0)),"")</f>
        <v>Latin America and Caribbean</v>
      </c>
      <c r="F53" s="30" t="str">
        <f>IFERROR(INDEX(Income!E:E,MATCH('segmentation Q1 2025'!B53,Income!B:B,0)),"")</f>
        <v>High income</v>
      </c>
      <c r="G53" s="30" t="str">
        <f>IFERROR(INDEX('Country &amp; Region names'!B:B,MATCH('segmentation Q1 2025'!B53,'Country &amp; Region names'!C:C,0)),"")</f>
        <v>Chile</v>
      </c>
    </row>
    <row r="54" spans="1:7" x14ac:dyDescent="0.2">
      <c r="A54" s="16" t="s">
        <v>587</v>
      </c>
      <c r="B54" s="16" t="s">
        <v>337</v>
      </c>
      <c r="C54" s="30" t="str">
        <f>INDEX('Land Area'!E:E,MATCH('segmentation Q1 2025'!B54,'Land Area'!B:B,0))</f>
        <v>Large</v>
      </c>
      <c r="D54" s="30" t="str">
        <f>INDEX('Population density'!G:G,MATCH('segmentation Q1 2025'!B54,'Population density'!B:B,0))</f>
        <v>Medium</v>
      </c>
      <c r="E54" s="30" t="str">
        <f>IFERROR(INDEX('Country &amp; Region names'!D:D,MATCH('segmentation Q1 2025'!B54,'Country &amp; Region names'!C:C,0)),"")</f>
        <v>Sub-Saharan Africa</v>
      </c>
      <c r="F54" s="30" t="str">
        <f>IFERROR(INDEX(Income!E:E,MATCH('segmentation Q1 2025'!B54,Income!B:B,0)),"")</f>
        <v>Lower middle income</v>
      </c>
      <c r="G54" s="30" t="str">
        <f>IFERROR(INDEX('Country &amp; Region names'!B:B,MATCH('segmentation Q1 2025'!B54,'Country &amp; Region names'!C:C,0)),"")</f>
        <v>Côte d'Ivoire</v>
      </c>
    </row>
    <row r="55" spans="1:7" x14ac:dyDescent="0.2">
      <c r="A55" s="16" t="s">
        <v>179</v>
      </c>
      <c r="B55" s="16" t="s">
        <v>180</v>
      </c>
      <c r="C55" s="30" t="str">
        <f>INDEX('Land Area'!E:E,MATCH('segmentation Q1 2025'!B55,'Land Area'!B:B,0))</f>
        <v>Small</v>
      </c>
      <c r="D55" s="30" t="str">
        <f>INDEX('Population density'!G:G,MATCH('segmentation Q1 2025'!B55,'Population density'!B:B,0))</f>
        <v>High</v>
      </c>
      <c r="E55" s="30" t="str">
        <f>IFERROR(INDEX('Country &amp; Region names'!D:D,MATCH('segmentation Q1 2025'!B55,'Country &amp; Region names'!C:C,0)),"")</f>
        <v>South Asia</v>
      </c>
      <c r="F55" s="30" t="str">
        <f>IFERROR(INDEX(Income!E:E,MATCH('segmentation Q1 2025'!B55,Income!B:B,0)),"")</f>
        <v>Lower middle income</v>
      </c>
      <c r="G55" s="30" t="str">
        <f>IFERROR(INDEX('Country &amp; Region names'!B:B,MATCH('segmentation Q1 2025'!B55,'Country &amp; Region names'!C:C,0)),"")</f>
        <v>Sri Lanka</v>
      </c>
    </row>
    <row r="56" spans="1:7" x14ac:dyDescent="0.2">
      <c r="A56" s="16" t="s">
        <v>263</v>
      </c>
      <c r="B56" s="16" t="s">
        <v>264</v>
      </c>
      <c r="C56" s="30" t="str">
        <f>INDEX('Land Area'!E:E,MATCH('segmentation Q1 2025'!B56,'Land Area'!B:B,0))</f>
        <v>Large</v>
      </c>
      <c r="D56" s="30" t="str">
        <f>INDEX('Population density'!G:G,MATCH('segmentation Q1 2025'!B56,'Population density'!B:B,0))</f>
        <v>Medium</v>
      </c>
      <c r="E56" s="30" t="str">
        <f>IFERROR(INDEX('Country &amp; Region names'!D:D,MATCH('segmentation Q1 2025'!B56,'Country &amp; Region names'!C:C,0)),"")</f>
        <v>South Asia</v>
      </c>
      <c r="F56" s="30" t="str">
        <f>IFERROR(INDEX(Income!E:E,MATCH('segmentation Q1 2025'!B56,Income!B:B,0)),"")</f>
        <v>Low income</v>
      </c>
      <c r="G56" s="30" t="str">
        <f>IFERROR(INDEX('Country &amp; Region names'!B:B,MATCH('segmentation Q1 2025'!B56,'Country &amp; Region names'!C:C,0)),"")</f>
        <v>Afghanistan</v>
      </c>
    </row>
    <row r="57" spans="1:7" x14ac:dyDescent="0.2">
      <c r="A57" s="16" t="s">
        <v>185</v>
      </c>
      <c r="B57" s="16" t="s">
        <v>186</v>
      </c>
      <c r="C57" s="30" t="str">
        <f>INDEX('Land Area'!E:E,MATCH('segmentation Q1 2025'!B57,'Land Area'!B:B,0))</f>
        <v>Large</v>
      </c>
      <c r="D57" s="30" t="str">
        <f>INDEX('Population density'!G:G,MATCH('segmentation Q1 2025'!B57,'Population density'!B:B,0))</f>
        <v>Low</v>
      </c>
      <c r="E57" s="30" t="str">
        <f>IFERROR(INDEX('Country &amp; Region names'!D:D,MATCH('segmentation Q1 2025'!B57,'Country &amp; Region names'!C:C,0)),"")</f>
        <v>Europe and Central Asia</v>
      </c>
      <c r="F57" s="30" t="str">
        <f>IFERROR(INDEX(Income!E:E,MATCH('segmentation Q1 2025'!B57,Income!B:B,0)),"")</f>
        <v>Upper middle income</v>
      </c>
      <c r="G57" s="30" t="str">
        <f>IFERROR(INDEX('Country &amp; Region names'!B:B,MATCH('segmentation Q1 2025'!B57,'Country &amp; Region names'!C:C,0)),"")</f>
        <v>Kazakhstan</v>
      </c>
    </row>
    <row r="58" spans="1:7" x14ac:dyDescent="0.2">
      <c r="A58" s="16" t="s">
        <v>320</v>
      </c>
      <c r="B58" s="16" t="s">
        <v>321</v>
      </c>
      <c r="C58" s="30" t="str">
        <f>INDEX('Land Area'!E:E,MATCH('segmentation Q1 2025'!B58,'Land Area'!B:B,0))</f>
        <v>Large</v>
      </c>
      <c r="D58" s="30" t="str">
        <f>INDEX('Population density'!G:G,MATCH('segmentation Q1 2025'!B58,'Population density'!B:B,0))</f>
        <v>Medium</v>
      </c>
      <c r="E58" s="30" t="str">
        <f>IFERROR(INDEX('Country &amp; Region names'!D:D,MATCH('segmentation Q1 2025'!B58,'Country &amp; Region names'!C:C,0)),"")</f>
        <v>Sub-Saharan Africa</v>
      </c>
      <c r="F58" s="30" t="str">
        <f>IFERROR(INDEX(Income!E:E,MATCH('segmentation Q1 2025'!B58,Income!B:B,0)),"")</f>
        <v>Lower middle income</v>
      </c>
      <c r="G58" s="30" t="str">
        <f>IFERROR(INDEX('Country &amp; Region names'!B:B,MATCH('segmentation Q1 2025'!B58,'Country &amp; Region names'!C:C,0)),"")</f>
        <v>Cameroon</v>
      </c>
    </row>
    <row r="59" spans="1:7" x14ac:dyDescent="0.2">
      <c r="A59" s="16" t="s">
        <v>505</v>
      </c>
      <c r="B59" s="16" t="s">
        <v>506</v>
      </c>
      <c r="C59" s="30" t="str">
        <f>INDEX('Land Area'!E:E,MATCH('segmentation Q1 2025'!B59,'Land Area'!B:B,0))</f>
        <v>Small</v>
      </c>
      <c r="D59" s="30" t="str">
        <f>INDEX('Population density'!G:G,MATCH('segmentation Q1 2025'!B59,'Population density'!B:B,0))</f>
        <v>High</v>
      </c>
      <c r="E59" s="30" t="str">
        <f>IFERROR(INDEX('Country &amp; Region names'!D:D,MATCH('segmentation Q1 2025'!B59,'Country &amp; Region names'!C:C,0)),"")</f>
        <v>Latin America and Caribbean</v>
      </c>
      <c r="F59" s="30" t="str">
        <f>IFERROR(INDEX(Income!E:E,MATCH('segmentation Q1 2025'!B59,Income!B:B,0)),"")</f>
        <v>High income</v>
      </c>
      <c r="G59" s="30" t="str">
        <f>IFERROR(INDEX('Country &amp; Region names'!B:B,MATCH('segmentation Q1 2025'!B59,'Country &amp; Region names'!C:C,0)),"")</f>
        <v>Antigua and Barbuda</v>
      </c>
    </row>
    <row r="60" spans="1:7" x14ac:dyDescent="0.2">
      <c r="A60" s="16" t="s">
        <v>665</v>
      </c>
      <c r="B60" s="16" t="s">
        <v>319</v>
      </c>
      <c r="C60" s="30" t="str">
        <f>INDEX('Land Area'!E:E,MATCH('segmentation Q1 2025'!B60,'Land Area'!B:B,0))</f>
        <v>Large</v>
      </c>
      <c r="D60" s="30" t="str">
        <f>INDEX('Population density'!G:G,MATCH('segmentation Q1 2025'!B60,'Population density'!B:B,0))</f>
        <v>Medium</v>
      </c>
      <c r="E60" s="30" t="str">
        <f>IFERROR(INDEX('Country &amp; Region names'!D:D,MATCH('segmentation Q1 2025'!B60,'Country &amp; Region names'!C:C,0)),"")</f>
        <v>Middle East and North Africa</v>
      </c>
      <c r="F60" s="30" t="str">
        <f>IFERROR(INDEX(Income!E:E,MATCH('segmentation Q1 2025'!B60,Income!B:B,0)),"")</f>
        <v>Low income</v>
      </c>
      <c r="G60" s="30" t="str">
        <f>IFERROR(INDEX('Country &amp; Region names'!B:B,MATCH('segmentation Q1 2025'!B60,'Country &amp; Region names'!C:C,0)),"")</f>
        <v>Yemen</v>
      </c>
    </row>
    <row r="61" spans="1:7" x14ac:dyDescent="0.2">
      <c r="A61" s="16" t="s">
        <v>342</v>
      </c>
      <c r="B61" s="16" t="s">
        <v>343</v>
      </c>
      <c r="C61" s="30" t="str">
        <f>INDEX('Land Area'!E:E,MATCH('segmentation Q1 2025'!B61,'Land Area'!B:B,0))</f>
        <v>Large</v>
      </c>
      <c r="D61" s="30" t="str">
        <f>INDEX('Population density'!G:G,MATCH('segmentation Q1 2025'!B61,'Population density'!B:B,0))</f>
        <v>Medium</v>
      </c>
      <c r="E61" s="30" t="str">
        <f>IFERROR(INDEX('Country &amp; Region names'!D:D,MATCH('segmentation Q1 2025'!B61,'Country &amp; Region names'!C:C,0)),"")</f>
        <v>Latin America and Caribbean</v>
      </c>
      <c r="F61" s="30" t="str">
        <f>IFERROR(INDEX(Income!E:E,MATCH('segmentation Q1 2025'!B61,Income!B:B,0)),"")</f>
        <v>Upper middle income</v>
      </c>
      <c r="G61" s="30" t="str">
        <f>IFERROR(INDEX('Country &amp; Region names'!B:B,MATCH('segmentation Q1 2025'!B61,'Country &amp; Region names'!C:C,0)),"")</f>
        <v>Ecuador</v>
      </c>
    </row>
    <row r="62" spans="1:7" x14ac:dyDescent="0.2">
      <c r="A62" s="16" t="s">
        <v>213</v>
      </c>
      <c r="B62" s="16" t="s">
        <v>214</v>
      </c>
      <c r="C62" s="30" t="str">
        <f>INDEX('Land Area'!E:E,MATCH('segmentation Q1 2025'!B62,'Land Area'!B:B,0))</f>
        <v>Small</v>
      </c>
      <c r="D62" s="30" t="str">
        <f>INDEX('Population density'!G:G,MATCH('segmentation Q1 2025'!B62,'Population density'!B:B,0))</f>
        <v>Medium</v>
      </c>
      <c r="E62" s="30" t="str">
        <f>IFERROR(INDEX('Country &amp; Region names'!D:D,MATCH('segmentation Q1 2025'!B62,'Country &amp; Region names'!C:C,0)),"")</f>
        <v>East Asia and Pacific</v>
      </c>
      <c r="F62" s="30" t="str">
        <f>IFERROR(INDEX(Income!E:E,MATCH('segmentation Q1 2025'!B62,Income!B:B,0)),"")</f>
        <v>Lower middle income</v>
      </c>
      <c r="G62" s="30" t="str">
        <f>IFERROR(INDEX('Country &amp; Region names'!B:B,MATCH('segmentation Q1 2025'!B62,'Country &amp; Region names'!C:C,0)),"")</f>
        <v>Cambodia</v>
      </c>
    </row>
    <row r="63" spans="1:7" x14ac:dyDescent="0.2">
      <c r="A63" s="16" t="s">
        <v>219</v>
      </c>
      <c r="B63" s="16" t="s">
        <v>220</v>
      </c>
      <c r="C63" s="30" t="str">
        <f>INDEX('Land Area'!E:E,MATCH('segmentation Q1 2025'!B63,'Land Area'!B:B,0))</f>
        <v>Small</v>
      </c>
      <c r="D63" s="30" t="str">
        <f>INDEX('Population density'!G:G,MATCH('segmentation Q1 2025'!B63,'Population density'!B:B,0))</f>
        <v>High</v>
      </c>
      <c r="E63" s="30" t="str">
        <f>IFERROR(INDEX('Country &amp; Region names'!D:D,MATCH('segmentation Q1 2025'!B63,'Country &amp; Region names'!C:C,0)),"")</f>
        <v>Latin America and Caribbean</v>
      </c>
      <c r="F63" s="30" t="str">
        <f>IFERROR(INDEX(Income!E:E,MATCH('segmentation Q1 2025'!B63,Income!B:B,0)),"")</f>
        <v>Upper middle income</v>
      </c>
      <c r="G63" s="30" t="str">
        <f>IFERROR(INDEX('Country &amp; Region names'!B:B,MATCH('segmentation Q1 2025'!B63,'Country &amp; Region names'!C:C,0)),"")</f>
        <v>Guatemala</v>
      </c>
    </row>
    <row r="64" spans="1:7" x14ac:dyDescent="0.2">
      <c r="A64" s="16" t="s">
        <v>85</v>
      </c>
      <c r="B64" s="16" t="s">
        <v>86</v>
      </c>
      <c r="C64" s="30" t="str">
        <f>INDEX('Land Area'!E:E,MATCH('segmentation Q1 2025'!B64,'Land Area'!B:B,0))</f>
        <v>Small</v>
      </c>
      <c r="D64" s="30" t="str">
        <f>INDEX('Population density'!G:G,MATCH('segmentation Q1 2025'!B64,'Population density'!B:B,0))</f>
        <v>High</v>
      </c>
      <c r="E64" s="30" t="str">
        <f>IFERROR(INDEX('Country &amp; Region names'!D:D,MATCH('segmentation Q1 2025'!B64,'Country &amp; Region names'!C:C,0)),"")</f>
        <v>Europe and Central Asia</v>
      </c>
      <c r="F64" s="30" t="str">
        <f>IFERROR(INDEX(Income!E:E,MATCH('segmentation Q1 2025'!B64,Income!B:B,0)),"")</f>
        <v>High income</v>
      </c>
      <c r="G64" s="30" t="str">
        <f>IFERROR(INDEX('Country &amp; Region names'!B:B,MATCH('segmentation Q1 2025'!B64,'Country &amp; Region names'!C:C,0)),"")</f>
        <v>Belgium</v>
      </c>
    </row>
    <row r="65" spans="1:7" x14ac:dyDescent="0.2">
      <c r="A65" s="16" t="s">
        <v>415</v>
      </c>
      <c r="B65" s="16" t="s">
        <v>416</v>
      </c>
      <c r="C65" s="30" t="str">
        <f>INDEX('Land Area'!E:E,MATCH('segmentation Q1 2025'!B65,'Land Area'!B:B,0))</f>
        <v>Small</v>
      </c>
      <c r="D65" s="30" t="str">
        <f>INDEX('Population density'!G:G,MATCH('segmentation Q1 2025'!B65,'Population density'!B:B,0))</f>
        <v>Medium</v>
      </c>
      <c r="E65" s="30" t="str">
        <f>IFERROR(INDEX('Country &amp; Region names'!D:D,MATCH('segmentation Q1 2025'!B65,'Country &amp; Region names'!C:C,0)),"")</f>
        <v>Europe and Central Asia</v>
      </c>
      <c r="F65" s="30" t="str">
        <f>IFERROR(INDEX(Income!E:E,MATCH('segmentation Q1 2025'!B65,Income!B:B,0)),"")</f>
        <v>Upper middle income</v>
      </c>
      <c r="G65" s="30" t="str">
        <f>IFERROR(INDEX('Country &amp; Region names'!B:B,MATCH('segmentation Q1 2025'!B65,'Country &amp; Region names'!C:C,0)),"")</f>
        <v>Armenia</v>
      </c>
    </row>
    <row r="66" spans="1:7" x14ac:dyDescent="0.2">
      <c r="A66" s="16" t="s">
        <v>569</v>
      </c>
      <c r="B66" s="16" t="s">
        <v>452</v>
      </c>
      <c r="C66" s="30" t="str">
        <f>INDEX('Land Area'!E:E,MATCH('segmentation Q1 2025'!B66,'Land Area'!B:B,0))</f>
        <v>Small</v>
      </c>
      <c r="D66" s="30" t="str">
        <f>INDEX('Population density'!G:G,MATCH('segmentation Q1 2025'!B66,'Population density'!B:B,0))</f>
        <v>Low</v>
      </c>
      <c r="E66" s="30" t="str">
        <f>IFERROR(INDEX('Country &amp; Region names'!D:D,MATCH('segmentation Q1 2025'!B66,'Country &amp; Region names'!C:C,0)),"")</f>
        <v>Latin America and Caribbean</v>
      </c>
      <c r="F66" s="30" t="str">
        <f>IFERROR(INDEX(Income!E:E,MATCH('segmentation Q1 2025'!B66,Income!B:B,0)),"")</f>
        <v>High income</v>
      </c>
      <c r="G66" s="30" t="str">
        <f>IFERROR(INDEX('Country &amp; Region names'!B:B,MATCH('segmentation Q1 2025'!B66,'Country &amp; Region names'!C:C,0)),"")</f>
        <v>Bahamas</v>
      </c>
    </row>
    <row r="67" spans="1:7" x14ac:dyDescent="0.2">
      <c r="A67" s="16" t="s">
        <v>258</v>
      </c>
      <c r="B67" s="16" t="s">
        <v>259</v>
      </c>
      <c r="C67" s="30" t="str">
        <f>INDEX('Land Area'!E:E,MATCH('segmentation Q1 2025'!B67,'Land Area'!B:B,0))</f>
        <v>Small</v>
      </c>
      <c r="D67" s="30" t="str">
        <f>INDEX('Population density'!G:G,MATCH('segmentation Q1 2025'!B67,'Population density'!B:B,0))</f>
        <v>Medium</v>
      </c>
      <c r="E67" s="30" t="str">
        <f>IFERROR(INDEX('Country &amp; Region names'!D:D,MATCH('segmentation Q1 2025'!B67,'Country &amp; Region names'!C:C,0)),"")</f>
        <v>Middle East and North Africa</v>
      </c>
      <c r="F67" s="30" t="str">
        <f>IFERROR(INDEX(Income!E:E,MATCH('segmentation Q1 2025'!B67,Income!B:B,0)),"")</f>
        <v>Lower middle income</v>
      </c>
      <c r="G67" s="30" t="str">
        <f>IFERROR(INDEX('Country &amp; Region names'!B:B,MATCH('segmentation Q1 2025'!B67,'Country &amp; Region names'!C:C,0)),"")</f>
        <v>Tunisia</v>
      </c>
    </row>
    <row r="68" spans="1:7" x14ac:dyDescent="0.2">
      <c r="A68" s="16" t="s">
        <v>183</v>
      </c>
      <c r="B68" s="16" t="s">
        <v>184</v>
      </c>
      <c r="C68" s="30" t="str">
        <f>INDEX('Land Area'!E:E,MATCH('segmentation Q1 2025'!B68,'Land Area'!B:B,0))</f>
        <v>Large</v>
      </c>
      <c r="D68" s="30" t="str">
        <f>INDEX('Population density'!G:G,MATCH('segmentation Q1 2025'!B68,'Population density'!B:B,0))</f>
        <v>Low</v>
      </c>
      <c r="E68" s="30" t="str">
        <f>IFERROR(INDEX('Country &amp; Region names'!D:D,MATCH('segmentation Q1 2025'!B68,'Country &amp; Region names'!C:C,0)),"")</f>
        <v>Europe and Central Asia</v>
      </c>
      <c r="F68" s="30" t="str">
        <f>IFERROR(INDEX(Income!E:E,MATCH('segmentation Q1 2025'!B68,Income!B:B,0)),"")</f>
        <v>High income</v>
      </c>
      <c r="G68" s="30" t="str">
        <f>IFERROR(INDEX('Country &amp; Region names'!B:B,MATCH('segmentation Q1 2025'!B68,'Country &amp; Region names'!C:C,0)),"")</f>
        <v>Sweden</v>
      </c>
    </row>
    <row r="69" spans="1:7" x14ac:dyDescent="0.2">
      <c r="A69" s="16" t="s">
        <v>678</v>
      </c>
      <c r="B69" s="16" t="s">
        <v>268</v>
      </c>
      <c r="C69" s="30" t="str">
        <f>INDEX('Land Area'!E:E,MATCH('segmentation Q1 2025'!B69,'Land Area'!B:B,0))</f>
        <v>Small</v>
      </c>
      <c r="D69" s="30" t="str">
        <f>INDEX('Population density'!G:G,MATCH('segmentation Q1 2025'!B69,'Population density'!B:B,0))</f>
        <v>High</v>
      </c>
      <c r="E69" s="30" t="str">
        <f>IFERROR(INDEX('Country &amp; Region names'!D:D,MATCH('segmentation Q1 2025'!B69,'Country &amp; Region names'!C:C,0)),"")</f>
        <v>Europe and Central Asia</v>
      </c>
      <c r="F69" s="30" t="str">
        <f>IFERROR(INDEX(Income!E:E,MATCH('segmentation Q1 2025'!B69,Income!B:B,0)),"")</f>
        <v>High income</v>
      </c>
      <c r="G69" s="30" t="str">
        <f>IFERROR(INDEX('Country &amp; Region names'!B:B,MATCH('segmentation Q1 2025'!B69,'Country &amp; Region names'!C:C,0)),"")</f>
        <v>Czechia</v>
      </c>
    </row>
    <row r="70" spans="1:7" x14ac:dyDescent="0.2">
      <c r="A70" s="16" t="s">
        <v>679</v>
      </c>
      <c r="B70" s="16" t="s">
        <v>362</v>
      </c>
      <c r="C70" s="30" t="str">
        <f>INDEX('Land Area'!E:E,MATCH('segmentation Q1 2025'!B70,'Land Area'!B:B,0))</f>
        <v>Small</v>
      </c>
      <c r="D70" s="30" t="str">
        <f>INDEX('Population density'!G:G,MATCH('segmentation Q1 2025'!B70,'Population density'!B:B,0))</f>
        <v>Medium</v>
      </c>
      <c r="E70" s="30" t="str">
        <f>IFERROR(INDEX('Country &amp; Region names'!D:D,MATCH('segmentation Q1 2025'!B70,'Country &amp; Region names'!C:C,0)),"")</f>
        <v>Middle East and North Africa</v>
      </c>
      <c r="F70" s="30" t="str">
        <f>IFERROR(INDEX(Income!E:E,MATCH('segmentation Q1 2025'!B70,Income!B:B,0)),"")</f>
        <v>Low income</v>
      </c>
      <c r="G70" s="30" t="str">
        <f>IFERROR(INDEX('Country &amp; Region names'!B:B,MATCH('segmentation Q1 2025'!B70,'Country &amp; Region names'!C:C,0)),"")</f>
        <v>Syria</v>
      </c>
    </row>
    <row r="71" spans="1:7" x14ac:dyDescent="0.2">
      <c r="A71" s="16" t="s">
        <v>507</v>
      </c>
      <c r="B71" s="16" t="s">
        <v>508</v>
      </c>
      <c r="C71" s="30" t="str">
        <f>INDEX('Land Area'!E:E,MATCH('segmentation Q1 2025'!B71,'Land Area'!B:B,0))</f>
        <v>Small</v>
      </c>
      <c r="D71" s="30" t="str">
        <f>INDEX('Population density'!G:G,MATCH('segmentation Q1 2025'!B71,'Population density'!B:B,0))</f>
        <v>High</v>
      </c>
      <c r="E71" s="30" t="str">
        <f>IFERROR(INDEX('Country &amp; Region names'!D:D,MATCH('segmentation Q1 2025'!B71,'Country &amp; Region names'!C:C,0)),"")</f>
        <v>Latin America and Caribbean</v>
      </c>
      <c r="F71" s="30" t="str">
        <f>IFERROR(INDEX(Income!E:E,MATCH('segmentation Q1 2025'!B71,Income!B:B,0)),"")</f>
        <v>High income</v>
      </c>
      <c r="G71" s="30" t="str">
        <f>IFERROR(INDEX('Country &amp; Region names'!B:B,MATCH('segmentation Q1 2025'!B71,'Country &amp; Region names'!C:C,0)),"")</f>
        <v>Barbados</v>
      </c>
    </row>
    <row r="72" spans="1:7" x14ac:dyDescent="0.2">
      <c r="A72" s="16" t="s">
        <v>271</v>
      </c>
      <c r="B72" s="16" t="s">
        <v>272</v>
      </c>
      <c r="C72" s="30" t="str">
        <f>INDEX('Land Area'!E:E,MATCH('segmentation Q1 2025'!B72,'Land Area'!B:B,0))</f>
        <v>Small</v>
      </c>
      <c r="D72" s="30" t="str">
        <f>INDEX('Population density'!G:G,MATCH('segmentation Q1 2025'!B72,'Population density'!B:B,0))</f>
        <v>Medium</v>
      </c>
      <c r="E72" s="30" t="str">
        <f>IFERROR(INDEX('Country &amp; Region names'!D:D,MATCH('segmentation Q1 2025'!B72,'Country &amp; Region names'!C:C,0)),"")</f>
        <v>Europe and Central Asia</v>
      </c>
      <c r="F72" s="30" t="str">
        <f>IFERROR(INDEX(Income!E:E,MATCH('segmentation Q1 2025'!B72,Income!B:B,0)),"")</f>
        <v>High income</v>
      </c>
      <c r="G72" s="30" t="str">
        <f>IFERROR(INDEX('Country &amp; Region names'!B:B,MATCH('segmentation Q1 2025'!B72,'Country &amp; Region names'!C:C,0)),"")</f>
        <v>Greece</v>
      </c>
    </row>
    <row r="73" spans="1:7" x14ac:dyDescent="0.2">
      <c r="A73" s="16" t="s">
        <v>278</v>
      </c>
      <c r="B73" s="16" t="s">
        <v>279</v>
      </c>
      <c r="C73" s="30" t="str">
        <f>INDEX('Land Area'!E:E,MATCH('segmentation Q1 2025'!B73,'Land Area'!B:B,0))</f>
        <v>Small</v>
      </c>
      <c r="D73" s="30" t="str">
        <f>INDEX('Population density'!G:G,MATCH('segmentation Q1 2025'!B73,'Population density'!B:B,0))</f>
        <v>Medium</v>
      </c>
      <c r="E73" s="30" t="str">
        <f>IFERROR(INDEX('Country &amp; Region names'!D:D,MATCH('segmentation Q1 2025'!B73,'Country &amp; Region names'!C:C,0)),"")</f>
        <v>Europe and Central Asia</v>
      </c>
      <c r="F73" s="30" t="str">
        <f>IFERROR(INDEX(Income!E:E,MATCH('segmentation Q1 2025'!B73,Income!B:B,0)),"")</f>
        <v>High income</v>
      </c>
      <c r="G73" s="30" t="str">
        <f>IFERROR(INDEX('Country &amp; Region names'!B:B,MATCH('segmentation Q1 2025'!B73,'Country &amp; Region names'!C:C,0)),"")</f>
        <v>Hungary</v>
      </c>
    </row>
    <row r="74" spans="1:7" x14ac:dyDescent="0.2">
      <c r="A74" s="16" t="s">
        <v>294</v>
      </c>
      <c r="B74" s="16" t="s">
        <v>295</v>
      </c>
      <c r="C74" s="30" t="str">
        <f>INDEX('Land Area'!E:E,MATCH('segmentation Q1 2025'!B74,'Land Area'!B:B,0))</f>
        <v>Small</v>
      </c>
      <c r="D74" s="30" t="str">
        <f>INDEX('Population density'!G:G,MATCH('segmentation Q1 2025'!B74,'Population density'!B:B,0))</f>
        <v>Medium</v>
      </c>
      <c r="E74" s="30" t="str">
        <f>IFERROR(INDEX('Country &amp; Region names'!D:D,MATCH('segmentation Q1 2025'!B74,'Country &amp; Region names'!C:C,0)),"")</f>
        <v>Europe and Central Asia</v>
      </c>
      <c r="F74" s="30" t="str">
        <f>IFERROR(INDEX(Income!E:E,MATCH('segmentation Q1 2025'!B74,Income!B:B,0)),"")</f>
        <v>High income</v>
      </c>
      <c r="G74" s="30" t="str">
        <f>IFERROR(INDEX('Country &amp; Region names'!B:B,MATCH('segmentation Q1 2025'!B74,'Country &amp; Region names'!C:C,0)),"")</f>
        <v>Portugal</v>
      </c>
    </row>
    <row r="75" spans="1:7" x14ac:dyDescent="0.2">
      <c r="A75" s="16" t="s">
        <v>357</v>
      </c>
      <c r="B75" s="16" t="s">
        <v>358</v>
      </c>
      <c r="C75" s="30" t="str">
        <f>INDEX('Land Area'!E:E,MATCH('segmentation Q1 2025'!B75,'Land Area'!B:B,0))</f>
        <v>Small</v>
      </c>
      <c r="D75" s="30" t="str">
        <f>INDEX('Population density'!G:G,MATCH('segmentation Q1 2025'!B75,'Population density'!B:B,0))</f>
        <v>Medium</v>
      </c>
      <c r="E75" s="30" t="str">
        <f>IFERROR(INDEX('Country &amp; Region names'!D:D,MATCH('segmentation Q1 2025'!B75,'Country &amp; Region names'!C:C,0)),"")</f>
        <v>Sub-Saharan Africa</v>
      </c>
      <c r="F75" s="30" t="str">
        <f>IFERROR(INDEX(Income!E:E,MATCH('segmentation Q1 2025'!B75,Income!B:B,0)),"")</f>
        <v>Lower middle income</v>
      </c>
      <c r="G75" s="30" t="str">
        <f>IFERROR(INDEX('Country &amp; Region names'!B:B,MATCH('segmentation Q1 2025'!B75,'Country &amp; Region names'!C:C,0)),"")</f>
        <v>Senegal</v>
      </c>
    </row>
    <row r="76" spans="1:7" x14ac:dyDescent="0.2">
      <c r="A76" s="16" t="s">
        <v>431</v>
      </c>
      <c r="B76" s="16" t="s">
        <v>432</v>
      </c>
      <c r="C76" s="30" t="str">
        <f>INDEX('Land Area'!E:E,MATCH('segmentation Q1 2025'!B76,'Land Area'!B:B,0))</f>
        <v>Small</v>
      </c>
      <c r="D76" s="30" t="str">
        <f>INDEX('Population density'!G:G,MATCH('segmentation Q1 2025'!B76,'Population density'!B:B,0))</f>
        <v>Low</v>
      </c>
      <c r="E76" s="30" t="str">
        <f>IFERROR(INDEX('Country &amp; Region names'!D:D,MATCH('segmentation Q1 2025'!B76,'Country &amp; Region names'!C:C,0)),"")</f>
        <v>Latin America and Caribbean</v>
      </c>
      <c r="F76" s="30" t="str">
        <f>IFERROR(INDEX(Income!E:E,MATCH('segmentation Q1 2025'!B76,Income!B:B,0)),"")</f>
        <v>Upper middle income</v>
      </c>
      <c r="G76" s="30" t="str">
        <f>IFERROR(INDEX('Country &amp; Region names'!B:B,MATCH('segmentation Q1 2025'!B76,'Country &amp; Region names'!C:C,0)),"")</f>
        <v>Belize</v>
      </c>
    </row>
    <row r="77" spans="1:7" x14ac:dyDescent="0.2">
      <c r="A77" s="16" t="s">
        <v>373</v>
      </c>
      <c r="B77" s="16" t="s">
        <v>374</v>
      </c>
      <c r="C77" s="30" t="str">
        <f>INDEX('Land Area'!E:E,MATCH('segmentation Q1 2025'!B77,'Land Area'!B:B,0))</f>
        <v>Small</v>
      </c>
      <c r="D77" s="30" t="str">
        <f>INDEX('Population density'!G:G,MATCH('segmentation Q1 2025'!B77,'Population density'!B:B,0))</f>
        <v>Medium</v>
      </c>
      <c r="E77" s="30" t="str">
        <f>IFERROR(INDEX('Country &amp; Region names'!D:D,MATCH('segmentation Q1 2025'!B77,'Country &amp; Region names'!C:C,0)),"")</f>
        <v>Sub-Saharan Africa</v>
      </c>
      <c r="F77" s="30" t="str">
        <f>IFERROR(INDEX(Income!E:E,MATCH('segmentation Q1 2025'!B77,Income!B:B,0)),"")</f>
        <v>Lower middle income</v>
      </c>
      <c r="G77" s="30" t="str">
        <f>IFERROR(INDEX('Country &amp; Region names'!B:B,MATCH('segmentation Q1 2025'!B77,'Country &amp; Region names'!C:C,0)),"")</f>
        <v>Benin</v>
      </c>
    </row>
    <row r="78" spans="1:7" x14ac:dyDescent="0.2">
      <c r="A78" s="16" t="s">
        <v>391</v>
      </c>
      <c r="B78" s="16" t="s">
        <v>195</v>
      </c>
      <c r="C78" s="30" t="str">
        <f>INDEX('Land Area'!E:E,MATCH('segmentation Q1 2025'!B78,'Land Area'!B:B,0))</f>
        <v>Small</v>
      </c>
      <c r="D78" s="30" t="str">
        <f>INDEX('Population density'!G:G,MATCH('segmentation Q1 2025'!B78,'Population density'!B:B,0))</f>
        <v>High</v>
      </c>
      <c r="E78" s="30" t="str">
        <f>IFERROR(INDEX('Country &amp; Region names'!D:D,MATCH('segmentation Q1 2025'!B78,'Country &amp; Region names'!C:C,0)),"")</f>
        <v>Middle East and North Africa</v>
      </c>
      <c r="F78" s="30" t="str">
        <f>IFERROR(INDEX(Income!E:E,MATCH('segmentation Q1 2025'!B78,Income!B:B,0)),"")</f>
        <v>High income</v>
      </c>
      <c r="G78" s="30" t="str">
        <f>IFERROR(INDEX('Country &amp; Region names'!B:B,MATCH('segmentation Q1 2025'!B78,'Country &amp; Region names'!C:C,0)),"")</f>
        <v>United Arab Emirates</v>
      </c>
    </row>
    <row r="79" spans="1:7" x14ac:dyDescent="0.2">
      <c r="A79" s="16" t="s">
        <v>384</v>
      </c>
      <c r="B79" s="16" t="s">
        <v>385</v>
      </c>
      <c r="C79" s="30" t="str">
        <f>INDEX('Land Area'!E:E,MATCH('segmentation Q1 2025'!B79,'Land Area'!B:B,0))</f>
        <v>Small</v>
      </c>
      <c r="D79" s="30" t="str">
        <f>INDEX('Population density'!G:G,MATCH('segmentation Q1 2025'!B79,'Population density'!B:B,0))</f>
        <v>Medium</v>
      </c>
      <c r="E79" s="30" t="str">
        <f>IFERROR(INDEX('Country &amp; Region names'!D:D,MATCH('segmentation Q1 2025'!B79,'Country &amp; Region names'!C:C,0)),"")</f>
        <v>Middle East and North Africa</v>
      </c>
      <c r="F79" s="30" t="str">
        <f>IFERROR(INDEX(Income!E:E,MATCH('segmentation Q1 2025'!B79,Income!B:B,0)),"")</f>
        <v>Lower middle income</v>
      </c>
      <c r="G79" s="30" t="str">
        <f>IFERROR(INDEX('Country &amp; Region names'!B:B,MATCH('segmentation Q1 2025'!B79,'Country &amp; Region names'!C:C,0)),"")</f>
        <v>Jordan</v>
      </c>
    </row>
    <row r="80" spans="1:7" x14ac:dyDescent="0.2">
      <c r="A80" s="16" t="s">
        <v>205</v>
      </c>
      <c r="B80" s="16" t="s">
        <v>206</v>
      </c>
      <c r="C80" s="30" t="str">
        <f>INDEX('Land Area'!E:E,MATCH('segmentation Q1 2025'!B80,'Land Area'!B:B,0))</f>
        <v>Large</v>
      </c>
      <c r="D80" s="30" t="str">
        <f>INDEX('Population density'!G:G,MATCH('segmentation Q1 2025'!B80,'Population density'!B:B,0))</f>
        <v>Low</v>
      </c>
      <c r="E80" s="30" t="str">
        <f>IFERROR(INDEX('Country &amp; Region names'!D:D,MATCH('segmentation Q1 2025'!B80,'Country &amp; Region names'!C:C,0)),"")</f>
        <v>Latin America and Caribbean</v>
      </c>
      <c r="F80" s="30" t="str">
        <f>IFERROR(INDEX(Income!E:E,MATCH('segmentation Q1 2025'!B80,Income!B:B,0)),"")</f>
        <v>Lower middle income</v>
      </c>
      <c r="G80" s="30" t="str">
        <f>IFERROR(INDEX('Country &amp; Region names'!B:B,MATCH('segmentation Q1 2025'!B80,'Country &amp; Region names'!C:C,0)),"")</f>
        <v>Bolivia</v>
      </c>
    </row>
    <row r="81" spans="1:7" x14ac:dyDescent="0.2">
      <c r="A81" s="16" t="s">
        <v>81</v>
      </c>
      <c r="B81" s="16" t="s">
        <v>82</v>
      </c>
      <c r="C81" s="30" t="str">
        <f>INDEX('Land Area'!E:E,MATCH('segmentation Q1 2025'!B81,'Land Area'!B:B,0))</f>
        <v>Small</v>
      </c>
      <c r="D81" s="30" t="str">
        <f>INDEX('Population density'!G:G,MATCH('segmentation Q1 2025'!B81,'Population density'!B:B,0))</f>
        <v>Medium</v>
      </c>
      <c r="E81" s="30" t="str">
        <f>IFERROR(INDEX('Country &amp; Region names'!D:D,MATCH('segmentation Q1 2025'!B81,'Country &amp; Region names'!C:C,0)),"")</f>
        <v>Europe and Central Asia</v>
      </c>
      <c r="F81" s="30" t="str">
        <f>IFERROR(INDEX(Income!E:E,MATCH('segmentation Q1 2025'!B81,Income!B:B,0)),"")</f>
        <v>High income</v>
      </c>
      <c r="G81" s="30" t="str">
        <f>IFERROR(INDEX('Country &amp; Region names'!B:B,MATCH('segmentation Q1 2025'!B81,'Country &amp; Region names'!C:C,0)),"")</f>
        <v>Austria</v>
      </c>
    </row>
    <row r="82" spans="1:7" x14ac:dyDescent="0.2">
      <c r="A82" s="16" t="s">
        <v>304</v>
      </c>
      <c r="B82" s="16" t="s">
        <v>305</v>
      </c>
      <c r="C82" s="30" t="str">
        <f>INDEX('Land Area'!E:E,MATCH('segmentation Q1 2025'!B82,'Land Area'!B:B,0))</f>
        <v>Small</v>
      </c>
      <c r="D82" s="30" t="str">
        <f>INDEX('Population density'!G:G,MATCH('segmentation Q1 2025'!B82,'Population density'!B:B,0))</f>
        <v>High</v>
      </c>
      <c r="E82" s="30" t="str">
        <f>IFERROR(INDEX('Country &amp; Region names'!D:D,MATCH('segmentation Q1 2025'!B82,'Country &amp; Region names'!C:C,0)),"")</f>
        <v>Europe and Central Asia</v>
      </c>
      <c r="F82" s="30" t="str">
        <f>IFERROR(INDEX(Income!E:E,MATCH('segmentation Q1 2025'!B82,Income!B:B,0)),"")</f>
        <v>High income</v>
      </c>
      <c r="G82" s="30" t="str">
        <f>IFERROR(INDEX('Country &amp; Region names'!B:B,MATCH('segmentation Q1 2025'!B82,'Country &amp; Region names'!C:C,0)),"")</f>
        <v>Switzerland</v>
      </c>
    </row>
    <row r="83" spans="1:7" x14ac:dyDescent="0.2">
      <c r="A83" s="16" t="s">
        <v>533</v>
      </c>
      <c r="B83" s="16" t="s">
        <v>534</v>
      </c>
      <c r="C83" s="30" t="str">
        <f>INDEX('Land Area'!E:E,MATCH('segmentation Q1 2025'!B83,'Land Area'!B:B,0))</f>
        <v>Small</v>
      </c>
      <c r="D83" s="30" t="e">
        <f>INDEX('Population density'!G:G,MATCH('segmentation Q1 2025'!B83,'Population density'!B:B,0))</f>
        <v>#VALUE!</v>
      </c>
      <c r="E83" s="30" t="str">
        <f>IFERROR(INDEX('Country &amp; Region names'!D:D,MATCH('segmentation Q1 2025'!B83,'Country &amp; Region names'!C:C,0)),"")</f>
        <v>North America</v>
      </c>
      <c r="F83" s="30" t="str">
        <f>IFERROR(INDEX(Income!E:E,MATCH('segmentation Q1 2025'!B83,Income!B:B,0)),"")</f>
        <v>High income</v>
      </c>
      <c r="G83" s="30" t="str">
        <f>IFERROR(INDEX('Country &amp; Region names'!B:B,MATCH('segmentation Q1 2025'!B83,'Country &amp; Region names'!C:C,0)),"")</f>
        <v>Bermuda</v>
      </c>
    </row>
    <row r="84" spans="1:7" x14ac:dyDescent="0.2">
      <c r="A84" s="16" t="s">
        <v>351</v>
      </c>
      <c r="B84" s="16" t="s">
        <v>352</v>
      </c>
      <c r="C84" s="30" t="str">
        <f>INDEX('Land Area'!E:E,MATCH('segmentation Q1 2025'!B84,'Land Area'!B:B,0))</f>
        <v>Large</v>
      </c>
      <c r="D84" s="30" t="str">
        <f>INDEX('Population density'!G:G,MATCH('segmentation Q1 2025'!B84,'Population density'!B:B,0))</f>
        <v>Low</v>
      </c>
      <c r="E84" s="30" t="str">
        <f>IFERROR(INDEX('Country &amp; Region names'!D:D,MATCH('segmentation Q1 2025'!B84,'Country &amp; Region names'!C:C,0)),"")</f>
        <v>Europe and Central Asia</v>
      </c>
      <c r="F84" s="30" t="str">
        <f>IFERROR(INDEX(Income!E:E,MATCH('segmentation Q1 2025'!B84,Income!B:B,0)),"")</f>
        <v>Upper middle income</v>
      </c>
      <c r="G84" s="30" t="str">
        <f>IFERROR(INDEX('Country &amp; Region names'!B:B,MATCH('segmentation Q1 2025'!B84,'Country &amp; Region names'!C:C,0)),"")</f>
        <v>Belarus</v>
      </c>
    </row>
    <row r="85" spans="1:7" x14ac:dyDescent="0.2">
      <c r="A85" s="16" t="s">
        <v>386</v>
      </c>
      <c r="B85" s="16" t="s">
        <v>387</v>
      </c>
      <c r="C85" s="30" t="str">
        <f>INDEX('Land Area'!E:E,MATCH('segmentation Q1 2025'!B85,'Land Area'!B:B,0))</f>
        <v>Small</v>
      </c>
      <c r="D85" s="30" t="str">
        <f>INDEX('Population density'!G:G,MATCH('segmentation Q1 2025'!B85,'Population density'!B:B,0))</f>
        <v>Medium</v>
      </c>
      <c r="E85" s="30" t="str">
        <f>IFERROR(INDEX('Country &amp; Region names'!D:D,MATCH('segmentation Q1 2025'!B85,'Country &amp; Region names'!C:C,0)),"")</f>
        <v>Europe and Central Asia</v>
      </c>
      <c r="F85" s="30" t="str">
        <f>IFERROR(INDEX(Income!E:E,MATCH('segmentation Q1 2025'!B85,Income!B:B,0)),"")</f>
        <v>Upper middle income</v>
      </c>
      <c r="G85" s="30" t="str">
        <f>IFERROR(INDEX('Country &amp; Region names'!B:B,MATCH('segmentation Q1 2025'!B85,'Country &amp; Region names'!C:C,0)),"")</f>
        <v>Azerbaijan</v>
      </c>
    </row>
    <row r="86" spans="1:7" x14ac:dyDescent="0.2">
      <c r="A86" s="16" t="s">
        <v>409</v>
      </c>
      <c r="B86" s="16" t="s">
        <v>410</v>
      </c>
      <c r="C86" s="30" t="str">
        <f>INDEX('Land Area'!E:E,MATCH('segmentation Q1 2025'!B86,'Land Area'!B:B,0))</f>
        <v>Small</v>
      </c>
      <c r="D86" s="30" t="str">
        <f>INDEX('Population density'!G:G,MATCH('segmentation Q1 2025'!B86,'Population density'!B:B,0))</f>
        <v>Low</v>
      </c>
      <c r="E86" s="30" t="str">
        <f>IFERROR(INDEX('Country &amp; Region names'!D:D,MATCH('segmentation Q1 2025'!B86,'Country &amp; Region names'!C:C,0)),"")</f>
        <v>South Asia</v>
      </c>
      <c r="F86" s="30" t="str">
        <f>IFERROR(INDEX(Income!E:E,MATCH('segmentation Q1 2025'!B86,Income!B:B,0)),"")</f>
        <v>Lower middle income</v>
      </c>
      <c r="G86" s="30" t="str">
        <f>IFERROR(INDEX('Country &amp; Region names'!B:B,MATCH('segmentation Q1 2025'!B86,'Country &amp; Region names'!C:C,0)),"")</f>
        <v>Bhutan</v>
      </c>
    </row>
    <row r="87" spans="1:7" x14ac:dyDescent="0.2">
      <c r="A87" s="16" t="s">
        <v>404</v>
      </c>
      <c r="B87" s="16" t="s">
        <v>405</v>
      </c>
      <c r="C87" s="30" t="str">
        <f>INDEX('Land Area'!E:E,MATCH('segmentation Q1 2025'!B87,'Land Area'!B:B,0))</f>
        <v>Small</v>
      </c>
      <c r="D87" s="30" t="str">
        <f>INDEX('Population density'!G:G,MATCH('segmentation Q1 2025'!B87,'Population density'!B:B,0))</f>
        <v>High</v>
      </c>
      <c r="E87" s="30" t="str">
        <f>IFERROR(INDEX('Country &amp; Region names'!D:D,MATCH('segmentation Q1 2025'!B87,'Country &amp; Region names'!C:C,0)),"")</f>
        <v>Latin America and Caribbean</v>
      </c>
      <c r="F87" s="30" t="str">
        <f>IFERROR(INDEX(Income!E:E,MATCH('segmentation Q1 2025'!B87,Income!B:B,0)),"")</f>
        <v>Upper middle income</v>
      </c>
      <c r="G87" s="30" t="str">
        <f>IFERROR(INDEX('Country &amp; Region names'!B:B,MATCH('segmentation Q1 2025'!B87,'Country &amp; Region names'!C:C,0)),"")</f>
        <v>Dominican Republic</v>
      </c>
    </row>
    <row r="88" spans="1:7" x14ac:dyDescent="0.2">
      <c r="A88" s="16" t="s">
        <v>284</v>
      </c>
      <c r="B88" s="16" t="s">
        <v>285</v>
      </c>
      <c r="C88" s="30" t="str">
        <f>INDEX('Land Area'!E:E,MATCH('segmentation Q1 2025'!B88,'Land Area'!B:B,0))</f>
        <v>Small</v>
      </c>
      <c r="D88" s="30" t="str">
        <f>INDEX('Population density'!G:G,MATCH('segmentation Q1 2025'!B88,'Population density'!B:B,0))</f>
        <v>High</v>
      </c>
      <c r="E88" s="30" t="str">
        <f>IFERROR(INDEX('Country &amp; Region names'!D:D,MATCH('segmentation Q1 2025'!B88,'Country &amp; Region names'!C:C,0)),"")</f>
        <v>Middle East and North Africa</v>
      </c>
      <c r="F88" s="30" t="str">
        <f>IFERROR(INDEX(Income!E:E,MATCH('segmentation Q1 2025'!B88,Income!B:B,0)),"")</f>
        <v>High income</v>
      </c>
      <c r="G88" s="30" t="str">
        <f>IFERROR(INDEX('Country &amp; Region names'!B:B,MATCH('segmentation Q1 2025'!B88,'Country &amp; Region names'!C:C,0)),"")</f>
        <v>Israel</v>
      </c>
    </row>
    <row r="89" spans="1:7" x14ac:dyDescent="0.2">
      <c r="A89" s="16" t="s">
        <v>274</v>
      </c>
      <c r="B89" s="16" t="s">
        <v>275</v>
      </c>
      <c r="C89" s="30" t="str">
        <f>INDEX('Land Area'!E:E,MATCH('segmentation Q1 2025'!B89,'Land Area'!B:B,0))</f>
        <v>Small</v>
      </c>
      <c r="D89" s="30" t="str">
        <f>INDEX('Population density'!G:G,MATCH('segmentation Q1 2025'!B89,'Population density'!B:B,0))</f>
        <v>High</v>
      </c>
      <c r="E89" s="30" t="str">
        <f>IFERROR(INDEX('Country &amp; Region names'!D:D,MATCH('segmentation Q1 2025'!B89,'Country &amp; Region names'!C:C,0)),"")</f>
        <v>East Asia and Pacific</v>
      </c>
      <c r="F89" s="30" t="str">
        <f>IFERROR(INDEX(Income!E:E,MATCH('segmentation Q1 2025'!B89,Income!B:B,0)),"")</f>
        <v>High income</v>
      </c>
      <c r="G89" s="30" t="str">
        <f>IFERROR(INDEX('Country &amp; Region names'!B:B,MATCH('segmentation Q1 2025'!B89,'Country &amp; Region names'!C:C,0)),"")</f>
        <v>Hong Kong</v>
      </c>
    </row>
    <row r="90" spans="1:7" x14ac:dyDescent="0.2">
      <c r="A90" s="16" t="s">
        <v>223</v>
      </c>
      <c r="B90" s="16" t="s">
        <v>224</v>
      </c>
      <c r="C90" s="30" t="str">
        <f>INDEX('Land Area'!E:E,MATCH('segmentation Q1 2025'!B90,'Land Area'!B:B,0))</f>
        <v>Small</v>
      </c>
      <c r="D90" s="30" t="str">
        <f>INDEX('Population density'!G:G,MATCH('segmentation Q1 2025'!B90,'Population density'!B:B,0))</f>
        <v>Medium</v>
      </c>
      <c r="E90" s="30" t="str">
        <f>IFERROR(INDEX('Country &amp; Region names'!D:D,MATCH('segmentation Q1 2025'!B90,'Country &amp; Region names'!C:C,0)),"")</f>
        <v>Latin America and Caribbean</v>
      </c>
      <c r="F90" s="30" t="str">
        <f>IFERROR(INDEX(Income!E:E,MATCH('segmentation Q1 2025'!B90,Income!B:B,0)),"")</f>
        <v>Lower middle income</v>
      </c>
      <c r="G90" s="30" t="str">
        <f>IFERROR(INDEX('Country &amp; Region names'!B:B,MATCH('segmentation Q1 2025'!B90,'Country &amp; Region names'!C:C,0)),"")</f>
        <v>Honduras</v>
      </c>
    </row>
    <row r="91" spans="1:7" x14ac:dyDescent="0.2">
      <c r="A91" s="16" t="s">
        <v>367</v>
      </c>
      <c r="B91" s="16" t="s">
        <v>368</v>
      </c>
      <c r="C91" s="30" t="str">
        <f>INDEX('Land Area'!E:E,MATCH('segmentation Q1 2025'!B91,'Land Area'!B:B,0))</f>
        <v>Small</v>
      </c>
      <c r="D91" s="30" t="str">
        <f>INDEX('Population density'!G:G,MATCH('segmentation Q1 2025'!B91,'Population density'!B:B,0))</f>
        <v>Medium</v>
      </c>
      <c r="E91" s="30" t="str">
        <f>IFERROR(INDEX('Country &amp; Region names'!D:D,MATCH('segmentation Q1 2025'!B91,'Country &amp; Region names'!C:C,0)),"")</f>
        <v>Europe and Central Asia</v>
      </c>
      <c r="F91" s="30" t="str">
        <f>IFERROR(INDEX(Income!E:E,MATCH('segmentation Q1 2025'!B91,Income!B:B,0)),"")</f>
        <v>Lower middle income</v>
      </c>
      <c r="G91" s="30" t="str">
        <f>IFERROR(INDEX('Country &amp; Region names'!B:B,MATCH('segmentation Q1 2025'!B91,'Country &amp; Region names'!C:C,0)),"")</f>
        <v>Tajikistan</v>
      </c>
    </row>
    <row r="92" spans="1:7" x14ac:dyDescent="0.2">
      <c r="A92" s="16" t="s">
        <v>316</v>
      </c>
      <c r="B92" s="16" t="s">
        <v>317</v>
      </c>
      <c r="C92" s="30" t="str">
        <f>INDEX('Land Area'!E:E,MATCH('segmentation Q1 2025'!B92,'Land Area'!B:B,0))</f>
        <v>Large</v>
      </c>
      <c r="D92" s="30" t="str">
        <f>INDEX('Population density'!G:G,MATCH('segmentation Q1 2025'!B92,'Population density'!B:B,0))</f>
        <v>Low</v>
      </c>
      <c r="E92" s="30" t="str">
        <f>IFERROR(INDEX('Country &amp; Region names'!D:D,MATCH('segmentation Q1 2025'!B92,'Country &amp; Region names'!C:C,0)),"")</f>
        <v>Sub-Saharan Africa</v>
      </c>
      <c r="F92" s="30" t="str">
        <f>IFERROR(INDEX(Income!E:E,MATCH('segmentation Q1 2025'!B92,Income!B:B,0)),"")</f>
        <v>Upper middle income</v>
      </c>
      <c r="G92" s="30" t="str">
        <f>IFERROR(INDEX('Country &amp; Region names'!B:B,MATCH('segmentation Q1 2025'!B92,'Country &amp; Region names'!C:C,0)),"")</f>
        <v>Botswana</v>
      </c>
    </row>
    <row r="93" spans="1:7" x14ac:dyDescent="0.2">
      <c r="A93" s="16" t="s">
        <v>680</v>
      </c>
      <c r="B93" s="16" t="s">
        <v>457</v>
      </c>
      <c r="C93" s="30" t="str">
        <f>INDEX('Land Area'!E:E,MATCH('segmentation Q1 2025'!B93,'Land Area'!B:B,0))</f>
        <v>Small</v>
      </c>
      <c r="D93" s="30" t="str">
        <f>INDEX('Population density'!G:G,MATCH('segmentation Q1 2025'!B93,'Population density'!B:B,0))</f>
        <v>Medium</v>
      </c>
      <c r="E93" s="30" t="str">
        <f>IFERROR(INDEX('Country &amp; Region names'!D:D,MATCH('segmentation Q1 2025'!B93,'Country &amp; Region names'!C:C,0)),"")</f>
        <v>East Asia and Pacific</v>
      </c>
      <c r="F93" s="30" t="str">
        <f>IFERROR(INDEX(Income!E:E,MATCH('segmentation Q1 2025'!B93,Income!B:B,0)),"")</f>
        <v>High income</v>
      </c>
      <c r="G93" s="30" t="str">
        <f>IFERROR(INDEX('Country &amp; Region names'!B:B,MATCH('segmentation Q1 2025'!B93,'Country &amp; Region names'!C:C,0)),"")</f>
        <v>Brunei</v>
      </c>
    </row>
    <row r="94" spans="1:7" x14ac:dyDescent="0.2">
      <c r="A94" s="16" t="s">
        <v>338</v>
      </c>
      <c r="B94" s="16" t="s">
        <v>339</v>
      </c>
      <c r="C94" s="30" t="str">
        <f>INDEX('Land Area'!E:E,MATCH('segmentation Q1 2025'!B94,'Land Area'!B:B,0))</f>
        <v>Large</v>
      </c>
      <c r="D94" s="30" t="str">
        <f>INDEX('Population density'!G:G,MATCH('segmentation Q1 2025'!B94,'Population density'!B:B,0))</f>
        <v>Medium</v>
      </c>
      <c r="E94" s="30" t="str">
        <f>IFERROR(INDEX('Country &amp; Region names'!D:D,MATCH('segmentation Q1 2025'!B94,'Country &amp; Region names'!C:C,0)),"")</f>
        <v>Sub-Saharan Africa</v>
      </c>
      <c r="F94" s="30" t="str">
        <f>IFERROR(INDEX(Income!E:E,MATCH('segmentation Q1 2025'!B94,Income!B:B,0)),"")</f>
        <v>Low income</v>
      </c>
      <c r="G94" s="30" t="str">
        <f>IFERROR(INDEX('Country &amp; Region names'!B:B,MATCH('segmentation Q1 2025'!B94,'Country &amp; Region names'!C:C,0)),"")</f>
        <v>Burkina Faso</v>
      </c>
    </row>
    <row r="95" spans="1:7" x14ac:dyDescent="0.2">
      <c r="A95" s="16" t="s">
        <v>254</v>
      </c>
      <c r="B95" s="16" t="s">
        <v>255</v>
      </c>
      <c r="C95" s="30" t="str">
        <f>INDEX('Land Area'!E:E,MATCH('segmentation Q1 2025'!B95,'Land Area'!B:B,0))</f>
        <v>Small</v>
      </c>
      <c r="D95" s="30" t="str">
        <f>INDEX('Population density'!G:G,MATCH('segmentation Q1 2025'!B95,'Population density'!B:B,0))</f>
        <v>Medium</v>
      </c>
      <c r="E95" s="30" t="str">
        <f>IFERROR(INDEX('Country &amp; Region names'!D:D,MATCH('segmentation Q1 2025'!B95,'Country &amp; Region names'!C:C,0)),"")</f>
        <v>Europe and Central Asia</v>
      </c>
      <c r="F95" s="30" t="str">
        <f>IFERROR(INDEX(Income!E:E,MATCH('segmentation Q1 2025'!B95,Income!B:B,0)),"")</f>
        <v>Upper middle income</v>
      </c>
      <c r="G95" s="30" t="str">
        <f>IFERROR(INDEX('Country &amp; Region names'!B:B,MATCH('segmentation Q1 2025'!B95,'Country &amp; Region names'!C:C,0)),"")</f>
        <v>Serbia</v>
      </c>
    </row>
    <row r="96" spans="1:7" x14ac:dyDescent="0.2">
      <c r="A96" s="16" t="s">
        <v>209</v>
      </c>
      <c r="B96" s="16" t="s">
        <v>210</v>
      </c>
      <c r="C96" s="30" t="str">
        <f>INDEX('Land Area'!E:E,MATCH('segmentation Q1 2025'!B96,'Land Area'!B:B,0))</f>
        <v>Small</v>
      </c>
      <c r="D96" s="30" t="str">
        <f>INDEX('Population density'!G:G,MATCH('segmentation Q1 2025'!B96,'Population density'!B:B,0))</f>
        <v>Medium</v>
      </c>
      <c r="E96" s="30" t="str">
        <f>IFERROR(INDEX('Country &amp; Region names'!D:D,MATCH('segmentation Q1 2025'!B96,'Country &amp; Region names'!C:C,0)),"")</f>
        <v>Europe and Central Asia</v>
      </c>
      <c r="F96" s="30" t="str">
        <f>IFERROR(INDEX(Income!E:E,MATCH('segmentation Q1 2025'!B96,Income!B:B,0)),"")</f>
        <v>High income</v>
      </c>
      <c r="G96" s="30" t="str">
        <f>IFERROR(INDEX('Country &amp; Region names'!B:B,MATCH('segmentation Q1 2025'!B96,'Country &amp; Region names'!C:C,0)),"")</f>
        <v>Bulgaria</v>
      </c>
    </row>
    <row r="97" spans="1:7" x14ac:dyDescent="0.2">
      <c r="A97" s="16" t="s">
        <v>425</v>
      </c>
      <c r="B97" s="16" t="s">
        <v>426</v>
      </c>
      <c r="C97" s="30" t="str">
        <f>INDEX('Land Area'!E:E,MATCH('segmentation Q1 2025'!B97,'Land Area'!B:B,0))</f>
        <v>Small</v>
      </c>
      <c r="D97" s="30" t="str">
        <f>INDEX('Population density'!G:G,MATCH('segmentation Q1 2025'!B97,'Population density'!B:B,0))</f>
        <v>High</v>
      </c>
      <c r="E97" s="30" t="str">
        <f>IFERROR(INDEX('Country &amp; Region names'!D:D,MATCH('segmentation Q1 2025'!B97,'Country &amp; Region names'!C:C,0)),"")</f>
        <v>Sub-Saharan Africa</v>
      </c>
      <c r="F97" s="30" t="str">
        <f>IFERROR(INDEX(Income!E:E,MATCH('segmentation Q1 2025'!B97,Income!B:B,0)),"")</f>
        <v>Low income</v>
      </c>
      <c r="G97" s="30" t="str">
        <f>IFERROR(INDEX('Country &amp; Region names'!B:B,MATCH('segmentation Q1 2025'!B97,'Country &amp; Region names'!C:C,0)),"")</f>
        <v>Burundi</v>
      </c>
    </row>
    <row r="98" spans="1:7" x14ac:dyDescent="0.2">
      <c r="A98" s="16" t="s">
        <v>519</v>
      </c>
      <c r="B98" s="16" t="s">
        <v>520</v>
      </c>
      <c r="C98" s="30" t="str">
        <f>INDEX('Land Area'!E:E,MATCH('segmentation Q1 2025'!B98,'Land Area'!B:B,0))</f>
        <v>Small</v>
      </c>
      <c r="D98" s="30" t="str">
        <f>INDEX('Population density'!G:G,MATCH('segmentation Q1 2025'!B98,'Population density'!B:B,0))</f>
        <v>High</v>
      </c>
      <c r="E98" s="30" t="str">
        <f>IFERROR(INDEX('Country &amp; Region names'!D:D,MATCH('segmentation Q1 2025'!B98,'Country &amp; Region names'!C:C,0)),"")</f>
        <v>Latin America and Caribbean</v>
      </c>
      <c r="F98" s="30" t="str">
        <f>IFERROR(INDEX(Income!E:E,MATCH('segmentation Q1 2025'!B98,Income!B:B,0)),"")</f>
        <v>High income</v>
      </c>
      <c r="G98" s="30" t="str">
        <f>IFERROR(INDEX('Country &amp; Region names'!B:B,MATCH('segmentation Q1 2025'!B98,'Country &amp; Region names'!C:C,0)),"")</f>
        <v>Cayman Islands</v>
      </c>
    </row>
    <row r="99" spans="1:7" x14ac:dyDescent="0.2">
      <c r="A99" s="16" t="s">
        <v>74</v>
      </c>
      <c r="B99" s="16" t="s">
        <v>75</v>
      </c>
      <c r="C99" s="30" t="str">
        <f>INDEX('Land Area'!E:E,MATCH('segmentation Q1 2025'!B99,'Land Area'!B:B,0))</f>
        <v>Small</v>
      </c>
      <c r="D99" s="30" t="str">
        <f>INDEX('Population density'!G:G,MATCH('segmentation Q1 2025'!B99,'Population density'!B:B,0))</f>
        <v>High</v>
      </c>
      <c r="E99" s="30" t="str">
        <f>IFERROR(INDEX('Country &amp; Region names'!D:D,MATCH('segmentation Q1 2025'!B99,'Country &amp; Region names'!C:C,0)),"")</f>
        <v>East Asia and Pacific</v>
      </c>
      <c r="F99" s="30" t="str">
        <f>IFERROR(INDEX(Income!E:E,MATCH('segmentation Q1 2025'!B99,Income!B:B,0)),"")</f>
        <v>High income</v>
      </c>
      <c r="G99" s="30" t="str">
        <f>IFERROR(INDEX('Country &amp; Region names'!B:B,MATCH('segmentation Q1 2025'!B99,'Country &amp; Region names'!C:C,0)),"")</f>
        <v>Singapore</v>
      </c>
    </row>
    <row r="100" spans="1:7" x14ac:dyDescent="0.2">
      <c r="A100" s="16" t="s">
        <v>105</v>
      </c>
      <c r="B100" s="16" t="s">
        <v>106</v>
      </c>
      <c r="C100" s="30" t="str">
        <f>INDEX('Land Area'!E:E,MATCH('segmentation Q1 2025'!B100,'Land Area'!B:B,0))</f>
        <v>Small</v>
      </c>
      <c r="D100" s="30" t="str">
        <f>INDEX('Population density'!G:G,MATCH('segmentation Q1 2025'!B100,'Population density'!B:B,0))</f>
        <v>High</v>
      </c>
      <c r="E100" s="30" t="str">
        <f>IFERROR(INDEX('Country &amp; Region names'!D:D,MATCH('segmentation Q1 2025'!B100,'Country &amp; Region names'!C:C,0)),"")</f>
        <v>Europe and Central Asia</v>
      </c>
      <c r="F100" s="30" t="str">
        <f>IFERROR(INDEX(Income!E:E,MATCH('segmentation Q1 2025'!B100,Income!B:B,0)),"")</f>
        <v>High income</v>
      </c>
      <c r="G100" s="30" t="str">
        <f>IFERROR(INDEX('Country &amp; Region names'!B:B,MATCH('segmentation Q1 2025'!B100,'Country &amp; Region names'!C:C,0)),"")</f>
        <v>Denmark</v>
      </c>
    </row>
    <row r="101" spans="1:7" x14ac:dyDescent="0.2">
      <c r="A101" s="16" t="s">
        <v>306</v>
      </c>
      <c r="B101" s="16" t="s">
        <v>307</v>
      </c>
      <c r="C101" s="30" t="str">
        <f>INDEX('Land Area'!E:E,MATCH('segmentation Q1 2025'!B101,'Land Area'!B:B,0))</f>
        <v>Large</v>
      </c>
      <c r="D101" s="30" t="str">
        <f>INDEX('Population density'!G:G,MATCH('segmentation Q1 2025'!B101,'Population density'!B:B,0))</f>
        <v>Low</v>
      </c>
      <c r="E101" s="30" t="str">
        <f>IFERROR(INDEX('Country &amp; Region names'!D:D,MATCH('segmentation Q1 2025'!B101,'Country &amp; Region names'!C:C,0)),"")</f>
        <v>Sub-Saharan Africa</v>
      </c>
      <c r="F101" s="30" t="str">
        <f>IFERROR(INDEX(Income!E:E,MATCH('segmentation Q1 2025'!B101,Income!B:B,0)),"")</f>
        <v>Low income</v>
      </c>
      <c r="G101" s="30" t="str">
        <f>IFERROR(INDEX('Country &amp; Region names'!B:B,MATCH('segmentation Q1 2025'!B101,'Country &amp; Region names'!C:C,0)),"")</f>
        <v>Central African Republic</v>
      </c>
    </row>
    <row r="102" spans="1:7" x14ac:dyDescent="0.2">
      <c r="A102" s="16" t="s">
        <v>165</v>
      </c>
      <c r="B102" s="16" t="s">
        <v>166</v>
      </c>
      <c r="C102" s="30" t="str">
        <f>INDEX('Land Area'!E:E,MATCH('segmentation Q1 2025'!B102,'Land Area'!B:B,0))</f>
        <v>Small</v>
      </c>
      <c r="D102" s="30" t="str">
        <f>INDEX('Population density'!G:G,MATCH('segmentation Q1 2025'!B102,'Population density'!B:B,0))</f>
        <v>Medium</v>
      </c>
      <c r="E102" s="30" t="str">
        <f>IFERROR(INDEX('Country &amp; Region names'!D:D,MATCH('segmentation Q1 2025'!B102,'Country &amp; Region names'!C:C,0)),"")</f>
        <v>Europe and Central Asia</v>
      </c>
      <c r="F102" s="30" t="str">
        <f>IFERROR(INDEX(Income!E:E,MATCH('segmentation Q1 2025'!B102,Income!B:B,0)),"")</f>
        <v>High income</v>
      </c>
      <c r="G102" s="30" t="str">
        <f>IFERROR(INDEX('Country &amp; Region names'!B:B,MATCH('segmentation Q1 2025'!B102,'Country &amp; Region names'!C:C,0)),"")</f>
        <v>Slovakia</v>
      </c>
    </row>
    <row r="103" spans="1:7" x14ac:dyDescent="0.2">
      <c r="A103" s="16" t="s">
        <v>113</v>
      </c>
      <c r="B103" s="16" t="s">
        <v>114</v>
      </c>
      <c r="C103" s="30" t="str">
        <f>INDEX('Land Area'!E:E,MATCH('segmentation Q1 2025'!B103,'Land Area'!B:B,0))</f>
        <v>Large</v>
      </c>
      <c r="D103" s="30" t="str">
        <f>INDEX('Population density'!G:G,MATCH('segmentation Q1 2025'!B103,'Population density'!B:B,0))</f>
        <v>Low</v>
      </c>
      <c r="E103" s="30" t="str">
        <f>IFERROR(INDEX('Country &amp; Region names'!D:D,MATCH('segmentation Q1 2025'!B103,'Country &amp; Region names'!C:C,0)),"")</f>
        <v>Europe and Central Asia</v>
      </c>
      <c r="F103" s="30" t="str">
        <f>IFERROR(INDEX(Income!E:E,MATCH('segmentation Q1 2025'!B103,Income!B:B,0)),"")</f>
        <v>High income</v>
      </c>
      <c r="G103" s="30" t="str">
        <f>IFERROR(INDEX('Country &amp; Region names'!B:B,MATCH('segmentation Q1 2025'!B103,'Country &amp; Region names'!C:C,0)),"")</f>
        <v>Finland</v>
      </c>
    </row>
    <row r="104" spans="1:7" x14ac:dyDescent="0.2">
      <c r="A104" s="16" t="s">
        <v>239</v>
      </c>
      <c r="B104" s="16" t="s">
        <v>240</v>
      </c>
      <c r="C104" s="30" t="str">
        <f>INDEX('Land Area'!E:E,MATCH('segmentation Q1 2025'!B104,'Land Area'!B:B,0))</f>
        <v>Large</v>
      </c>
      <c r="D104" s="30" t="str">
        <f>INDEX('Population density'!G:G,MATCH('segmentation Q1 2025'!B104,'Population density'!B:B,0))</f>
        <v>Low</v>
      </c>
      <c r="E104" s="30" t="str">
        <f>IFERROR(INDEX('Country &amp; Region names'!D:D,MATCH('segmentation Q1 2025'!B104,'Country &amp; Region names'!C:C,0)),"")</f>
        <v>Sub-Saharan Africa</v>
      </c>
      <c r="F104" s="30" t="str">
        <f>IFERROR(INDEX(Income!E:E,MATCH('segmentation Q1 2025'!B104,Income!B:B,0)),"")</f>
        <v>Low income</v>
      </c>
      <c r="G104" s="30" t="str">
        <f>IFERROR(INDEX('Country &amp; Region names'!B:B,MATCH('segmentation Q1 2025'!B104,'Country &amp; Region names'!C:C,0)),"")</f>
        <v>Chad</v>
      </c>
    </row>
    <row r="105" spans="1:7" x14ac:dyDescent="0.2">
      <c r="A105" s="16" t="s">
        <v>66</v>
      </c>
      <c r="B105" s="16" t="s">
        <v>67</v>
      </c>
      <c r="C105" s="30" t="str">
        <f>INDEX('Land Area'!E:E,MATCH('segmentation Q1 2025'!B105,'Land Area'!B:B,0))</f>
        <v>Large</v>
      </c>
      <c r="D105" s="30" t="str">
        <f>INDEX('Population density'!G:G,MATCH('segmentation Q1 2025'!B105,'Population density'!B:B,0))</f>
        <v>Low</v>
      </c>
      <c r="E105" s="30" t="str">
        <f>IFERROR(INDEX('Country &amp; Region names'!D:D,MATCH('segmentation Q1 2025'!B105,'Country &amp; Region names'!C:C,0)),"")</f>
        <v>Europe and Central Asia</v>
      </c>
      <c r="F105" s="30" t="str">
        <f>IFERROR(INDEX(Income!E:E,MATCH('segmentation Q1 2025'!B105,Income!B:B,0)),"")</f>
        <v>High income</v>
      </c>
      <c r="G105" s="30" t="str">
        <f>IFERROR(INDEX('Country &amp; Region names'!B:B,MATCH('segmentation Q1 2025'!B105,'Country &amp; Region names'!C:C,0)),"")</f>
        <v>Norway</v>
      </c>
    </row>
    <row r="106" spans="1:7" x14ac:dyDescent="0.2">
      <c r="A106" s="16" t="s">
        <v>221</v>
      </c>
      <c r="B106" s="16" t="s">
        <v>222</v>
      </c>
      <c r="C106" s="30" t="str">
        <f>INDEX('Land Area'!E:E,MATCH('segmentation Q1 2025'!B106,'Land Area'!B:B,0))</f>
        <v>Large</v>
      </c>
      <c r="D106" s="30" t="str">
        <f>INDEX('Population density'!G:G,MATCH('segmentation Q1 2025'!B106,'Population density'!B:B,0))</f>
        <v>Low</v>
      </c>
      <c r="E106" s="30" t="str">
        <f>IFERROR(INDEX('Country &amp; Region names'!D:D,MATCH('segmentation Q1 2025'!B106,'Country &amp; Region names'!C:C,0)),"")</f>
        <v>Middle East and North Africa</v>
      </c>
      <c r="F106" s="30" t="str">
        <f>IFERROR(INDEX(Income!E:E,MATCH('segmentation Q1 2025'!B106,Income!B:B,0)),"")</f>
        <v>Upper middle income</v>
      </c>
      <c r="G106" s="30" t="str">
        <f>IFERROR(INDEX('Country &amp; Region names'!B:B,MATCH('segmentation Q1 2025'!B106,'Country &amp; Region names'!C:C,0)),"")</f>
        <v>Libya</v>
      </c>
    </row>
    <row r="107" spans="1:7" x14ac:dyDescent="0.2">
      <c r="A107" s="16" t="s">
        <v>138</v>
      </c>
      <c r="B107" s="16" t="s">
        <v>139</v>
      </c>
      <c r="C107" s="30" t="str">
        <f>INDEX('Land Area'!E:E,MATCH('segmentation Q1 2025'!B107,'Land Area'!B:B,0))</f>
        <v>Large</v>
      </c>
      <c r="D107" s="30" t="str">
        <f>INDEX('Population density'!G:G,MATCH('segmentation Q1 2025'!B107,'Population density'!B:B,0))</f>
        <v>High</v>
      </c>
      <c r="E107" s="30" t="str">
        <f>IFERROR(INDEX('Country &amp; Region names'!D:D,MATCH('segmentation Q1 2025'!B107,'Country &amp; Region names'!C:C,0)),"")</f>
        <v>East Asia and Pacific</v>
      </c>
      <c r="F107" s="30" t="str">
        <f>IFERROR(INDEX(Income!E:E,MATCH('segmentation Q1 2025'!B107,Income!B:B,0)),"")</f>
        <v>Upper middle income</v>
      </c>
      <c r="G107" s="30" t="str">
        <f>IFERROR(INDEX('Country &amp; Region names'!B:B,MATCH('segmentation Q1 2025'!B107,'Country &amp; Region names'!C:C,0)),"")</f>
        <v>China</v>
      </c>
    </row>
    <row r="108" spans="1:7" x14ac:dyDescent="0.2">
      <c r="A108" s="16" t="s">
        <v>470</v>
      </c>
      <c r="B108" s="16" t="s">
        <v>471</v>
      </c>
      <c r="C108" s="30" t="str">
        <f>INDEX('Land Area'!E:E,MATCH('segmentation Q1 2025'!B108,'Land Area'!B:B,0))</f>
        <v>Small</v>
      </c>
      <c r="D108" s="30" t="str">
        <f>INDEX('Population density'!G:G,MATCH('segmentation Q1 2025'!B108,'Population density'!B:B,0))</f>
        <v>High</v>
      </c>
      <c r="E108" s="30" t="str">
        <f>IFERROR(INDEX('Country &amp; Region names'!D:D,MATCH('segmentation Q1 2025'!B108,'Country &amp; Region names'!C:C,0)),"")</f>
        <v>Sub-Saharan Africa</v>
      </c>
      <c r="F108" s="30" t="str">
        <f>IFERROR(INDEX(Income!E:E,MATCH('segmentation Q1 2025'!B108,Income!B:B,0)),"")</f>
        <v>Lower middle income</v>
      </c>
      <c r="G108" s="30" t="str">
        <f>IFERROR(INDEX('Country &amp; Region names'!B:B,MATCH('segmentation Q1 2025'!B108,'Country &amp; Region names'!C:C,0)),"")</f>
        <v>Comoros</v>
      </c>
    </row>
    <row r="109" spans="1:7" x14ac:dyDescent="0.2">
      <c r="A109" s="16" t="s">
        <v>215</v>
      </c>
      <c r="B109" s="16" t="s">
        <v>216</v>
      </c>
      <c r="C109" s="30" t="str">
        <f>INDEX('Land Area'!E:E,MATCH('segmentation Q1 2025'!B109,'Land Area'!B:B,0))</f>
        <v>Small</v>
      </c>
      <c r="D109" s="30" t="str">
        <f>INDEX('Population density'!G:G,MATCH('segmentation Q1 2025'!B109,'Population density'!B:B,0))</f>
        <v>High</v>
      </c>
      <c r="E109" s="30" t="str">
        <f>IFERROR(INDEX('Country &amp; Region names'!D:D,MATCH('segmentation Q1 2025'!B109,'Country &amp; Region names'!C:C,0)),"")</f>
        <v>Latin America and Caribbean</v>
      </c>
      <c r="F109" s="30" t="str">
        <f>IFERROR(INDEX(Income!E:E,MATCH('segmentation Q1 2025'!B109,Income!B:B,0)),"")</f>
        <v>Upper middle income</v>
      </c>
      <c r="G109" s="30" t="str">
        <f>IFERROR(INDEX('Country &amp; Region names'!B:B,MATCH('segmentation Q1 2025'!B109,'Country &amp; Region names'!C:C,0)),"")</f>
        <v>El Salvador</v>
      </c>
    </row>
    <row r="110" spans="1:7" x14ac:dyDescent="0.2">
      <c r="A110" s="16" t="s">
        <v>233</v>
      </c>
      <c r="B110" s="16" t="s">
        <v>234</v>
      </c>
      <c r="C110" s="30" t="str">
        <f>INDEX('Land Area'!E:E,MATCH('segmentation Q1 2025'!B110,'Land Area'!B:B,0))</f>
        <v>Large</v>
      </c>
      <c r="D110" s="30" t="str">
        <f>INDEX('Population density'!G:G,MATCH('segmentation Q1 2025'!B110,'Population density'!B:B,0))</f>
        <v>Low</v>
      </c>
      <c r="E110" s="30" t="str">
        <f>IFERROR(INDEX('Country &amp; Region names'!D:D,MATCH('segmentation Q1 2025'!B110,'Country &amp; Region names'!C:C,0)),"")</f>
        <v>Latin America and Caribbean</v>
      </c>
      <c r="F110" s="30" t="str">
        <f>IFERROR(INDEX(Income!E:E,MATCH('segmentation Q1 2025'!B110,Income!B:B,0)),"")</f>
        <v>Upper middle income</v>
      </c>
      <c r="G110" s="30" t="str">
        <f>IFERROR(INDEX('Country &amp; Region names'!B:B,MATCH('segmentation Q1 2025'!B110,'Country &amp; Region names'!C:C,0)),"")</f>
        <v>Paraguay</v>
      </c>
    </row>
    <row r="111" spans="1:7" x14ac:dyDescent="0.2">
      <c r="A111" s="16" t="s">
        <v>143</v>
      </c>
      <c r="B111" s="16" t="s">
        <v>144</v>
      </c>
      <c r="C111" s="30" t="str">
        <f>INDEX('Land Area'!E:E,MATCH('segmentation Q1 2025'!B111,'Land Area'!B:B,0))</f>
        <v>Large</v>
      </c>
      <c r="D111" s="30" t="str">
        <f>INDEX('Population density'!G:G,MATCH('segmentation Q1 2025'!B111,'Population density'!B:B,0))</f>
        <v>Low</v>
      </c>
      <c r="E111" s="30" t="str">
        <f>IFERROR(INDEX('Country &amp; Region names'!D:D,MATCH('segmentation Q1 2025'!B111,'Country &amp; Region names'!C:C,0)),"")</f>
        <v>East Asia and Pacific</v>
      </c>
      <c r="F111" s="30" t="str">
        <f>IFERROR(INDEX(Income!E:E,MATCH('segmentation Q1 2025'!B111,Income!B:B,0)),"")</f>
        <v>High income</v>
      </c>
      <c r="G111" s="30" t="str">
        <f>IFERROR(INDEX('Country &amp; Region names'!B:B,MATCH('segmentation Q1 2025'!B111,'Country &amp; Region names'!C:C,0)),"")</f>
        <v>New Zealand</v>
      </c>
    </row>
    <row r="112" spans="1:7" x14ac:dyDescent="0.2">
      <c r="A112" s="16" t="s">
        <v>227</v>
      </c>
      <c r="B112" s="16" t="s">
        <v>228</v>
      </c>
      <c r="C112" s="30" t="str">
        <f>INDEX('Land Area'!E:E,MATCH('segmentation Q1 2025'!B112,'Land Area'!B:B,0))</f>
        <v>Small</v>
      </c>
      <c r="D112" s="30" t="str">
        <f>INDEX('Population density'!G:G,MATCH('segmentation Q1 2025'!B112,'Population density'!B:B,0))</f>
        <v>Medium</v>
      </c>
      <c r="E112" s="30" t="str">
        <f>IFERROR(INDEX('Country &amp; Region names'!D:D,MATCH('segmentation Q1 2025'!B112,'Country &amp; Region names'!C:C,0)),"")</f>
        <v>Latin America and Caribbean</v>
      </c>
      <c r="F112" s="30" t="str">
        <f>IFERROR(INDEX(Income!E:E,MATCH('segmentation Q1 2025'!B112,Income!B:B,0)),"")</f>
        <v>Lower middle income</v>
      </c>
      <c r="G112" s="30" t="str">
        <f>IFERROR(INDEX('Country &amp; Region names'!B:B,MATCH('segmentation Q1 2025'!B112,'Country &amp; Region names'!C:C,0)),"")</f>
        <v>Nicaragua</v>
      </c>
    </row>
    <row r="113" spans="1:7" x14ac:dyDescent="0.2">
      <c r="A113" s="16" t="s">
        <v>282</v>
      </c>
      <c r="B113" s="16" t="s">
        <v>283</v>
      </c>
      <c r="C113" s="30" t="str">
        <f>INDEX('Land Area'!E:E,MATCH('segmentation Q1 2025'!B113,'Land Area'!B:B,0))</f>
        <v>Small</v>
      </c>
      <c r="D113" s="30" t="str">
        <f>INDEX('Population density'!G:G,MATCH('segmentation Q1 2025'!B113,'Population density'!B:B,0))</f>
        <v>Medium</v>
      </c>
      <c r="E113" s="30" t="str">
        <f>IFERROR(INDEX('Country &amp; Region names'!D:D,MATCH('segmentation Q1 2025'!B113,'Country &amp; Region names'!C:C,0)),"")</f>
        <v>Europe and Central Asia</v>
      </c>
      <c r="F113" s="30" t="str">
        <f>IFERROR(INDEX(Income!E:E,MATCH('segmentation Q1 2025'!B113,Income!B:B,0)),"")</f>
        <v>High income</v>
      </c>
      <c r="G113" s="30" t="str">
        <f>IFERROR(INDEX('Country &amp; Region names'!B:B,MATCH('segmentation Q1 2025'!B113,'Country &amp; Region names'!C:C,0)),"")</f>
        <v>Ireland</v>
      </c>
    </row>
    <row r="114" spans="1:7" x14ac:dyDescent="0.2">
      <c r="A114" s="16" t="s">
        <v>97</v>
      </c>
      <c r="B114" s="16" t="s">
        <v>98</v>
      </c>
      <c r="C114" s="30" t="str">
        <f>INDEX('Land Area'!E:E,MATCH('segmentation Q1 2025'!B114,'Land Area'!B:B,0))</f>
        <v>Small</v>
      </c>
      <c r="D114" s="30" t="str">
        <f>INDEX('Population density'!G:G,MATCH('segmentation Q1 2025'!B114,'Population density'!B:B,0))</f>
        <v>Medium</v>
      </c>
      <c r="E114" s="30" t="str">
        <f>IFERROR(INDEX('Country &amp; Region names'!D:D,MATCH('segmentation Q1 2025'!B114,'Country &amp; Region names'!C:C,0)),"")</f>
        <v>Latin America and Caribbean</v>
      </c>
      <c r="F114" s="30" t="str">
        <f>IFERROR(INDEX(Income!E:E,MATCH('segmentation Q1 2025'!B114,Income!B:B,0)),"")</f>
        <v>Upper middle income</v>
      </c>
      <c r="G114" s="30" t="str">
        <f>IFERROR(INDEX('Country &amp; Region names'!B:B,MATCH('segmentation Q1 2025'!B114,'Country &amp; Region names'!C:C,0)),"")</f>
        <v>Costa Rica</v>
      </c>
    </row>
    <row r="115" spans="1:7" x14ac:dyDescent="0.2">
      <c r="A115" s="16" t="s">
        <v>585</v>
      </c>
      <c r="B115" s="16" t="s">
        <v>586</v>
      </c>
      <c r="C115" s="30" t="e">
        <f>INDEX('Land Area'!E:E,MATCH('segmentation Q1 2025'!B115,'Land Area'!B:B,0))</f>
        <v>#N/A</v>
      </c>
      <c r="D115" s="30" t="e">
        <f>INDEX('Population density'!G:G,MATCH('segmentation Q1 2025'!B115,'Population density'!B:B,0))</f>
        <v>#N/A</v>
      </c>
      <c r="E115" s="30" t="str">
        <f>IFERROR(INDEX('Country &amp; Region names'!D:D,MATCH('segmentation Q1 2025'!B115,'Country &amp; Region names'!C:C,0)),"")</f>
        <v>East Asia and Pacific</v>
      </c>
      <c r="F115" s="30" t="str">
        <f>IFERROR(INDEX(Income!E:E,MATCH('segmentation Q1 2025'!B115,Income!B:B,0)),"")</f>
        <v/>
      </c>
      <c r="G115" s="30" t="str">
        <f>IFERROR(INDEX('Country &amp; Region names'!B:B,MATCH('segmentation Q1 2025'!B115,'Country &amp; Region names'!C:C,0)),"")</f>
        <v>Cook Islands</v>
      </c>
    </row>
    <row r="116" spans="1:7" x14ac:dyDescent="0.2">
      <c r="A116" s="16" t="s">
        <v>447</v>
      </c>
      <c r="B116" s="16" t="s">
        <v>448</v>
      </c>
      <c r="C116" s="30" t="str">
        <f>INDEX('Land Area'!E:E,MATCH('segmentation Q1 2025'!B116,'Land Area'!B:B,0))</f>
        <v>Small</v>
      </c>
      <c r="D116" s="30" t="str">
        <f>INDEX('Population density'!G:G,MATCH('segmentation Q1 2025'!B116,'Population density'!B:B,0))</f>
        <v>High</v>
      </c>
      <c r="E116" s="30" t="str">
        <f>IFERROR(INDEX('Country &amp; Region names'!D:D,MATCH('segmentation Q1 2025'!B116,'Country &amp; Region names'!C:C,0)),"")</f>
        <v>Middle East and North Africa</v>
      </c>
      <c r="F116" s="30" t="str">
        <f>IFERROR(INDEX(Income!E:E,MATCH('segmentation Q1 2025'!B116,Income!B:B,0)),"")</f>
        <v>Lower middle income</v>
      </c>
      <c r="G116" s="30" t="str">
        <f>IFERROR(INDEX('Country &amp; Region names'!B:B,MATCH('segmentation Q1 2025'!B116,'Country &amp; Region names'!C:C,0)),"")</f>
        <v>Lebanon</v>
      </c>
    </row>
    <row r="117" spans="1:7" x14ac:dyDescent="0.2">
      <c r="A117" s="16" t="s">
        <v>136</v>
      </c>
      <c r="B117" s="16" t="s">
        <v>137</v>
      </c>
      <c r="C117" s="30" t="str">
        <f>INDEX('Land Area'!E:E,MATCH('segmentation Q1 2025'!B117,'Land Area'!B:B,0))</f>
        <v>Small</v>
      </c>
      <c r="D117" s="30" t="str">
        <f>INDEX('Population density'!G:G,MATCH('segmentation Q1 2025'!B117,'Population density'!B:B,0))</f>
        <v>High</v>
      </c>
      <c r="E117" s="30" t="str">
        <f>IFERROR(INDEX('Country &amp; Region names'!D:D,MATCH('segmentation Q1 2025'!B117,'Country &amp; Region names'!C:C,0)),"")</f>
        <v>Middle East and North Africa</v>
      </c>
      <c r="F117" s="30" t="str">
        <f>IFERROR(INDEX(Income!E:E,MATCH('segmentation Q1 2025'!B117,Income!B:B,0)),"")</f>
        <v>High income</v>
      </c>
      <c r="G117" s="30" t="str">
        <f>IFERROR(INDEX('Country &amp; Region names'!B:B,MATCH('segmentation Q1 2025'!B117,'Country &amp; Region names'!C:C,0)),"")</f>
        <v>Kuwait</v>
      </c>
    </row>
    <row r="118" spans="1:7" x14ac:dyDescent="0.2">
      <c r="A118" s="16" t="s">
        <v>375</v>
      </c>
      <c r="B118" s="16" t="s">
        <v>376</v>
      </c>
      <c r="C118" s="30" t="str">
        <f>INDEX('Land Area'!E:E,MATCH('segmentation Q1 2025'!B118,'Land Area'!B:B,0))</f>
        <v>Small</v>
      </c>
      <c r="D118" s="30" t="str">
        <f>INDEX('Population density'!G:G,MATCH('segmentation Q1 2025'!B118,'Population density'!B:B,0))</f>
        <v>Medium</v>
      </c>
      <c r="E118" s="30" t="str">
        <f>IFERROR(INDEX('Country &amp; Region names'!D:D,MATCH('segmentation Q1 2025'!B118,'Country &amp; Region names'!C:C,0)),"")</f>
        <v>Latin America and Caribbean</v>
      </c>
      <c r="F118" s="30" t="str">
        <f>IFERROR(INDEX(Income!E:E,MATCH('segmentation Q1 2025'!B118,Income!B:B,0)),"")</f>
        <v>Upper middle income</v>
      </c>
      <c r="G118" s="30" t="str">
        <f>IFERROR(INDEX('Country &amp; Region names'!B:B,MATCH('segmentation Q1 2025'!B118,'Country &amp; Region names'!C:C,0)),"")</f>
        <v>Cuba</v>
      </c>
    </row>
    <row r="119" spans="1:7" x14ac:dyDescent="0.2">
      <c r="A119" s="16" t="s">
        <v>147</v>
      </c>
      <c r="B119" s="16" t="s">
        <v>148</v>
      </c>
      <c r="C119" s="30" t="str">
        <f>INDEX('Land Area'!E:E,MATCH('segmentation Q1 2025'!B119,'Land Area'!B:B,0))</f>
        <v>Large</v>
      </c>
      <c r="D119" s="30" t="str">
        <f>INDEX('Population density'!G:G,MATCH('segmentation Q1 2025'!B119,'Population density'!B:B,0))</f>
        <v>Low</v>
      </c>
      <c r="E119" s="30" t="str">
        <f>IFERROR(INDEX('Country &amp; Region names'!D:D,MATCH('segmentation Q1 2025'!B119,'Country &amp; Region names'!C:C,0)),"")</f>
        <v>Middle East and North Africa</v>
      </c>
      <c r="F119" s="30" t="str">
        <f>IFERROR(INDEX(Income!E:E,MATCH('segmentation Q1 2025'!B119,Income!B:B,0)),"")</f>
        <v>High income</v>
      </c>
      <c r="G119" s="30" t="str">
        <f>IFERROR(INDEX('Country &amp; Region names'!B:B,MATCH('segmentation Q1 2025'!B119,'Country &amp; Region names'!C:C,0)),"")</f>
        <v>Oman</v>
      </c>
    </row>
    <row r="120" spans="1:7" x14ac:dyDescent="0.2">
      <c r="A120" s="16" t="s">
        <v>453</v>
      </c>
      <c r="B120" s="16" t="s">
        <v>454</v>
      </c>
      <c r="C120" s="30" t="str">
        <f>INDEX('Land Area'!E:E,MATCH('segmentation Q1 2025'!B120,'Land Area'!B:B,0))</f>
        <v>Small</v>
      </c>
      <c r="D120" s="30" t="str">
        <f>INDEX('Population density'!G:G,MATCH('segmentation Q1 2025'!B120,'Population density'!B:B,0))</f>
        <v>High</v>
      </c>
      <c r="E120" s="30" t="str">
        <f>IFERROR(INDEX('Country &amp; Region names'!D:D,MATCH('segmentation Q1 2025'!B120,'Country &amp; Region names'!C:C,0)),"")</f>
        <v>Europe and Central Asia</v>
      </c>
      <c r="F120" s="30" t="str">
        <f>IFERROR(INDEX(Income!E:E,MATCH('segmentation Q1 2025'!B120,Income!B:B,0)),"")</f>
        <v>High income</v>
      </c>
      <c r="G120" s="30" t="str">
        <f>IFERROR(INDEX('Country &amp; Region names'!B:B,MATCH('segmentation Q1 2025'!B120,'Country &amp; Region names'!C:C,0)),"")</f>
        <v>Cyprus</v>
      </c>
    </row>
    <row r="121" spans="1:7" x14ac:dyDescent="0.2">
      <c r="A121" s="16" t="s">
        <v>101</v>
      </c>
      <c r="B121" s="16" t="s">
        <v>102</v>
      </c>
      <c r="C121" s="30" t="str">
        <f>INDEX('Land Area'!E:E,MATCH('segmentation Q1 2025'!B121,'Land Area'!B:B,0))</f>
        <v>Small</v>
      </c>
      <c r="D121" s="30" t="str">
        <f>INDEX('Population density'!G:G,MATCH('segmentation Q1 2025'!B121,'Population density'!B:B,0))</f>
        <v>Medium</v>
      </c>
      <c r="E121" s="30" t="str">
        <f>IFERROR(INDEX('Country &amp; Region names'!D:D,MATCH('segmentation Q1 2025'!B121,'Country &amp; Region names'!C:C,0)),"")</f>
        <v>Europe and Central Asia</v>
      </c>
      <c r="F121" s="30" t="str">
        <f>IFERROR(INDEX(Income!E:E,MATCH('segmentation Q1 2025'!B121,Income!B:B,0)),"")</f>
        <v>High income</v>
      </c>
      <c r="G121" s="30" t="str">
        <f>IFERROR(INDEX('Country &amp; Region names'!B:B,MATCH('segmentation Q1 2025'!B121,'Country &amp; Region names'!C:C,0)),"")</f>
        <v>Croatia</v>
      </c>
    </row>
    <row r="122" spans="1:7" x14ac:dyDescent="0.2">
      <c r="A122" s="16" t="s">
        <v>681</v>
      </c>
      <c r="B122" s="16" t="s">
        <v>201</v>
      </c>
      <c r="C122" s="30" t="str">
        <f>INDEX('Land Area'!E:E,MATCH('segmentation Q1 2025'!B122,'Land Area'!B:B,0))</f>
        <v>Large</v>
      </c>
      <c r="D122" s="30" t="str">
        <f>INDEX('Population density'!G:G,MATCH('segmentation Q1 2025'!B122,'Population density'!B:B,0))</f>
        <v>Low</v>
      </c>
      <c r="E122" s="30" t="str">
        <f>IFERROR(INDEX('Country &amp; Region names'!D:D,MATCH('segmentation Q1 2025'!B122,'Country &amp; Region names'!C:C,0)),"")</f>
        <v>Sub-Saharan Africa</v>
      </c>
      <c r="F122" s="30" t="str">
        <f>IFERROR(INDEX(Income!E:E,MATCH('segmentation Q1 2025'!B122,Income!B:B,0)),"")</f>
        <v>Low income</v>
      </c>
      <c r="G122" s="30" t="str">
        <f>IFERROR(INDEX('Country &amp; Region names'!B:B,MATCH('segmentation Q1 2025'!B122,'Country &amp; Region names'!C:C,0)),"")</f>
        <v>DR Congo</v>
      </c>
    </row>
    <row r="123" spans="1:7" x14ac:dyDescent="0.2">
      <c r="A123" s="16" t="s">
        <v>429</v>
      </c>
      <c r="B123" s="16" t="s">
        <v>430</v>
      </c>
      <c r="C123" s="30" t="str">
        <f>INDEX('Land Area'!E:E,MATCH('segmentation Q1 2025'!B123,'Land Area'!B:B,0))</f>
        <v>Small</v>
      </c>
      <c r="D123" s="30" t="str">
        <f>INDEX('Population density'!G:G,MATCH('segmentation Q1 2025'!B123,'Population density'!B:B,0))</f>
        <v>Low</v>
      </c>
      <c r="E123" s="30" t="str">
        <f>IFERROR(INDEX('Country &amp; Region names'!D:D,MATCH('segmentation Q1 2025'!B123,'Country &amp; Region names'!C:C,0)),"")</f>
        <v>Middle East and North Africa</v>
      </c>
      <c r="F123" s="30" t="str">
        <f>IFERROR(INDEX(Income!E:E,MATCH('segmentation Q1 2025'!B123,Income!B:B,0)),"")</f>
        <v>Lower middle income</v>
      </c>
      <c r="G123" s="30" t="str">
        <f>IFERROR(INDEX('Country &amp; Region names'!B:B,MATCH('segmentation Q1 2025'!B123,'Country &amp; Region names'!C:C,0)),"")</f>
        <v>Djibouti</v>
      </c>
    </row>
    <row r="124" spans="1:7" x14ac:dyDescent="0.2">
      <c r="A124" s="16" t="s">
        <v>483</v>
      </c>
      <c r="B124" s="16" t="s">
        <v>484</v>
      </c>
      <c r="C124" s="30" t="str">
        <f>INDEX('Land Area'!E:E,MATCH('segmentation Q1 2025'!B124,'Land Area'!B:B,0))</f>
        <v>Small</v>
      </c>
      <c r="D124" s="30" t="str">
        <f>INDEX('Population density'!G:G,MATCH('segmentation Q1 2025'!B124,'Population density'!B:B,0))</f>
        <v>Medium</v>
      </c>
      <c r="E124" s="30" t="str">
        <f>IFERROR(INDEX('Country &amp; Region names'!D:D,MATCH('segmentation Q1 2025'!B124,'Country &amp; Region names'!C:C,0)),"")</f>
        <v>Latin America and Caribbean</v>
      </c>
      <c r="F124" s="30" t="str">
        <f>IFERROR(INDEX(Income!E:E,MATCH('segmentation Q1 2025'!B124,Income!B:B,0)),"")</f>
        <v>Upper middle income</v>
      </c>
      <c r="G124" s="30" t="str">
        <f>IFERROR(INDEX('Country &amp; Region names'!B:B,MATCH('segmentation Q1 2025'!B124,'Country &amp; Region names'!C:C,0)),"")</f>
        <v>Dominica</v>
      </c>
    </row>
    <row r="125" spans="1:7" x14ac:dyDescent="0.2">
      <c r="A125" s="16" t="s">
        <v>231</v>
      </c>
      <c r="B125" s="16" t="s">
        <v>232</v>
      </c>
      <c r="C125" s="30" t="str">
        <f>INDEX('Land Area'!E:E,MATCH('segmentation Q1 2025'!B125,'Land Area'!B:B,0))</f>
        <v>Small</v>
      </c>
      <c r="D125" s="30" t="str">
        <f>INDEX('Population density'!G:G,MATCH('segmentation Q1 2025'!B125,'Population density'!B:B,0))</f>
        <v>Medium</v>
      </c>
      <c r="E125" s="30" t="str">
        <f>IFERROR(INDEX('Country &amp; Region names'!D:D,MATCH('segmentation Q1 2025'!B125,'Country &amp; Region names'!C:C,0)),"")</f>
        <v>Latin America and Caribbean</v>
      </c>
      <c r="F125" s="30" t="str">
        <f>IFERROR(INDEX(Income!E:E,MATCH('segmentation Q1 2025'!B125,Income!B:B,0)),"")</f>
        <v>High income</v>
      </c>
      <c r="G125" s="30" t="str">
        <f>IFERROR(INDEX('Country &amp; Region names'!B:B,MATCH('segmentation Q1 2025'!B125,'Country &amp; Region names'!C:C,0)),"")</f>
        <v>Panama</v>
      </c>
    </row>
    <row r="126" spans="1:7" x14ac:dyDescent="0.2">
      <c r="A126" s="16" t="s">
        <v>392</v>
      </c>
      <c r="B126" s="16" t="s">
        <v>393</v>
      </c>
      <c r="C126" s="30" t="str">
        <f>INDEX('Land Area'!E:E,MATCH('segmentation Q1 2025'!B126,'Land Area'!B:B,0))</f>
        <v>Small</v>
      </c>
      <c r="D126" s="30" t="str">
        <f>INDEX('Population density'!G:G,MATCH('segmentation Q1 2025'!B126,'Population density'!B:B,0))</f>
        <v>Medium</v>
      </c>
      <c r="E126" s="30" t="str">
        <f>IFERROR(INDEX('Country &amp; Region names'!D:D,MATCH('segmentation Q1 2025'!B126,'Country &amp; Region names'!C:C,0)),"")</f>
        <v>Europe and Central Asia</v>
      </c>
      <c r="F126" s="30" t="str">
        <f>IFERROR(INDEX(Income!E:E,MATCH('segmentation Q1 2025'!B126,Income!B:B,0)),"")</f>
        <v>Upper middle income</v>
      </c>
      <c r="G126" s="30" t="str">
        <f>IFERROR(INDEX('Country &amp; Region names'!B:B,MATCH('segmentation Q1 2025'!B126,'Country &amp; Region names'!C:C,0)),"")</f>
        <v>Georgia</v>
      </c>
    </row>
    <row r="127" spans="1:7" x14ac:dyDescent="0.2">
      <c r="A127" s="16" t="s">
        <v>419</v>
      </c>
      <c r="B127" s="16" t="s">
        <v>420</v>
      </c>
      <c r="C127" s="30" t="str">
        <f>INDEX('Land Area'!E:E,MATCH('segmentation Q1 2025'!B127,'Land Area'!B:B,0))</f>
        <v>Small</v>
      </c>
      <c r="D127" s="30" t="str">
        <f>INDEX('Population density'!G:G,MATCH('segmentation Q1 2025'!B127,'Population density'!B:B,0))</f>
        <v>Medium</v>
      </c>
      <c r="E127" s="30" t="str">
        <f>IFERROR(INDEX('Country &amp; Region names'!D:D,MATCH('segmentation Q1 2025'!B127,'Country &amp; Region names'!C:C,0)),"")</f>
        <v>Sub-Saharan Africa</v>
      </c>
      <c r="F127" s="30" t="str">
        <f>IFERROR(INDEX(Income!E:E,MATCH('segmentation Q1 2025'!B127,Income!B:B,0)),"")</f>
        <v>Upper middle income</v>
      </c>
      <c r="G127" s="30" t="str">
        <f>IFERROR(INDEX('Country &amp; Region names'!B:B,MATCH('segmentation Q1 2025'!B127,'Country &amp; Region names'!C:C,0)),"")</f>
        <v>Equatorial Guinea</v>
      </c>
    </row>
    <row r="128" spans="1:7" x14ac:dyDescent="0.2">
      <c r="A128" s="16" t="s">
        <v>369</v>
      </c>
      <c r="B128" s="16" t="s">
        <v>370</v>
      </c>
      <c r="C128" s="30" t="str">
        <f>INDEX('Land Area'!E:E,MATCH('segmentation Q1 2025'!B128,'Land Area'!B:B,0))</f>
        <v>Small</v>
      </c>
      <c r="D128" s="30" t="str">
        <f>INDEX('Population density'!G:G,MATCH('segmentation Q1 2025'!B128,'Population density'!B:B,0))</f>
        <v>Low</v>
      </c>
      <c r="E128" s="30" t="str">
        <f>IFERROR(INDEX('Country &amp; Region names'!D:D,MATCH('segmentation Q1 2025'!B128,'Country &amp; Region names'!C:C,0)),"")</f>
        <v>Sub-Saharan Africa</v>
      </c>
      <c r="F128" s="30" t="str">
        <f>IFERROR(INDEX(Income!E:E,MATCH('segmentation Q1 2025'!B128,Income!B:B,0)),"")</f>
        <v>Low income</v>
      </c>
      <c r="G128" s="30" t="str">
        <f>IFERROR(INDEX('Country &amp; Region names'!B:B,MATCH('segmentation Q1 2025'!B128,'Country &amp; Region names'!C:C,0)),"")</f>
        <v>Eritrea</v>
      </c>
    </row>
    <row r="129" spans="1:7" x14ac:dyDescent="0.2">
      <c r="A129" s="16" t="s">
        <v>402</v>
      </c>
      <c r="B129" s="16" t="s">
        <v>403</v>
      </c>
      <c r="C129" s="30" t="str">
        <f>INDEX('Land Area'!E:E,MATCH('segmentation Q1 2025'!B129,'Land Area'!B:B,0))</f>
        <v>Small</v>
      </c>
      <c r="D129" s="30" t="str">
        <f>INDEX('Population density'!G:G,MATCH('segmentation Q1 2025'!B129,'Population density'!B:B,0))</f>
        <v>Medium</v>
      </c>
      <c r="E129" s="30" t="str">
        <f>IFERROR(INDEX('Country &amp; Region names'!D:D,MATCH('segmentation Q1 2025'!B129,'Country &amp; Region names'!C:C,0)),"")</f>
        <v>Europe and Central Asia</v>
      </c>
      <c r="F129" s="30" t="str">
        <f>IFERROR(INDEX(Income!E:E,MATCH('segmentation Q1 2025'!B129,Income!B:B,0)),"")</f>
        <v>Upper middle income</v>
      </c>
      <c r="G129" s="30" t="str">
        <f>IFERROR(INDEX('Country &amp; Region names'!B:B,MATCH('segmentation Q1 2025'!B129,'Country &amp; Region names'!C:C,0)),"")</f>
        <v>Bosnia and Herzegovina</v>
      </c>
    </row>
    <row r="130" spans="1:7" x14ac:dyDescent="0.2">
      <c r="A130" s="16" t="s">
        <v>682</v>
      </c>
      <c r="B130" s="16" t="s">
        <v>590</v>
      </c>
      <c r="C130" s="30" t="e">
        <f>INDEX('Land Area'!E:E,MATCH('segmentation Q1 2025'!B130,'Land Area'!B:B,0))</f>
        <v>#N/A</v>
      </c>
      <c r="D130" s="30" t="e">
        <f>INDEX('Population density'!G:G,MATCH('segmentation Q1 2025'!B130,'Population density'!B:B,0))</f>
        <v>#N/A</v>
      </c>
      <c r="E130" s="30" t="str">
        <f>IFERROR(INDEX('Country &amp; Region names'!D:D,MATCH('segmentation Q1 2025'!B130,'Country &amp; Region names'!C:C,0)),"")</f>
        <v>Latin America and Caribbean</v>
      </c>
      <c r="F130" s="30" t="str">
        <f>IFERROR(INDEX(Income!E:E,MATCH('segmentation Q1 2025'!B130,Income!B:B,0)),"")</f>
        <v/>
      </c>
      <c r="G130" s="30" t="str">
        <f>IFERROR(INDEX('Country &amp; Region names'!B:B,MATCH('segmentation Q1 2025'!B130,'Country &amp; Region names'!C:C,0)),"")</f>
        <v>Falkland Islands (Malvinas)</v>
      </c>
    </row>
    <row r="131" spans="1:7" x14ac:dyDescent="0.2">
      <c r="A131" s="16" t="s">
        <v>237</v>
      </c>
      <c r="B131" s="16" t="s">
        <v>238</v>
      </c>
      <c r="C131" s="30" t="str">
        <f>INDEX('Land Area'!E:E,MATCH('segmentation Q1 2025'!B131,'Land Area'!B:B,0))</f>
        <v>Small</v>
      </c>
      <c r="D131" s="30" t="str">
        <f>INDEX('Population density'!G:G,MATCH('segmentation Q1 2025'!B131,'Population density'!B:B,0))</f>
        <v>Low</v>
      </c>
      <c r="E131" s="30" t="str">
        <f>IFERROR(INDEX('Country &amp; Region names'!D:D,MATCH('segmentation Q1 2025'!B131,'Country &amp; Region names'!C:C,0)),"")</f>
        <v>Latin America and Caribbean</v>
      </c>
      <c r="F131" s="30" t="str">
        <f>IFERROR(INDEX(Income!E:E,MATCH('segmentation Q1 2025'!B131,Income!B:B,0)),"")</f>
        <v>High income</v>
      </c>
      <c r="G131" s="30" t="str">
        <f>IFERROR(INDEX('Country &amp; Region names'!B:B,MATCH('segmentation Q1 2025'!B131,'Country &amp; Region names'!C:C,0)),"")</f>
        <v>Uruguay</v>
      </c>
    </row>
    <row r="132" spans="1:7" x14ac:dyDescent="0.2">
      <c r="A132" s="16" t="s">
        <v>159</v>
      </c>
      <c r="B132" s="16" t="s">
        <v>160</v>
      </c>
      <c r="C132" s="30" t="str">
        <f>INDEX('Land Area'!E:E,MATCH('segmentation Q1 2025'!B132,'Land Area'!B:B,0))</f>
        <v>Small</v>
      </c>
      <c r="D132" s="30" t="str">
        <f>INDEX('Population density'!G:G,MATCH('segmentation Q1 2025'!B132,'Population density'!B:B,0))</f>
        <v>High</v>
      </c>
      <c r="E132" s="30" t="str">
        <f>IFERROR(INDEX('Country &amp; Region names'!D:D,MATCH('segmentation Q1 2025'!B132,'Country &amp; Region names'!C:C,0)),"")</f>
        <v>Latin America and Caribbean</v>
      </c>
      <c r="F132" s="30" t="str">
        <f>IFERROR(INDEX(Income!E:E,MATCH('segmentation Q1 2025'!B132,Income!B:B,0)),"")</f>
        <v>High income</v>
      </c>
      <c r="G132" s="30" t="str">
        <f>IFERROR(INDEX('Country &amp; Region names'!B:B,MATCH('segmentation Q1 2025'!B132,'Country &amp; Region names'!C:C,0)),"")</f>
        <v>Puerto Rico</v>
      </c>
    </row>
    <row r="133" spans="1:7" x14ac:dyDescent="0.2">
      <c r="A133" s="16" t="s">
        <v>396</v>
      </c>
      <c r="B133" s="16" t="s">
        <v>397</v>
      </c>
      <c r="C133" s="30" t="str">
        <f>INDEX('Land Area'!E:E,MATCH('segmentation Q1 2025'!B133,'Land Area'!B:B,0))</f>
        <v>Small</v>
      </c>
      <c r="D133" s="30" t="str">
        <f>INDEX('Population density'!G:G,MATCH('segmentation Q1 2025'!B133,'Population density'!B:B,0))</f>
        <v>Low</v>
      </c>
      <c r="E133" s="30" t="str">
        <f>IFERROR(INDEX('Country &amp; Region names'!D:D,MATCH('segmentation Q1 2025'!B133,'Country &amp; Region names'!C:C,0)),"")</f>
        <v>Europe and Central Asia</v>
      </c>
      <c r="F133" s="30" t="str">
        <f>IFERROR(INDEX(Income!E:E,MATCH('segmentation Q1 2025'!B133,Income!B:B,0)),"")</f>
        <v>High income</v>
      </c>
      <c r="G133" s="30" t="str">
        <f>IFERROR(INDEX('Country &amp; Region names'!B:B,MATCH('segmentation Q1 2025'!B133,'Country &amp; Region names'!C:C,0)),"")</f>
        <v>Lithuania</v>
      </c>
    </row>
    <row r="134" spans="1:7" x14ac:dyDescent="0.2">
      <c r="A134" s="16" t="s">
        <v>198</v>
      </c>
      <c r="B134" s="16" t="s">
        <v>199</v>
      </c>
      <c r="C134" s="30" t="str">
        <f>INDEX('Land Area'!E:E,MATCH('segmentation Q1 2025'!B134,'Land Area'!B:B,0))</f>
        <v>Small</v>
      </c>
      <c r="D134" s="30" t="str">
        <f>INDEX('Population density'!G:G,MATCH('segmentation Q1 2025'!B134,'Population density'!B:B,0))</f>
        <v>Medium</v>
      </c>
      <c r="E134" s="30" t="str">
        <f>IFERROR(INDEX('Country &amp; Region names'!D:D,MATCH('segmentation Q1 2025'!B134,'Country &amp; Region names'!C:C,0)),"")</f>
        <v>Europe and Central Asia</v>
      </c>
      <c r="F134" s="30" t="str">
        <f>IFERROR(INDEX(Income!E:E,MATCH('segmentation Q1 2025'!B134,Income!B:B,0)),"")</f>
        <v>Upper middle income</v>
      </c>
      <c r="G134" s="30" t="str">
        <f>IFERROR(INDEX('Country &amp; Region names'!B:B,MATCH('segmentation Q1 2025'!B134,'Country &amp; Region names'!C:C,0)),"")</f>
        <v>Albania</v>
      </c>
    </row>
    <row r="135" spans="1:7" x14ac:dyDescent="0.2">
      <c r="A135" s="16" t="s">
        <v>161</v>
      </c>
      <c r="B135" s="16" t="s">
        <v>162</v>
      </c>
      <c r="C135" s="30" t="str">
        <f>INDEX('Land Area'!E:E,MATCH('segmentation Q1 2025'!B135,'Land Area'!B:B,0))</f>
        <v>Small</v>
      </c>
      <c r="D135" s="30" t="str">
        <f>INDEX('Population density'!G:G,MATCH('segmentation Q1 2025'!B135,'Population density'!B:B,0))</f>
        <v>High</v>
      </c>
      <c r="E135" s="30" t="str">
        <f>IFERROR(INDEX('Country &amp; Region names'!D:D,MATCH('segmentation Q1 2025'!B135,'Country &amp; Region names'!C:C,0)),"")</f>
        <v>Middle East and North Africa</v>
      </c>
      <c r="F135" s="30" t="str">
        <f>IFERROR(INDEX(Income!E:E,MATCH('segmentation Q1 2025'!B135,Income!B:B,0)),"")</f>
        <v>High income</v>
      </c>
      <c r="G135" s="30" t="str">
        <f>IFERROR(INDEX('Country &amp; Region names'!B:B,MATCH('segmentation Q1 2025'!B135,'Country &amp; Region names'!C:C,0)),"")</f>
        <v>Qatar</v>
      </c>
    </row>
    <row r="136" spans="1:7" x14ac:dyDescent="0.2">
      <c r="A136" s="16" t="s">
        <v>472</v>
      </c>
      <c r="B136" s="16" t="s">
        <v>473</v>
      </c>
      <c r="C136" s="30" t="str">
        <f>INDEX('Land Area'!E:E,MATCH('segmentation Q1 2025'!B136,'Land Area'!B:B,0))</f>
        <v>Small</v>
      </c>
      <c r="D136" s="30" t="str">
        <f>INDEX('Population density'!G:G,MATCH('segmentation Q1 2025'!B136,'Population density'!B:B,0))</f>
        <v>Low</v>
      </c>
      <c r="E136" s="30" t="str">
        <f>IFERROR(INDEX('Country &amp; Region names'!D:D,MATCH('segmentation Q1 2025'!B136,'Country &amp; Region names'!C:C,0)),"")</f>
        <v>Europe and Central Asia</v>
      </c>
      <c r="F136" s="30" t="str">
        <f>IFERROR(INDEX(Income!E:E,MATCH('segmentation Q1 2025'!B136,Income!B:B,0)),"")</f>
        <v>High income</v>
      </c>
      <c r="G136" s="30" t="str">
        <f>IFERROR(INDEX('Country &amp; Region names'!B:B,MATCH('segmentation Q1 2025'!B136,'Country &amp; Region names'!C:C,0)),"")</f>
        <v>Faroe Islands</v>
      </c>
    </row>
    <row r="137" spans="1:7" x14ac:dyDescent="0.2">
      <c r="A137" s="16" t="s">
        <v>435</v>
      </c>
      <c r="B137" s="16" t="s">
        <v>436</v>
      </c>
      <c r="C137" s="30" t="str">
        <f>INDEX('Land Area'!E:E,MATCH('segmentation Q1 2025'!B137,'Land Area'!B:B,0))</f>
        <v>Small</v>
      </c>
      <c r="D137" s="30" t="str">
        <f>INDEX('Population density'!G:G,MATCH('segmentation Q1 2025'!B137,'Population density'!B:B,0))</f>
        <v>Low</v>
      </c>
      <c r="E137" s="30" t="str">
        <f>IFERROR(INDEX('Country &amp; Region names'!D:D,MATCH('segmentation Q1 2025'!B137,'Country &amp; Region names'!C:C,0)),"")</f>
        <v>East Asia and Pacific</v>
      </c>
      <c r="F137" s="30" t="str">
        <f>IFERROR(INDEX(Income!E:E,MATCH('segmentation Q1 2025'!B137,Income!B:B,0)),"")</f>
        <v>Upper middle income</v>
      </c>
      <c r="G137" s="30" t="str">
        <f>IFERROR(INDEX('Country &amp; Region names'!B:B,MATCH('segmentation Q1 2025'!B137,'Country &amp; Region names'!C:C,0)),"")</f>
        <v>Fiji</v>
      </c>
    </row>
    <row r="138" spans="1:7" x14ac:dyDescent="0.2">
      <c r="A138" s="16" t="s">
        <v>462</v>
      </c>
      <c r="B138" s="16" t="s">
        <v>463</v>
      </c>
      <c r="C138" s="30" t="str">
        <f>INDEX('Land Area'!E:E,MATCH('segmentation Q1 2025'!B138,'Land Area'!B:B,0))</f>
        <v>Small</v>
      </c>
      <c r="D138" s="30" t="str">
        <f>INDEX('Population density'!G:G,MATCH('segmentation Q1 2025'!B138,'Population density'!B:B,0))</f>
        <v>Medium</v>
      </c>
      <c r="E138" s="30" t="str">
        <f>IFERROR(INDEX('Country &amp; Region names'!D:D,MATCH('segmentation Q1 2025'!B138,'Country &amp; Region names'!C:C,0)),"")</f>
        <v>East Asia and Pacific</v>
      </c>
      <c r="F138" s="30" t="str">
        <f>IFERROR(INDEX(Income!E:E,MATCH('segmentation Q1 2025'!B138,Income!B:B,0)),"")</f>
        <v>High income</v>
      </c>
      <c r="G138" s="30" t="str">
        <f>IFERROR(INDEX('Country &amp; Region names'!B:B,MATCH('segmentation Q1 2025'!B138,'Country &amp; Region names'!C:C,0)),"")</f>
        <v>French Polynesia</v>
      </c>
    </row>
    <row r="139" spans="1:7" x14ac:dyDescent="0.2">
      <c r="A139" s="16" t="s">
        <v>340</v>
      </c>
      <c r="B139" s="16" t="s">
        <v>341</v>
      </c>
      <c r="C139" s="30" t="str">
        <f>INDEX('Land Area'!E:E,MATCH('segmentation Q1 2025'!B139,'Land Area'!B:B,0))</f>
        <v>Large</v>
      </c>
      <c r="D139" s="30" t="str">
        <f>INDEX('Population density'!G:G,MATCH('segmentation Q1 2025'!B139,'Population density'!B:B,0))</f>
        <v>Low</v>
      </c>
      <c r="E139" s="30" t="str">
        <f>IFERROR(INDEX('Country &amp; Region names'!D:D,MATCH('segmentation Q1 2025'!B139,'Country &amp; Region names'!C:C,0)),"")</f>
        <v>Sub-Saharan Africa</v>
      </c>
      <c r="F139" s="30" t="str">
        <f>IFERROR(INDEX(Income!E:E,MATCH('segmentation Q1 2025'!B139,Income!B:B,0)),"")</f>
        <v>Upper middle income</v>
      </c>
      <c r="G139" s="30" t="str">
        <f>IFERROR(INDEX('Country &amp; Region names'!B:B,MATCH('segmentation Q1 2025'!B139,'Country &amp; Region names'!C:C,0)),"")</f>
        <v>Gabon</v>
      </c>
    </row>
    <row r="140" spans="1:7" x14ac:dyDescent="0.2">
      <c r="A140" s="16" t="s">
        <v>595</v>
      </c>
      <c r="B140" s="16" t="s">
        <v>450</v>
      </c>
      <c r="C140" s="30" t="str">
        <f>INDEX('Land Area'!E:E,MATCH('segmentation Q1 2025'!B140,'Land Area'!B:B,0))</f>
        <v>Small</v>
      </c>
      <c r="D140" s="30" t="str">
        <f>INDEX('Population density'!G:G,MATCH('segmentation Q1 2025'!B140,'Population density'!B:B,0))</f>
        <v>High</v>
      </c>
      <c r="E140" s="30" t="str">
        <f>IFERROR(INDEX('Country &amp; Region names'!D:D,MATCH('segmentation Q1 2025'!B140,'Country &amp; Region names'!C:C,0)),"")</f>
        <v>Sub-Saharan Africa</v>
      </c>
      <c r="F140" s="30" t="str">
        <f>IFERROR(INDEX(Income!E:E,MATCH('segmentation Q1 2025'!B140,Income!B:B,0)),"")</f>
        <v>Low income</v>
      </c>
      <c r="G140" s="30" t="str">
        <f>IFERROR(INDEX('Country &amp; Region names'!B:B,MATCH('segmentation Q1 2025'!B140,'Country &amp; Region names'!C:C,0)),"")</f>
        <v>Gambia</v>
      </c>
    </row>
    <row r="141" spans="1:7" x14ac:dyDescent="0.2">
      <c r="A141" s="16" t="s">
        <v>169</v>
      </c>
      <c r="B141" s="16" t="s">
        <v>170</v>
      </c>
      <c r="C141" s="30" t="str">
        <f>INDEX('Land Area'!E:E,MATCH('segmentation Q1 2025'!B141,'Land Area'!B:B,0))</f>
        <v>Small</v>
      </c>
      <c r="D141" s="30" t="str">
        <f>INDEX('Population density'!G:G,MATCH('segmentation Q1 2025'!B141,'Population density'!B:B,0))</f>
        <v>Medium</v>
      </c>
      <c r="E141" s="30" t="str">
        <f>IFERROR(INDEX('Country &amp; Region names'!D:D,MATCH('segmentation Q1 2025'!B141,'Country &amp; Region names'!C:C,0)),"")</f>
        <v>Europe and Central Asia</v>
      </c>
      <c r="F141" s="30" t="str">
        <f>IFERROR(INDEX(Income!E:E,MATCH('segmentation Q1 2025'!B141,Income!B:B,0)),"")</f>
        <v>High income</v>
      </c>
      <c r="G141" s="30" t="str">
        <f>IFERROR(INDEX('Country &amp; Region names'!B:B,MATCH('segmentation Q1 2025'!B141,'Country &amp; Region names'!C:C,0)),"")</f>
        <v>Slovenia</v>
      </c>
    </row>
    <row r="142" spans="1:7" x14ac:dyDescent="0.2">
      <c r="A142" s="16" t="s">
        <v>545</v>
      </c>
      <c r="B142" s="16" t="s">
        <v>546</v>
      </c>
      <c r="C142" s="30" t="str">
        <f>INDEX('Land Area'!E:E,MATCH('segmentation Q1 2025'!B142,'Land Area'!B:B,0))</f>
        <v>Small</v>
      </c>
      <c r="D142" s="30" t="str">
        <f>INDEX('Population density'!G:G,MATCH('segmentation Q1 2025'!B142,'Population density'!B:B,0))</f>
        <v>High</v>
      </c>
      <c r="E142" s="30" t="str">
        <f>IFERROR(INDEX('Country &amp; Region names'!D:D,MATCH('segmentation Q1 2025'!B142,'Country &amp; Region names'!C:C,0)),"")</f>
        <v>Europe and Central Asia</v>
      </c>
      <c r="F142" s="30" t="str">
        <f>IFERROR(INDEX(Income!E:E,MATCH('segmentation Q1 2025'!B142,Income!B:B,0)),"")</f>
        <v>High income</v>
      </c>
      <c r="G142" s="30" t="str">
        <f>IFERROR(INDEX('Country &amp; Region names'!B:B,MATCH('segmentation Q1 2025'!B142,'Country &amp; Region names'!C:C,0)),"")</f>
        <v>Gibraltar</v>
      </c>
    </row>
    <row r="143" spans="1:7" x14ac:dyDescent="0.2">
      <c r="A143" s="16" t="s">
        <v>249</v>
      </c>
      <c r="B143" s="16" t="s">
        <v>250</v>
      </c>
      <c r="C143" s="30" t="str">
        <f>INDEX('Land Area'!E:E,MATCH('segmentation Q1 2025'!B143,'Land Area'!B:B,0))</f>
        <v>Small</v>
      </c>
      <c r="D143" s="30" t="str">
        <f>INDEX('Population density'!G:G,MATCH('segmentation Q1 2025'!B143,'Population density'!B:B,0))</f>
        <v>Medium</v>
      </c>
      <c r="E143" s="30" t="str">
        <f>IFERROR(INDEX('Country &amp; Region names'!D:D,MATCH('segmentation Q1 2025'!B143,'Country &amp; Region names'!C:C,0)),"")</f>
        <v>Europe and Central Asia</v>
      </c>
      <c r="F143" s="30" t="str">
        <f>IFERROR(INDEX(Income!E:E,MATCH('segmentation Q1 2025'!B143,Income!B:B,0)),"")</f>
        <v>Upper middle income</v>
      </c>
      <c r="G143" s="30" t="str">
        <f>IFERROR(INDEX('Country &amp; Region names'!B:B,MATCH('segmentation Q1 2025'!B143,'Country &amp; Region names'!C:C,0)),"")</f>
        <v>N. Macedonia</v>
      </c>
    </row>
    <row r="144" spans="1:7" x14ac:dyDescent="0.2">
      <c r="A144" s="16" t="s">
        <v>398</v>
      </c>
      <c r="B144" s="16" t="s">
        <v>399</v>
      </c>
      <c r="C144" s="30" t="str">
        <f>INDEX('Land Area'!E:E,MATCH('segmentation Q1 2025'!B144,'Land Area'!B:B,0))</f>
        <v>Small</v>
      </c>
      <c r="D144" s="30" t="str">
        <f>INDEX('Population density'!G:G,MATCH('segmentation Q1 2025'!B144,'Population density'!B:B,0))</f>
        <v>Low</v>
      </c>
      <c r="E144" s="30" t="str">
        <f>IFERROR(INDEX('Country &amp; Region names'!D:D,MATCH('segmentation Q1 2025'!B144,'Country &amp; Region names'!C:C,0)),"")</f>
        <v>Europe and Central Asia</v>
      </c>
      <c r="F144" s="30" t="str">
        <f>IFERROR(INDEX(Income!E:E,MATCH('segmentation Q1 2025'!B144,Income!B:B,0)),"")</f>
        <v>High income</v>
      </c>
      <c r="G144" s="30" t="str">
        <f>IFERROR(INDEX('Country &amp; Region names'!B:B,MATCH('segmentation Q1 2025'!B144,'Country &amp; Region names'!C:C,0)),"")</f>
        <v>Latvia</v>
      </c>
    </row>
    <row r="145" spans="1:7" x14ac:dyDescent="0.2">
      <c r="A145" s="16" t="s">
        <v>328</v>
      </c>
      <c r="B145" s="16" t="s">
        <v>329</v>
      </c>
      <c r="C145" s="30" t="str">
        <f>INDEX('Land Area'!E:E,MATCH('segmentation Q1 2025'!B145,'Land Area'!B:B,0))</f>
        <v>Large</v>
      </c>
      <c r="D145" s="30" t="e">
        <f>INDEX('Population density'!G:G,MATCH('segmentation Q1 2025'!B145,'Population density'!B:B,0))</f>
        <v>#VALUE!</v>
      </c>
      <c r="E145" s="30" t="str">
        <f>IFERROR(INDEX('Country &amp; Region names'!D:D,MATCH('segmentation Q1 2025'!B145,'Country &amp; Region names'!C:C,0)),"")</f>
        <v>Europe and Central Asia</v>
      </c>
      <c r="F145" s="30" t="str">
        <f>IFERROR(INDEX(Income!E:E,MATCH('segmentation Q1 2025'!B145,Income!B:B,0)),"")</f>
        <v>High income</v>
      </c>
      <c r="G145" s="30" t="str">
        <f>IFERROR(INDEX('Country &amp; Region names'!B:B,MATCH('segmentation Q1 2025'!B145,'Country &amp; Region names'!C:C,0)),"")</f>
        <v>Greenland</v>
      </c>
    </row>
    <row r="146" spans="1:7" x14ac:dyDescent="0.2">
      <c r="A146" s="16" t="s">
        <v>513</v>
      </c>
      <c r="B146" s="16" t="s">
        <v>514</v>
      </c>
      <c r="C146" s="30" t="str">
        <f>INDEX('Land Area'!E:E,MATCH('segmentation Q1 2025'!B146,'Land Area'!B:B,0))</f>
        <v>Small</v>
      </c>
      <c r="D146" s="30" t="str">
        <f>INDEX('Population density'!G:G,MATCH('segmentation Q1 2025'!B146,'Population density'!B:B,0))</f>
        <v>High</v>
      </c>
      <c r="E146" s="30" t="str">
        <f>IFERROR(INDEX('Country &amp; Region names'!D:D,MATCH('segmentation Q1 2025'!B146,'Country &amp; Region names'!C:C,0)),"")</f>
        <v>Latin America and Caribbean</v>
      </c>
      <c r="F146" s="30" t="str">
        <f>IFERROR(INDEX(Income!E:E,MATCH('segmentation Q1 2025'!B146,Income!B:B,0)),"")</f>
        <v>Upper middle income</v>
      </c>
      <c r="G146" s="30" t="str">
        <f>IFERROR(INDEX('Country &amp; Region names'!B:B,MATCH('segmentation Q1 2025'!B146,'Country &amp; Region names'!C:C,0)),"")</f>
        <v>Grenada</v>
      </c>
    </row>
    <row r="147" spans="1:7" x14ac:dyDescent="0.2">
      <c r="A147" s="16" t="s">
        <v>344</v>
      </c>
      <c r="B147" s="16" t="s">
        <v>345</v>
      </c>
      <c r="C147" s="30" t="str">
        <f>INDEX('Land Area'!E:E,MATCH('segmentation Q1 2025'!B147,'Land Area'!B:B,0))</f>
        <v>Large</v>
      </c>
      <c r="D147" s="30" t="str">
        <f>INDEX('Population density'!G:G,MATCH('segmentation Q1 2025'!B147,'Population density'!B:B,0))</f>
        <v>Medium</v>
      </c>
      <c r="E147" s="30" t="str">
        <f>IFERROR(INDEX('Country &amp; Region names'!D:D,MATCH('segmentation Q1 2025'!B147,'Country &amp; Region names'!C:C,0)),"")</f>
        <v>Sub-Saharan Africa</v>
      </c>
      <c r="F147" s="30" t="str">
        <f>IFERROR(INDEX(Income!E:E,MATCH('segmentation Q1 2025'!B147,Income!B:B,0)),"")</f>
        <v>Lower middle income</v>
      </c>
      <c r="G147" s="30" t="str">
        <f>IFERROR(INDEX('Country &amp; Region names'!B:B,MATCH('segmentation Q1 2025'!B147,'Country &amp; Region names'!C:C,0)),"")</f>
        <v>Guinea</v>
      </c>
    </row>
    <row r="148" spans="1:7" x14ac:dyDescent="0.2">
      <c r="A148" s="16" t="s">
        <v>417</v>
      </c>
      <c r="B148" s="16" t="s">
        <v>418</v>
      </c>
      <c r="C148" s="30" t="str">
        <f>INDEX('Land Area'!E:E,MATCH('segmentation Q1 2025'!B148,'Land Area'!B:B,0))</f>
        <v>Small</v>
      </c>
      <c r="D148" s="30" t="str">
        <f>INDEX('Population density'!G:G,MATCH('segmentation Q1 2025'!B148,'Population density'!B:B,0))</f>
        <v>Medium</v>
      </c>
      <c r="E148" s="30" t="str">
        <f>IFERROR(INDEX('Country &amp; Region names'!D:D,MATCH('segmentation Q1 2025'!B148,'Country &amp; Region names'!C:C,0)),"")</f>
        <v>Sub-Saharan Africa</v>
      </c>
      <c r="F148" s="30" t="str">
        <f>IFERROR(INDEX(Income!E:E,MATCH('segmentation Q1 2025'!B148,Income!B:B,0)),"")</f>
        <v>Low income</v>
      </c>
      <c r="G148" s="30" t="str">
        <f>IFERROR(INDEX('Country &amp; Region names'!B:B,MATCH('segmentation Q1 2025'!B148,'Country &amp; Region names'!C:C,0)),"")</f>
        <v>Guinea-Bissau</v>
      </c>
    </row>
    <row r="149" spans="1:7" x14ac:dyDescent="0.2">
      <c r="A149" s="16" t="s">
        <v>481</v>
      </c>
      <c r="B149" s="16" t="s">
        <v>482</v>
      </c>
      <c r="C149" s="30" t="str">
        <f>INDEX('Land Area'!E:E,MATCH('segmentation Q1 2025'!B149,'Land Area'!B:B,0))</f>
        <v>Small</v>
      </c>
      <c r="D149" s="30" t="str">
        <f>INDEX('Population density'!G:G,MATCH('segmentation Q1 2025'!B149,'Population density'!B:B,0))</f>
        <v>High</v>
      </c>
      <c r="E149" s="30" t="str">
        <f>IFERROR(INDEX('Country &amp; Region names'!D:D,MATCH('segmentation Q1 2025'!B149,'Country &amp; Region names'!C:C,0)),"")</f>
        <v>Middle East and North Africa</v>
      </c>
      <c r="F149" s="30" t="str">
        <f>IFERROR(INDEX(Income!E:E,MATCH('segmentation Q1 2025'!B149,Income!B:B,0)),"")</f>
        <v>High income</v>
      </c>
      <c r="G149" s="30" t="str">
        <f>IFERROR(INDEX('Country &amp; Region names'!B:B,MATCH('segmentation Q1 2025'!B149,'Country &amp; Region names'!C:C,0)),"")</f>
        <v>Bahrain</v>
      </c>
    </row>
    <row r="150" spans="1:7" x14ac:dyDescent="0.2">
      <c r="A150" s="16" t="s">
        <v>407</v>
      </c>
      <c r="B150" s="16" t="s">
        <v>408</v>
      </c>
      <c r="C150" s="30" t="str">
        <f>INDEX('Land Area'!E:E,MATCH('segmentation Q1 2025'!B150,'Land Area'!B:B,0))</f>
        <v>Small</v>
      </c>
      <c r="D150" s="30" t="str">
        <f>INDEX('Population density'!G:G,MATCH('segmentation Q1 2025'!B150,'Population density'!B:B,0))</f>
        <v>Low</v>
      </c>
      <c r="E150" s="30" t="str">
        <f>IFERROR(INDEX('Country &amp; Region names'!D:D,MATCH('segmentation Q1 2025'!B150,'Country &amp; Region names'!C:C,0)),"")</f>
        <v>Europe and Central Asia</v>
      </c>
      <c r="F150" s="30" t="str">
        <f>IFERROR(INDEX(Income!E:E,MATCH('segmentation Q1 2025'!B150,Income!B:B,0)),"")</f>
        <v>High income</v>
      </c>
      <c r="G150" s="30" t="str">
        <f>IFERROR(INDEX('Country &amp; Region names'!B:B,MATCH('segmentation Q1 2025'!B150,'Country &amp; Region names'!C:C,0)),"")</f>
        <v>Estonia</v>
      </c>
    </row>
    <row r="151" spans="1:7" x14ac:dyDescent="0.2">
      <c r="A151" s="16" t="s">
        <v>355</v>
      </c>
      <c r="B151" s="16" t="s">
        <v>356</v>
      </c>
      <c r="C151" s="30" t="str">
        <f>INDEX('Land Area'!E:E,MATCH('segmentation Q1 2025'!B151,'Land Area'!B:B,0))</f>
        <v>Small</v>
      </c>
      <c r="D151" s="30" t="str">
        <f>INDEX('Population density'!G:G,MATCH('segmentation Q1 2025'!B151,'Population density'!B:B,0))</f>
        <v>Low</v>
      </c>
      <c r="E151" s="30" t="str">
        <f>IFERROR(INDEX('Country &amp; Region names'!D:D,MATCH('segmentation Q1 2025'!B151,'Country &amp; Region names'!C:C,0)),"")</f>
        <v>Latin America and Caribbean</v>
      </c>
      <c r="F151" s="30" t="str">
        <f>IFERROR(INDEX(Income!E:E,MATCH('segmentation Q1 2025'!B151,Income!B:B,0)),"")</f>
        <v>High income</v>
      </c>
      <c r="G151" s="30" t="str">
        <f>IFERROR(INDEX('Country &amp; Region names'!B:B,MATCH('segmentation Q1 2025'!B151,'Country &amp; Region names'!C:C,0)),"")</f>
        <v>Guyana</v>
      </c>
    </row>
    <row r="152" spans="1:7" x14ac:dyDescent="0.2">
      <c r="A152" s="16" t="s">
        <v>423</v>
      </c>
      <c r="B152" s="16" t="s">
        <v>424</v>
      </c>
      <c r="C152" s="30" t="str">
        <f>INDEX('Land Area'!E:E,MATCH('segmentation Q1 2025'!B152,'Land Area'!B:B,0))</f>
        <v>Small</v>
      </c>
      <c r="D152" s="30" t="str">
        <f>INDEX('Population density'!G:G,MATCH('segmentation Q1 2025'!B152,'Population density'!B:B,0))</f>
        <v>High</v>
      </c>
      <c r="E152" s="30" t="str">
        <f>IFERROR(INDEX('Country &amp; Region names'!D:D,MATCH('segmentation Q1 2025'!B152,'Country &amp; Region names'!C:C,0)),"")</f>
        <v>Latin America and Caribbean</v>
      </c>
      <c r="F152" s="30" t="str">
        <f>IFERROR(INDEX(Income!E:E,MATCH('segmentation Q1 2025'!B152,Income!B:B,0)),"")</f>
        <v>Lower middle income</v>
      </c>
      <c r="G152" s="30" t="str">
        <f>IFERROR(INDEX('Country &amp; Region names'!B:B,MATCH('segmentation Q1 2025'!B152,'Country &amp; Region names'!C:C,0)),"")</f>
        <v>Haiti</v>
      </c>
    </row>
    <row r="153" spans="1:7" x14ac:dyDescent="0.2">
      <c r="A153" s="16" t="s">
        <v>377</v>
      </c>
      <c r="B153" s="16" t="s">
        <v>378</v>
      </c>
      <c r="C153" s="30" t="str">
        <f>INDEX('Land Area'!E:E,MATCH('segmentation Q1 2025'!B153,'Land Area'!B:B,0))</f>
        <v>Small</v>
      </c>
      <c r="D153" s="30" t="str">
        <f>INDEX('Population density'!G:G,MATCH('segmentation Q1 2025'!B153,'Population density'!B:B,0))</f>
        <v>Low</v>
      </c>
      <c r="E153" s="30" t="str">
        <f>IFERROR(INDEX('Country &amp; Region names'!D:D,MATCH('segmentation Q1 2025'!B153,'Country &amp; Region names'!C:C,0)),"")</f>
        <v>Europe and Central Asia</v>
      </c>
      <c r="F153" s="30" t="str">
        <f>IFERROR(INDEX(Income!E:E,MATCH('segmentation Q1 2025'!B153,Income!B:B,0)),"")</f>
        <v>High income</v>
      </c>
      <c r="G153" s="30" t="str">
        <f>IFERROR(INDEX('Country &amp; Region names'!B:B,MATCH('segmentation Q1 2025'!B153,'Country &amp; Region names'!C:C,0)),"")</f>
        <v>Iceland</v>
      </c>
    </row>
    <row r="154" spans="1:7" x14ac:dyDescent="0.2">
      <c r="A154" s="16" t="s">
        <v>445</v>
      </c>
      <c r="B154" s="16" t="s">
        <v>446</v>
      </c>
      <c r="C154" s="30" t="str">
        <f>INDEX('Land Area'!E:E,MATCH('segmentation Q1 2025'!B154,'Land Area'!B:B,0))</f>
        <v>Small</v>
      </c>
      <c r="D154" s="30" t="str">
        <f>INDEX('Population density'!G:G,MATCH('segmentation Q1 2025'!B154,'Population density'!B:B,0))</f>
        <v>High</v>
      </c>
      <c r="E154" s="30" t="str">
        <f>IFERROR(INDEX('Country &amp; Region names'!D:D,MATCH('segmentation Q1 2025'!B154,'Country &amp; Region names'!C:C,0)),"")</f>
        <v>Latin America and Caribbean</v>
      </c>
      <c r="F154" s="30" t="str">
        <f>IFERROR(INDEX(Income!E:E,MATCH('segmentation Q1 2025'!B154,Income!B:B,0)),"")</f>
        <v>Upper middle income</v>
      </c>
      <c r="G154" s="30" t="str">
        <f>IFERROR(INDEX('Country &amp; Region names'!B:B,MATCH('segmentation Q1 2025'!B154,'Country &amp; Region names'!C:C,0)),"")</f>
        <v>Jamaica</v>
      </c>
    </row>
    <row r="155" spans="1:7" x14ac:dyDescent="0.2">
      <c r="A155" s="16" t="s">
        <v>479</v>
      </c>
      <c r="B155" s="16" t="s">
        <v>480</v>
      </c>
      <c r="C155" s="30" t="str">
        <f>INDEX('Land Area'!E:E,MATCH('segmentation Q1 2025'!B155,'Land Area'!B:B,0))</f>
        <v>Small</v>
      </c>
      <c r="D155" s="30" t="str">
        <f>INDEX('Population density'!G:G,MATCH('segmentation Q1 2025'!B155,'Population density'!B:B,0))</f>
        <v>High</v>
      </c>
      <c r="E155" s="30" t="str">
        <f>IFERROR(INDEX('Country &amp; Region names'!D:D,MATCH('segmentation Q1 2025'!B155,'Country &amp; Region names'!C:C,0)),"")</f>
        <v>East Asia and Pacific</v>
      </c>
      <c r="F155" s="30" t="str">
        <f>IFERROR(INDEX(Income!E:E,MATCH('segmentation Q1 2025'!B155,Income!B:B,0)),"")</f>
        <v>Lower middle income</v>
      </c>
      <c r="G155" s="30" t="str">
        <f>IFERROR(INDEX('Country &amp; Region names'!B:B,MATCH('segmentation Q1 2025'!B155,'Country &amp; Region names'!C:C,0)),"")</f>
        <v>Kiribati</v>
      </c>
    </row>
    <row r="156" spans="1:7" x14ac:dyDescent="0.2">
      <c r="A156" s="16" t="s">
        <v>553</v>
      </c>
      <c r="B156" t="s">
        <v>554</v>
      </c>
      <c r="C156" s="30" t="str">
        <f>INDEX('Land Area'!E:E,MATCH('segmentation Q1 2025'!B156,'Land Area'!B:B,0))</f>
        <v>Small</v>
      </c>
      <c r="D156" s="30" t="str">
        <f>INDEX('Population density'!G:G,MATCH('segmentation Q1 2025'!B156,'Population density'!B:B,0))</f>
        <v>High</v>
      </c>
      <c r="E156" s="30" t="str">
        <f>IFERROR(INDEX('Country &amp; Region names'!D:D,MATCH('segmentation Q1 2025'!B156,'Country &amp; Region names'!C:C,0)),"")</f>
        <v>Europe and Central Asia</v>
      </c>
      <c r="F156" s="30" t="str">
        <f>IFERROR(INDEX(Income!E:E,MATCH('segmentation Q1 2025'!B156,Income!B:B,0)),"")</f>
        <v>Upper middle income</v>
      </c>
      <c r="G156" s="30" t="str">
        <f>IFERROR(INDEX('Country &amp; Region names'!B:B,MATCH('segmentation Q1 2025'!B156,'Country &amp; Region names'!C:C,0)),"")</f>
        <v>Kosovo</v>
      </c>
    </row>
    <row r="157" spans="1:7" x14ac:dyDescent="0.2">
      <c r="A157" s="16" t="s">
        <v>553</v>
      </c>
      <c r="B157" t="s">
        <v>675</v>
      </c>
      <c r="C157" s="30" t="str">
        <f>INDEX('Land Area'!E:E,MATCH('segmentation Q1 2025'!B157,'Land Area'!B:B,0))</f>
        <v>Small</v>
      </c>
      <c r="D157" s="30" t="str">
        <f>INDEX('Population density'!G:G,MATCH('segmentation Q1 2025'!B157,'Population density'!B:B,0))</f>
        <v>High</v>
      </c>
      <c r="E157" s="30" t="str">
        <f>IFERROR(INDEX('Country &amp; Region names'!D:D,MATCH('segmentation Q1 2025'!B157,'Country &amp; Region names'!C:C,0)),"")</f>
        <v>Europe and Central Asia</v>
      </c>
      <c r="F157" s="30" t="str">
        <f>IFERROR(INDEX(Income!E:E,MATCH('segmentation Q1 2025'!B157,Income!B:B,0)),"")</f>
        <v>Upper middle income</v>
      </c>
      <c r="G157" s="30" t="str">
        <f>IFERROR(INDEX('Country &amp; Region names'!B:B,MATCH('segmentation Q1 2025'!B157,'Country &amp; Region names'!C:C,0)),"")</f>
        <v>Kosovo</v>
      </c>
    </row>
    <row r="158" spans="1:7" x14ac:dyDescent="0.2">
      <c r="A158" s="16" t="s">
        <v>612</v>
      </c>
      <c r="B158" s="16" t="s">
        <v>360</v>
      </c>
      <c r="C158" s="30" t="str">
        <f>INDEX('Land Area'!E:E,MATCH('segmentation Q1 2025'!B158,'Land Area'!B:B,0))</f>
        <v>Small</v>
      </c>
      <c r="D158" s="30" t="str">
        <f>INDEX('Population density'!G:G,MATCH('segmentation Q1 2025'!B158,'Population density'!B:B,0))</f>
        <v>Low</v>
      </c>
      <c r="E158" s="30" t="str">
        <f>IFERROR(INDEX('Country &amp; Region names'!D:D,MATCH('segmentation Q1 2025'!B158,'Country &amp; Region names'!C:C,0)),"")</f>
        <v>Europe and Central Asia</v>
      </c>
      <c r="F158" s="30" t="str">
        <f>IFERROR(INDEX(Income!E:E,MATCH('segmentation Q1 2025'!B158,Income!B:B,0)),"")</f>
        <v>Lower middle income</v>
      </c>
      <c r="G158" s="30" t="str">
        <f>IFERROR(INDEX('Country &amp; Region names'!B:B,MATCH('segmentation Q1 2025'!B158,'Country &amp; Region names'!C:C,0)),"")</f>
        <v>Kyrgyzstan</v>
      </c>
    </row>
    <row r="159" spans="1:7" x14ac:dyDescent="0.2">
      <c r="A159" s="16" t="s">
        <v>683</v>
      </c>
      <c r="B159" s="16" t="s">
        <v>348</v>
      </c>
      <c r="C159" s="30" t="str">
        <f>INDEX('Land Area'!E:E,MATCH('segmentation Q1 2025'!B159,'Land Area'!B:B,0))</f>
        <v>Large</v>
      </c>
      <c r="D159" s="30" t="str">
        <f>INDEX('Population density'!G:G,MATCH('segmentation Q1 2025'!B159,'Population density'!B:B,0))</f>
        <v>Low</v>
      </c>
      <c r="E159" s="30" t="str">
        <f>IFERROR(INDEX('Country &amp; Region names'!D:D,MATCH('segmentation Q1 2025'!B159,'Country &amp; Region names'!C:C,0)),"")</f>
        <v>East Asia and Pacific</v>
      </c>
      <c r="F159" s="30" t="str">
        <f>IFERROR(INDEX(Income!E:E,MATCH('segmentation Q1 2025'!B159,Income!B:B,0)),"")</f>
        <v>Lower middle income</v>
      </c>
      <c r="G159" s="30" t="str">
        <f>IFERROR(INDEX('Country &amp; Region names'!B:B,MATCH('segmentation Q1 2025'!B159,'Country &amp; Region names'!C:C,0)),"")</f>
        <v>Laos</v>
      </c>
    </row>
    <row r="160" spans="1:7" x14ac:dyDescent="0.2">
      <c r="A160" s="16" t="s">
        <v>413</v>
      </c>
      <c r="B160" s="16" t="s">
        <v>414</v>
      </c>
      <c r="C160" s="30" t="str">
        <f>INDEX('Land Area'!E:E,MATCH('segmentation Q1 2025'!B160,'Land Area'!B:B,0))</f>
        <v>Small</v>
      </c>
      <c r="D160" s="30" t="str">
        <f>INDEX('Population density'!G:G,MATCH('segmentation Q1 2025'!B160,'Population density'!B:B,0))</f>
        <v>Medium</v>
      </c>
      <c r="E160" s="30" t="str">
        <f>IFERROR(INDEX('Country &amp; Region names'!D:D,MATCH('segmentation Q1 2025'!B160,'Country &amp; Region names'!C:C,0)),"")</f>
        <v>Sub-Saharan Africa</v>
      </c>
      <c r="F160" s="30" t="str">
        <f>IFERROR(INDEX(Income!E:E,MATCH('segmentation Q1 2025'!B160,Income!B:B,0)),"")</f>
        <v>Lower middle income</v>
      </c>
      <c r="G160" s="30" t="str">
        <f>IFERROR(INDEX('Country &amp; Region names'!B:B,MATCH('segmentation Q1 2025'!B160,'Country &amp; Region names'!C:C,0)),"")</f>
        <v>Lesotho</v>
      </c>
    </row>
    <row r="161" spans="1:7" x14ac:dyDescent="0.2">
      <c r="A161" s="16" t="s">
        <v>380</v>
      </c>
      <c r="B161" s="16" t="s">
        <v>381</v>
      </c>
      <c r="C161" s="30" t="str">
        <f>INDEX('Land Area'!E:E,MATCH('segmentation Q1 2025'!B161,'Land Area'!B:B,0))</f>
        <v>Small</v>
      </c>
      <c r="D161" s="30" t="str">
        <f>INDEX('Population density'!G:G,MATCH('segmentation Q1 2025'!B161,'Population density'!B:B,0))</f>
        <v>Medium</v>
      </c>
      <c r="E161" s="30" t="str">
        <f>IFERROR(INDEX('Country &amp; Region names'!D:D,MATCH('segmentation Q1 2025'!B161,'Country &amp; Region names'!C:C,0)),"")</f>
        <v>Sub-Saharan Africa</v>
      </c>
      <c r="F161" s="30" t="str">
        <f>IFERROR(INDEX(Income!E:E,MATCH('segmentation Q1 2025'!B161,Income!B:B,0)),"")</f>
        <v>Low income</v>
      </c>
      <c r="G161" s="30" t="str">
        <f>IFERROR(INDEX('Country &amp; Region names'!B:B,MATCH('segmentation Q1 2025'!B161,'Country &amp; Region names'!C:C,0)),"")</f>
        <v>Liberia</v>
      </c>
    </row>
    <row r="162" spans="1:7" x14ac:dyDescent="0.2">
      <c r="A162" s="16" t="s">
        <v>527</v>
      </c>
      <c r="B162" s="16" t="s">
        <v>528</v>
      </c>
      <c r="C162" s="30" t="str">
        <f>INDEX('Land Area'!E:E,MATCH('segmentation Q1 2025'!B162,'Land Area'!B:B,0))</f>
        <v>Small</v>
      </c>
      <c r="D162" s="30" t="str">
        <f>INDEX('Population density'!G:G,MATCH('segmentation Q1 2025'!B162,'Population density'!B:B,0))</f>
        <v>High</v>
      </c>
      <c r="E162" s="30" t="str">
        <f>IFERROR(INDEX('Country &amp; Region names'!D:D,MATCH('segmentation Q1 2025'!B162,'Country &amp; Region names'!C:C,0)),"")</f>
        <v>Europe and Central Asia</v>
      </c>
      <c r="F162" s="30" t="str">
        <f>IFERROR(INDEX(Income!E:E,MATCH('segmentation Q1 2025'!B162,Income!B:B,0)),"")</f>
        <v>High income</v>
      </c>
      <c r="G162" s="30" t="str">
        <f>IFERROR(INDEX('Country &amp; Region names'!B:B,MATCH('segmentation Q1 2025'!B162,'Country &amp; Region names'!C:C,0)),"")</f>
        <v>Liechtenstein</v>
      </c>
    </row>
    <row r="163" spans="1:7" x14ac:dyDescent="0.2">
      <c r="A163" s="16" t="s">
        <v>466</v>
      </c>
      <c r="B163" s="16" t="s">
        <v>467</v>
      </c>
      <c r="C163" s="30" t="str">
        <f>INDEX('Land Area'!E:E,MATCH('segmentation Q1 2025'!B163,'Land Area'!B:B,0))</f>
        <v>Small</v>
      </c>
      <c r="D163" s="30" t="str">
        <f>INDEX('Population density'!G:G,MATCH('segmentation Q1 2025'!B163,'Population density'!B:B,0))</f>
        <v>High</v>
      </c>
      <c r="E163" s="30" t="str">
        <f>IFERROR(INDEX('Country &amp; Region names'!D:D,MATCH('segmentation Q1 2025'!B163,'Country &amp; Region names'!C:C,0)),"")</f>
        <v>Europe and Central Asia</v>
      </c>
      <c r="F163" s="30" t="str">
        <f>IFERROR(INDEX(Income!E:E,MATCH('segmentation Q1 2025'!B163,Income!B:B,0)),"")</f>
        <v>High income</v>
      </c>
      <c r="G163" s="30" t="str">
        <f>IFERROR(INDEX('Country &amp; Region names'!B:B,MATCH('segmentation Q1 2025'!B163,'Country &amp; Region names'!C:C,0)),"")</f>
        <v>Luxembourg</v>
      </c>
    </row>
    <row r="164" spans="1:7" x14ac:dyDescent="0.2">
      <c r="A164" s="16" t="s">
        <v>308</v>
      </c>
      <c r="B164" s="16" t="s">
        <v>309</v>
      </c>
      <c r="C164" s="30" t="str">
        <f>INDEX('Land Area'!E:E,MATCH('segmentation Q1 2025'!B164,'Land Area'!B:B,0))</f>
        <v>Large</v>
      </c>
      <c r="D164" s="30" t="str">
        <f>INDEX('Population density'!G:G,MATCH('segmentation Q1 2025'!B164,'Population density'!B:B,0))</f>
        <v>Medium</v>
      </c>
      <c r="E164" s="30" t="str">
        <f>IFERROR(INDEX('Country &amp; Region names'!D:D,MATCH('segmentation Q1 2025'!B164,'Country &amp; Region names'!C:C,0)),"")</f>
        <v>Sub-Saharan Africa</v>
      </c>
      <c r="F164" s="30" t="str">
        <f>IFERROR(INDEX(Income!E:E,MATCH('segmentation Q1 2025'!B164,Income!B:B,0)),"")</f>
        <v>Low income</v>
      </c>
      <c r="G164" s="30" t="str">
        <f>IFERROR(INDEX('Country &amp; Region names'!B:B,MATCH('segmentation Q1 2025'!B164,'Country &amp; Region names'!C:C,0)),"")</f>
        <v>Madagascar</v>
      </c>
    </row>
    <row r="165" spans="1:7" x14ac:dyDescent="0.2">
      <c r="A165" s="16" t="s">
        <v>382</v>
      </c>
      <c r="B165" s="16" t="s">
        <v>383</v>
      </c>
      <c r="C165" s="30" t="str">
        <f>INDEX('Land Area'!E:E,MATCH('segmentation Q1 2025'!B165,'Land Area'!B:B,0))</f>
        <v>Small</v>
      </c>
      <c r="D165" s="30" t="str">
        <f>INDEX('Population density'!G:G,MATCH('segmentation Q1 2025'!B165,'Population density'!B:B,0))</f>
        <v>High</v>
      </c>
      <c r="E165" s="30" t="str">
        <f>IFERROR(INDEX('Country &amp; Region names'!D:D,MATCH('segmentation Q1 2025'!B165,'Country &amp; Region names'!C:C,0)),"")</f>
        <v>Sub-Saharan Africa</v>
      </c>
      <c r="F165" s="30" t="str">
        <f>IFERROR(INDEX(Income!E:E,MATCH('segmentation Q1 2025'!B165,Income!B:B,0)),"")</f>
        <v>Low income</v>
      </c>
      <c r="G165" s="30" t="str">
        <f>IFERROR(INDEX('Country &amp; Region names'!B:B,MATCH('segmentation Q1 2025'!B165,'Country &amp; Region names'!C:C,0)),"")</f>
        <v>Malawi</v>
      </c>
    </row>
    <row r="166" spans="1:7" x14ac:dyDescent="0.2">
      <c r="A166" s="16" t="s">
        <v>243</v>
      </c>
      <c r="B166" s="16" t="s">
        <v>244</v>
      </c>
      <c r="C166" s="30" t="str">
        <f>INDEX('Land Area'!E:E,MATCH('segmentation Q1 2025'!B166,'Land Area'!B:B,0))</f>
        <v>Small</v>
      </c>
      <c r="D166" s="30" t="str">
        <f>INDEX('Population density'!G:G,MATCH('segmentation Q1 2025'!B166,'Population density'!B:B,0))</f>
        <v>High</v>
      </c>
      <c r="E166" s="30" t="str">
        <f>IFERROR(INDEX('Country &amp; Region names'!D:D,MATCH('segmentation Q1 2025'!B166,'Country &amp; Region names'!C:C,0)),"")</f>
        <v>South Asia</v>
      </c>
      <c r="F166" s="30" t="str">
        <f>IFERROR(INDEX(Income!E:E,MATCH('segmentation Q1 2025'!B166,Income!B:B,0)),"")</f>
        <v>Upper middle income</v>
      </c>
      <c r="G166" s="30" t="str">
        <f>IFERROR(INDEX('Country &amp; Region names'!B:B,MATCH('segmentation Q1 2025'!B166,'Country &amp; Region names'!C:C,0)),"")</f>
        <v>Maldives</v>
      </c>
    </row>
    <row r="167" spans="1:7" x14ac:dyDescent="0.2">
      <c r="A167" s="16" t="s">
        <v>245</v>
      </c>
      <c r="B167" s="16" t="s">
        <v>246</v>
      </c>
      <c r="C167" s="30" t="str">
        <f>INDEX('Land Area'!E:E,MATCH('segmentation Q1 2025'!B167,'Land Area'!B:B,0))</f>
        <v>Large</v>
      </c>
      <c r="D167" s="30" t="str">
        <f>INDEX('Population density'!G:G,MATCH('segmentation Q1 2025'!B167,'Population density'!B:B,0))</f>
        <v>Low</v>
      </c>
      <c r="E167" s="30" t="str">
        <f>IFERROR(INDEX('Country &amp; Region names'!D:D,MATCH('segmentation Q1 2025'!B167,'Country &amp; Region names'!C:C,0)),"")</f>
        <v>Sub-Saharan Africa</v>
      </c>
      <c r="F167" s="30" t="str">
        <f>IFERROR(INDEX(Income!E:E,MATCH('segmentation Q1 2025'!B167,Income!B:B,0)),"")</f>
        <v>Low income</v>
      </c>
      <c r="G167" s="30" t="str">
        <f>IFERROR(INDEX('Country &amp; Region names'!B:B,MATCH('segmentation Q1 2025'!B167,'Country &amp; Region names'!C:C,0)),"")</f>
        <v>Mali</v>
      </c>
    </row>
    <row r="168" spans="1:7" x14ac:dyDescent="0.2">
      <c r="A168" s="16" t="s">
        <v>515</v>
      </c>
      <c r="B168" s="16" t="s">
        <v>516</v>
      </c>
      <c r="C168" s="30" t="str">
        <f>INDEX('Land Area'!E:E,MATCH('segmentation Q1 2025'!B168,'Land Area'!B:B,0))</f>
        <v>Small</v>
      </c>
      <c r="D168" s="30" t="str">
        <f>INDEX('Population density'!G:G,MATCH('segmentation Q1 2025'!B168,'Population density'!B:B,0))</f>
        <v>High</v>
      </c>
      <c r="E168" s="30" t="str">
        <f>IFERROR(INDEX('Country &amp; Region names'!D:D,MATCH('segmentation Q1 2025'!B168,'Country &amp; Region names'!C:C,0)),"")</f>
        <v>Middle East and North Africa</v>
      </c>
      <c r="F168" s="30" t="str">
        <f>IFERROR(INDEX(Income!E:E,MATCH('segmentation Q1 2025'!B168,Income!B:B,0)),"")</f>
        <v>High income</v>
      </c>
      <c r="G168" s="30" t="str">
        <f>IFERROR(INDEX('Country &amp; Region names'!B:B,MATCH('segmentation Q1 2025'!B168,'Country &amp; Region names'!C:C,0)),"")</f>
        <v>Malta</v>
      </c>
    </row>
    <row r="169" spans="1:7" x14ac:dyDescent="0.2">
      <c r="A169" s="16" t="s">
        <v>525</v>
      </c>
      <c r="B169" s="16" t="s">
        <v>526</v>
      </c>
      <c r="C169" s="30" t="str">
        <f>INDEX('Land Area'!E:E,MATCH('segmentation Q1 2025'!B169,'Land Area'!B:B,0))</f>
        <v>Small</v>
      </c>
      <c r="D169" s="30" t="str">
        <f>INDEX('Population density'!G:G,MATCH('segmentation Q1 2025'!B169,'Population density'!B:B,0))</f>
        <v>High</v>
      </c>
      <c r="E169" s="30" t="str">
        <f>IFERROR(INDEX('Country &amp; Region names'!D:D,MATCH('segmentation Q1 2025'!B169,'Country &amp; Region names'!C:C,0)),"")</f>
        <v>East Asia and Pacific</v>
      </c>
      <c r="F169" s="30" t="str">
        <f>IFERROR(INDEX(Income!E:E,MATCH('segmentation Q1 2025'!B169,Income!B:B,0)),"")</f>
        <v>Upper middle income</v>
      </c>
      <c r="G169" s="30" t="str">
        <f>IFERROR(INDEX('Country &amp; Region names'!B:B,MATCH('segmentation Q1 2025'!B169,'Country &amp; Region names'!C:C,0)),"")</f>
        <v>Marshall Islands</v>
      </c>
    </row>
    <row r="170" spans="1:7" x14ac:dyDescent="0.2">
      <c r="A170" s="16" t="s">
        <v>615</v>
      </c>
      <c r="B170" s="16" t="s">
        <v>616</v>
      </c>
      <c r="C170" s="30" t="e">
        <f>INDEX('Land Area'!E:E,MATCH('segmentation Q1 2025'!B170,'Land Area'!B:B,0))</f>
        <v>#N/A</v>
      </c>
      <c r="D170" s="30" t="e">
        <f>INDEX('Population density'!G:G,MATCH('segmentation Q1 2025'!B170,'Population density'!B:B,0))</f>
        <v>#N/A</v>
      </c>
      <c r="E170" s="30" t="str">
        <f>IFERROR(INDEX('Country &amp; Region names'!D:D,MATCH('segmentation Q1 2025'!B170,'Country &amp; Region names'!C:C,0)),"")</f>
        <v>Europe and Central Asia</v>
      </c>
      <c r="F170" s="30" t="str">
        <f>IFERROR(INDEX(Income!E:E,MATCH('segmentation Q1 2025'!B170,Income!B:B,0)),"")</f>
        <v/>
      </c>
      <c r="G170" s="30" t="str">
        <f>IFERROR(INDEX('Country &amp; Region names'!B:B,MATCH('segmentation Q1 2025'!B170,'Country &amp; Region names'!C:C,0)),"")</f>
        <v>Martinique</v>
      </c>
    </row>
    <row r="171" spans="1:7" x14ac:dyDescent="0.2">
      <c r="A171" s="16" t="s">
        <v>261</v>
      </c>
      <c r="B171" s="16" t="s">
        <v>262</v>
      </c>
      <c r="C171" s="30" t="str">
        <f>INDEX('Land Area'!E:E,MATCH('segmentation Q1 2025'!B171,'Land Area'!B:B,0))</f>
        <v>Large</v>
      </c>
      <c r="D171" s="30" t="str">
        <f>INDEX('Population density'!G:G,MATCH('segmentation Q1 2025'!B171,'Population density'!B:B,0))</f>
        <v>Low</v>
      </c>
      <c r="E171" s="30" t="str">
        <f>IFERROR(INDEX('Country &amp; Region names'!D:D,MATCH('segmentation Q1 2025'!B171,'Country &amp; Region names'!C:C,0)),"")</f>
        <v>Sub-Saharan Africa</v>
      </c>
      <c r="F171" s="30" t="str">
        <f>IFERROR(INDEX(Income!E:E,MATCH('segmentation Q1 2025'!B171,Income!B:B,0)),"")</f>
        <v>Lower middle income</v>
      </c>
      <c r="G171" s="30" t="str">
        <f>IFERROR(INDEX('Country &amp; Region names'!B:B,MATCH('segmentation Q1 2025'!B171,'Country &amp; Region names'!C:C,0)),"")</f>
        <v>Mauritania</v>
      </c>
    </row>
    <row r="172" spans="1:7" x14ac:dyDescent="0.2">
      <c r="A172" s="16" t="s">
        <v>468</v>
      </c>
      <c r="B172" s="16" t="s">
        <v>469</v>
      </c>
      <c r="C172" s="30" t="str">
        <f>INDEX('Land Area'!E:E,MATCH('segmentation Q1 2025'!B172,'Land Area'!B:B,0))</f>
        <v>Small</v>
      </c>
      <c r="D172" s="30" t="str">
        <f>INDEX('Population density'!G:G,MATCH('segmentation Q1 2025'!B172,'Population density'!B:B,0))</f>
        <v>High</v>
      </c>
      <c r="E172" s="30" t="str">
        <f>IFERROR(INDEX('Country &amp; Region names'!D:D,MATCH('segmentation Q1 2025'!B172,'Country &amp; Region names'!C:C,0)),"")</f>
        <v>Sub-Saharan Africa</v>
      </c>
      <c r="F172" s="30" t="str">
        <f>IFERROR(INDEX(Income!E:E,MATCH('segmentation Q1 2025'!B172,Income!B:B,0)),"")</f>
        <v>Upper middle income</v>
      </c>
      <c r="G172" s="30" t="str">
        <f>IFERROR(INDEX('Country &amp; Region names'!B:B,MATCH('segmentation Q1 2025'!B172,'Country &amp; Region names'!C:C,0)),"")</f>
        <v>Mauritius</v>
      </c>
    </row>
    <row r="173" spans="1:7" x14ac:dyDescent="0.2">
      <c r="A173" s="16" t="s">
        <v>411</v>
      </c>
      <c r="B173" s="16" t="s">
        <v>412</v>
      </c>
      <c r="C173" s="30" t="str">
        <f>INDEX('Land Area'!E:E,MATCH('segmentation Q1 2025'!B173,'Land Area'!B:B,0))</f>
        <v>Small</v>
      </c>
      <c r="D173" s="30" t="str">
        <f>INDEX('Population density'!G:G,MATCH('segmentation Q1 2025'!B173,'Population density'!B:B,0))</f>
        <v>Medium</v>
      </c>
      <c r="E173" s="30" t="str">
        <f>IFERROR(INDEX('Country &amp; Region names'!D:D,MATCH('segmentation Q1 2025'!B173,'Country &amp; Region names'!C:C,0)),"")</f>
        <v>Europe and Central Asia</v>
      </c>
      <c r="F173" s="30" t="str">
        <f>IFERROR(INDEX(Income!E:E,MATCH('segmentation Q1 2025'!B173,Income!B:B,0)),"")</f>
        <v>Upper middle income</v>
      </c>
      <c r="G173" s="30" t="str">
        <f>IFERROR(INDEX('Country &amp; Region names'!B:B,MATCH('segmentation Q1 2025'!B173,'Country &amp; Region names'!C:C,0)),"")</f>
        <v>Moldova</v>
      </c>
    </row>
    <row r="174" spans="1:7" x14ac:dyDescent="0.2">
      <c r="A174" s="16" t="s">
        <v>547</v>
      </c>
      <c r="B174" s="16" t="s">
        <v>548</v>
      </c>
      <c r="C174" s="30" t="str">
        <f>INDEX('Land Area'!E:E,MATCH('segmentation Q1 2025'!B174,'Land Area'!B:B,0))</f>
        <v>Small</v>
      </c>
      <c r="D174" s="30" t="str">
        <f>INDEX('Population density'!G:G,MATCH('segmentation Q1 2025'!B174,'Population density'!B:B,0))</f>
        <v>High</v>
      </c>
      <c r="E174" s="30" t="str">
        <f>IFERROR(INDEX('Country &amp; Region names'!D:D,MATCH('segmentation Q1 2025'!B174,'Country &amp; Region names'!C:C,0)),"")</f>
        <v>Europe and Central Asia</v>
      </c>
      <c r="F174" s="30" t="str">
        <f>IFERROR(INDEX(Income!E:E,MATCH('segmentation Q1 2025'!B174,Income!B:B,0)),"")</f>
        <v>High income</v>
      </c>
      <c r="G174" s="30" t="str">
        <f>IFERROR(INDEX('Country &amp; Region names'!B:B,MATCH('segmentation Q1 2025'!B174,'Country &amp; Region names'!C:C,0)),"")</f>
        <v>Monaco</v>
      </c>
    </row>
    <row r="175" spans="1:7" x14ac:dyDescent="0.2">
      <c r="A175" s="16" t="s">
        <v>229</v>
      </c>
      <c r="B175" s="16" t="s">
        <v>230</v>
      </c>
      <c r="C175" s="30" t="str">
        <f>INDEX('Land Area'!E:E,MATCH('segmentation Q1 2025'!B175,'Land Area'!B:B,0))</f>
        <v>Large</v>
      </c>
      <c r="D175" s="30" t="str">
        <f>INDEX('Population density'!G:G,MATCH('segmentation Q1 2025'!B175,'Population density'!B:B,0))</f>
        <v>Low</v>
      </c>
      <c r="E175" s="30" t="str">
        <f>IFERROR(INDEX('Country &amp; Region names'!D:D,MATCH('segmentation Q1 2025'!B175,'Country &amp; Region names'!C:C,0)),"")</f>
        <v>East Asia and Pacific</v>
      </c>
      <c r="F175" s="30" t="str">
        <f>IFERROR(INDEX(Income!E:E,MATCH('segmentation Q1 2025'!B175,Income!B:B,0)),"")</f>
        <v>Upper middle income</v>
      </c>
      <c r="G175" s="30" t="str">
        <f>IFERROR(INDEX('Country &amp; Region names'!B:B,MATCH('segmentation Q1 2025'!B175,'Country &amp; Region names'!C:C,0)),"")</f>
        <v>Mongolia</v>
      </c>
    </row>
    <row r="176" spans="1:7" x14ac:dyDescent="0.2">
      <c r="A176" s="16" t="s">
        <v>441</v>
      </c>
      <c r="B176" s="16" t="s">
        <v>442</v>
      </c>
      <c r="C176" s="30" t="str">
        <f>INDEX('Land Area'!E:E,MATCH('segmentation Q1 2025'!B176,'Land Area'!B:B,0))</f>
        <v>Small</v>
      </c>
      <c r="D176" s="30" t="str">
        <f>INDEX('Population density'!G:G,MATCH('segmentation Q1 2025'!B176,'Population density'!B:B,0))</f>
        <v>Low</v>
      </c>
      <c r="E176" s="30" t="str">
        <f>IFERROR(INDEX('Country &amp; Region names'!D:D,MATCH('segmentation Q1 2025'!B176,'Country &amp; Region names'!C:C,0)),"")</f>
        <v>Europe and Central Asia</v>
      </c>
      <c r="F176" s="30" t="str">
        <f>IFERROR(INDEX(Income!E:E,MATCH('segmentation Q1 2025'!B176,Income!B:B,0)),"")</f>
        <v>Upper middle income</v>
      </c>
      <c r="G176" s="30" t="str">
        <f>IFERROR(INDEX('Country &amp; Region names'!B:B,MATCH('segmentation Q1 2025'!B176,'Country &amp; Region names'!C:C,0)),"")</f>
        <v>Montenegro</v>
      </c>
    </row>
    <row r="177" spans="1:7" x14ac:dyDescent="0.2">
      <c r="A177" s="16" t="s">
        <v>621</v>
      </c>
      <c r="B177" s="16" t="s">
        <v>622</v>
      </c>
      <c r="C177" s="30" t="e">
        <f>INDEX('Land Area'!E:E,MATCH('segmentation Q1 2025'!B177,'Land Area'!B:B,0))</f>
        <v>#N/A</v>
      </c>
      <c r="D177" s="30" t="e">
        <f>INDEX('Population density'!G:G,MATCH('segmentation Q1 2025'!B177,'Population density'!B:B,0))</f>
        <v>#N/A</v>
      </c>
      <c r="E177" s="30" t="str">
        <f>IFERROR(INDEX('Country &amp; Region names'!D:D,MATCH('segmentation Q1 2025'!B177,'Country &amp; Region names'!C:C,0)),"")</f>
        <v>Europe and Central Asia</v>
      </c>
      <c r="F177" s="30" t="str">
        <f>IFERROR(INDEX(Income!E:E,MATCH('segmentation Q1 2025'!B177,Income!B:B,0)),"")</f>
        <v/>
      </c>
      <c r="G177" s="30" t="str">
        <f>IFERROR(INDEX('Country &amp; Region names'!B:B,MATCH('segmentation Q1 2025'!B177,'Country &amp; Region names'!C:C,0)),"")</f>
        <v>Montserrat</v>
      </c>
    </row>
    <row r="178" spans="1:7" x14ac:dyDescent="0.2">
      <c r="A178" s="16" t="s">
        <v>280</v>
      </c>
      <c r="B178" s="16" t="s">
        <v>281</v>
      </c>
      <c r="C178" s="30" t="str">
        <f>INDEX('Land Area'!E:E,MATCH('segmentation Q1 2025'!B178,'Land Area'!B:B,0))</f>
        <v>Large</v>
      </c>
      <c r="D178" s="30" t="str">
        <f>INDEX('Population density'!G:G,MATCH('segmentation Q1 2025'!B178,'Population density'!B:B,0))</f>
        <v>Low</v>
      </c>
      <c r="E178" s="30" t="str">
        <f>IFERROR(INDEX('Country &amp; Region names'!D:D,MATCH('segmentation Q1 2025'!B178,'Country &amp; Region names'!C:C,0)),"")</f>
        <v>Sub-Saharan Africa</v>
      </c>
      <c r="F178" s="30" t="str">
        <f>IFERROR(INDEX(Income!E:E,MATCH('segmentation Q1 2025'!B178,Income!B:B,0)),"")</f>
        <v>Low income</v>
      </c>
      <c r="G178" s="30" t="str">
        <f>IFERROR(INDEX('Country &amp; Region names'!B:B,MATCH('segmentation Q1 2025'!B178,'Country &amp; Region names'!C:C,0)),"")</f>
        <v>Mozambique</v>
      </c>
    </row>
    <row r="179" spans="1:7" x14ac:dyDescent="0.2">
      <c r="A179" s="16" t="s">
        <v>276</v>
      </c>
      <c r="B179" s="16" t="s">
        <v>277</v>
      </c>
      <c r="C179" s="30" t="str">
        <f>INDEX('Land Area'!E:E,MATCH('segmentation Q1 2025'!B179,'Land Area'!B:B,0))</f>
        <v>Large</v>
      </c>
      <c r="D179" s="30" t="str">
        <f>INDEX('Population density'!G:G,MATCH('segmentation Q1 2025'!B179,'Population density'!B:B,0))</f>
        <v>Low</v>
      </c>
      <c r="E179" s="30" t="str">
        <f>IFERROR(INDEX('Country &amp; Region names'!D:D,MATCH('segmentation Q1 2025'!B179,'Country &amp; Region names'!C:C,0)),"")</f>
        <v>Sub-Saharan Africa</v>
      </c>
      <c r="F179" s="30" t="str">
        <f>IFERROR(INDEX(Income!E:E,MATCH('segmentation Q1 2025'!B179,Income!B:B,0)),"")</f>
        <v>Upper middle income</v>
      </c>
      <c r="G179" s="30" t="str">
        <f>IFERROR(INDEX('Country &amp; Region names'!B:B,MATCH('segmentation Q1 2025'!B179,'Country &amp; Region names'!C:C,0)),"")</f>
        <v>Namibia</v>
      </c>
    </row>
    <row r="180" spans="1:7" x14ac:dyDescent="0.2">
      <c r="A180" s="16" t="s">
        <v>433</v>
      </c>
      <c r="B180" s="16" t="s">
        <v>434</v>
      </c>
      <c r="C180" s="30" t="str">
        <f>INDEX('Land Area'!E:E,MATCH('segmentation Q1 2025'!B180,'Land Area'!B:B,0))</f>
        <v>Small</v>
      </c>
      <c r="D180" s="30" t="str">
        <f>INDEX('Population density'!G:G,MATCH('segmentation Q1 2025'!B180,'Population density'!B:B,0))</f>
        <v>Low</v>
      </c>
      <c r="E180" s="30" t="str">
        <f>IFERROR(INDEX('Country &amp; Region names'!D:D,MATCH('segmentation Q1 2025'!B180,'Country &amp; Region names'!C:C,0)),"")</f>
        <v>East Asia and Pacific</v>
      </c>
      <c r="F180" s="30" t="str">
        <f>IFERROR(INDEX(Income!E:E,MATCH('segmentation Q1 2025'!B180,Income!B:B,0)),"")</f>
        <v>High income</v>
      </c>
      <c r="G180" s="30" t="str">
        <f>IFERROR(INDEX('Country &amp; Region names'!B:B,MATCH('segmentation Q1 2025'!B180,'Country &amp; Region names'!C:C,0)),"")</f>
        <v>New Caledonia</v>
      </c>
    </row>
    <row r="181" spans="1:7" x14ac:dyDescent="0.2">
      <c r="A181" s="16" t="s">
        <v>235</v>
      </c>
      <c r="B181" s="16" t="s">
        <v>236</v>
      </c>
      <c r="C181" s="30" t="str">
        <f>INDEX('Land Area'!E:E,MATCH('segmentation Q1 2025'!B181,'Land Area'!B:B,0))</f>
        <v>Large</v>
      </c>
      <c r="D181" s="30" t="str">
        <f>INDEX('Population density'!G:G,MATCH('segmentation Q1 2025'!B181,'Population density'!B:B,0))</f>
        <v>Low</v>
      </c>
      <c r="E181" s="30" t="str">
        <f>IFERROR(INDEX('Country &amp; Region names'!D:D,MATCH('segmentation Q1 2025'!B181,'Country &amp; Region names'!C:C,0)),"")</f>
        <v>Sub-Saharan Africa</v>
      </c>
      <c r="F181" s="30" t="str">
        <f>IFERROR(INDEX(Income!E:E,MATCH('segmentation Q1 2025'!B181,Income!B:B,0)),"")</f>
        <v>Low income</v>
      </c>
      <c r="G181" s="30" t="str">
        <f>IFERROR(INDEX('Country &amp; Region names'!B:B,MATCH('segmentation Q1 2025'!B181,'Country &amp; Region names'!C:C,0)),"")</f>
        <v>Niger</v>
      </c>
    </row>
    <row r="182" spans="1:7" x14ac:dyDescent="0.2">
      <c r="A182" s="16" t="s">
        <v>624</v>
      </c>
      <c r="B182" s="16" t="s">
        <v>625</v>
      </c>
      <c r="C182" s="30" t="e">
        <f>INDEX('Land Area'!E:E,MATCH('segmentation Q1 2025'!B182,'Land Area'!B:B,0))</f>
        <v>#N/A</v>
      </c>
      <c r="D182" s="30" t="e">
        <f>INDEX('Population density'!G:G,MATCH('segmentation Q1 2025'!B182,'Population density'!B:B,0))</f>
        <v>#N/A</v>
      </c>
      <c r="E182" s="30" t="str">
        <f>IFERROR(INDEX('Country &amp; Region names'!D:D,MATCH('segmentation Q1 2025'!B182,'Country &amp; Region names'!C:C,0)),"")</f>
        <v>East Asia and Pacific</v>
      </c>
      <c r="F182" s="30" t="str">
        <f>IFERROR(INDEX(Income!E:E,MATCH('segmentation Q1 2025'!B182,Income!B:B,0)),"")</f>
        <v/>
      </c>
      <c r="G182" s="30" t="str">
        <f>IFERROR(INDEX('Country &amp; Region names'!B:B,MATCH('segmentation Q1 2025'!B182,'Country &amp; Region names'!C:C,0)),"")</f>
        <v>Niue</v>
      </c>
    </row>
    <row r="183" spans="1:7" x14ac:dyDescent="0.2">
      <c r="A183" s="16" t="s">
        <v>499</v>
      </c>
      <c r="B183" s="16" t="s">
        <v>500</v>
      </c>
      <c r="C183" s="30" t="str">
        <f>INDEX('Land Area'!E:E,MATCH('segmentation Q1 2025'!B183,'Land Area'!B:B,0))</f>
        <v>Small</v>
      </c>
      <c r="D183" s="30" t="str">
        <f>INDEX('Population density'!G:G,MATCH('segmentation Q1 2025'!B183,'Population density'!B:B,0))</f>
        <v>Low</v>
      </c>
      <c r="E183" s="30" t="str">
        <f>IFERROR(INDEX('Country &amp; Region names'!D:D,MATCH('segmentation Q1 2025'!B183,'Country &amp; Region names'!C:C,0)),"")</f>
        <v>East Asia and Pacific</v>
      </c>
      <c r="F183" s="30" t="str">
        <f>IFERROR(INDEX(Income!E:E,MATCH('segmentation Q1 2025'!B183,Income!B:B,0)),"")</f>
        <v>High income</v>
      </c>
      <c r="G183" s="30" t="str">
        <f>IFERROR(INDEX('Country &amp; Region names'!B:B,MATCH('segmentation Q1 2025'!B183,'Country &amp; Region names'!C:C,0)),"")</f>
        <v>Palau</v>
      </c>
    </row>
    <row r="184" spans="1:7" x14ac:dyDescent="0.2">
      <c r="A184" s="16" t="s">
        <v>684</v>
      </c>
      <c r="B184" s="16" t="s">
        <v>253</v>
      </c>
      <c r="C184" s="30" t="str">
        <f>INDEX('Land Area'!E:E,MATCH('segmentation Q1 2025'!B184,'Land Area'!B:B,0))</f>
        <v>Small</v>
      </c>
      <c r="D184" s="30" t="str">
        <f>INDEX('Population density'!G:G,MATCH('segmentation Q1 2025'!B184,'Population density'!B:B,0))</f>
        <v>High</v>
      </c>
      <c r="E184" s="30" t="str">
        <f>IFERROR(INDEX('Country &amp; Region names'!D:D,MATCH('segmentation Q1 2025'!B184,'Country &amp; Region names'!C:C,0)),"")</f>
        <v>Middle East and North Africa</v>
      </c>
      <c r="F184" s="30" t="str">
        <f>IFERROR(INDEX(Income!E:E,MATCH('segmentation Q1 2025'!B184,Income!B:B,0)),"")</f>
        <v>Lower middle income</v>
      </c>
      <c r="G184" s="30" t="str">
        <f>IFERROR(INDEX('Country &amp; Region names'!B:B,MATCH('segmentation Q1 2025'!B184,'Country &amp; Region names'!C:C,0)),"")</f>
        <v>Palestine, State of</v>
      </c>
    </row>
    <row r="185" spans="1:7" x14ac:dyDescent="0.2">
      <c r="A185" s="16" t="s">
        <v>324</v>
      </c>
      <c r="B185" s="16" t="s">
        <v>325</v>
      </c>
      <c r="C185" s="30" t="str">
        <f>INDEX('Land Area'!E:E,MATCH('segmentation Q1 2025'!B185,'Land Area'!B:B,0))</f>
        <v>Large</v>
      </c>
      <c r="D185" s="30" t="str">
        <f>INDEX('Population density'!G:G,MATCH('segmentation Q1 2025'!B185,'Population density'!B:B,0))</f>
        <v>Low</v>
      </c>
      <c r="E185" s="30" t="str">
        <f>IFERROR(INDEX('Country &amp; Region names'!D:D,MATCH('segmentation Q1 2025'!B185,'Country &amp; Region names'!C:C,0)),"")</f>
        <v>East Asia and Pacific</v>
      </c>
      <c r="F185" s="30" t="str">
        <f>IFERROR(INDEX(Income!E:E,MATCH('segmentation Q1 2025'!B185,Income!B:B,0)),"")</f>
        <v>Lower middle income</v>
      </c>
      <c r="G185" s="30" t="str">
        <f>IFERROR(INDEX('Country &amp; Region names'!B:B,MATCH('segmentation Q1 2025'!B185,'Country &amp; Region names'!C:C,0)),"")</f>
        <v>Papua New Guinea</v>
      </c>
    </row>
    <row r="186" spans="1:7" x14ac:dyDescent="0.2">
      <c r="A186" s="16" t="s">
        <v>685</v>
      </c>
      <c r="B186" s="16" t="s">
        <v>335</v>
      </c>
      <c r="C186" s="30" t="str">
        <f>INDEX('Land Area'!E:E,MATCH('segmentation Q1 2025'!B186,'Land Area'!B:B,0))</f>
        <v>Large</v>
      </c>
      <c r="D186" s="30" t="str">
        <f>INDEX('Population density'!G:G,MATCH('segmentation Q1 2025'!B186,'Population density'!B:B,0))</f>
        <v>Low</v>
      </c>
      <c r="E186" s="30" t="str">
        <f>IFERROR(INDEX('Country &amp; Region names'!D:D,MATCH('segmentation Q1 2025'!B186,'Country &amp; Region names'!C:C,0)),"")</f>
        <v>Sub-Saharan Africa</v>
      </c>
      <c r="F186" s="30" t="str">
        <f>IFERROR(INDEX(Income!E:E,MATCH('segmentation Q1 2025'!B186,Income!B:B,0)),"")</f>
        <v>Lower middle income</v>
      </c>
      <c r="G186" s="30" t="str">
        <f>IFERROR(INDEX('Country &amp; Region names'!B:B,MATCH('segmentation Q1 2025'!B186,'Country &amp; Region names'!C:C,0)),"")</f>
        <v>Congo</v>
      </c>
    </row>
    <row r="187" spans="1:7" x14ac:dyDescent="0.2">
      <c r="A187" s="16" t="s">
        <v>427</v>
      </c>
      <c r="B187" s="16" t="s">
        <v>428</v>
      </c>
      <c r="C187" s="30" t="str">
        <f>INDEX('Land Area'!E:E,MATCH('segmentation Q1 2025'!B187,'Land Area'!B:B,0))</f>
        <v>Small</v>
      </c>
      <c r="D187" s="30" t="str">
        <f>INDEX('Population density'!G:G,MATCH('segmentation Q1 2025'!B187,'Population density'!B:B,0))</f>
        <v>High</v>
      </c>
      <c r="E187" s="30" t="str">
        <f>IFERROR(INDEX('Country &amp; Region names'!D:D,MATCH('segmentation Q1 2025'!B187,'Country &amp; Region names'!C:C,0)),"")</f>
        <v>Sub-Saharan Africa</v>
      </c>
      <c r="F187" s="30" t="str">
        <f>IFERROR(INDEX(Income!E:E,MATCH('segmentation Q1 2025'!B187,Income!B:B,0)),"")</f>
        <v>Low income</v>
      </c>
      <c r="G187" s="30" t="str">
        <f>IFERROR(INDEX('Country &amp; Region names'!B:B,MATCH('segmentation Q1 2025'!B187,'Country &amp; Region names'!C:C,0)),"")</f>
        <v>Rwanda</v>
      </c>
    </row>
    <row r="188" spans="1:7" x14ac:dyDescent="0.2">
      <c r="A188" s="16" t="s">
        <v>639</v>
      </c>
      <c r="B188" s="16" t="s">
        <v>518</v>
      </c>
      <c r="C188" s="30" t="str">
        <f>INDEX('Land Area'!E:E,MATCH('segmentation Q1 2025'!B188,'Land Area'!B:B,0))</f>
        <v>Small</v>
      </c>
      <c r="D188" s="30" t="str">
        <f>INDEX('Population density'!G:G,MATCH('segmentation Q1 2025'!B188,'Population density'!B:B,0))</f>
        <v>High</v>
      </c>
      <c r="E188" s="30" t="str">
        <f>IFERROR(INDEX('Country &amp; Region names'!D:D,MATCH('segmentation Q1 2025'!B188,'Country &amp; Region names'!C:C,0)),"")</f>
        <v>Latin America and Caribbean</v>
      </c>
      <c r="F188" s="30" t="str">
        <f>IFERROR(INDEX(Income!E:E,MATCH('segmentation Q1 2025'!B188,Income!B:B,0)),"")</f>
        <v>High income</v>
      </c>
      <c r="G188" s="30" t="str">
        <f>IFERROR(INDEX('Country &amp; Region names'!B:B,MATCH('segmentation Q1 2025'!B188,'Country &amp; Region names'!C:C,0)),"")</f>
        <v>Saint Kitts and Nevis</v>
      </c>
    </row>
    <row r="189" spans="1:7" x14ac:dyDescent="0.2">
      <c r="A189" s="16" t="s">
        <v>640</v>
      </c>
      <c r="B189" s="16" t="s">
        <v>490</v>
      </c>
      <c r="C189" s="30" t="str">
        <f>INDEX('Land Area'!E:E,MATCH('segmentation Q1 2025'!B189,'Land Area'!B:B,0))</f>
        <v>Small</v>
      </c>
      <c r="D189" s="30" t="str">
        <f>INDEX('Population density'!G:G,MATCH('segmentation Q1 2025'!B189,'Population density'!B:B,0))</f>
        <v>High</v>
      </c>
      <c r="E189" s="30" t="str">
        <f>IFERROR(INDEX('Country &amp; Region names'!D:D,MATCH('segmentation Q1 2025'!B189,'Country &amp; Region names'!C:C,0)),"")</f>
        <v>Latin America and Caribbean</v>
      </c>
      <c r="F189" s="30" t="str">
        <f>IFERROR(INDEX(Income!E:E,MATCH('segmentation Q1 2025'!B189,Income!B:B,0)),"")</f>
        <v>Upper middle income</v>
      </c>
      <c r="G189" s="30" t="str">
        <f>IFERROR(INDEX('Country &amp; Region names'!B:B,MATCH('segmentation Q1 2025'!B189,'Country &amp; Region names'!C:C,0)),"")</f>
        <v>Saint Lucia</v>
      </c>
    </row>
    <row r="190" spans="1:7" x14ac:dyDescent="0.2">
      <c r="A190" s="16" t="s">
        <v>642</v>
      </c>
      <c r="B190" s="16" t="s">
        <v>643</v>
      </c>
      <c r="C190" s="30" t="e">
        <f>INDEX('Land Area'!E:E,MATCH('segmentation Q1 2025'!B190,'Land Area'!B:B,0))</f>
        <v>#N/A</v>
      </c>
      <c r="D190" s="30" t="e">
        <f>INDEX('Population density'!G:G,MATCH('segmentation Q1 2025'!B190,'Population density'!B:B,0))</f>
        <v>#N/A</v>
      </c>
      <c r="E190" s="30" t="str">
        <f>IFERROR(INDEX('Country &amp; Region names'!D:D,MATCH('segmentation Q1 2025'!B190,'Country &amp; Region names'!C:C,0)),"")</f>
        <v>North America</v>
      </c>
      <c r="F190" s="30" t="str">
        <f>IFERROR(INDEX(Income!E:E,MATCH('segmentation Q1 2025'!B190,Income!B:B,0)),"")</f>
        <v/>
      </c>
      <c r="G190" s="30" t="str">
        <f>IFERROR(INDEX('Country &amp; Region names'!B:B,MATCH('segmentation Q1 2025'!B190,'Country &amp; Region names'!C:C,0)),"")</f>
        <v>Saint Pierre and Miquelon</v>
      </c>
    </row>
    <row r="191" spans="1:7" x14ac:dyDescent="0.2">
      <c r="A191" s="16" t="s">
        <v>644</v>
      </c>
      <c r="B191" s="16" t="s">
        <v>510</v>
      </c>
      <c r="C191" s="30" t="str">
        <f>INDEX('Land Area'!E:E,MATCH('segmentation Q1 2025'!B191,'Land Area'!B:B,0))</f>
        <v>Small</v>
      </c>
      <c r="D191" s="30" t="str">
        <f>INDEX('Population density'!G:G,MATCH('segmentation Q1 2025'!B191,'Population density'!B:B,0))</f>
        <v>High</v>
      </c>
      <c r="E191" s="30" t="str">
        <f>IFERROR(INDEX('Country &amp; Region names'!D:D,MATCH('segmentation Q1 2025'!B191,'Country &amp; Region names'!C:C,0)),"")</f>
        <v>Latin America and Caribbean</v>
      </c>
      <c r="F191" s="30" t="str">
        <f>IFERROR(INDEX(Income!E:E,MATCH('segmentation Q1 2025'!B191,Income!B:B,0)),"")</f>
        <v>Upper middle income</v>
      </c>
      <c r="G191" s="30" t="str">
        <f>IFERROR(INDEX('Country &amp; Region names'!B:B,MATCH('segmentation Q1 2025'!B191,'Country &amp; Region names'!C:C,0)),"")</f>
        <v>Saint Vincent and the Grenadines</v>
      </c>
    </row>
    <row r="192" spans="1:7" x14ac:dyDescent="0.2">
      <c r="A192" s="16" t="s">
        <v>464</v>
      </c>
      <c r="B192" s="16" t="s">
        <v>465</v>
      </c>
      <c r="C192" s="30" t="str">
        <f>INDEX('Land Area'!E:E,MATCH('segmentation Q1 2025'!B192,'Land Area'!B:B,0))</f>
        <v>Small</v>
      </c>
      <c r="D192" s="30" t="str">
        <f>INDEX('Population density'!G:G,MATCH('segmentation Q1 2025'!B192,'Population density'!B:B,0))</f>
        <v>Medium</v>
      </c>
      <c r="E192" s="30" t="str">
        <f>IFERROR(INDEX('Country &amp; Region names'!D:D,MATCH('segmentation Q1 2025'!B192,'Country &amp; Region names'!C:C,0)),"")</f>
        <v>East Asia and Pacific</v>
      </c>
      <c r="F192" s="30" t="str">
        <f>IFERROR(INDEX(Income!E:E,MATCH('segmentation Q1 2025'!B192,Income!B:B,0)),"")</f>
        <v>Lower middle income</v>
      </c>
      <c r="G192" s="30" t="str">
        <f>IFERROR(INDEX('Country &amp; Region names'!B:B,MATCH('segmentation Q1 2025'!B192,'Country &amp; Region names'!C:C,0)),"")</f>
        <v>Samoa</v>
      </c>
    </row>
    <row r="193" spans="1:7" x14ac:dyDescent="0.2">
      <c r="A193" s="16" t="s">
        <v>501</v>
      </c>
      <c r="B193" s="16" t="s">
        <v>502</v>
      </c>
      <c r="C193" s="30" t="str">
        <f>INDEX('Land Area'!E:E,MATCH('segmentation Q1 2025'!B193,'Land Area'!B:B,0))</f>
        <v>Small</v>
      </c>
      <c r="D193" s="30" t="str">
        <f>INDEX('Population density'!G:G,MATCH('segmentation Q1 2025'!B193,'Population density'!B:B,0))</f>
        <v>High</v>
      </c>
      <c r="E193" s="30" t="str">
        <f>IFERROR(INDEX('Country &amp; Region names'!D:D,MATCH('segmentation Q1 2025'!B193,'Country &amp; Region names'!C:C,0)),"")</f>
        <v>Sub-Saharan Africa</v>
      </c>
      <c r="F193" s="30" t="str">
        <f>IFERROR(INDEX(Income!E:E,MATCH('segmentation Q1 2025'!B193,Income!B:B,0)),"")</f>
        <v>High income</v>
      </c>
      <c r="G193" s="30" t="str">
        <f>IFERROR(INDEX('Country &amp; Region names'!B:B,MATCH('segmentation Q1 2025'!B193,'Country &amp; Region names'!C:C,0)),"")</f>
        <v>Seychelles</v>
      </c>
    </row>
    <row r="194" spans="1:7" x14ac:dyDescent="0.2">
      <c r="A194" s="16" t="s">
        <v>389</v>
      </c>
      <c r="B194" s="16" t="s">
        <v>390</v>
      </c>
      <c r="C194" s="30" t="str">
        <f>INDEX('Land Area'!E:E,MATCH('segmentation Q1 2025'!B194,'Land Area'!B:B,0))</f>
        <v>Small</v>
      </c>
      <c r="D194" s="30" t="str">
        <f>INDEX('Population density'!G:G,MATCH('segmentation Q1 2025'!B194,'Population density'!B:B,0))</f>
        <v>Medium</v>
      </c>
      <c r="E194" s="30" t="str">
        <f>IFERROR(INDEX('Country &amp; Region names'!D:D,MATCH('segmentation Q1 2025'!B194,'Country &amp; Region names'!C:C,0)),"")</f>
        <v>Sub-Saharan Africa</v>
      </c>
      <c r="F194" s="30" t="str">
        <f>IFERROR(INDEX(Income!E:E,MATCH('segmentation Q1 2025'!B194,Income!B:B,0)),"")</f>
        <v>Low income</v>
      </c>
      <c r="G194" s="30" t="str">
        <f>IFERROR(INDEX('Country &amp; Region names'!B:B,MATCH('segmentation Q1 2025'!B194,'Country &amp; Region names'!C:C,0)),"")</f>
        <v>Sierra Leone</v>
      </c>
    </row>
    <row r="195" spans="1:7" x14ac:dyDescent="0.2">
      <c r="A195" s="16" t="s">
        <v>421</v>
      </c>
      <c r="B195" s="16" t="s">
        <v>422</v>
      </c>
      <c r="C195" s="30" t="str">
        <f>INDEX('Land Area'!E:E,MATCH('segmentation Q1 2025'!B195,'Land Area'!B:B,0))</f>
        <v>Small</v>
      </c>
      <c r="D195" s="30" t="str">
        <f>INDEX('Population density'!G:G,MATCH('segmentation Q1 2025'!B195,'Population density'!B:B,0))</f>
        <v>Low</v>
      </c>
      <c r="E195" s="30" t="str">
        <f>IFERROR(INDEX('Country &amp; Region names'!D:D,MATCH('segmentation Q1 2025'!B195,'Country &amp; Region names'!C:C,0)),"")</f>
        <v>East Asia and Pacific</v>
      </c>
      <c r="F195" s="30" t="str">
        <f>IFERROR(INDEX(Income!E:E,MATCH('segmentation Q1 2025'!B195,Income!B:B,0)),"")</f>
        <v>Lower middle income</v>
      </c>
      <c r="G195" s="30" t="str">
        <f>IFERROR(INDEX('Country &amp; Region names'!B:B,MATCH('segmentation Q1 2025'!B195,'Country &amp; Region names'!C:C,0)),"")</f>
        <v>Solomon Islands</v>
      </c>
    </row>
    <row r="196" spans="1:7" x14ac:dyDescent="0.2">
      <c r="A196" s="16" t="s">
        <v>302</v>
      </c>
      <c r="B196" s="16" t="s">
        <v>303</v>
      </c>
      <c r="C196" s="30" t="str">
        <f>INDEX('Land Area'!E:E,MATCH('segmentation Q1 2025'!B196,'Land Area'!B:B,0))</f>
        <v>Large</v>
      </c>
      <c r="D196" s="30" t="str">
        <f>INDEX('Population density'!G:G,MATCH('segmentation Q1 2025'!B196,'Population density'!B:B,0))</f>
        <v>Low</v>
      </c>
      <c r="E196" s="30" t="str">
        <f>IFERROR(INDEX('Country &amp; Region names'!D:D,MATCH('segmentation Q1 2025'!B196,'Country &amp; Region names'!C:C,0)),"")</f>
        <v>Sub-Saharan Africa</v>
      </c>
      <c r="F196" s="30" t="str">
        <f>IFERROR(INDEX(Income!E:E,MATCH('segmentation Q1 2025'!B196,Income!B:B,0)),"")</f>
        <v>Low income</v>
      </c>
      <c r="G196" s="30" t="str">
        <f>IFERROR(INDEX('Country &amp; Region names'!B:B,MATCH('segmentation Q1 2025'!B196,'Country &amp; Region names'!C:C,0)),"")</f>
        <v>Somalia</v>
      </c>
    </row>
    <row r="197" spans="1:7" x14ac:dyDescent="0.2">
      <c r="A197" s="16" t="s">
        <v>298</v>
      </c>
      <c r="B197" s="16" t="s">
        <v>299</v>
      </c>
      <c r="C197" s="30" t="str">
        <f>INDEX('Land Area'!E:E,MATCH('segmentation Q1 2025'!B197,'Land Area'!B:B,0))</f>
        <v>Large</v>
      </c>
      <c r="D197" s="30" t="str">
        <f>INDEX('Population density'!G:G,MATCH('segmentation Q1 2025'!B197,'Population density'!B:B,0))</f>
        <v>Low</v>
      </c>
      <c r="E197" s="30" t="str">
        <f>IFERROR(INDEX('Country &amp; Region names'!D:D,MATCH('segmentation Q1 2025'!B197,'Country &amp; Region names'!C:C,0)),"")</f>
        <v>Sub-Saharan Africa</v>
      </c>
      <c r="F197" s="30" t="str">
        <f>IFERROR(INDEX(Income!E:E,MATCH('segmentation Q1 2025'!B197,Income!B:B,0)),"")</f>
        <v>Low income</v>
      </c>
      <c r="G197" s="30" t="str">
        <f>IFERROR(INDEX('Country &amp; Region names'!B:B,MATCH('segmentation Q1 2025'!B197,'Country &amp; Region names'!C:C,0)),"")</f>
        <v>South Sudan</v>
      </c>
    </row>
    <row r="198" spans="1:7" x14ac:dyDescent="0.2">
      <c r="A198" s="16" t="s">
        <v>363</v>
      </c>
      <c r="B198" s="16" t="s">
        <v>364</v>
      </c>
      <c r="C198" s="30" t="str">
        <f>INDEX('Land Area'!E:E,MATCH('segmentation Q1 2025'!B198,'Land Area'!B:B,0))</f>
        <v>Small</v>
      </c>
      <c r="D198" s="30" t="str">
        <f>INDEX('Population density'!G:G,MATCH('segmentation Q1 2025'!B198,'Population density'!B:B,0))</f>
        <v>Low</v>
      </c>
      <c r="E198" s="30" t="str">
        <f>IFERROR(INDEX('Country &amp; Region names'!D:D,MATCH('segmentation Q1 2025'!B198,'Country &amp; Region names'!C:C,0)),"")</f>
        <v>Latin America and Caribbean</v>
      </c>
      <c r="F198" s="30" t="str">
        <f>IFERROR(INDEX(Income!E:E,MATCH('segmentation Q1 2025'!B198,Income!B:B,0)),"")</f>
        <v>Upper middle income</v>
      </c>
      <c r="G198" s="30" t="str">
        <f>IFERROR(INDEX('Country &amp; Region names'!B:B,MATCH('segmentation Q1 2025'!B198,'Country &amp; Region names'!C:C,0)),"")</f>
        <v>Suriname</v>
      </c>
    </row>
    <row r="199" spans="1:7" x14ac:dyDescent="0.2">
      <c r="A199" s="16" t="s">
        <v>400</v>
      </c>
      <c r="B199" s="16" t="s">
        <v>401</v>
      </c>
      <c r="C199" s="30" t="str">
        <f>INDEX('Land Area'!E:E,MATCH('segmentation Q1 2025'!B199,'Land Area'!B:B,0))</f>
        <v>Small</v>
      </c>
      <c r="D199" s="30" t="str">
        <f>INDEX('Population density'!G:G,MATCH('segmentation Q1 2025'!B199,'Population density'!B:B,0))</f>
        <v>High</v>
      </c>
      <c r="E199" s="30" t="str">
        <f>IFERROR(INDEX('Country &amp; Region names'!D:D,MATCH('segmentation Q1 2025'!B199,'Country &amp; Region names'!C:C,0)),"")</f>
        <v>Sub-Saharan Africa</v>
      </c>
      <c r="F199" s="30" t="str">
        <f>IFERROR(INDEX(Income!E:E,MATCH('segmentation Q1 2025'!B199,Income!B:B,0)),"")</f>
        <v>Low income</v>
      </c>
      <c r="G199" s="30" t="str">
        <f>IFERROR(INDEX('Country &amp; Region names'!B:B,MATCH('segmentation Q1 2025'!B199,'Country &amp; Region names'!C:C,0)),"")</f>
        <v>Togo</v>
      </c>
    </row>
    <row r="200" spans="1:7" x14ac:dyDescent="0.2">
      <c r="A200" s="16" t="s">
        <v>485</v>
      </c>
      <c r="B200" s="16" t="s">
        <v>486</v>
      </c>
      <c r="C200" s="30" t="str">
        <f>INDEX('Land Area'!E:E,MATCH('segmentation Q1 2025'!B200,'Land Area'!B:B,0))</f>
        <v>Small</v>
      </c>
      <c r="D200" s="30" t="str">
        <f>INDEX('Population density'!G:G,MATCH('segmentation Q1 2025'!B200,'Population density'!B:B,0))</f>
        <v>High</v>
      </c>
      <c r="E200" s="30" t="str">
        <f>IFERROR(INDEX('Country &amp; Region names'!D:D,MATCH('segmentation Q1 2025'!B200,'Country &amp; Region names'!C:C,0)),"")</f>
        <v>East Asia and Pacific</v>
      </c>
      <c r="F200" s="30" t="str">
        <f>IFERROR(INDEX(Income!E:E,MATCH('segmentation Q1 2025'!B200,Income!B:B,0)),"")</f>
        <v>Upper middle income</v>
      </c>
      <c r="G200" s="30" t="str">
        <f>IFERROR(INDEX('Country &amp; Region names'!B:B,MATCH('segmentation Q1 2025'!B200,'Country &amp; Region names'!C:C,0)),"")</f>
        <v>Tonga</v>
      </c>
    </row>
    <row r="201" spans="1:7" x14ac:dyDescent="0.2">
      <c r="A201" s="16" t="s">
        <v>458</v>
      </c>
      <c r="B201" s="16" t="s">
        <v>459</v>
      </c>
      <c r="C201" s="30" t="str">
        <f>INDEX('Land Area'!E:E,MATCH('segmentation Q1 2025'!B201,'Land Area'!B:B,0))</f>
        <v>Small</v>
      </c>
      <c r="D201" s="30" t="str">
        <f>INDEX('Population density'!G:G,MATCH('segmentation Q1 2025'!B201,'Population density'!B:B,0))</f>
        <v>High</v>
      </c>
      <c r="E201" s="30" t="str">
        <f>IFERROR(INDEX('Country &amp; Region names'!D:D,MATCH('segmentation Q1 2025'!B201,'Country &amp; Region names'!C:C,0)),"")</f>
        <v>Latin America and Caribbean</v>
      </c>
      <c r="F201" s="30" t="str">
        <f>IFERROR(INDEX(Income!E:E,MATCH('segmentation Q1 2025'!B201,Income!B:B,0)),"")</f>
        <v>High income</v>
      </c>
      <c r="G201" s="30" t="str">
        <f>IFERROR(INDEX('Country &amp; Region names'!B:B,MATCH('segmentation Q1 2025'!B201,'Country &amp; Region names'!C:C,0)),"")</f>
        <v>Trinidad and Tobago</v>
      </c>
    </row>
    <row r="202" spans="1:7" x14ac:dyDescent="0.2">
      <c r="A202" s="16" t="s">
        <v>322</v>
      </c>
      <c r="B202" s="16" t="s">
        <v>323</v>
      </c>
      <c r="C202" s="30" t="str">
        <f>INDEX('Land Area'!E:E,MATCH('segmentation Q1 2025'!B202,'Land Area'!B:B,0))</f>
        <v>Large</v>
      </c>
      <c r="D202" s="30" t="str">
        <f>INDEX('Population density'!G:G,MATCH('segmentation Q1 2025'!B202,'Population density'!B:B,0))</f>
        <v>Low</v>
      </c>
      <c r="E202" s="30" t="str">
        <f>IFERROR(INDEX('Country &amp; Region names'!D:D,MATCH('segmentation Q1 2025'!B202,'Country &amp; Region names'!C:C,0)),"")</f>
        <v>Europe and Central Asia</v>
      </c>
      <c r="F202" s="30" t="str">
        <f>IFERROR(INDEX(Income!E:E,MATCH('segmentation Q1 2025'!B202,Income!B:B,0)),"")</f>
        <v>Upper middle income</v>
      </c>
      <c r="G202" s="30" t="str">
        <f>IFERROR(INDEX('Country &amp; Region names'!B:B,MATCH('segmentation Q1 2025'!B202,'Country &amp; Region names'!C:C,0)),"")</f>
        <v>Turkmenistan</v>
      </c>
    </row>
    <row r="203" spans="1:7" x14ac:dyDescent="0.2">
      <c r="A203" s="16" t="s">
        <v>477</v>
      </c>
      <c r="B203" s="16" t="s">
        <v>478</v>
      </c>
      <c r="C203" s="30" t="str">
        <f>INDEX('Land Area'!E:E,MATCH('segmentation Q1 2025'!B203,'Land Area'!B:B,0))</f>
        <v>Small</v>
      </c>
      <c r="D203" s="30" t="str">
        <f>INDEX('Population density'!G:G,MATCH('segmentation Q1 2025'!B203,'Population density'!B:B,0))</f>
        <v>Low</v>
      </c>
      <c r="E203" s="30" t="str">
        <f>IFERROR(INDEX('Country &amp; Region names'!D:D,MATCH('segmentation Q1 2025'!B203,'Country &amp; Region names'!C:C,0)),"")</f>
        <v>Latin America and Caribbean</v>
      </c>
      <c r="F203" s="30" t="str">
        <f>IFERROR(INDEX(Income!E:E,MATCH('segmentation Q1 2025'!B203,Income!B:B,0)),"")</f>
        <v>High income</v>
      </c>
      <c r="G203" s="30" t="str">
        <f>IFERROR(INDEX('Country &amp; Region names'!B:B,MATCH('segmentation Q1 2025'!B203,'Country &amp; Region names'!C:C,0)),"")</f>
        <v>Turks and Caicos Islands</v>
      </c>
    </row>
    <row r="204" spans="1:7" x14ac:dyDescent="0.2">
      <c r="A204" s="16" t="s">
        <v>541</v>
      </c>
      <c r="B204" s="16" t="s">
        <v>542</v>
      </c>
      <c r="C204" s="30" t="str">
        <f>INDEX('Land Area'!E:E,MATCH('segmentation Q1 2025'!B204,'Land Area'!B:B,0))</f>
        <v>Small</v>
      </c>
      <c r="D204" s="30" t="str">
        <f>INDEX('Population density'!G:G,MATCH('segmentation Q1 2025'!B204,'Population density'!B:B,0))</f>
        <v>High</v>
      </c>
      <c r="E204" s="30" t="str">
        <f>IFERROR(INDEX('Country &amp; Region names'!D:D,MATCH('segmentation Q1 2025'!B204,'Country &amp; Region names'!C:C,0)),"")</f>
        <v>East Asia and Pacific</v>
      </c>
      <c r="F204" s="30" t="str">
        <f>IFERROR(INDEX(Income!E:E,MATCH('segmentation Q1 2025'!B204,Income!B:B,0)),"")</f>
        <v>Upper middle income</v>
      </c>
      <c r="G204" s="30" t="str">
        <f>IFERROR(INDEX('Country &amp; Region names'!B:B,MATCH('segmentation Q1 2025'!B204,'Country &amp; Region names'!C:C,0)),"")</f>
        <v>Tuvalu</v>
      </c>
    </row>
    <row r="205" spans="1:7" x14ac:dyDescent="0.2">
      <c r="A205" s="16" t="s">
        <v>443</v>
      </c>
      <c r="B205" s="16" t="s">
        <v>444</v>
      </c>
      <c r="C205" s="30" t="str">
        <f>INDEX('Land Area'!E:E,MATCH('segmentation Q1 2025'!B205,'Land Area'!B:B,0))</f>
        <v>Small</v>
      </c>
      <c r="D205" s="30" t="str">
        <f>INDEX('Population density'!G:G,MATCH('segmentation Q1 2025'!B205,'Population density'!B:B,0))</f>
        <v>Low</v>
      </c>
      <c r="E205" s="30" t="str">
        <f>IFERROR(INDEX('Country &amp; Region names'!D:D,MATCH('segmentation Q1 2025'!B205,'Country &amp; Region names'!C:C,0)),"")</f>
        <v>East Asia and Pacific</v>
      </c>
      <c r="F205" s="30" t="str">
        <f>IFERROR(INDEX(Income!E:E,MATCH('segmentation Q1 2025'!B205,Income!B:B,0)),"")</f>
        <v>Lower middle income</v>
      </c>
      <c r="G205" s="30" t="str">
        <f>IFERROR(INDEX('Country &amp; Region names'!B:B,MATCH('segmentation Q1 2025'!B205,'Country &amp; Region names'!C:C,0)),"")</f>
        <v>Vanuatu</v>
      </c>
    </row>
    <row r="206" spans="1:7" x14ac:dyDescent="0.2">
      <c r="A206" s="16" t="s">
        <v>290</v>
      </c>
      <c r="B206" s="16" t="s">
        <v>291</v>
      </c>
      <c r="C206" s="30" t="str">
        <f>INDEX('Land Area'!E:E,MATCH('segmentation Q1 2025'!B206,'Land Area'!B:B,0))</f>
        <v>Large</v>
      </c>
      <c r="D206" s="30" t="str">
        <f>INDEX('Population density'!G:G,MATCH('segmentation Q1 2025'!B206,'Population density'!B:B,0))</f>
        <v>Low</v>
      </c>
      <c r="E206" s="30" t="str">
        <f>IFERROR(INDEX('Country &amp; Region names'!D:D,MATCH('segmentation Q1 2025'!B206,'Country &amp; Region names'!C:C,0)),"")</f>
        <v>Sub-Saharan Africa</v>
      </c>
      <c r="F206" s="30" t="str">
        <f>IFERROR(INDEX(Income!E:E,MATCH('segmentation Q1 2025'!B206,Income!B:B,0)),"")</f>
        <v>Lower middle income</v>
      </c>
      <c r="G206" s="30" t="str">
        <f>IFERROR(INDEX('Country &amp; Region names'!B:B,MATCH('segmentation Q1 2025'!B206,'Country &amp; Region names'!C:C,0)),"")</f>
        <v>Zambia</v>
      </c>
    </row>
    <row r="207" spans="1:7" x14ac:dyDescent="0.2">
      <c r="A207" s="16" t="s">
        <v>332</v>
      </c>
      <c r="B207" s="16" t="s">
        <v>333</v>
      </c>
      <c r="C207" s="30" t="str">
        <f>INDEX('Land Area'!E:E,MATCH('segmentation Q1 2025'!B207,'Land Area'!B:B,0))</f>
        <v>Large</v>
      </c>
      <c r="D207" s="30" t="str">
        <f>INDEX('Population density'!G:G,MATCH('segmentation Q1 2025'!B207,'Population density'!B:B,0))</f>
        <v>Low</v>
      </c>
      <c r="E207" s="30" t="str">
        <f>IFERROR(INDEX('Country &amp; Region names'!D:D,MATCH('segmentation Q1 2025'!B207,'Country &amp; Region names'!C:C,0)),"")</f>
        <v>Sub-Saharan Africa</v>
      </c>
      <c r="F207" s="30" t="str">
        <f>IFERROR(INDEX(Income!E:E,MATCH('segmentation Q1 2025'!B207,Income!B:B,0)),"")</f>
        <v>Lower middle income</v>
      </c>
      <c r="G207" s="30" t="str">
        <f>IFERROR(INDEX('Country &amp; Region names'!B:B,MATCH('segmentation Q1 2025'!B207,'Country &amp; Region names'!C:C,0)),"")</f>
        <v>Zimbabwe</v>
      </c>
    </row>
    <row r="208" spans="1:7" x14ac:dyDescent="0.2">
      <c r="A208" t="s">
        <v>710</v>
      </c>
      <c r="B208" t="s">
        <v>440</v>
      </c>
      <c r="C208" s="30" t="str">
        <f>INDEX('Land Area'!E:E,MATCH('segmentation Q1 2025'!B208,'Land Area'!B:B,0))</f>
        <v>Small</v>
      </c>
      <c r="D208" s="30" t="str">
        <f>INDEX('Population density'!G:G,MATCH('segmentation Q1 2025'!B208,'Population density'!B:B,0))</f>
        <v>Medium</v>
      </c>
      <c r="E208" s="30" t="str">
        <f>IFERROR(INDEX('Country &amp; Region names'!D:D,MATCH('segmentation Q1 2025'!B208,'Country &amp; Region names'!C:C,0)),"")</f>
        <v>East Asia and Pacific</v>
      </c>
      <c r="F208" s="30" t="str">
        <f>IFERROR(INDEX(Income!E:E,MATCH('segmentation Q1 2025'!B208,Income!B:B,0)),"")</f>
        <v>Lower middle income</v>
      </c>
      <c r="G208" s="30" t="str">
        <f>IFERROR(INDEX('Country &amp; Region names'!B:B,MATCH('segmentation Q1 2025'!B208,'Country &amp; Region names'!C:C,0)),"")</f>
        <v>Timor-Leste</v>
      </c>
    </row>
    <row r="209" spans="1:7" x14ac:dyDescent="0.2">
      <c r="A209" t="s">
        <v>529</v>
      </c>
      <c r="B209" t="s">
        <v>530</v>
      </c>
      <c r="C209" s="30" t="str">
        <f>INDEX('Land Area'!E:E,MATCH('segmentation Q1 2025'!B209,'Land Area'!B:B,0))</f>
        <v>Small</v>
      </c>
      <c r="D209" s="30" t="str">
        <f>INDEX('Population density'!G:G,MATCH('segmentation Q1 2025'!B209,'Population density'!B:B,0))</f>
        <v>High</v>
      </c>
      <c r="E209" s="30" t="str">
        <f>IFERROR(INDEX('Country &amp; Region names'!D:D,MATCH('segmentation Q1 2025'!B209,'Country &amp; Region names'!C:C,0)),"")</f>
        <v>Latin America and Caribbean</v>
      </c>
      <c r="F209" s="30" t="str">
        <f>IFERROR(INDEX(Income!E:E,MATCH('segmentation Q1 2025'!B209,Income!B:B,0)),"")</f>
        <v>High income</v>
      </c>
      <c r="G209" s="30" t="str">
        <f>IFERROR(INDEX('Country &amp; Region names'!B:B,MATCH('segmentation Q1 2025'!B209,'Country &amp; Region names'!C:C,0)),"")</f>
        <v>Virgin Islands (British)</v>
      </c>
    </row>
    <row r="210" spans="1:7" x14ac:dyDescent="0.2">
      <c r="A210" t="s">
        <v>711</v>
      </c>
      <c r="B210" t="s">
        <v>461</v>
      </c>
      <c r="C210" s="30" t="str">
        <f>INDEX('Land Area'!E:E,MATCH('segmentation Q1 2025'!B210,'Land Area'!B:B,0))</f>
        <v>Small</v>
      </c>
      <c r="D210" s="30" t="str">
        <f>INDEX('Population density'!G:G,MATCH('segmentation Q1 2025'!B210,'Population density'!B:B,0))</f>
        <v>High</v>
      </c>
      <c r="E210" s="30" t="str">
        <f>IFERROR(INDEX('Country &amp; Region names'!D:D,MATCH('segmentation Q1 2025'!B210,'Country &amp; Region names'!C:C,0)),"")</f>
        <v>Sub-Saharan Africa</v>
      </c>
      <c r="F210" s="30" t="str">
        <f>IFERROR(INDEX(Income!E:E,MATCH('segmentation Q1 2025'!B210,Income!B:B,0)),"")</f>
        <v>Lower middle income</v>
      </c>
      <c r="G210" s="30" t="str">
        <f>IFERROR(INDEX('Country &amp; Region names'!B:B,MATCH('segmentation Q1 2025'!B210,'Country &amp; Region names'!C:C,0)),"")</f>
        <v>Cabo Verde</v>
      </c>
    </row>
    <row r="211" spans="1:7" x14ac:dyDescent="0.2">
      <c r="A211" t="s">
        <v>709</v>
      </c>
      <c r="B211" t="s">
        <v>488</v>
      </c>
      <c r="C211" s="30" t="str">
        <f>INDEX('Land Area'!E:E,MATCH('segmentation Q1 2025'!B211,'Land Area'!B:B,0))</f>
        <v>Small</v>
      </c>
      <c r="D211" s="30" t="str">
        <f>INDEX('Population density'!G:G,MATCH('segmentation Q1 2025'!B211,'Population density'!B:B,0))</f>
        <v>High</v>
      </c>
      <c r="E211" s="30" t="str">
        <f>IFERROR(INDEX('Country &amp; Region names'!D:D,MATCH('segmentation Q1 2025'!B211,'Country &amp; Region names'!C:C,0)),"")</f>
        <v>East Asia and Pacific</v>
      </c>
      <c r="F211" s="30" t="str">
        <f>IFERROR(INDEX(Income!E:E,MATCH('segmentation Q1 2025'!B211,Income!B:B,0)),"")</f>
        <v>Lower middle income</v>
      </c>
      <c r="G211" s="30" t="str">
        <f>IFERROR(INDEX('Country &amp; Region names'!B:B,MATCH('segmentation Q1 2025'!B211,'Country &amp; Region names'!C:C,0)),"")</f>
        <v>Micronesia</v>
      </c>
    </row>
    <row r="212" spans="1:7" x14ac:dyDescent="0.2">
      <c r="A212" t="s">
        <v>705</v>
      </c>
      <c r="B212" t="s">
        <v>372</v>
      </c>
      <c r="C212" s="30" t="str">
        <f>INDEX('Land Area'!E:E,MATCH('segmentation Q1 2025'!B212,'Land Area'!B:B,0))</f>
        <v>Small</v>
      </c>
      <c r="D212" s="30" t="str">
        <f>INDEX('Population density'!G:G,MATCH('segmentation Q1 2025'!B212,'Population density'!B:B,0))</f>
        <v>High</v>
      </c>
      <c r="E212" s="30" t="str">
        <f>IFERROR(INDEX('Country &amp; Region names'!D:D,MATCH('segmentation Q1 2025'!B212,'Country &amp; Region names'!C:C,0)),"")</f>
        <v>East Asia and Pacific</v>
      </c>
      <c r="F212" s="30" t="str">
        <f>IFERROR(INDEX(Income!E:E,MATCH('segmentation Q1 2025'!B212,Income!B:B,0)),"")</f>
        <v>Low income</v>
      </c>
      <c r="G212" s="30" t="str">
        <f>IFERROR(INDEX('Country &amp; Region names'!B:B,MATCH('segmentation Q1 2025'!B212,'Country &amp; Region names'!C:C,0)),"")</f>
        <v>North Korea</v>
      </c>
    </row>
    <row r="213" spans="1:7" x14ac:dyDescent="0.2">
      <c r="A213" t="s">
        <v>632</v>
      </c>
      <c r="B213" t="s">
        <v>633</v>
      </c>
      <c r="C213" s="30" t="str">
        <f>INDEX('Land Area'!E:E,MATCH('segmentation Q1 2025'!B213,'Land Area'!B:B,0))</f>
        <v>Small</v>
      </c>
      <c r="D213" s="30" t="str">
        <f>INDEX('Population density'!G:G,MATCH('segmentation Q1 2025'!B213,'Population density'!B:B,0))</f>
        <v>High</v>
      </c>
      <c r="E213" s="30" t="str">
        <f>IFERROR(INDEX('Country &amp; Region names'!D:D,MATCH('segmentation Q1 2025'!B213,'Country &amp; Region names'!C:C,0)),"")</f>
        <v>Europe and Central Asia</v>
      </c>
      <c r="F213" s="30" t="str">
        <f>IFERROR(INDEX(Income!E:E,MATCH('segmentation Q1 2025'!B213,Income!B:B,0)),"")</f>
        <v>High income</v>
      </c>
      <c r="G213" s="30" t="str">
        <f>IFERROR(INDEX('Country &amp; Region names'!B:B,MATCH('segmentation Q1 2025'!B213,'Country &amp; Region names'!C:C,0)),"")</f>
        <v>Réunion</v>
      </c>
    </row>
    <row r="214" spans="1:7" x14ac:dyDescent="0.2">
      <c r="A214" t="s">
        <v>637</v>
      </c>
      <c r="B214" t="s">
        <v>638</v>
      </c>
      <c r="C214" s="30" t="str">
        <f>INDEX('Land Area'!E:E,MATCH('segmentation Q1 2025'!B214,'Land Area'!B:B,0))</f>
        <v>Small</v>
      </c>
      <c r="D214" s="30" t="str">
        <f>INDEX('Population density'!G:G,MATCH('segmentation Q1 2025'!B214,'Population density'!B:B,0))</f>
        <v>Low</v>
      </c>
      <c r="E214" s="30" t="str">
        <f>IFERROR(INDEX('Country &amp; Region names'!D:D,MATCH('segmentation Q1 2025'!B214,'Country &amp; Region names'!C:C,0)),"")</f>
        <v>Europe and Central Asia</v>
      </c>
      <c r="F214" s="30" t="str">
        <f>IFERROR(INDEX(Income!E:E,MATCH('segmentation Q1 2025'!B214,Income!B:B,0)),"")</f>
        <v>Lower middle income</v>
      </c>
      <c r="G214" s="30" t="str">
        <f>IFERROR(INDEX('Country &amp; Region names'!B:B,MATCH('segmentation Q1 2025'!B214,'Country &amp; Region names'!C:C,0)),"")</f>
        <v>Saint Helena, Ascension and Tristan da Cunha</v>
      </c>
    </row>
    <row r="215" spans="1:7" x14ac:dyDescent="0.2">
      <c r="A215" t="s">
        <v>712</v>
      </c>
      <c r="B215" t="s">
        <v>438</v>
      </c>
      <c r="C215" s="30" t="str">
        <f>INDEX('Land Area'!E:E,MATCH('segmentation Q1 2025'!B215,'Land Area'!B:B,0))</f>
        <v>Small</v>
      </c>
      <c r="D215" s="30" t="str">
        <f>INDEX('Population density'!G:G,MATCH('segmentation Q1 2025'!B215,'Population density'!B:B,0))</f>
        <v>Medium</v>
      </c>
      <c r="E215" s="30" t="str">
        <f>IFERROR(INDEX('Country &amp; Region names'!D:D,MATCH('segmentation Q1 2025'!B215,'Country &amp; Region names'!C:C,0)),"")</f>
        <v>Sub-Saharan Africa</v>
      </c>
      <c r="F215" s="30" t="str">
        <f>IFERROR(INDEX(Income!E:E,MATCH('segmentation Q1 2025'!B215,Income!B:B,0)),"")</f>
        <v>Lower middle income</v>
      </c>
      <c r="G215" s="30" t="str">
        <f>IFERROR(INDEX('Country &amp; Region names'!B:B,MATCH('segmentation Q1 2025'!B215,'Country &amp; Region names'!C:C,0)),"")</f>
        <v>Eswatini</v>
      </c>
    </row>
    <row r="216" spans="1:7" x14ac:dyDescent="0.2">
      <c r="A216" t="s">
        <v>713</v>
      </c>
      <c r="B216" t="s">
        <v>476</v>
      </c>
      <c r="C216" s="30" t="str">
        <f>INDEX('Land Area'!E:E,MATCH('segmentation Q1 2025'!B216,'Land Area'!B:B,0))</f>
        <v>Small</v>
      </c>
      <c r="D216" s="30" t="str">
        <f>INDEX('Population density'!G:G,MATCH('segmentation Q1 2025'!B216,'Population density'!B:B,0))</f>
        <v>High</v>
      </c>
      <c r="E216" s="30" t="str">
        <f>IFERROR(INDEX('Country &amp; Region names'!D:D,MATCH('segmentation Q1 2025'!B216,'Country &amp; Region names'!C:C,0)),"")</f>
        <v>Sub-Saharan Africa</v>
      </c>
      <c r="F216" s="30" t="str">
        <f>IFERROR(INDEX(Income!E:E,MATCH('segmentation Q1 2025'!B216,Income!B:B,0)),"")</f>
        <v>Lower middle income</v>
      </c>
      <c r="G216" s="30" t="str">
        <f>IFERROR(INDEX('Country &amp; Region names'!B:B,MATCH('segmentation Q1 2025'!B216,'Country &amp; Region names'!C:C,0)),"")</f>
        <v>Sao Tome and Principe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E10D-5817-2547-9492-18BFC521884F}">
  <sheetPr>
    <tabColor rgb="FF7030A0"/>
  </sheetPr>
  <dimension ref="A1:N275"/>
  <sheetViews>
    <sheetView topLeftCell="A237" workbookViewId="0">
      <selection activeCell="D276" sqref="D276"/>
    </sheetView>
  </sheetViews>
  <sheetFormatPr baseColWidth="10" defaultRowHeight="16" x14ac:dyDescent="0.2"/>
  <cols>
    <col min="1" max="1" width="30.1640625" customWidth="1"/>
    <col min="3" max="3" width="28.1640625" customWidth="1"/>
    <col min="4" max="4" width="15" bestFit="1" customWidth="1"/>
    <col min="10" max="10" width="11.5" bestFit="1" customWidth="1"/>
    <col min="11" max="11" width="13" bestFit="1" customWidth="1"/>
    <col min="13" max="13" width="16.6640625" bestFit="1" customWidth="1"/>
  </cols>
  <sheetData>
    <row r="1" spans="1:14" x14ac:dyDescent="0.2">
      <c r="A1" t="s">
        <v>0</v>
      </c>
      <c r="C1" s="9" t="s">
        <v>690</v>
      </c>
      <c r="E1" s="11" t="s">
        <v>695</v>
      </c>
      <c r="G1" t="s">
        <v>694</v>
      </c>
    </row>
    <row r="2" spans="1:14" x14ac:dyDescent="0.2">
      <c r="A2" t="s">
        <v>3</v>
      </c>
      <c r="B2" s="1">
        <v>45637</v>
      </c>
      <c r="E2" s="11" t="s">
        <v>703</v>
      </c>
      <c r="G2" t="s">
        <v>704</v>
      </c>
    </row>
    <row r="5" spans="1:14" x14ac:dyDescent="0.2">
      <c r="A5" s="2" t="s">
        <v>5</v>
      </c>
      <c r="B5" s="2" t="s">
        <v>6</v>
      </c>
      <c r="C5" s="2" t="s">
        <v>7</v>
      </c>
      <c r="D5" s="2">
        <v>2022</v>
      </c>
      <c r="E5" s="2" t="s">
        <v>691</v>
      </c>
      <c r="K5" t="s">
        <v>9</v>
      </c>
    </row>
    <row r="6" spans="1:14" x14ac:dyDescent="0.2">
      <c r="A6" t="s">
        <v>523</v>
      </c>
      <c r="B6" t="s">
        <v>524</v>
      </c>
      <c r="C6" t="s">
        <v>692</v>
      </c>
      <c r="D6">
        <v>43670</v>
      </c>
      <c r="E6" s="15" t="str">
        <f>IF(D6&lt;=$M$7,$K$7,IF(D6&lt;=$M$8,$K$8,IF(D6&lt;=$M$9,$K$9,IF(D6&lt;=$M$10,$K$10,""))))</f>
        <v>High income</v>
      </c>
      <c r="L6" t="s">
        <v>13</v>
      </c>
      <c r="M6" t="s">
        <v>14</v>
      </c>
      <c r="N6" t="s">
        <v>15</v>
      </c>
    </row>
    <row r="7" spans="1:14" x14ac:dyDescent="0.2">
      <c r="A7" t="s">
        <v>127</v>
      </c>
      <c r="B7" t="s">
        <v>128</v>
      </c>
      <c r="C7" t="s">
        <v>692</v>
      </c>
      <c r="D7">
        <v>4180.3502802329704</v>
      </c>
      <c r="E7" s="15" t="str">
        <f t="shared" ref="E7:E70" si="0">IF(D7&lt;=$M$7,$K$7,IF(D7&lt;=$M$8,$K$8,IF(D7&lt;=$M$9,$K$9,IF(D7&lt;=$M$10,$K$10,""))))</f>
        <v>Lower middle income</v>
      </c>
      <c r="K7" t="s">
        <v>123</v>
      </c>
      <c r="L7" s="18"/>
      <c r="M7" s="20">
        <v>1145</v>
      </c>
      <c r="N7" s="15">
        <f>COUNTIF($E$6:$E$223,$K7)</f>
        <v>19</v>
      </c>
    </row>
    <row r="8" spans="1:14" x14ac:dyDescent="0.2">
      <c r="A8" t="s">
        <v>263</v>
      </c>
      <c r="B8" t="s">
        <v>264</v>
      </c>
      <c r="C8" t="s">
        <v>692</v>
      </c>
      <c r="D8">
        <v>2100</v>
      </c>
      <c r="E8" s="15" t="str">
        <f t="shared" si="0"/>
        <v>Lower middle income</v>
      </c>
      <c r="K8" s="6" t="s">
        <v>49</v>
      </c>
      <c r="L8" s="20">
        <f>M7</f>
        <v>1145</v>
      </c>
      <c r="M8" s="27">
        <v>4515</v>
      </c>
      <c r="N8" s="15">
        <f>COUNTIF($E$6:$E$223,$K8)</f>
        <v>33</v>
      </c>
    </row>
    <row r="9" spans="1:14" x14ac:dyDescent="0.2">
      <c r="A9" t="s">
        <v>145</v>
      </c>
      <c r="B9" t="s">
        <v>146</v>
      </c>
      <c r="C9" t="s">
        <v>692</v>
      </c>
      <c r="D9">
        <v>4979.9017366811604</v>
      </c>
      <c r="E9" s="15" t="str">
        <f t="shared" si="0"/>
        <v>Upper middle income</v>
      </c>
      <c r="K9" s="6" t="s">
        <v>27</v>
      </c>
      <c r="L9" s="20">
        <f>M8</f>
        <v>4515</v>
      </c>
      <c r="M9" s="27">
        <v>14005</v>
      </c>
      <c r="N9" s="15">
        <f>COUNTIF($E$6:$E$223,$K9)</f>
        <v>47</v>
      </c>
    </row>
    <row r="10" spans="1:14" x14ac:dyDescent="0.2">
      <c r="A10" t="s">
        <v>241</v>
      </c>
      <c r="B10" t="s">
        <v>242</v>
      </c>
      <c r="C10" t="s">
        <v>692</v>
      </c>
      <c r="D10">
        <v>7320</v>
      </c>
      <c r="E10" s="15" t="str">
        <f t="shared" si="0"/>
        <v>Upper middle income</v>
      </c>
      <c r="K10" s="6" t="s">
        <v>33</v>
      </c>
      <c r="L10" s="20">
        <f>M9</f>
        <v>14005</v>
      </c>
      <c r="M10" s="27">
        <v>999999</v>
      </c>
      <c r="N10" s="15">
        <f>COUNTIF($E$6:$E$223,$K10)</f>
        <v>119</v>
      </c>
    </row>
    <row r="11" spans="1:14" x14ac:dyDescent="0.2">
      <c r="A11" t="s">
        <v>198</v>
      </c>
      <c r="B11" t="s">
        <v>199</v>
      </c>
      <c r="C11" t="s">
        <v>692</v>
      </c>
      <c r="D11">
        <v>19140</v>
      </c>
      <c r="E11" s="15" t="str">
        <f t="shared" si="0"/>
        <v>High income</v>
      </c>
    </row>
    <row r="12" spans="1:14" x14ac:dyDescent="0.2">
      <c r="A12" t="s">
        <v>495</v>
      </c>
      <c r="B12" t="s">
        <v>496</v>
      </c>
      <c r="C12" t="s">
        <v>692</v>
      </c>
      <c r="D12">
        <v>75090</v>
      </c>
      <c r="E12" s="15" t="str">
        <f t="shared" si="0"/>
        <v>High income</v>
      </c>
    </row>
    <row r="13" spans="1:14" x14ac:dyDescent="0.2">
      <c r="A13" t="s">
        <v>131</v>
      </c>
      <c r="B13" t="s">
        <v>132</v>
      </c>
      <c r="C13" t="s">
        <v>692</v>
      </c>
      <c r="D13">
        <v>17240.575441984402</v>
      </c>
      <c r="E13" s="15" t="str">
        <f t="shared" si="0"/>
        <v>High income</v>
      </c>
    </row>
    <row r="14" spans="1:14" x14ac:dyDescent="0.2">
      <c r="A14" t="s">
        <v>391</v>
      </c>
      <c r="B14" t="s">
        <v>195</v>
      </c>
      <c r="C14" t="s">
        <v>692</v>
      </c>
      <c r="D14">
        <v>78530</v>
      </c>
      <c r="E14" s="15" t="str">
        <f t="shared" si="0"/>
        <v>High income</v>
      </c>
    </row>
    <row r="15" spans="1:14" x14ac:dyDescent="0.2">
      <c r="A15" t="s">
        <v>181</v>
      </c>
      <c r="B15" t="s">
        <v>182</v>
      </c>
      <c r="C15" t="s">
        <v>692</v>
      </c>
      <c r="D15">
        <v>28490</v>
      </c>
      <c r="E15" s="15" t="str">
        <f t="shared" si="0"/>
        <v>High income</v>
      </c>
    </row>
    <row r="16" spans="1:14" x14ac:dyDescent="0.2">
      <c r="A16" t="s">
        <v>415</v>
      </c>
      <c r="B16" t="s">
        <v>416</v>
      </c>
      <c r="C16" t="s">
        <v>692</v>
      </c>
      <c r="D16">
        <v>19560</v>
      </c>
      <c r="E16" s="15" t="str">
        <f t="shared" si="0"/>
        <v>High income</v>
      </c>
    </row>
    <row r="17" spans="1:5" x14ac:dyDescent="0.2">
      <c r="A17" t="s">
        <v>521</v>
      </c>
      <c r="B17" t="s">
        <v>522</v>
      </c>
      <c r="C17" t="s">
        <v>692</v>
      </c>
      <c r="E17" s="15" t="str">
        <f t="shared" si="0"/>
        <v>Low income</v>
      </c>
    </row>
    <row r="18" spans="1:5" x14ac:dyDescent="0.2">
      <c r="A18" t="s">
        <v>505</v>
      </c>
      <c r="B18" t="s">
        <v>506</v>
      </c>
      <c r="C18" t="s">
        <v>692</v>
      </c>
      <c r="D18">
        <v>28280</v>
      </c>
      <c r="E18" s="15" t="str">
        <f t="shared" si="0"/>
        <v>High income</v>
      </c>
    </row>
    <row r="19" spans="1:5" x14ac:dyDescent="0.2">
      <c r="A19" t="s">
        <v>54</v>
      </c>
      <c r="B19" t="s">
        <v>55</v>
      </c>
      <c r="C19" t="s">
        <v>692</v>
      </c>
      <c r="D19">
        <v>62900</v>
      </c>
      <c r="E19" s="15" t="str">
        <f t="shared" si="0"/>
        <v>High income</v>
      </c>
    </row>
    <row r="20" spans="1:5" x14ac:dyDescent="0.2">
      <c r="A20" t="s">
        <v>81</v>
      </c>
      <c r="B20" t="s">
        <v>82</v>
      </c>
      <c r="C20" t="s">
        <v>692</v>
      </c>
      <c r="D20">
        <v>70930</v>
      </c>
      <c r="E20" s="15" t="str">
        <f t="shared" si="0"/>
        <v>High income</v>
      </c>
    </row>
    <row r="21" spans="1:5" x14ac:dyDescent="0.2">
      <c r="A21" t="s">
        <v>386</v>
      </c>
      <c r="B21" t="s">
        <v>387</v>
      </c>
      <c r="C21" t="s">
        <v>692</v>
      </c>
      <c r="D21">
        <v>21020</v>
      </c>
      <c r="E21" s="15" t="str">
        <f t="shared" si="0"/>
        <v>High income</v>
      </c>
    </row>
    <row r="22" spans="1:5" x14ac:dyDescent="0.2">
      <c r="A22" t="s">
        <v>425</v>
      </c>
      <c r="B22" t="s">
        <v>426</v>
      </c>
      <c r="C22" t="s">
        <v>692</v>
      </c>
      <c r="D22">
        <v>920</v>
      </c>
      <c r="E22" s="15" t="str">
        <f t="shared" si="0"/>
        <v>Low income</v>
      </c>
    </row>
    <row r="23" spans="1:5" x14ac:dyDescent="0.2">
      <c r="A23" t="s">
        <v>85</v>
      </c>
      <c r="B23" t="s">
        <v>86</v>
      </c>
      <c r="C23" t="s">
        <v>692</v>
      </c>
      <c r="D23">
        <v>69310</v>
      </c>
      <c r="E23" s="15" t="str">
        <f t="shared" si="0"/>
        <v>High income</v>
      </c>
    </row>
    <row r="24" spans="1:5" x14ac:dyDescent="0.2">
      <c r="A24" t="s">
        <v>373</v>
      </c>
      <c r="B24" t="s">
        <v>374</v>
      </c>
      <c r="C24" t="s">
        <v>692</v>
      </c>
      <c r="D24">
        <v>3920</v>
      </c>
      <c r="E24" s="15" t="str">
        <f t="shared" si="0"/>
        <v>Lower middle income</v>
      </c>
    </row>
    <row r="25" spans="1:5" x14ac:dyDescent="0.2">
      <c r="A25" t="s">
        <v>338</v>
      </c>
      <c r="B25" t="s">
        <v>339</v>
      </c>
      <c r="C25" t="s">
        <v>692</v>
      </c>
      <c r="D25">
        <v>2510</v>
      </c>
      <c r="E25" s="15" t="str">
        <f t="shared" si="0"/>
        <v>Lower middle income</v>
      </c>
    </row>
    <row r="26" spans="1:5" x14ac:dyDescent="0.2">
      <c r="A26" t="s">
        <v>202</v>
      </c>
      <c r="B26" t="s">
        <v>203</v>
      </c>
      <c r="C26" t="s">
        <v>692</v>
      </c>
      <c r="D26">
        <v>8690</v>
      </c>
      <c r="E26" s="15" t="str">
        <f t="shared" si="0"/>
        <v>Upper middle income</v>
      </c>
    </row>
    <row r="27" spans="1:5" x14ac:dyDescent="0.2">
      <c r="A27" t="s">
        <v>209</v>
      </c>
      <c r="B27" t="s">
        <v>210</v>
      </c>
      <c r="C27" t="s">
        <v>692</v>
      </c>
      <c r="D27">
        <v>34300</v>
      </c>
      <c r="E27" s="15" t="str">
        <f t="shared" si="0"/>
        <v>High income</v>
      </c>
    </row>
    <row r="28" spans="1:5" x14ac:dyDescent="0.2">
      <c r="A28" t="s">
        <v>481</v>
      </c>
      <c r="B28" t="s">
        <v>482</v>
      </c>
      <c r="C28" t="s">
        <v>692</v>
      </c>
      <c r="D28">
        <v>57970</v>
      </c>
      <c r="E28" s="15" t="str">
        <f t="shared" si="0"/>
        <v>High income</v>
      </c>
    </row>
    <row r="29" spans="1:5" x14ac:dyDescent="0.2">
      <c r="A29" t="s">
        <v>451</v>
      </c>
      <c r="B29" t="s">
        <v>452</v>
      </c>
      <c r="C29" t="s">
        <v>692</v>
      </c>
      <c r="D29">
        <v>31920</v>
      </c>
      <c r="E29" s="15" t="str">
        <f t="shared" si="0"/>
        <v>High income</v>
      </c>
    </row>
    <row r="30" spans="1:5" x14ac:dyDescent="0.2">
      <c r="A30" t="s">
        <v>402</v>
      </c>
      <c r="B30" t="s">
        <v>403</v>
      </c>
      <c r="C30" t="s">
        <v>692</v>
      </c>
      <c r="D30">
        <v>20760</v>
      </c>
      <c r="E30" s="15" t="str">
        <f t="shared" si="0"/>
        <v>High income</v>
      </c>
    </row>
    <row r="31" spans="1:5" x14ac:dyDescent="0.2">
      <c r="A31" t="s">
        <v>351</v>
      </c>
      <c r="B31" t="s">
        <v>352</v>
      </c>
      <c r="C31" t="s">
        <v>692</v>
      </c>
      <c r="D31">
        <v>27280</v>
      </c>
      <c r="E31" s="15" t="str">
        <f t="shared" si="0"/>
        <v>High income</v>
      </c>
    </row>
    <row r="32" spans="1:5" x14ac:dyDescent="0.2">
      <c r="A32" t="s">
        <v>431</v>
      </c>
      <c r="B32" t="s">
        <v>432</v>
      </c>
      <c r="C32" t="s">
        <v>692</v>
      </c>
      <c r="D32">
        <v>12660</v>
      </c>
      <c r="E32" s="15" t="str">
        <f t="shared" si="0"/>
        <v>Upper middle income</v>
      </c>
    </row>
    <row r="33" spans="1:5" x14ac:dyDescent="0.2">
      <c r="A33" t="s">
        <v>533</v>
      </c>
      <c r="B33" t="s">
        <v>534</v>
      </c>
      <c r="C33" t="s">
        <v>692</v>
      </c>
      <c r="D33">
        <v>112650</v>
      </c>
      <c r="E33" s="15" t="str">
        <f t="shared" si="0"/>
        <v>High income</v>
      </c>
    </row>
    <row r="34" spans="1:5" x14ac:dyDescent="0.2">
      <c r="A34" t="s">
        <v>205</v>
      </c>
      <c r="B34" t="s">
        <v>206</v>
      </c>
      <c r="C34" t="s">
        <v>692</v>
      </c>
      <c r="D34">
        <v>9940</v>
      </c>
      <c r="E34" s="15" t="str">
        <f t="shared" si="0"/>
        <v>Upper middle income</v>
      </c>
    </row>
    <row r="35" spans="1:5" x14ac:dyDescent="0.2">
      <c r="A35" t="s">
        <v>58</v>
      </c>
      <c r="B35" t="s">
        <v>59</v>
      </c>
      <c r="C35" t="s">
        <v>692</v>
      </c>
      <c r="D35">
        <v>18840</v>
      </c>
      <c r="E35" s="15" t="str">
        <f t="shared" si="0"/>
        <v>High income</v>
      </c>
    </row>
    <row r="36" spans="1:5" x14ac:dyDescent="0.2">
      <c r="A36" t="s">
        <v>507</v>
      </c>
      <c r="B36" t="s">
        <v>508</v>
      </c>
      <c r="C36" t="s">
        <v>692</v>
      </c>
      <c r="D36">
        <v>17380</v>
      </c>
      <c r="E36" s="15" t="str">
        <f t="shared" si="0"/>
        <v>High income</v>
      </c>
    </row>
    <row r="37" spans="1:5" x14ac:dyDescent="0.2">
      <c r="A37" t="s">
        <v>456</v>
      </c>
      <c r="B37" t="s">
        <v>457</v>
      </c>
      <c r="C37" t="s">
        <v>692</v>
      </c>
      <c r="D37">
        <v>81060</v>
      </c>
      <c r="E37" s="15" t="str">
        <f t="shared" si="0"/>
        <v>High income</v>
      </c>
    </row>
    <row r="38" spans="1:5" x14ac:dyDescent="0.2">
      <c r="A38" t="s">
        <v>409</v>
      </c>
      <c r="B38" t="s">
        <v>410</v>
      </c>
      <c r="C38" t="s">
        <v>692</v>
      </c>
      <c r="D38">
        <v>14240</v>
      </c>
      <c r="E38" s="15" t="str">
        <f t="shared" si="0"/>
        <v>High income</v>
      </c>
    </row>
    <row r="39" spans="1:5" x14ac:dyDescent="0.2">
      <c r="A39" t="s">
        <v>316</v>
      </c>
      <c r="B39" t="s">
        <v>317</v>
      </c>
      <c r="C39" t="s">
        <v>692</v>
      </c>
      <c r="D39">
        <v>17980</v>
      </c>
      <c r="E39" s="15" t="str">
        <f t="shared" si="0"/>
        <v>High income</v>
      </c>
    </row>
    <row r="40" spans="1:5" x14ac:dyDescent="0.2">
      <c r="A40" t="s">
        <v>306</v>
      </c>
      <c r="B40" t="s">
        <v>307</v>
      </c>
      <c r="C40" t="s">
        <v>692</v>
      </c>
      <c r="D40">
        <v>1170</v>
      </c>
      <c r="E40" s="15" t="str">
        <f t="shared" si="0"/>
        <v>Lower middle income</v>
      </c>
    </row>
    <row r="41" spans="1:5" x14ac:dyDescent="0.2">
      <c r="A41" t="s">
        <v>39</v>
      </c>
      <c r="B41" t="s">
        <v>40</v>
      </c>
      <c r="C41" t="s">
        <v>692</v>
      </c>
      <c r="D41">
        <v>61230</v>
      </c>
      <c r="E41" s="15" t="str">
        <f t="shared" si="0"/>
        <v>High income</v>
      </c>
    </row>
    <row r="42" spans="1:5" x14ac:dyDescent="0.2">
      <c r="A42" t="s">
        <v>256</v>
      </c>
      <c r="B42" t="s">
        <v>257</v>
      </c>
      <c r="C42" t="s">
        <v>692</v>
      </c>
      <c r="D42">
        <v>43671.977562863802</v>
      </c>
      <c r="E42" s="15" t="str">
        <f t="shared" si="0"/>
        <v>High income</v>
      </c>
    </row>
    <row r="43" spans="1:5" x14ac:dyDescent="0.2">
      <c r="A43" t="s">
        <v>304</v>
      </c>
      <c r="B43" t="s">
        <v>305</v>
      </c>
      <c r="C43" t="s">
        <v>692</v>
      </c>
      <c r="D43">
        <v>88910</v>
      </c>
      <c r="E43" s="15" t="str">
        <f t="shared" si="0"/>
        <v>High income</v>
      </c>
    </row>
    <row r="44" spans="1:5" x14ac:dyDescent="0.2">
      <c r="A44" t="s">
        <v>549</v>
      </c>
      <c r="B44" t="s">
        <v>550</v>
      </c>
      <c r="C44" t="s">
        <v>692</v>
      </c>
      <c r="E44" s="15" t="str">
        <f t="shared" si="0"/>
        <v>Low income</v>
      </c>
    </row>
    <row r="45" spans="1:5" x14ac:dyDescent="0.2">
      <c r="A45" t="s">
        <v>89</v>
      </c>
      <c r="B45" t="s">
        <v>90</v>
      </c>
      <c r="C45" t="s">
        <v>692</v>
      </c>
      <c r="D45">
        <v>30080</v>
      </c>
      <c r="E45" s="15" t="str">
        <f t="shared" si="0"/>
        <v>High income</v>
      </c>
    </row>
    <row r="46" spans="1:5" x14ac:dyDescent="0.2">
      <c r="A46" t="s">
        <v>138</v>
      </c>
      <c r="B46" t="s">
        <v>139</v>
      </c>
      <c r="C46" t="s">
        <v>692</v>
      </c>
      <c r="D46">
        <v>22360</v>
      </c>
      <c r="E46" s="15" t="str">
        <f t="shared" si="0"/>
        <v>High income</v>
      </c>
    </row>
    <row r="47" spans="1:5" x14ac:dyDescent="0.2">
      <c r="A47" t="s">
        <v>336</v>
      </c>
      <c r="B47" t="s">
        <v>337</v>
      </c>
      <c r="C47" t="s">
        <v>692</v>
      </c>
      <c r="D47">
        <v>7000</v>
      </c>
      <c r="E47" s="15" t="str">
        <f t="shared" si="0"/>
        <v>Upper middle income</v>
      </c>
    </row>
    <row r="48" spans="1:5" x14ac:dyDescent="0.2">
      <c r="A48" t="s">
        <v>320</v>
      </c>
      <c r="B48" t="s">
        <v>321</v>
      </c>
      <c r="C48" t="s">
        <v>692</v>
      </c>
      <c r="D48">
        <v>4990</v>
      </c>
      <c r="E48" s="15" t="str">
        <f t="shared" si="0"/>
        <v>Upper middle income</v>
      </c>
    </row>
    <row r="49" spans="1:5" x14ac:dyDescent="0.2">
      <c r="A49" t="s">
        <v>200</v>
      </c>
      <c r="B49" t="s">
        <v>201</v>
      </c>
      <c r="C49" t="s">
        <v>692</v>
      </c>
      <c r="D49">
        <v>1450</v>
      </c>
      <c r="E49" s="15" t="str">
        <f t="shared" si="0"/>
        <v>Lower middle income</v>
      </c>
    </row>
    <row r="50" spans="1:5" x14ac:dyDescent="0.2">
      <c r="A50" t="s">
        <v>334</v>
      </c>
      <c r="B50" t="s">
        <v>335</v>
      </c>
      <c r="C50" t="s">
        <v>692</v>
      </c>
      <c r="D50">
        <v>6270</v>
      </c>
      <c r="E50" s="15" t="str">
        <f t="shared" si="0"/>
        <v>Upper middle income</v>
      </c>
    </row>
    <row r="51" spans="1:5" x14ac:dyDescent="0.2">
      <c r="A51" t="s">
        <v>93</v>
      </c>
      <c r="B51" t="s">
        <v>94</v>
      </c>
      <c r="C51" t="s">
        <v>692</v>
      </c>
      <c r="D51">
        <v>20600</v>
      </c>
      <c r="E51" s="15" t="str">
        <f t="shared" si="0"/>
        <v>High income</v>
      </c>
    </row>
    <row r="52" spans="1:5" x14ac:dyDescent="0.2">
      <c r="A52" t="s">
        <v>470</v>
      </c>
      <c r="B52" t="s">
        <v>471</v>
      </c>
      <c r="C52" t="s">
        <v>692</v>
      </c>
      <c r="D52">
        <v>3710</v>
      </c>
      <c r="E52" s="15" t="str">
        <f t="shared" si="0"/>
        <v>Lower middle income</v>
      </c>
    </row>
    <row r="53" spans="1:5" x14ac:dyDescent="0.2">
      <c r="A53" t="s">
        <v>460</v>
      </c>
      <c r="B53" t="s">
        <v>461</v>
      </c>
      <c r="C53" t="s">
        <v>692</v>
      </c>
      <c r="D53">
        <v>8310</v>
      </c>
      <c r="E53" s="15" t="str">
        <f t="shared" si="0"/>
        <v>Upper middle income</v>
      </c>
    </row>
    <row r="54" spans="1:5" x14ac:dyDescent="0.2">
      <c r="A54" t="s">
        <v>97</v>
      </c>
      <c r="B54" t="s">
        <v>98</v>
      </c>
      <c r="C54" t="s">
        <v>692</v>
      </c>
      <c r="D54">
        <v>24240</v>
      </c>
      <c r="E54" s="15" t="str">
        <f t="shared" si="0"/>
        <v>High income</v>
      </c>
    </row>
    <row r="55" spans="1:5" x14ac:dyDescent="0.2">
      <c r="A55" t="s">
        <v>330</v>
      </c>
      <c r="B55" t="s">
        <v>331</v>
      </c>
      <c r="C55" t="s">
        <v>692</v>
      </c>
      <c r="D55">
        <v>24482.5816232465</v>
      </c>
      <c r="E55" s="15" t="str">
        <f t="shared" si="0"/>
        <v>High income</v>
      </c>
    </row>
    <row r="56" spans="1:5" x14ac:dyDescent="0.2">
      <c r="A56" t="s">
        <v>375</v>
      </c>
      <c r="B56" t="s">
        <v>376</v>
      </c>
      <c r="C56" t="s">
        <v>692</v>
      </c>
      <c r="E56" s="15" t="str">
        <f t="shared" si="0"/>
        <v>Low income</v>
      </c>
    </row>
    <row r="57" spans="1:5" x14ac:dyDescent="0.2">
      <c r="A57" t="s">
        <v>503</v>
      </c>
      <c r="B57" t="s">
        <v>504</v>
      </c>
      <c r="C57" t="s">
        <v>692</v>
      </c>
      <c r="D57">
        <v>29470</v>
      </c>
      <c r="E57" s="15" t="str">
        <f t="shared" si="0"/>
        <v>High income</v>
      </c>
    </row>
    <row r="58" spans="1:5" x14ac:dyDescent="0.2">
      <c r="A58" t="s">
        <v>519</v>
      </c>
      <c r="B58" t="s">
        <v>520</v>
      </c>
      <c r="C58" t="s">
        <v>692</v>
      </c>
      <c r="D58">
        <v>60120</v>
      </c>
      <c r="E58" s="15" t="str">
        <f t="shared" si="0"/>
        <v>High income</v>
      </c>
    </row>
    <row r="59" spans="1:5" x14ac:dyDescent="0.2">
      <c r="A59" t="s">
        <v>453</v>
      </c>
      <c r="B59" t="s">
        <v>454</v>
      </c>
      <c r="C59" t="s">
        <v>692</v>
      </c>
      <c r="D59">
        <v>49730</v>
      </c>
      <c r="E59" s="15" t="str">
        <f t="shared" si="0"/>
        <v>High income</v>
      </c>
    </row>
    <row r="60" spans="1:5" x14ac:dyDescent="0.2">
      <c r="A60" t="s">
        <v>388</v>
      </c>
      <c r="B60" t="s">
        <v>268</v>
      </c>
      <c r="C60" t="s">
        <v>692</v>
      </c>
      <c r="D60">
        <v>49350</v>
      </c>
      <c r="E60" s="15" t="str">
        <f t="shared" si="0"/>
        <v>High income</v>
      </c>
    </row>
    <row r="61" spans="1:5" x14ac:dyDescent="0.2">
      <c r="A61" t="s">
        <v>121</v>
      </c>
      <c r="B61" t="s">
        <v>122</v>
      </c>
      <c r="C61" t="s">
        <v>692</v>
      </c>
      <c r="D61">
        <v>69210</v>
      </c>
      <c r="E61" s="15" t="str">
        <f t="shared" si="0"/>
        <v>High income</v>
      </c>
    </row>
    <row r="62" spans="1:5" x14ac:dyDescent="0.2">
      <c r="A62" t="s">
        <v>429</v>
      </c>
      <c r="B62" t="s">
        <v>430</v>
      </c>
      <c r="C62" t="s">
        <v>692</v>
      </c>
      <c r="D62">
        <v>6730</v>
      </c>
      <c r="E62" s="15" t="str">
        <f t="shared" si="0"/>
        <v>Upper middle income</v>
      </c>
    </row>
    <row r="63" spans="1:5" x14ac:dyDescent="0.2">
      <c r="A63" t="s">
        <v>483</v>
      </c>
      <c r="B63" t="s">
        <v>484</v>
      </c>
      <c r="C63" t="s">
        <v>692</v>
      </c>
      <c r="D63">
        <v>16340</v>
      </c>
      <c r="E63" s="15" t="str">
        <f t="shared" si="0"/>
        <v>High income</v>
      </c>
    </row>
    <row r="64" spans="1:5" x14ac:dyDescent="0.2">
      <c r="A64" t="s">
        <v>105</v>
      </c>
      <c r="B64" t="s">
        <v>106</v>
      </c>
      <c r="C64" t="s">
        <v>692</v>
      </c>
      <c r="D64">
        <v>80530</v>
      </c>
      <c r="E64" s="15" t="str">
        <f t="shared" si="0"/>
        <v>High income</v>
      </c>
    </row>
    <row r="65" spans="1:5" x14ac:dyDescent="0.2">
      <c r="A65" t="s">
        <v>404</v>
      </c>
      <c r="B65" t="s">
        <v>405</v>
      </c>
      <c r="C65" t="s">
        <v>692</v>
      </c>
      <c r="D65">
        <v>23440</v>
      </c>
      <c r="E65" s="15" t="str">
        <f t="shared" si="0"/>
        <v>High income</v>
      </c>
    </row>
    <row r="66" spans="1:5" x14ac:dyDescent="0.2">
      <c r="A66" t="s">
        <v>196</v>
      </c>
      <c r="B66" t="s">
        <v>197</v>
      </c>
      <c r="C66" t="s">
        <v>692</v>
      </c>
      <c r="D66">
        <v>15650</v>
      </c>
      <c r="E66" s="15" t="str">
        <f t="shared" si="0"/>
        <v>High income</v>
      </c>
    </row>
    <row r="67" spans="1:5" x14ac:dyDescent="0.2">
      <c r="A67" t="s">
        <v>115</v>
      </c>
      <c r="B67" t="s">
        <v>116</v>
      </c>
      <c r="C67" t="s">
        <v>692</v>
      </c>
      <c r="D67">
        <v>19395.571520298599</v>
      </c>
      <c r="E67" s="15" t="str">
        <f t="shared" si="0"/>
        <v>High income</v>
      </c>
    </row>
    <row r="68" spans="1:5" x14ac:dyDescent="0.2">
      <c r="A68" t="s">
        <v>35</v>
      </c>
      <c r="B68" t="s">
        <v>36</v>
      </c>
      <c r="C68" t="s">
        <v>692</v>
      </c>
      <c r="D68">
        <v>11993.261791389399</v>
      </c>
      <c r="E68" s="15" t="str">
        <f t="shared" si="0"/>
        <v>Upper middle income</v>
      </c>
    </row>
    <row r="69" spans="1:5" x14ac:dyDescent="0.2">
      <c r="A69" t="s">
        <v>52</v>
      </c>
      <c r="B69" t="s">
        <v>53</v>
      </c>
      <c r="C69" t="s">
        <v>692</v>
      </c>
      <c r="D69">
        <v>23225.813517678798</v>
      </c>
      <c r="E69" s="15" t="str">
        <f t="shared" si="0"/>
        <v>High income</v>
      </c>
    </row>
    <row r="70" spans="1:5" x14ac:dyDescent="0.2">
      <c r="A70" t="s">
        <v>72</v>
      </c>
      <c r="B70" t="s">
        <v>73</v>
      </c>
      <c r="C70" t="s">
        <v>692</v>
      </c>
      <c r="D70">
        <v>24429.3820479717</v>
      </c>
      <c r="E70" s="15" t="str">
        <f t="shared" si="0"/>
        <v>High income</v>
      </c>
    </row>
    <row r="71" spans="1:5" x14ac:dyDescent="0.2">
      <c r="A71" t="s">
        <v>41</v>
      </c>
      <c r="B71" t="s">
        <v>42</v>
      </c>
      <c r="C71" t="s">
        <v>692</v>
      </c>
      <c r="D71">
        <v>46656.161585643</v>
      </c>
      <c r="E71" s="15" t="str">
        <f t="shared" ref="E71:E134" si="1">IF(D71&lt;=$M$7,$K$7,IF(D71&lt;=$M$8,$K$8,IF(D71&lt;=$M$9,$K$9,IF(D71&lt;=$M$10,$K$10,""))))</f>
        <v>High income</v>
      </c>
    </row>
    <row r="72" spans="1:5" x14ac:dyDescent="0.2">
      <c r="A72" t="s">
        <v>342</v>
      </c>
      <c r="B72" t="s">
        <v>343</v>
      </c>
      <c r="C72" t="s">
        <v>692</v>
      </c>
      <c r="D72">
        <v>14880</v>
      </c>
      <c r="E72" s="15" t="str">
        <f t="shared" si="1"/>
        <v>High income</v>
      </c>
    </row>
    <row r="73" spans="1:5" x14ac:dyDescent="0.2">
      <c r="A73" t="s">
        <v>265</v>
      </c>
      <c r="B73" t="s">
        <v>110</v>
      </c>
      <c r="C73" t="s">
        <v>692</v>
      </c>
      <c r="D73">
        <v>17180</v>
      </c>
      <c r="E73" s="15" t="str">
        <f t="shared" si="1"/>
        <v>High income</v>
      </c>
    </row>
    <row r="74" spans="1:5" x14ac:dyDescent="0.2">
      <c r="A74" t="s">
        <v>189</v>
      </c>
      <c r="B74" t="s">
        <v>190</v>
      </c>
      <c r="C74" t="s">
        <v>692</v>
      </c>
      <c r="D74">
        <v>59750.264931634803</v>
      </c>
      <c r="E74" s="15" t="str">
        <f t="shared" si="1"/>
        <v>High income</v>
      </c>
    </row>
    <row r="75" spans="1:5" x14ac:dyDescent="0.2">
      <c r="A75" t="s">
        <v>369</v>
      </c>
      <c r="B75" t="s">
        <v>370</v>
      </c>
      <c r="C75" t="s">
        <v>692</v>
      </c>
      <c r="E75" s="15" t="str">
        <f t="shared" si="1"/>
        <v>Low income</v>
      </c>
    </row>
    <row r="76" spans="1:5" x14ac:dyDescent="0.2">
      <c r="A76" t="s">
        <v>177</v>
      </c>
      <c r="B76" t="s">
        <v>178</v>
      </c>
      <c r="C76" t="s">
        <v>692</v>
      </c>
      <c r="D76">
        <v>48920</v>
      </c>
      <c r="E76" s="15" t="str">
        <f t="shared" si="1"/>
        <v>High income</v>
      </c>
    </row>
    <row r="77" spans="1:5" x14ac:dyDescent="0.2">
      <c r="A77" t="s">
        <v>407</v>
      </c>
      <c r="B77" t="s">
        <v>408</v>
      </c>
      <c r="C77" t="s">
        <v>692</v>
      </c>
      <c r="D77">
        <v>46760</v>
      </c>
      <c r="E77" s="15" t="str">
        <f t="shared" si="1"/>
        <v>High income</v>
      </c>
    </row>
    <row r="78" spans="1:5" x14ac:dyDescent="0.2">
      <c r="A78" t="s">
        <v>251</v>
      </c>
      <c r="B78" t="s">
        <v>252</v>
      </c>
      <c r="C78" t="s">
        <v>692</v>
      </c>
      <c r="D78">
        <v>2880</v>
      </c>
      <c r="E78" s="15" t="str">
        <f t="shared" si="1"/>
        <v>Lower middle income</v>
      </c>
    </row>
    <row r="79" spans="1:5" x14ac:dyDescent="0.2">
      <c r="A79" t="s">
        <v>175</v>
      </c>
      <c r="B79" t="s">
        <v>176</v>
      </c>
      <c r="C79" t="s">
        <v>692</v>
      </c>
      <c r="D79">
        <v>57309.2773873517</v>
      </c>
      <c r="E79" s="15" t="str">
        <f t="shared" si="1"/>
        <v>High income</v>
      </c>
    </row>
    <row r="80" spans="1:5" x14ac:dyDescent="0.2">
      <c r="A80" t="s">
        <v>79</v>
      </c>
      <c r="B80" t="s">
        <v>80</v>
      </c>
      <c r="C80" t="s">
        <v>692</v>
      </c>
      <c r="D80">
        <v>5348.6781402932202</v>
      </c>
      <c r="E80" s="15" t="str">
        <f t="shared" si="1"/>
        <v>Upper middle income</v>
      </c>
    </row>
    <row r="81" spans="1:5" x14ac:dyDescent="0.2">
      <c r="A81" t="s">
        <v>113</v>
      </c>
      <c r="B81" t="s">
        <v>114</v>
      </c>
      <c r="C81" t="s">
        <v>692</v>
      </c>
      <c r="D81">
        <v>63180</v>
      </c>
      <c r="E81" s="15" t="str">
        <f t="shared" si="1"/>
        <v>High income</v>
      </c>
    </row>
    <row r="82" spans="1:5" x14ac:dyDescent="0.2">
      <c r="A82" t="s">
        <v>435</v>
      </c>
      <c r="B82" t="s">
        <v>436</v>
      </c>
      <c r="C82" t="s">
        <v>692</v>
      </c>
      <c r="D82">
        <v>12810</v>
      </c>
      <c r="E82" s="15" t="str">
        <f t="shared" si="1"/>
        <v>Upper middle income</v>
      </c>
    </row>
    <row r="83" spans="1:5" x14ac:dyDescent="0.2">
      <c r="A83" t="s">
        <v>117</v>
      </c>
      <c r="B83" t="s">
        <v>118</v>
      </c>
      <c r="C83" t="s">
        <v>692</v>
      </c>
      <c r="D83">
        <v>58610</v>
      </c>
      <c r="E83" s="15" t="str">
        <f t="shared" si="1"/>
        <v>High income</v>
      </c>
    </row>
    <row r="84" spans="1:5" x14ac:dyDescent="0.2">
      <c r="A84" t="s">
        <v>472</v>
      </c>
      <c r="B84" t="s">
        <v>473</v>
      </c>
      <c r="C84" t="s">
        <v>692</v>
      </c>
      <c r="D84">
        <v>78740</v>
      </c>
      <c r="E84" s="15" t="str">
        <f t="shared" si="1"/>
        <v>High income</v>
      </c>
    </row>
    <row r="85" spans="1:5" x14ac:dyDescent="0.2">
      <c r="A85" t="s">
        <v>487</v>
      </c>
      <c r="B85" t="s">
        <v>488</v>
      </c>
      <c r="C85" t="s">
        <v>692</v>
      </c>
      <c r="D85">
        <v>4530</v>
      </c>
      <c r="E85" s="15" t="str">
        <f t="shared" si="1"/>
        <v>Upper middle income</v>
      </c>
    </row>
    <row r="86" spans="1:5" x14ac:dyDescent="0.2">
      <c r="A86" t="s">
        <v>340</v>
      </c>
      <c r="B86" t="s">
        <v>341</v>
      </c>
      <c r="C86" t="s">
        <v>692</v>
      </c>
      <c r="D86">
        <v>19080</v>
      </c>
      <c r="E86" s="15" t="str">
        <f t="shared" si="1"/>
        <v>High income</v>
      </c>
    </row>
    <row r="87" spans="1:5" x14ac:dyDescent="0.2">
      <c r="A87" t="s">
        <v>346</v>
      </c>
      <c r="B87" t="s">
        <v>78</v>
      </c>
      <c r="C87" t="s">
        <v>692</v>
      </c>
      <c r="D87">
        <v>57040</v>
      </c>
      <c r="E87" s="15" t="str">
        <f t="shared" si="1"/>
        <v>High income</v>
      </c>
    </row>
    <row r="88" spans="1:5" x14ac:dyDescent="0.2">
      <c r="A88" t="s">
        <v>392</v>
      </c>
      <c r="B88" t="s">
        <v>393</v>
      </c>
      <c r="C88" t="s">
        <v>692</v>
      </c>
      <c r="D88">
        <v>20880</v>
      </c>
      <c r="E88" s="15" t="str">
        <f t="shared" si="1"/>
        <v>High income</v>
      </c>
    </row>
    <row r="89" spans="1:5" x14ac:dyDescent="0.2">
      <c r="A89" t="s">
        <v>349</v>
      </c>
      <c r="B89" t="s">
        <v>350</v>
      </c>
      <c r="C89" t="s">
        <v>692</v>
      </c>
      <c r="D89">
        <v>7010</v>
      </c>
      <c r="E89" s="15" t="str">
        <f t="shared" si="1"/>
        <v>Upper middle income</v>
      </c>
    </row>
    <row r="90" spans="1:5" x14ac:dyDescent="0.2">
      <c r="A90" t="s">
        <v>545</v>
      </c>
      <c r="B90" t="s">
        <v>546</v>
      </c>
      <c r="C90" t="s">
        <v>692</v>
      </c>
      <c r="E90" s="15" t="str">
        <f t="shared" si="1"/>
        <v>Low income</v>
      </c>
    </row>
    <row r="91" spans="1:5" x14ac:dyDescent="0.2">
      <c r="A91" t="s">
        <v>344</v>
      </c>
      <c r="B91" t="s">
        <v>345</v>
      </c>
      <c r="C91" t="s">
        <v>692</v>
      </c>
      <c r="D91">
        <v>3630</v>
      </c>
      <c r="E91" s="15" t="str">
        <f t="shared" si="1"/>
        <v>Lower middle income</v>
      </c>
    </row>
    <row r="92" spans="1:5" x14ac:dyDescent="0.2">
      <c r="A92" t="s">
        <v>449</v>
      </c>
      <c r="B92" t="s">
        <v>450</v>
      </c>
      <c r="C92" t="s">
        <v>692</v>
      </c>
      <c r="D92">
        <v>2930</v>
      </c>
      <c r="E92" s="15" t="str">
        <f t="shared" si="1"/>
        <v>Lower middle income</v>
      </c>
    </row>
    <row r="93" spans="1:5" x14ac:dyDescent="0.2">
      <c r="A93" t="s">
        <v>417</v>
      </c>
      <c r="B93" t="s">
        <v>418</v>
      </c>
      <c r="C93" t="s">
        <v>692</v>
      </c>
      <c r="D93">
        <v>2520</v>
      </c>
      <c r="E93" s="15" t="str">
        <f t="shared" si="1"/>
        <v>Lower middle income</v>
      </c>
    </row>
    <row r="94" spans="1:5" x14ac:dyDescent="0.2">
      <c r="A94" t="s">
        <v>419</v>
      </c>
      <c r="B94" t="s">
        <v>420</v>
      </c>
      <c r="C94" t="s">
        <v>692</v>
      </c>
      <c r="D94">
        <v>12690</v>
      </c>
      <c r="E94" s="15" t="str">
        <f t="shared" si="1"/>
        <v>Upper middle income</v>
      </c>
    </row>
    <row r="95" spans="1:5" x14ac:dyDescent="0.2">
      <c r="A95" t="s">
        <v>271</v>
      </c>
      <c r="B95" t="s">
        <v>272</v>
      </c>
      <c r="C95" t="s">
        <v>692</v>
      </c>
      <c r="D95">
        <v>38520</v>
      </c>
      <c r="E95" s="15" t="str">
        <f t="shared" si="1"/>
        <v>High income</v>
      </c>
    </row>
    <row r="96" spans="1:5" x14ac:dyDescent="0.2">
      <c r="A96" t="s">
        <v>513</v>
      </c>
      <c r="B96" t="s">
        <v>514</v>
      </c>
      <c r="C96" t="s">
        <v>692</v>
      </c>
      <c r="D96">
        <v>15270</v>
      </c>
      <c r="E96" s="15" t="str">
        <f t="shared" si="1"/>
        <v>High income</v>
      </c>
    </row>
    <row r="97" spans="1:5" x14ac:dyDescent="0.2">
      <c r="A97" t="s">
        <v>328</v>
      </c>
      <c r="B97" t="s">
        <v>329</v>
      </c>
      <c r="C97" t="s">
        <v>692</v>
      </c>
      <c r="E97" s="15" t="str">
        <f t="shared" si="1"/>
        <v>Low income</v>
      </c>
    </row>
    <row r="98" spans="1:5" x14ac:dyDescent="0.2">
      <c r="A98" t="s">
        <v>219</v>
      </c>
      <c r="B98" t="s">
        <v>220</v>
      </c>
      <c r="C98" t="s">
        <v>692</v>
      </c>
      <c r="D98">
        <v>13020</v>
      </c>
      <c r="E98" s="15" t="str">
        <f t="shared" si="1"/>
        <v>Upper middle income</v>
      </c>
    </row>
    <row r="99" spans="1:5" x14ac:dyDescent="0.2">
      <c r="A99" t="s">
        <v>493</v>
      </c>
      <c r="B99" t="s">
        <v>494</v>
      </c>
      <c r="C99" t="s">
        <v>692</v>
      </c>
      <c r="E99" s="15" t="str">
        <f t="shared" si="1"/>
        <v>Low income</v>
      </c>
    </row>
    <row r="100" spans="1:5" x14ac:dyDescent="0.2">
      <c r="A100" t="s">
        <v>355</v>
      </c>
      <c r="B100" t="s">
        <v>356</v>
      </c>
      <c r="C100" t="s">
        <v>692</v>
      </c>
      <c r="D100">
        <v>36660</v>
      </c>
      <c r="E100" s="15" t="str">
        <f t="shared" si="1"/>
        <v>High income</v>
      </c>
    </row>
    <row r="101" spans="1:5" x14ac:dyDescent="0.2">
      <c r="A101" t="s">
        <v>33</v>
      </c>
      <c r="B101" t="s">
        <v>34</v>
      </c>
      <c r="C101" t="s">
        <v>692</v>
      </c>
      <c r="D101">
        <v>60388.400041940797</v>
      </c>
      <c r="E101" s="15" t="str">
        <f t="shared" si="1"/>
        <v>High income</v>
      </c>
    </row>
    <row r="102" spans="1:5" x14ac:dyDescent="0.2">
      <c r="A102" t="s">
        <v>474</v>
      </c>
      <c r="B102" t="s">
        <v>275</v>
      </c>
      <c r="C102" t="s">
        <v>692</v>
      </c>
      <c r="D102">
        <v>73080</v>
      </c>
      <c r="E102" s="15" t="str">
        <f t="shared" si="1"/>
        <v>High income</v>
      </c>
    </row>
    <row r="103" spans="1:5" x14ac:dyDescent="0.2">
      <c r="A103" t="s">
        <v>223</v>
      </c>
      <c r="B103" t="s">
        <v>224</v>
      </c>
      <c r="C103" t="s">
        <v>692</v>
      </c>
      <c r="D103">
        <v>6290</v>
      </c>
      <c r="E103" s="15" t="str">
        <f t="shared" si="1"/>
        <v>Upper middle income</v>
      </c>
    </row>
    <row r="104" spans="1:5" x14ac:dyDescent="0.2">
      <c r="A104" t="s">
        <v>99</v>
      </c>
      <c r="B104" t="s">
        <v>100</v>
      </c>
      <c r="C104" t="s">
        <v>692</v>
      </c>
      <c r="D104">
        <v>3166.69634247354</v>
      </c>
      <c r="E104" s="15" t="str">
        <f t="shared" si="1"/>
        <v>Lower middle income</v>
      </c>
    </row>
    <row r="105" spans="1:5" x14ac:dyDescent="0.2">
      <c r="A105" t="s">
        <v>101</v>
      </c>
      <c r="B105" t="s">
        <v>102</v>
      </c>
      <c r="C105" t="s">
        <v>692</v>
      </c>
      <c r="D105">
        <v>42510</v>
      </c>
      <c r="E105" s="15" t="str">
        <f t="shared" si="1"/>
        <v>High income</v>
      </c>
    </row>
    <row r="106" spans="1:5" x14ac:dyDescent="0.2">
      <c r="A106" t="s">
        <v>423</v>
      </c>
      <c r="B106" t="s">
        <v>424</v>
      </c>
      <c r="C106" t="s">
        <v>692</v>
      </c>
      <c r="D106">
        <v>3240</v>
      </c>
      <c r="E106" s="15" t="str">
        <f t="shared" si="1"/>
        <v>Lower middle income</v>
      </c>
    </row>
    <row r="107" spans="1:5" x14ac:dyDescent="0.2">
      <c r="A107" t="s">
        <v>278</v>
      </c>
      <c r="B107" t="s">
        <v>279</v>
      </c>
      <c r="C107" t="s">
        <v>692</v>
      </c>
      <c r="D107">
        <v>42320</v>
      </c>
      <c r="E107" s="15" t="str">
        <f t="shared" si="1"/>
        <v>High income</v>
      </c>
    </row>
    <row r="108" spans="1:5" x14ac:dyDescent="0.2">
      <c r="A108" t="s">
        <v>25</v>
      </c>
      <c r="B108" t="s">
        <v>26</v>
      </c>
      <c r="C108" t="s">
        <v>692</v>
      </c>
      <c r="D108">
        <v>17849.434001482299</v>
      </c>
      <c r="E108" s="15" t="str">
        <f t="shared" si="1"/>
        <v>High income</v>
      </c>
    </row>
    <row r="109" spans="1:5" x14ac:dyDescent="0.2">
      <c r="A109" t="s">
        <v>16</v>
      </c>
      <c r="B109" t="s">
        <v>17</v>
      </c>
      <c r="C109" t="s">
        <v>692</v>
      </c>
      <c r="D109">
        <v>14297.611284767599</v>
      </c>
      <c r="E109" s="15" t="str">
        <f t="shared" si="1"/>
        <v>High income</v>
      </c>
    </row>
    <row r="110" spans="1:5" x14ac:dyDescent="0.2">
      <c r="A110" t="s">
        <v>45</v>
      </c>
      <c r="B110" t="s">
        <v>46</v>
      </c>
      <c r="C110" t="s">
        <v>692</v>
      </c>
      <c r="D110">
        <v>4833.4550802045696</v>
      </c>
      <c r="E110" s="15" t="str">
        <f t="shared" si="1"/>
        <v>Upper middle income</v>
      </c>
    </row>
    <row r="111" spans="1:5" x14ac:dyDescent="0.2">
      <c r="A111" t="s">
        <v>171</v>
      </c>
      <c r="B111" t="s">
        <v>172</v>
      </c>
      <c r="C111" t="s">
        <v>692</v>
      </c>
      <c r="D111">
        <v>6042.2815530975604</v>
      </c>
      <c r="E111" s="15" t="str">
        <f t="shared" si="1"/>
        <v>Upper middle income</v>
      </c>
    </row>
    <row r="112" spans="1:5" x14ac:dyDescent="0.2">
      <c r="A112" t="s">
        <v>43</v>
      </c>
      <c r="B112" t="s">
        <v>44</v>
      </c>
      <c r="C112" t="s">
        <v>692</v>
      </c>
      <c r="D112">
        <v>14050</v>
      </c>
      <c r="E112" s="15" t="str">
        <f t="shared" si="1"/>
        <v>High income</v>
      </c>
    </row>
    <row r="113" spans="1:5" x14ac:dyDescent="0.2">
      <c r="A113" t="s">
        <v>76</v>
      </c>
      <c r="B113" t="s">
        <v>77</v>
      </c>
      <c r="C113" t="s">
        <v>692</v>
      </c>
      <c r="D113">
        <v>4254.2858015137999</v>
      </c>
      <c r="E113" s="15" t="str">
        <f t="shared" si="1"/>
        <v>Lower middle income</v>
      </c>
    </row>
    <row r="114" spans="1:5" x14ac:dyDescent="0.2">
      <c r="A114" t="s">
        <v>491</v>
      </c>
      <c r="B114" t="s">
        <v>492</v>
      </c>
      <c r="C114" t="s">
        <v>692</v>
      </c>
      <c r="E114" s="15" t="str">
        <f t="shared" si="1"/>
        <v>Low income</v>
      </c>
    </row>
    <row r="115" spans="1:5" x14ac:dyDescent="0.2">
      <c r="A115" t="s">
        <v>125</v>
      </c>
      <c r="B115" t="s">
        <v>126</v>
      </c>
      <c r="C115" t="s">
        <v>692</v>
      </c>
      <c r="D115">
        <v>9070</v>
      </c>
      <c r="E115" s="15" t="str">
        <f t="shared" si="1"/>
        <v>Upper middle income</v>
      </c>
    </row>
    <row r="116" spans="1:5" x14ac:dyDescent="0.2">
      <c r="A116" t="s">
        <v>551</v>
      </c>
      <c r="B116" t="s">
        <v>552</v>
      </c>
      <c r="C116" t="s">
        <v>692</v>
      </c>
      <c r="E116" s="15" t="str">
        <f t="shared" si="1"/>
        <v>Low income</v>
      </c>
    </row>
    <row r="117" spans="1:5" x14ac:dyDescent="0.2">
      <c r="A117" t="s">
        <v>282</v>
      </c>
      <c r="B117" t="s">
        <v>283</v>
      </c>
      <c r="C117" t="s">
        <v>692</v>
      </c>
      <c r="D117">
        <v>96100</v>
      </c>
      <c r="E117" s="15" t="str">
        <f t="shared" si="1"/>
        <v>High income</v>
      </c>
    </row>
    <row r="118" spans="1:5" x14ac:dyDescent="0.2">
      <c r="A118" t="s">
        <v>225</v>
      </c>
      <c r="B118" t="s">
        <v>226</v>
      </c>
      <c r="C118" t="s">
        <v>692</v>
      </c>
      <c r="D118">
        <v>16570</v>
      </c>
      <c r="E118" s="15" t="str">
        <f t="shared" si="1"/>
        <v>High income</v>
      </c>
    </row>
    <row r="119" spans="1:5" x14ac:dyDescent="0.2">
      <c r="A119" t="s">
        <v>129</v>
      </c>
      <c r="B119" t="s">
        <v>130</v>
      </c>
      <c r="C119" t="s">
        <v>692</v>
      </c>
      <c r="D119">
        <v>14150</v>
      </c>
      <c r="E119" s="15" t="str">
        <f t="shared" si="1"/>
        <v>High income</v>
      </c>
    </row>
    <row r="120" spans="1:5" x14ac:dyDescent="0.2">
      <c r="A120" t="s">
        <v>377</v>
      </c>
      <c r="B120" t="s">
        <v>378</v>
      </c>
      <c r="C120" t="s">
        <v>692</v>
      </c>
      <c r="D120">
        <v>73180</v>
      </c>
      <c r="E120" s="15" t="str">
        <f t="shared" si="1"/>
        <v>High income</v>
      </c>
    </row>
    <row r="121" spans="1:5" x14ac:dyDescent="0.2">
      <c r="A121" t="s">
        <v>284</v>
      </c>
      <c r="B121" t="s">
        <v>285</v>
      </c>
      <c r="C121" t="s">
        <v>692</v>
      </c>
      <c r="D121">
        <v>51690</v>
      </c>
      <c r="E121" s="15" t="str">
        <f t="shared" si="1"/>
        <v>High income</v>
      </c>
    </row>
    <row r="122" spans="1:5" x14ac:dyDescent="0.2">
      <c r="A122" t="s">
        <v>62</v>
      </c>
      <c r="B122" t="s">
        <v>63</v>
      </c>
      <c r="C122" t="s">
        <v>692</v>
      </c>
      <c r="D122">
        <v>56410</v>
      </c>
      <c r="E122" s="15" t="str">
        <f t="shared" si="1"/>
        <v>High income</v>
      </c>
    </row>
    <row r="123" spans="1:5" x14ac:dyDescent="0.2">
      <c r="A123" t="s">
        <v>445</v>
      </c>
      <c r="B123" t="s">
        <v>446</v>
      </c>
      <c r="C123" t="s">
        <v>692</v>
      </c>
      <c r="D123">
        <v>10610</v>
      </c>
      <c r="E123" s="15" t="str">
        <f t="shared" si="1"/>
        <v>Upper middle income</v>
      </c>
    </row>
    <row r="124" spans="1:5" x14ac:dyDescent="0.2">
      <c r="A124" t="s">
        <v>384</v>
      </c>
      <c r="B124" t="s">
        <v>385</v>
      </c>
      <c r="C124" t="s">
        <v>692</v>
      </c>
      <c r="D124">
        <v>9770</v>
      </c>
      <c r="E124" s="15" t="str">
        <f t="shared" si="1"/>
        <v>Upper middle income</v>
      </c>
    </row>
    <row r="125" spans="1:5" x14ac:dyDescent="0.2">
      <c r="A125" t="s">
        <v>47</v>
      </c>
      <c r="B125" t="s">
        <v>48</v>
      </c>
      <c r="C125" t="s">
        <v>692</v>
      </c>
      <c r="D125">
        <v>49980</v>
      </c>
      <c r="E125" s="15" t="str">
        <f t="shared" si="1"/>
        <v>High income</v>
      </c>
    </row>
    <row r="126" spans="1:5" x14ac:dyDescent="0.2">
      <c r="A126" t="s">
        <v>185</v>
      </c>
      <c r="B126" t="s">
        <v>186</v>
      </c>
      <c r="C126" t="s">
        <v>692</v>
      </c>
      <c r="D126">
        <v>32450</v>
      </c>
      <c r="E126" s="15" t="str">
        <f t="shared" si="1"/>
        <v>High income</v>
      </c>
    </row>
    <row r="127" spans="1:5" x14ac:dyDescent="0.2">
      <c r="A127" t="s">
        <v>314</v>
      </c>
      <c r="B127" t="s">
        <v>315</v>
      </c>
      <c r="C127" t="s">
        <v>692</v>
      </c>
      <c r="D127">
        <v>5810</v>
      </c>
      <c r="E127" s="15" t="str">
        <f t="shared" si="1"/>
        <v>Upper middle income</v>
      </c>
    </row>
    <row r="128" spans="1:5" x14ac:dyDescent="0.2">
      <c r="A128" t="s">
        <v>359</v>
      </c>
      <c r="B128" t="s">
        <v>360</v>
      </c>
      <c r="C128" t="s">
        <v>692</v>
      </c>
      <c r="D128">
        <v>6240</v>
      </c>
      <c r="E128" s="15" t="str">
        <f t="shared" si="1"/>
        <v>Upper middle income</v>
      </c>
    </row>
    <row r="129" spans="1:5" x14ac:dyDescent="0.2">
      <c r="A129" t="s">
        <v>213</v>
      </c>
      <c r="B129" t="s">
        <v>214</v>
      </c>
      <c r="C129" t="s">
        <v>692</v>
      </c>
      <c r="D129">
        <v>4930</v>
      </c>
      <c r="E129" s="15" t="str">
        <f t="shared" si="1"/>
        <v>Upper middle income</v>
      </c>
    </row>
    <row r="130" spans="1:5" x14ac:dyDescent="0.2">
      <c r="A130" t="s">
        <v>479</v>
      </c>
      <c r="B130" t="s">
        <v>480</v>
      </c>
      <c r="C130" t="s">
        <v>692</v>
      </c>
      <c r="D130">
        <v>5060</v>
      </c>
      <c r="E130" s="15" t="str">
        <f t="shared" si="1"/>
        <v>Upper middle income</v>
      </c>
    </row>
    <row r="131" spans="1:5" x14ac:dyDescent="0.2">
      <c r="A131" t="s">
        <v>517</v>
      </c>
      <c r="B131" t="s">
        <v>518</v>
      </c>
      <c r="C131" t="s">
        <v>692</v>
      </c>
      <c r="D131">
        <v>30330</v>
      </c>
      <c r="E131" s="15" t="str">
        <f t="shared" si="1"/>
        <v>High income</v>
      </c>
    </row>
    <row r="132" spans="1:5" x14ac:dyDescent="0.2">
      <c r="A132" t="s">
        <v>379</v>
      </c>
      <c r="B132" t="s">
        <v>301</v>
      </c>
      <c r="C132" t="s">
        <v>692</v>
      </c>
      <c r="D132">
        <v>52380</v>
      </c>
      <c r="E132" s="15" t="str">
        <f t="shared" si="1"/>
        <v>High income</v>
      </c>
    </row>
    <row r="133" spans="1:5" x14ac:dyDescent="0.2">
      <c r="A133" t="s">
        <v>136</v>
      </c>
      <c r="B133" t="s">
        <v>137</v>
      </c>
      <c r="C133" t="s">
        <v>692</v>
      </c>
      <c r="D133">
        <v>64170</v>
      </c>
      <c r="E133" s="15" t="str">
        <f t="shared" si="1"/>
        <v>High income</v>
      </c>
    </row>
    <row r="134" spans="1:5" x14ac:dyDescent="0.2">
      <c r="A134" t="s">
        <v>103</v>
      </c>
      <c r="B134" t="s">
        <v>104</v>
      </c>
      <c r="C134" t="s">
        <v>692</v>
      </c>
      <c r="D134">
        <v>19296.293313864298</v>
      </c>
      <c r="E134" s="15" t="str">
        <f t="shared" si="1"/>
        <v>High income</v>
      </c>
    </row>
    <row r="135" spans="1:5" x14ac:dyDescent="0.2">
      <c r="A135" t="s">
        <v>347</v>
      </c>
      <c r="B135" t="s">
        <v>348</v>
      </c>
      <c r="C135" t="s">
        <v>692</v>
      </c>
      <c r="D135">
        <v>8140</v>
      </c>
      <c r="E135" s="15" t="str">
        <f t="shared" ref="E135:E198" si="2">IF(D135&lt;=$M$7,$K$7,IF(D135&lt;=$M$8,$K$8,IF(D135&lt;=$M$9,$K$9,IF(D135&lt;=$M$10,$K$10,""))))</f>
        <v>Upper middle income</v>
      </c>
    </row>
    <row r="136" spans="1:5" x14ac:dyDescent="0.2">
      <c r="A136" t="s">
        <v>447</v>
      </c>
      <c r="B136" t="s">
        <v>448</v>
      </c>
      <c r="C136" t="s">
        <v>692</v>
      </c>
      <c r="D136">
        <v>12490</v>
      </c>
      <c r="E136" s="15" t="str">
        <f t="shared" si="2"/>
        <v>Upper middle income</v>
      </c>
    </row>
    <row r="137" spans="1:5" x14ac:dyDescent="0.2">
      <c r="A137" t="s">
        <v>380</v>
      </c>
      <c r="B137" t="s">
        <v>381</v>
      </c>
      <c r="C137" t="s">
        <v>692</v>
      </c>
      <c r="D137">
        <v>1610</v>
      </c>
      <c r="E137" s="15" t="str">
        <f t="shared" si="2"/>
        <v>Lower middle income</v>
      </c>
    </row>
    <row r="138" spans="1:5" x14ac:dyDescent="0.2">
      <c r="A138" t="s">
        <v>221</v>
      </c>
      <c r="B138" t="s">
        <v>222</v>
      </c>
      <c r="C138" t="s">
        <v>692</v>
      </c>
      <c r="D138">
        <v>19580</v>
      </c>
      <c r="E138" s="15" t="str">
        <f t="shared" si="2"/>
        <v>High income</v>
      </c>
    </row>
    <row r="139" spans="1:5" x14ac:dyDescent="0.2">
      <c r="A139" t="s">
        <v>489</v>
      </c>
      <c r="B139" t="s">
        <v>490</v>
      </c>
      <c r="C139" t="s">
        <v>692</v>
      </c>
      <c r="D139">
        <v>21570</v>
      </c>
      <c r="E139" s="15" t="str">
        <f t="shared" si="2"/>
        <v>High income</v>
      </c>
    </row>
    <row r="140" spans="1:5" x14ac:dyDescent="0.2">
      <c r="A140" t="s">
        <v>91</v>
      </c>
      <c r="B140" t="s">
        <v>92</v>
      </c>
      <c r="C140" t="s">
        <v>692</v>
      </c>
      <c r="D140">
        <v>20035.533534370901</v>
      </c>
      <c r="E140" s="15" t="str">
        <f t="shared" si="2"/>
        <v>High income</v>
      </c>
    </row>
    <row r="141" spans="1:5" x14ac:dyDescent="0.2">
      <c r="A141" t="s">
        <v>83</v>
      </c>
      <c r="B141" t="s">
        <v>84</v>
      </c>
      <c r="C141" t="s">
        <v>692</v>
      </c>
      <c r="D141">
        <v>3974.8890857811298</v>
      </c>
      <c r="E141" s="15" t="str">
        <f t="shared" si="2"/>
        <v>Lower middle income</v>
      </c>
    </row>
    <row r="142" spans="1:5" x14ac:dyDescent="0.2">
      <c r="A142" t="s">
        <v>123</v>
      </c>
      <c r="B142" t="s">
        <v>124</v>
      </c>
      <c r="C142" t="s">
        <v>692</v>
      </c>
      <c r="D142">
        <v>2244.8804452506001</v>
      </c>
      <c r="E142" s="15" t="str">
        <f t="shared" si="2"/>
        <v>Lower middle income</v>
      </c>
    </row>
    <row r="143" spans="1:5" x14ac:dyDescent="0.2">
      <c r="A143" t="s">
        <v>527</v>
      </c>
      <c r="B143" t="s">
        <v>528</v>
      </c>
      <c r="C143" t="s">
        <v>692</v>
      </c>
      <c r="E143" s="15" t="str">
        <f t="shared" si="2"/>
        <v>Low income</v>
      </c>
    </row>
    <row r="144" spans="1:5" x14ac:dyDescent="0.2">
      <c r="A144" t="s">
        <v>179</v>
      </c>
      <c r="B144" t="s">
        <v>180</v>
      </c>
      <c r="C144" t="s">
        <v>692</v>
      </c>
      <c r="D144">
        <v>13810</v>
      </c>
      <c r="E144" s="15" t="str">
        <f t="shared" si="2"/>
        <v>Upper middle income</v>
      </c>
    </row>
    <row r="145" spans="1:5" x14ac:dyDescent="0.2">
      <c r="A145" t="s">
        <v>49</v>
      </c>
      <c r="B145" t="s">
        <v>50</v>
      </c>
      <c r="C145" t="s">
        <v>692</v>
      </c>
      <c r="D145">
        <v>8507.3688370327709</v>
      </c>
      <c r="E145" s="15" t="str">
        <f t="shared" si="2"/>
        <v>Upper middle income</v>
      </c>
    </row>
    <row r="146" spans="1:5" x14ac:dyDescent="0.2">
      <c r="A146" t="s">
        <v>20</v>
      </c>
      <c r="B146" t="s">
        <v>21</v>
      </c>
      <c r="C146" t="s">
        <v>692</v>
      </c>
      <c r="D146">
        <v>13233.876897743399</v>
      </c>
      <c r="E146" s="15" t="str">
        <f t="shared" si="2"/>
        <v>Upper middle income</v>
      </c>
    </row>
    <row r="147" spans="1:5" x14ac:dyDescent="0.2">
      <c r="A147" t="s">
        <v>413</v>
      </c>
      <c r="B147" t="s">
        <v>414</v>
      </c>
      <c r="C147" t="s">
        <v>692</v>
      </c>
      <c r="D147">
        <v>3180</v>
      </c>
      <c r="E147" s="15" t="str">
        <f t="shared" si="2"/>
        <v>Lower middle income</v>
      </c>
    </row>
    <row r="148" spans="1:5" x14ac:dyDescent="0.2">
      <c r="A148" t="s">
        <v>29</v>
      </c>
      <c r="B148" t="s">
        <v>30</v>
      </c>
      <c r="C148" t="s">
        <v>692</v>
      </c>
      <c r="D148">
        <v>23650.043686874</v>
      </c>
      <c r="E148" s="15" t="str">
        <f t="shared" si="2"/>
        <v>High income</v>
      </c>
    </row>
    <row r="149" spans="1:5" x14ac:dyDescent="0.2">
      <c r="A149" t="s">
        <v>396</v>
      </c>
      <c r="B149" t="s">
        <v>397</v>
      </c>
      <c r="C149" t="s">
        <v>692</v>
      </c>
      <c r="D149">
        <v>49160</v>
      </c>
      <c r="E149" s="15" t="str">
        <f t="shared" si="2"/>
        <v>High income</v>
      </c>
    </row>
    <row r="150" spans="1:5" x14ac:dyDescent="0.2">
      <c r="A150" t="s">
        <v>466</v>
      </c>
      <c r="B150" t="s">
        <v>467</v>
      </c>
      <c r="C150" t="s">
        <v>692</v>
      </c>
      <c r="D150">
        <v>98650</v>
      </c>
      <c r="E150" s="15" t="str">
        <f t="shared" si="2"/>
        <v>High income</v>
      </c>
    </row>
    <row r="151" spans="1:5" x14ac:dyDescent="0.2">
      <c r="A151" t="s">
        <v>398</v>
      </c>
      <c r="B151" t="s">
        <v>399</v>
      </c>
      <c r="C151" t="s">
        <v>692</v>
      </c>
      <c r="D151">
        <v>41010</v>
      </c>
      <c r="E151" s="15" t="str">
        <f t="shared" si="2"/>
        <v>High income</v>
      </c>
    </row>
    <row r="152" spans="1:5" x14ac:dyDescent="0.2">
      <c r="A152" t="s">
        <v>539</v>
      </c>
      <c r="B152" t="s">
        <v>540</v>
      </c>
      <c r="C152" t="s">
        <v>692</v>
      </c>
      <c r="D152">
        <v>73180</v>
      </c>
      <c r="E152" s="15" t="str">
        <f t="shared" si="2"/>
        <v>High income</v>
      </c>
    </row>
    <row r="153" spans="1:5" x14ac:dyDescent="0.2">
      <c r="A153" t="s">
        <v>535</v>
      </c>
      <c r="B153" t="s">
        <v>536</v>
      </c>
      <c r="C153" t="s">
        <v>692</v>
      </c>
      <c r="E153" s="15" t="str">
        <f t="shared" si="2"/>
        <v>Low income</v>
      </c>
    </row>
    <row r="154" spans="1:5" x14ac:dyDescent="0.2">
      <c r="A154" t="s">
        <v>288</v>
      </c>
      <c r="B154" t="s">
        <v>289</v>
      </c>
      <c r="C154" t="s">
        <v>692</v>
      </c>
      <c r="D154">
        <v>9070</v>
      </c>
      <c r="E154" s="15" t="str">
        <f t="shared" si="2"/>
        <v>Upper middle income</v>
      </c>
    </row>
    <row r="155" spans="1:5" x14ac:dyDescent="0.2">
      <c r="A155" t="s">
        <v>547</v>
      </c>
      <c r="B155" t="s">
        <v>548</v>
      </c>
      <c r="C155" t="s">
        <v>692</v>
      </c>
      <c r="E155" s="15" t="str">
        <f t="shared" si="2"/>
        <v>Low income</v>
      </c>
    </row>
    <row r="156" spans="1:5" x14ac:dyDescent="0.2">
      <c r="A156" t="s">
        <v>411</v>
      </c>
      <c r="B156" t="s">
        <v>412</v>
      </c>
      <c r="C156" t="s">
        <v>692</v>
      </c>
      <c r="D156">
        <v>16370</v>
      </c>
      <c r="E156" s="15" t="str">
        <f t="shared" si="2"/>
        <v>High income</v>
      </c>
    </row>
    <row r="157" spans="1:5" x14ac:dyDescent="0.2">
      <c r="A157" t="s">
        <v>308</v>
      </c>
      <c r="B157" t="s">
        <v>309</v>
      </c>
      <c r="C157" t="s">
        <v>692</v>
      </c>
      <c r="D157">
        <v>1740</v>
      </c>
      <c r="E157" s="15" t="str">
        <f t="shared" si="2"/>
        <v>Lower middle income</v>
      </c>
    </row>
    <row r="158" spans="1:5" x14ac:dyDescent="0.2">
      <c r="A158" t="s">
        <v>243</v>
      </c>
      <c r="B158" t="s">
        <v>244</v>
      </c>
      <c r="C158" t="s">
        <v>692</v>
      </c>
      <c r="D158">
        <v>20820</v>
      </c>
      <c r="E158" s="15" t="str">
        <f t="shared" si="2"/>
        <v>High income</v>
      </c>
    </row>
    <row r="159" spans="1:5" x14ac:dyDescent="0.2">
      <c r="A159" t="s">
        <v>134</v>
      </c>
      <c r="B159" t="s">
        <v>135</v>
      </c>
      <c r="C159" t="s">
        <v>692</v>
      </c>
      <c r="D159">
        <v>19817.5310807565</v>
      </c>
      <c r="E159" s="15" t="str">
        <f t="shared" si="2"/>
        <v>High income</v>
      </c>
    </row>
    <row r="160" spans="1:5" x14ac:dyDescent="0.2">
      <c r="A160" t="s">
        <v>211</v>
      </c>
      <c r="B160" t="s">
        <v>212</v>
      </c>
      <c r="C160" t="s">
        <v>692</v>
      </c>
      <c r="D160">
        <v>23310</v>
      </c>
      <c r="E160" s="15" t="str">
        <f t="shared" si="2"/>
        <v>High income</v>
      </c>
    </row>
    <row r="161" spans="1:5" x14ac:dyDescent="0.2">
      <c r="A161" t="s">
        <v>525</v>
      </c>
      <c r="B161" t="s">
        <v>526</v>
      </c>
      <c r="C161" t="s">
        <v>692</v>
      </c>
      <c r="D161">
        <v>8110</v>
      </c>
      <c r="E161" s="15" t="str">
        <f t="shared" si="2"/>
        <v>Upper middle income</v>
      </c>
    </row>
    <row r="162" spans="1:5" x14ac:dyDescent="0.2">
      <c r="A162" t="s">
        <v>22</v>
      </c>
      <c r="B162" t="s">
        <v>23</v>
      </c>
      <c r="C162" t="s">
        <v>692</v>
      </c>
      <c r="D162">
        <v>14568.7721994598</v>
      </c>
      <c r="E162" s="15" t="str">
        <f t="shared" si="2"/>
        <v>High income</v>
      </c>
    </row>
    <row r="163" spans="1:5" x14ac:dyDescent="0.2">
      <c r="A163" t="s">
        <v>249</v>
      </c>
      <c r="B163" t="s">
        <v>250</v>
      </c>
      <c r="C163" t="s">
        <v>692</v>
      </c>
      <c r="D163">
        <v>23130</v>
      </c>
      <c r="E163" s="15" t="str">
        <f t="shared" si="2"/>
        <v>High income</v>
      </c>
    </row>
    <row r="164" spans="1:5" x14ac:dyDescent="0.2">
      <c r="A164" t="s">
        <v>245</v>
      </c>
      <c r="B164" t="s">
        <v>246</v>
      </c>
      <c r="C164" t="s">
        <v>692</v>
      </c>
      <c r="D164">
        <v>2470</v>
      </c>
      <c r="E164" s="15" t="str">
        <f t="shared" si="2"/>
        <v>Lower middle income</v>
      </c>
    </row>
    <row r="165" spans="1:5" x14ac:dyDescent="0.2">
      <c r="A165" t="s">
        <v>515</v>
      </c>
      <c r="B165" t="s">
        <v>516</v>
      </c>
      <c r="C165" t="s">
        <v>692</v>
      </c>
      <c r="D165">
        <v>53380</v>
      </c>
      <c r="E165" s="15" t="str">
        <f t="shared" si="2"/>
        <v>High income</v>
      </c>
    </row>
    <row r="166" spans="1:5" x14ac:dyDescent="0.2">
      <c r="A166" t="s">
        <v>247</v>
      </c>
      <c r="B166" t="s">
        <v>248</v>
      </c>
      <c r="C166" t="s">
        <v>692</v>
      </c>
      <c r="D166">
        <v>5600</v>
      </c>
      <c r="E166" s="15" t="str">
        <f t="shared" si="2"/>
        <v>Upper middle income</v>
      </c>
    </row>
    <row r="167" spans="1:5" x14ac:dyDescent="0.2">
      <c r="A167" t="s">
        <v>151</v>
      </c>
      <c r="B167" t="s">
        <v>152</v>
      </c>
      <c r="C167" t="s">
        <v>692</v>
      </c>
      <c r="D167">
        <v>13426.718117439499</v>
      </c>
      <c r="E167" s="15" t="str">
        <f t="shared" si="2"/>
        <v>Upper middle income</v>
      </c>
    </row>
    <row r="168" spans="1:5" x14ac:dyDescent="0.2">
      <c r="A168" t="s">
        <v>441</v>
      </c>
      <c r="B168" t="s">
        <v>442</v>
      </c>
      <c r="C168" t="s">
        <v>692</v>
      </c>
      <c r="D168">
        <v>28880</v>
      </c>
      <c r="E168" s="15" t="str">
        <f t="shared" si="2"/>
        <v>High income</v>
      </c>
    </row>
    <row r="169" spans="1:5" x14ac:dyDescent="0.2">
      <c r="A169" t="s">
        <v>229</v>
      </c>
      <c r="B169" t="s">
        <v>230</v>
      </c>
      <c r="C169" t="s">
        <v>692</v>
      </c>
      <c r="D169">
        <v>14550</v>
      </c>
      <c r="E169" s="15" t="str">
        <f t="shared" si="2"/>
        <v>High income</v>
      </c>
    </row>
    <row r="170" spans="1:5" x14ac:dyDescent="0.2">
      <c r="A170" t="s">
        <v>497</v>
      </c>
      <c r="B170" t="s">
        <v>498</v>
      </c>
      <c r="C170" t="s">
        <v>692</v>
      </c>
      <c r="E170" s="15" t="str">
        <f t="shared" si="2"/>
        <v>Low income</v>
      </c>
    </row>
    <row r="171" spans="1:5" x14ac:dyDescent="0.2">
      <c r="A171" t="s">
        <v>280</v>
      </c>
      <c r="B171" t="s">
        <v>281</v>
      </c>
      <c r="C171" t="s">
        <v>692</v>
      </c>
      <c r="D171">
        <v>1440</v>
      </c>
      <c r="E171" s="15" t="str">
        <f t="shared" si="2"/>
        <v>Lower middle income</v>
      </c>
    </row>
    <row r="172" spans="1:5" x14ac:dyDescent="0.2">
      <c r="A172" t="s">
        <v>261</v>
      </c>
      <c r="B172" t="s">
        <v>262</v>
      </c>
      <c r="C172" t="s">
        <v>692</v>
      </c>
      <c r="D172">
        <v>6610</v>
      </c>
      <c r="E172" s="15" t="str">
        <f t="shared" si="2"/>
        <v>Upper middle income</v>
      </c>
    </row>
    <row r="173" spans="1:5" x14ac:dyDescent="0.2">
      <c r="A173" t="s">
        <v>468</v>
      </c>
      <c r="B173" t="s">
        <v>469</v>
      </c>
      <c r="C173" t="s">
        <v>692</v>
      </c>
      <c r="D173">
        <v>26430</v>
      </c>
      <c r="E173" s="15" t="str">
        <f t="shared" si="2"/>
        <v>High income</v>
      </c>
    </row>
    <row r="174" spans="1:5" x14ac:dyDescent="0.2">
      <c r="A174" t="s">
        <v>382</v>
      </c>
      <c r="B174" t="s">
        <v>383</v>
      </c>
      <c r="C174" t="s">
        <v>692</v>
      </c>
      <c r="D174">
        <v>1770</v>
      </c>
      <c r="E174" s="15" t="str">
        <f t="shared" si="2"/>
        <v>Lower middle income</v>
      </c>
    </row>
    <row r="175" spans="1:5" x14ac:dyDescent="0.2">
      <c r="A175" t="s">
        <v>140</v>
      </c>
      <c r="B175" t="s">
        <v>141</v>
      </c>
      <c r="C175" t="s">
        <v>692</v>
      </c>
      <c r="D175">
        <v>33880</v>
      </c>
      <c r="E175" s="15" t="str">
        <f t="shared" si="2"/>
        <v>High income</v>
      </c>
    </row>
    <row r="176" spans="1:5" x14ac:dyDescent="0.2">
      <c r="A176" t="s">
        <v>107</v>
      </c>
      <c r="B176" t="s">
        <v>108</v>
      </c>
      <c r="C176" t="s">
        <v>692</v>
      </c>
      <c r="D176">
        <v>76066.402599296707</v>
      </c>
      <c r="E176" s="15" t="str">
        <f t="shared" si="2"/>
        <v>High income</v>
      </c>
    </row>
    <row r="177" spans="1:5" x14ac:dyDescent="0.2">
      <c r="A177" t="s">
        <v>276</v>
      </c>
      <c r="B177" t="s">
        <v>277</v>
      </c>
      <c r="C177" t="s">
        <v>692</v>
      </c>
      <c r="D177">
        <v>11520</v>
      </c>
      <c r="E177" s="15" t="str">
        <f t="shared" si="2"/>
        <v>Upper middle income</v>
      </c>
    </row>
    <row r="178" spans="1:5" x14ac:dyDescent="0.2">
      <c r="A178" t="s">
        <v>433</v>
      </c>
      <c r="B178" t="s">
        <v>434</v>
      </c>
      <c r="C178" t="s">
        <v>692</v>
      </c>
      <c r="E178" s="15" t="str">
        <f t="shared" si="2"/>
        <v>Low income</v>
      </c>
    </row>
    <row r="179" spans="1:5" x14ac:dyDescent="0.2">
      <c r="A179" t="s">
        <v>235</v>
      </c>
      <c r="B179" t="s">
        <v>236</v>
      </c>
      <c r="C179" t="s">
        <v>692</v>
      </c>
      <c r="D179">
        <v>1620</v>
      </c>
      <c r="E179" s="15" t="str">
        <f t="shared" si="2"/>
        <v>Lower middle income</v>
      </c>
    </row>
    <row r="180" spans="1:5" x14ac:dyDescent="0.2">
      <c r="A180" t="s">
        <v>266</v>
      </c>
      <c r="B180" t="s">
        <v>267</v>
      </c>
      <c r="C180" t="s">
        <v>692</v>
      </c>
      <c r="D180">
        <v>5900</v>
      </c>
      <c r="E180" s="15" t="str">
        <f t="shared" si="2"/>
        <v>Upper middle income</v>
      </c>
    </row>
    <row r="181" spans="1:5" x14ac:dyDescent="0.2">
      <c r="A181" t="s">
        <v>227</v>
      </c>
      <c r="B181" t="s">
        <v>228</v>
      </c>
      <c r="C181" t="s">
        <v>692</v>
      </c>
      <c r="D181">
        <v>6990</v>
      </c>
      <c r="E181" s="15" t="str">
        <f t="shared" si="2"/>
        <v>Upper middle income</v>
      </c>
    </row>
    <row r="182" spans="1:5" x14ac:dyDescent="0.2">
      <c r="A182" t="s">
        <v>292</v>
      </c>
      <c r="B182" t="s">
        <v>293</v>
      </c>
      <c r="C182" t="s">
        <v>692</v>
      </c>
      <c r="D182">
        <v>73850</v>
      </c>
      <c r="E182" s="15" t="str">
        <f t="shared" si="2"/>
        <v>High income</v>
      </c>
    </row>
    <row r="183" spans="1:5" x14ac:dyDescent="0.2">
      <c r="A183" t="s">
        <v>66</v>
      </c>
      <c r="B183" t="s">
        <v>67</v>
      </c>
      <c r="C183" t="s">
        <v>692</v>
      </c>
      <c r="D183">
        <v>128020</v>
      </c>
      <c r="E183" s="15" t="str">
        <f t="shared" si="2"/>
        <v>High income</v>
      </c>
    </row>
    <row r="184" spans="1:5" x14ac:dyDescent="0.2">
      <c r="A184" t="s">
        <v>365</v>
      </c>
      <c r="B184" t="s">
        <v>366</v>
      </c>
      <c r="C184" t="s">
        <v>692</v>
      </c>
      <c r="D184">
        <v>4990</v>
      </c>
      <c r="E184" s="15" t="str">
        <f t="shared" si="2"/>
        <v>Upper middle income</v>
      </c>
    </row>
    <row r="185" spans="1:5" x14ac:dyDescent="0.2">
      <c r="A185" t="s">
        <v>543</v>
      </c>
      <c r="B185" t="s">
        <v>544</v>
      </c>
      <c r="C185" t="s">
        <v>692</v>
      </c>
      <c r="D185">
        <v>20020</v>
      </c>
      <c r="E185" s="15" t="str">
        <f t="shared" si="2"/>
        <v>High income</v>
      </c>
    </row>
    <row r="186" spans="1:5" x14ac:dyDescent="0.2">
      <c r="A186" t="s">
        <v>143</v>
      </c>
      <c r="B186" t="s">
        <v>144</v>
      </c>
      <c r="C186" t="s">
        <v>692</v>
      </c>
      <c r="D186">
        <v>50770</v>
      </c>
      <c r="E186" s="15" t="str">
        <f t="shared" si="2"/>
        <v>High income</v>
      </c>
    </row>
    <row r="187" spans="1:5" x14ac:dyDescent="0.2">
      <c r="A187" t="s">
        <v>31</v>
      </c>
      <c r="B187" t="s">
        <v>32</v>
      </c>
      <c r="C187" t="s">
        <v>692</v>
      </c>
      <c r="D187">
        <v>56192.831462764603</v>
      </c>
      <c r="E187" s="15" t="str">
        <f t="shared" si="2"/>
        <v>High income</v>
      </c>
    </row>
    <row r="188" spans="1:5" x14ac:dyDescent="0.2">
      <c r="A188" t="s">
        <v>147</v>
      </c>
      <c r="B188" t="s">
        <v>148</v>
      </c>
      <c r="C188" t="s">
        <v>692</v>
      </c>
      <c r="D188">
        <v>39750</v>
      </c>
      <c r="E188" s="15" t="str">
        <f t="shared" si="2"/>
        <v>High income</v>
      </c>
    </row>
    <row r="189" spans="1:5" x14ac:dyDescent="0.2">
      <c r="A189" t="s">
        <v>207</v>
      </c>
      <c r="B189" t="s">
        <v>208</v>
      </c>
      <c r="C189" t="s">
        <v>692</v>
      </c>
      <c r="D189">
        <v>28787.288595980401</v>
      </c>
      <c r="E189" s="15" t="str">
        <f t="shared" si="2"/>
        <v>High income</v>
      </c>
    </row>
    <row r="190" spans="1:5" x14ac:dyDescent="0.2">
      <c r="A190" t="s">
        <v>149</v>
      </c>
      <c r="B190" t="s">
        <v>150</v>
      </c>
      <c r="C190" t="s">
        <v>692</v>
      </c>
      <c r="D190">
        <v>6030</v>
      </c>
      <c r="E190" s="15" t="str">
        <f t="shared" si="2"/>
        <v>Upper middle income</v>
      </c>
    </row>
    <row r="191" spans="1:5" x14ac:dyDescent="0.2">
      <c r="A191" t="s">
        <v>231</v>
      </c>
      <c r="B191" t="s">
        <v>232</v>
      </c>
      <c r="C191" t="s">
        <v>692</v>
      </c>
      <c r="D191">
        <v>34740</v>
      </c>
      <c r="E191" s="15" t="str">
        <f t="shared" si="2"/>
        <v>High income</v>
      </c>
    </row>
    <row r="192" spans="1:5" x14ac:dyDescent="0.2">
      <c r="A192" t="s">
        <v>153</v>
      </c>
      <c r="B192" t="s">
        <v>154</v>
      </c>
      <c r="C192" t="s">
        <v>692</v>
      </c>
      <c r="D192">
        <v>15250</v>
      </c>
      <c r="E192" s="15" t="str">
        <f t="shared" si="2"/>
        <v>High income</v>
      </c>
    </row>
    <row r="193" spans="1:12" x14ac:dyDescent="0.2">
      <c r="A193" t="s">
        <v>70</v>
      </c>
      <c r="B193" t="s">
        <v>71</v>
      </c>
      <c r="C193" t="s">
        <v>692</v>
      </c>
      <c r="D193">
        <v>10570</v>
      </c>
      <c r="E193" s="15" t="str">
        <f t="shared" si="2"/>
        <v>Upper middle income</v>
      </c>
    </row>
    <row r="194" spans="1:12" x14ac:dyDescent="0.2">
      <c r="A194" t="s">
        <v>499</v>
      </c>
      <c r="B194" t="s">
        <v>500</v>
      </c>
      <c r="C194" t="s">
        <v>692</v>
      </c>
      <c r="D194">
        <v>17010</v>
      </c>
      <c r="E194" s="15" t="str">
        <f t="shared" si="2"/>
        <v>High income</v>
      </c>
    </row>
    <row r="195" spans="1:12" x14ac:dyDescent="0.2">
      <c r="A195" t="s">
        <v>324</v>
      </c>
      <c r="B195" t="s">
        <v>325</v>
      </c>
      <c r="C195" t="s">
        <v>692</v>
      </c>
      <c r="D195">
        <v>4160</v>
      </c>
      <c r="E195" s="15" t="str">
        <f t="shared" si="2"/>
        <v>Lower middle income</v>
      </c>
    </row>
    <row r="196" spans="1:12" x14ac:dyDescent="0.2">
      <c r="A196" t="s">
        <v>157</v>
      </c>
      <c r="B196" t="s">
        <v>158</v>
      </c>
      <c r="C196" t="s">
        <v>692</v>
      </c>
      <c r="D196">
        <v>44880</v>
      </c>
      <c r="E196" s="15" t="str">
        <f t="shared" si="2"/>
        <v>High income</v>
      </c>
    </row>
    <row r="197" spans="1:12" x14ac:dyDescent="0.2">
      <c r="A197" t="s">
        <v>87</v>
      </c>
      <c r="B197" t="s">
        <v>88</v>
      </c>
      <c r="C197" t="s">
        <v>692</v>
      </c>
      <c r="D197">
        <v>4242.7891792497203</v>
      </c>
      <c r="E197" s="15" t="str">
        <f t="shared" si="2"/>
        <v>Lower middle income</v>
      </c>
    </row>
    <row r="198" spans="1:12" x14ac:dyDescent="0.2">
      <c r="A198" t="s">
        <v>159</v>
      </c>
      <c r="B198" t="s">
        <v>160</v>
      </c>
      <c r="C198" t="s">
        <v>692</v>
      </c>
      <c r="D198">
        <v>31480</v>
      </c>
      <c r="E198" s="15" t="str">
        <f t="shared" si="2"/>
        <v>High income</v>
      </c>
      <c r="L198" s="8"/>
    </row>
    <row r="199" spans="1:12" x14ac:dyDescent="0.2">
      <c r="A199" t="s">
        <v>371</v>
      </c>
      <c r="B199" t="s">
        <v>372</v>
      </c>
      <c r="C199" t="s">
        <v>692</v>
      </c>
      <c r="E199" s="15" t="str">
        <f t="shared" ref="E199:E262" si="3">IF(D199&lt;=$M$7,$K$7,IF(D199&lt;=$M$8,$K$8,IF(D199&lt;=$M$9,$K$9,IF(D199&lt;=$M$10,$K$10,""))))</f>
        <v>Low income</v>
      </c>
    </row>
    <row r="200" spans="1:12" x14ac:dyDescent="0.2">
      <c r="A200" t="s">
        <v>294</v>
      </c>
      <c r="B200" t="s">
        <v>295</v>
      </c>
      <c r="C200" t="s">
        <v>692</v>
      </c>
      <c r="D200">
        <v>43870</v>
      </c>
      <c r="E200" s="15" t="str">
        <f t="shared" si="3"/>
        <v>High income</v>
      </c>
    </row>
    <row r="201" spans="1:12" x14ac:dyDescent="0.2">
      <c r="A201" t="s">
        <v>233</v>
      </c>
      <c r="B201" t="s">
        <v>234</v>
      </c>
      <c r="C201" t="s">
        <v>692</v>
      </c>
      <c r="D201">
        <v>15760</v>
      </c>
      <c r="E201" s="15" t="str">
        <f t="shared" si="3"/>
        <v>High income</v>
      </c>
    </row>
    <row r="202" spans="1:12" x14ac:dyDescent="0.2">
      <c r="A202" t="s">
        <v>455</v>
      </c>
      <c r="B202" t="s">
        <v>253</v>
      </c>
      <c r="C202" t="s">
        <v>692</v>
      </c>
      <c r="D202">
        <v>7610</v>
      </c>
      <c r="E202" s="15" t="str">
        <f t="shared" si="3"/>
        <v>Upper middle income</v>
      </c>
    </row>
    <row r="203" spans="1:12" x14ac:dyDescent="0.2">
      <c r="A203" t="s">
        <v>394</v>
      </c>
      <c r="B203" t="s">
        <v>395</v>
      </c>
      <c r="C203" t="s">
        <v>692</v>
      </c>
      <c r="D203">
        <v>7396.6142289140198</v>
      </c>
      <c r="E203" s="15" t="str">
        <f t="shared" si="3"/>
        <v>Upper middle income</v>
      </c>
    </row>
    <row r="204" spans="1:12" x14ac:dyDescent="0.2">
      <c r="A204" t="s">
        <v>37</v>
      </c>
      <c r="B204" t="s">
        <v>38</v>
      </c>
      <c r="C204" t="s">
        <v>692</v>
      </c>
      <c r="D204">
        <v>61997.913348370603</v>
      </c>
      <c r="E204" s="15" t="str">
        <f t="shared" si="3"/>
        <v>High income</v>
      </c>
    </row>
    <row r="205" spans="1:12" x14ac:dyDescent="0.2">
      <c r="A205" t="s">
        <v>462</v>
      </c>
      <c r="B205" t="s">
        <v>463</v>
      </c>
      <c r="C205" t="s">
        <v>692</v>
      </c>
      <c r="E205" s="15" t="str">
        <f t="shared" si="3"/>
        <v>Low income</v>
      </c>
    </row>
    <row r="206" spans="1:12" x14ac:dyDescent="0.2">
      <c r="A206" t="s">
        <v>161</v>
      </c>
      <c r="B206" t="s">
        <v>162</v>
      </c>
      <c r="C206" t="s">
        <v>692</v>
      </c>
      <c r="D206">
        <v>116870</v>
      </c>
      <c r="E206" s="15" t="str">
        <f t="shared" si="3"/>
        <v>High income</v>
      </c>
    </row>
    <row r="207" spans="1:12" x14ac:dyDescent="0.2">
      <c r="A207" t="s">
        <v>296</v>
      </c>
      <c r="B207" t="s">
        <v>297</v>
      </c>
      <c r="C207" t="s">
        <v>692</v>
      </c>
      <c r="D207">
        <v>41690</v>
      </c>
      <c r="E207" s="15" t="str">
        <f t="shared" si="3"/>
        <v>High income</v>
      </c>
    </row>
    <row r="208" spans="1:12" x14ac:dyDescent="0.2">
      <c r="A208" t="s">
        <v>111</v>
      </c>
      <c r="B208" t="s">
        <v>112</v>
      </c>
      <c r="C208" t="s">
        <v>692</v>
      </c>
      <c r="D208">
        <v>40110</v>
      </c>
      <c r="E208" s="15" t="str">
        <f t="shared" si="3"/>
        <v>High income</v>
      </c>
    </row>
    <row r="209" spans="1:5" x14ac:dyDescent="0.2">
      <c r="A209" t="s">
        <v>427</v>
      </c>
      <c r="B209" t="s">
        <v>428</v>
      </c>
      <c r="C209" t="s">
        <v>692</v>
      </c>
      <c r="D209">
        <v>3000</v>
      </c>
      <c r="E209" s="15" t="str">
        <f t="shared" si="3"/>
        <v>Lower middle income</v>
      </c>
    </row>
    <row r="210" spans="1:5" x14ac:dyDescent="0.2">
      <c r="A210" t="s">
        <v>163</v>
      </c>
      <c r="B210" t="s">
        <v>164</v>
      </c>
      <c r="C210" t="s">
        <v>692</v>
      </c>
      <c r="D210">
        <v>8509.9027598315606</v>
      </c>
      <c r="E210" s="15" t="str">
        <f t="shared" si="3"/>
        <v>Upper middle income</v>
      </c>
    </row>
    <row r="211" spans="1:5" x14ac:dyDescent="0.2">
      <c r="A211" t="s">
        <v>204</v>
      </c>
      <c r="B211" t="s">
        <v>133</v>
      </c>
      <c r="C211" t="s">
        <v>692</v>
      </c>
      <c r="D211">
        <v>54720</v>
      </c>
      <c r="E211" s="15" t="str">
        <f t="shared" si="3"/>
        <v>High income</v>
      </c>
    </row>
    <row r="212" spans="1:5" x14ac:dyDescent="0.2">
      <c r="A212" t="s">
        <v>217</v>
      </c>
      <c r="B212" t="s">
        <v>218</v>
      </c>
      <c r="C212" t="s">
        <v>692</v>
      </c>
      <c r="D212">
        <v>3460</v>
      </c>
      <c r="E212" s="15" t="str">
        <f t="shared" si="3"/>
        <v>Lower middle income</v>
      </c>
    </row>
    <row r="213" spans="1:5" x14ac:dyDescent="0.2">
      <c r="A213" t="s">
        <v>357</v>
      </c>
      <c r="B213" t="s">
        <v>358</v>
      </c>
      <c r="C213" t="s">
        <v>692</v>
      </c>
      <c r="D213">
        <v>4460</v>
      </c>
      <c r="E213" s="15" t="str">
        <f t="shared" si="3"/>
        <v>Lower middle income</v>
      </c>
    </row>
    <row r="214" spans="1:5" x14ac:dyDescent="0.2">
      <c r="A214" t="s">
        <v>74</v>
      </c>
      <c r="B214" t="s">
        <v>75</v>
      </c>
      <c r="C214" t="s">
        <v>692</v>
      </c>
      <c r="D214">
        <v>114620</v>
      </c>
      <c r="E214" s="15" t="str">
        <f t="shared" si="3"/>
        <v>High income</v>
      </c>
    </row>
    <row r="215" spans="1:5" x14ac:dyDescent="0.2">
      <c r="A215" t="s">
        <v>421</v>
      </c>
      <c r="B215" t="s">
        <v>422</v>
      </c>
      <c r="C215" t="s">
        <v>692</v>
      </c>
      <c r="D215">
        <v>2920</v>
      </c>
      <c r="E215" s="15" t="str">
        <f t="shared" si="3"/>
        <v>Lower middle income</v>
      </c>
    </row>
    <row r="216" spans="1:5" x14ac:dyDescent="0.2">
      <c r="A216" t="s">
        <v>389</v>
      </c>
      <c r="B216" t="s">
        <v>390</v>
      </c>
      <c r="C216" t="s">
        <v>692</v>
      </c>
      <c r="D216">
        <v>2050</v>
      </c>
      <c r="E216" s="15" t="str">
        <f t="shared" si="3"/>
        <v>Lower middle income</v>
      </c>
    </row>
    <row r="217" spans="1:5" x14ac:dyDescent="0.2">
      <c r="A217" t="s">
        <v>215</v>
      </c>
      <c r="B217" t="s">
        <v>216</v>
      </c>
      <c r="C217" t="s">
        <v>692</v>
      </c>
      <c r="D217">
        <v>11020</v>
      </c>
      <c r="E217" s="15" t="str">
        <f t="shared" si="3"/>
        <v>Upper middle income</v>
      </c>
    </row>
    <row r="218" spans="1:5" x14ac:dyDescent="0.2">
      <c r="A218" t="s">
        <v>531</v>
      </c>
      <c r="B218" t="s">
        <v>532</v>
      </c>
      <c r="C218" t="s">
        <v>692</v>
      </c>
      <c r="E218" s="15" t="str">
        <f t="shared" si="3"/>
        <v>Low income</v>
      </c>
    </row>
    <row r="219" spans="1:5" x14ac:dyDescent="0.2">
      <c r="A219" t="s">
        <v>302</v>
      </c>
      <c r="B219" t="s">
        <v>303</v>
      </c>
      <c r="C219" t="s">
        <v>692</v>
      </c>
      <c r="D219">
        <v>1550</v>
      </c>
      <c r="E219" s="15" t="str">
        <f t="shared" si="3"/>
        <v>Lower middle income</v>
      </c>
    </row>
    <row r="220" spans="1:5" x14ac:dyDescent="0.2">
      <c r="A220" t="s">
        <v>254</v>
      </c>
      <c r="B220" t="s">
        <v>255</v>
      </c>
      <c r="C220" t="s">
        <v>692</v>
      </c>
      <c r="D220">
        <v>23810</v>
      </c>
      <c r="E220" s="15" t="str">
        <f t="shared" si="3"/>
        <v>High income</v>
      </c>
    </row>
    <row r="221" spans="1:5" x14ac:dyDescent="0.2">
      <c r="A221" t="s">
        <v>64</v>
      </c>
      <c r="B221" t="s">
        <v>65</v>
      </c>
      <c r="C221" t="s">
        <v>692</v>
      </c>
      <c r="D221">
        <v>4501.4070128912899</v>
      </c>
      <c r="E221" s="15" t="str">
        <f t="shared" si="3"/>
        <v>Lower middle income</v>
      </c>
    </row>
    <row r="222" spans="1:5" x14ac:dyDescent="0.2">
      <c r="A222" t="s">
        <v>298</v>
      </c>
      <c r="B222" t="s">
        <v>299</v>
      </c>
      <c r="C222" t="s">
        <v>692</v>
      </c>
      <c r="E222" s="15" t="str">
        <f t="shared" si="3"/>
        <v>Low income</v>
      </c>
    </row>
    <row r="223" spans="1:5" x14ac:dyDescent="0.2">
      <c r="A223" t="s">
        <v>56</v>
      </c>
      <c r="B223" t="s">
        <v>57</v>
      </c>
      <c r="C223" t="s">
        <v>692</v>
      </c>
      <c r="D223">
        <v>4503.8920279362801</v>
      </c>
      <c r="E223" s="15" t="str">
        <f t="shared" si="3"/>
        <v>Lower middle income</v>
      </c>
    </row>
    <row r="224" spans="1:5" x14ac:dyDescent="0.2">
      <c r="A224" t="s">
        <v>193</v>
      </c>
      <c r="B224" t="s">
        <v>194</v>
      </c>
      <c r="C224" t="s">
        <v>692</v>
      </c>
      <c r="D224">
        <v>25265.4767545865</v>
      </c>
      <c r="E224" s="15" t="str">
        <f t="shared" si="3"/>
        <v>High income</v>
      </c>
    </row>
    <row r="225" spans="1:5" x14ac:dyDescent="0.2">
      <c r="A225" t="s">
        <v>475</v>
      </c>
      <c r="B225" t="s">
        <v>476</v>
      </c>
      <c r="C225" t="s">
        <v>692</v>
      </c>
      <c r="D225">
        <v>6110</v>
      </c>
      <c r="E225" s="15" t="str">
        <f t="shared" si="3"/>
        <v>Upper middle income</v>
      </c>
    </row>
    <row r="226" spans="1:5" x14ac:dyDescent="0.2">
      <c r="A226" t="s">
        <v>363</v>
      </c>
      <c r="B226" t="s">
        <v>364</v>
      </c>
      <c r="C226" t="s">
        <v>692</v>
      </c>
      <c r="D226">
        <v>18360</v>
      </c>
      <c r="E226" s="15" t="str">
        <f t="shared" si="3"/>
        <v>High income</v>
      </c>
    </row>
    <row r="227" spans="1:5" x14ac:dyDescent="0.2">
      <c r="A227" t="s">
        <v>406</v>
      </c>
      <c r="B227" t="s">
        <v>166</v>
      </c>
      <c r="C227" t="s">
        <v>692</v>
      </c>
      <c r="D227">
        <v>40370</v>
      </c>
      <c r="E227" s="15" t="str">
        <f t="shared" si="3"/>
        <v>High income</v>
      </c>
    </row>
    <row r="228" spans="1:5" x14ac:dyDescent="0.2">
      <c r="A228" t="s">
        <v>169</v>
      </c>
      <c r="B228" t="s">
        <v>170</v>
      </c>
      <c r="C228" t="s">
        <v>692</v>
      </c>
      <c r="D228">
        <v>50290</v>
      </c>
      <c r="E228" s="15" t="str">
        <f t="shared" si="3"/>
        <v>High income</v>
      </c>
    </row>
    <row r="229" spans="1:5" x14ac:dyDescent="0.2">
      <c r="A229" t="s">
        <v>183</v>
      </c>
      <c r="B229" t="s">
        <v>184</v>
      </c>
      <c r="C229" t="s">
        <v>692</v>
      </c>
      <c r="D229">
        <v>71230</v>
      </c>
      <c r="E229" s="15" t="str">
        <f t="shared" si="3"/>
        <v>High income</v>
      </c>
    </row>
    <row r="230" spans="1:5" x14ac:dyDescent="0.2">
      <c r="A230" t="s">
        <v>437</v>
      </c>
      <c r="B230" t="s">
        <v>438</v>
      </c>
      <c r="C230" t="s">
        <v>692</v>
      </c>
      <c r="D230">
        <v>11740</v>
      </c>
      <c r="E230" s="15" t="str">
        <f t="shared" si="3"/>
        <v>Upper middle income</v>
      </c>
    </row>
    <row r="231" spans="1:5" x14ac:dyDescent="0.2">
      <c r="A231" t="s">
        <v>537</v>
      </c>
      <c r="B231" t="s">
        <v>538</v>
      </c>
      <c r="C231" t="s">
        <v>692</v>
      </c>
      <c r="D231">
        <v>47250</v>
      </c>
      <c r="E231" s="15" t="str">
        <f t="shared" si="3"/>
        <v>High income</v>
      </c>
    </row>
    <row r="232" spans="1:5" x14ac:dyDescent="0.2">
      <c r="A232" t="s">
        <v>501</v>
      </c>
      <c r="B232" t="s">
        <v>502</v>
      </c>
      <c r="C232" t="s">
        <v>692</v>
      </c>
      <c r="D232">
        <v>29610</v>
      </c>
      <c r="E232" s="15" t="str">
        <f t="shared" si="3"/>
        <v>High income</v>
      </c>
    </row>
    <row r="233" spans="1:5" x14ac:dyDescent="0.2">
      <c r="A233" t="s">
        <v>361</v>
      </c>
      <c r="B233" t="s">
        <v>362</v>
      </c>
      <c r="C233" t="s">
        <v>692</v>
      </c>
      <c r="E233" s="15" t="str">
        <f t="shared" si="3"/>
        <v>Low income</v>
      </c>
    </row>
    <row r="234" spans="1:5" x14ac:dyDescent="0.2">
      <c r="A234" t="s">
        <v>477</v>
      </c>
      <c r="B234" t="s">
        <v>478</v>
      </c>
      <c r="C234" t="s">
        <v>692</v>
      </c>
      <c r="D234">
        <v>23790</v>
      </c>
      <c r="E234" s="15" t="str">
        <f t="shared" si="3"/>
        <v>High income</v>
      </c>
    </row>
    <row r="235" spans="1:5" x14ac:dyDescent="0.2">
      <c r="A235" t="s">
        <v>239</v>
      </c>
      <c r="B235" t="s">
        <v>240</v>
      </c>
      <c r="C235" t="s">
        <v>692</v>
      </c>
      <c r="D235">
        <v>1850</v>
      </c>
      <c r="E235" s="15" t="str">
        <f t="shared" si="3"/>
        <v>Lower middle income</v>
      </c>
    </row>
    <row r="236" spans="1:5" x14ac:dyDescent="0.2">
      <c r="A236" t="s">
        <v>119</v>
      </c>
      <c r="B236" t="s">
        <v>120</v>
      </c>
      <c r="C236" t="s">
        <v>692</v>
      </c>
      <c r="D236">
        <v>19611.338789618701</v>
      </c>
      <c r="E236" s="15" t="str">
        <f t="shared" si="3"/>
        <v>High income</v>
      </c>
    </row>
    <row r="237" spans="1:5" x14ac:dyDescent="0.2">
      <c r="A237" t="s">
        <v>68</v>
      </c>
      <c r="B237" t="s">
        <v>69</v>
      </c>
      <c r="C237" t="s">
        <v>692</v>
      </c>
      <c r="D237">
        <v>32249.547232567798</v>
      </c>
      <c r="E237" s="15" t="str">
        <f t="shared" si="3"/>
        <v>High income</v>
      </c>
    </row>
    <row r="238" spans="1:5" x14ac:dyDescent="0.2">
      <c r="A238" t="s">
        <v>400</v>
      </c>
      <c r="B238" t="s">
        <v>401</v>
      </c>
      <c r="C238" t="s">
        <v>692</v>
      </c>
      <c r="D238">
        <v>2940</v>
      </c>
      <c r="E238" s="15" t="str">
        <f t="shared" si="3"/>
        <v>Lower middle income</v>
      </c>
    </row>
    <row r="239" spans="1:5" x14ac:dyDescent="0.2">
      <c r="A239" t="s">
        <v>191</v>
      </c>
      <c r="B239" t="s">
        <v>192</v>
      </c>
      <c r="C239" t="s">
        <v>692</v>
      </c>
      <c r="D239">
        <v>21570</v>
      </c>
      <c r="E239" s="15" t="str">
        <f t="shared" si="3"/>
        <v>High income</v>
      </c>
    </row>
    <row r="240" spans="1:5" x14ac:dyDescent="0.2">
      <c r="A240" t="s">
        <v>367</v>
      </c>
      <c r="B240" t="s">
        <v>368</v>
      </c>
      <c r="C240" t="s">
        <v>692</v>
      </c>
      <c r="D240">
        <v>6120</v>
      </c>
      <c r="E240" s="15" t="str">
        <f t="shared" si="3"/>
        <v>Upper middle income</v>
      </c>
    </row>
    <row r="241" spans="1:5" x14ac:dyDescent="0.2">
      <c r="A241" t="s">
        <v>322</v>
      </c>
      <c r="B241" t="s">
        <v>323</v>
      </c>
      <c r="C241" t="s">
        <v>692</v>
      </c>
      <c r="E241" s="15" t="str">
        <f t="shared" si="3"/>
        <v>Low income</v>
      </c>
    </row>
    <row r="242" spans="1:5" x14ac:dyDescent="0.2">
      <c r="A242" t="s">
        <v>95</v>
      </c>
      <c r="B242" t="s">
        <v>96</v>
      </c>
      <c r="C242" t="s">
        <v>692</v>
      </c>
      <c r="D242">
        <v>20002.041997159398</v>
      </c>
      <c r="E242" s="15" t="str">
        <f t="shared" si="3"/>
        <v>High income</v>
      </c>
    </row>
    <row r="243" spans="1:5" x14ac:dyDescent="0.2">
      <c r="A243" t="s">
        <v>439</v>
      </c>
      <c r="B243" t="s">
        <v>440</v>
      </c>
      <c r="C243" t="s">
        <v>692</v>
      </c>
      <c r="D243">
        <v>5940</v>
      </c>
      <c r="E243" s="15" t="str">
        <f t="shared" si="3"/>
        <v>Upper middle income</v>
      </c>
    </row>
    <row r="244" spans="1:5" x14ac:dyDescent="0.2">
      <c r="A244" t="s">
        <v>155</v>
      </c>
      <c r="B244" t="s">
        <v>156</v>
      </c>
      <c r="C244" t="s">
        <v>692</v>
      </c>
      <c r="D244">
        <v>13497.942586347701</v>
      </c>
      <c r="E244" s="15" t="str">
        <f t="shared" si="3"/>
        <v>Upper middle income</v>
      </c>
    </row>
    <row r="245" spans="1:5" x14ac:dyDescent="0.2">
      <c r="A245" t="s">
        <v>485</v>
      </c>
      <c r="B245" t="s">
        <v>486</v>
      </c>
      <c r="C245" t="s">
        <v>692</v>
      </c>
      <c r="D245">
        <v>7560</v>
      </c>
      <c r="E245" s="15" t="str">
        <f t="shared" si="3"/>
        <v>Upper middle income</v>
      </c>
    </row>
    <row r="246" spans="1:5" x14ac:dyDescent="0.2">
      <c r="A246" t="s">
        <v>167</v>
      </c>
      <c r="B246" t="s">
        <v>168</v>
      </c>
      <c r="C246" t="s">
        <v>692</v>
      </c>
      <c r="D246">
        <v>8509.9027598315606</v>
      </c>
      <c r="E246" s="15" t="str">
        <f t="shared" si="3"/>
        <v>Upper middle income</v>
      </c>
    </row>
    <row r="247" spans="1:5" x14ac:dyDescent="0.2">
      <c r="A247" t="s">
        <v>60</v>
      </c>
      <c r="B247" t="s">
        <v>61</v>
      </c>
      <c r="C247" t="s">
        <v>692</v>
      </c>
      <c r="D247">
        <v>4503.8920279362801</v>
      </c>
      <c r="E247" s="15" t="str">
        <f t="shared" si="3"/>
        <v>Lower middle income</v>
      </c>
    </row>
    <row r="248" spans="1:5" x14ac:dyDescent="0.2">
      <c r="A248" t="s">
        <v>458</v>
      </c>
      <c r="B248" t="s">
        <v>459</v>
      </c>
      <c r="C248" t="s">
        <v>692</v>
      </c>
      <c r="D248">
        <v>28540</v>
      </c>
      <c r="E248" s="15" t="str">
        <f t="shared" si="3"/>
        <v>High income</v>
      </c>
    </row>
    <row r="249" spans="1:5" x14ac:dyDescent="0.2">
      <c r="A249" t="s">
        <v>258</v>
      </c>
      <c r="B249" t="s">
        <v>259</v>
      </c>
      <c r="C249" t="s">
        <v>692</v>
      </c>
      <c r="D249">
        <v>12960</v>
      </c>
      <c r="E249" s="15" t="str">
        <f t="shared" si="3"/>
        <v>Upper middle income</v>
      </c>
    </row>
    <row r="250" spans="1:5" x14ac:dyDescent="0.2">
      <c r="A250" t="s">
        <v>286</v>
      </c>
      <c r="B250" t="s">
        <v>287</v>
      </c>
      <c r="C250" t="s">
        <v>692</v>
      </c>
      <c r="D250">
        <v>37980</v>
      </c>
      <c r="E250" s="15" t="str">
        <f t="shared" si="3"/>
        <v>High income</v>
      </c>
    </row>
    <row r="251" spans="1:5" x14ac:dyDescent="0.2">
      <c r="A251" t="s">
        <v>541</v>
      </c>
      <c r="B251" t="s">
        <v>542</v>
      </c>
      <c r="C251" t="s">
        <v>692</v>
      </c>
      <c r="D251">
        <v>7270</v>
      </c>
      <c r="E251" s="15" t="str">
        <f t="shared" si="3"/>
        <v>Upper middle income</v>
      </c>
    </row>
    <row r="252" spans="1:5" x14ac:dyDescent="0.2">
      <c r="A252" t="s">
        <v>269</v>
      </c>
      <c r="B252" t="s">
        <v>270</v>
      </c>
      <c r="C252" t="s">
        <v>692</v>
      </c>
      <c r="D252">
        <v>3690</v>
      </c>
      <c r="E252" s="15" t="str">
        <f t="shared" si="3"/>
        <v>Lower middle income</v>
      </c>
    </row>
    <row r="253" spans="1:5" x14ac:dyDescent="0.2">
      <c r="A253" t="s">
        <v>353</v>
      </c>
      <c r="B253" t="s">
        <v>354</v>
      </c>
      <c r="C253" t="s">
        <v>692</v>
      </c>
      <c r="D253">
        <v>2860</v>
      </c>
      <c r="E253" s="15" t="str">
        <f t="shared" si="3"/>
        <v>Lower middle income</v>
      </c>
    </row>
    <row r="254" spans="1:5" x14ac:dyDescent="0.2">
      <c r="A254" t="s">
        <v>312</v>
      </c>
      <c r="B254" t="s">
        <v>313</v>
      </c>
      <c r="C254" t="s">
        <v>692</v>
      </c>
      <c r="D254">
        <v>16920</v>
      </c>
      <c r="E254" s="15" t="str">
        <f t="shared" si="3"/>
        <v>High income</v>
      </c>
    </row>
    <row r="255" spans="1:5" x14ac:dyDescent="0.2">
      <c r="A255" t="s">
        <v>27</v>
      </c>
      <c r="B255" t="s">
        <v>28</v>
      </c>
      <c r="C255" t="s">
        <v>692</v>
      </c>
      <c r="D255">
        <v>21086.8401045914</v>
      </c>
      <c r="E255" s="15" t="str">
        <f t="shared" si="3"/>
        <v>High income</v>
      </c>
    </row>
    <row r="256" spans="1:5" x14ac:dyDescent="0.2">
      <c r="A256" t="s">
        <v>237</v>
      </c>
      <c r="B256" t="s">
        <v>238</v>
      </c>
      <c r="C256" t="s">
        <v>692</v>
      </c>
      <c r="D256">
        <v>29720</v>
      </c>
      <c r="E256" s="15" t="str">
        <f t="shared" si="3"/>
        <v>High income</v>
      </c>
    </row>
    <row r="257" spans="1:5" x14ac:dyDescent="0.2">
      <c r="A257" t="s">
        <v>142</v>
      </c>
      <c r="B257" t="s">
        <v>51</v>
      </c>
      <c r="C257" t="s">
        <v>692</v>
      </c>
      <c r="D257">
        <v>77790</v>
      </c>
      <c r="E257" s="15" t="str">
        <f t="shared" si="3"/>
        <v>High income</v>
      </c>
    </row>
    <row r="258" spans="1:5" x14ac:dyDescent="0.2">
      <c r="A258" t="s">
        <v>326</v>
      </c>
      <c r="B258" t="s">
        <v>327</v>
      </c>
      <c r="C258" t="s">
        <v>692</v>
      </c>
      <c r="D258">
        <v>9140</v>
      </c>
      <c r="E258" s="15" t="str">
        <f t="shared" si="3"/>
        <v>Upper middle income</v>
      </c>
    </row>
    <row r="259" spans="1:5" x14ac:dyDescent="0.2">
      <c r="A259" t="s">
        <v>509</v>
      </c>
      <c r="B259" t="s">
        <v>510</v>
      </c>
      <c r="C259" t="s">
        <v>692</v>
      </c>
      <c r="D259">
        <v>17900</v>
      </c>
      <c r="E259" s="15" t="str">
        <f t="shared" si="3"/>
        <v>High income</v>
      </c>
    </row>
    <row r="260" spans="1:5" x14ac:dyDescent="0.2">
      <c r="A260" t="s">
        <v>273</v>
      </c>
      <c r="B260" t="s">
        <v>260</v>
      </c>
      <c r="C260" t="s">
        <v>692</v>
      </c>
      <c r="D260">
        <v>8400</v>
      </c>
      <c r="E260" s="15" t="str">
        <f t="shared" si="3"/>
        <v>Upper middle income</v>
      </c>
    </row>
    <row r="261" spans="1:5" x14ac:dyDescent="0.2">
      <c r="A261" t="s">
        <v>529</v>
      </c>
      <c r="B261" t="s">
        <v>530</v>
      </c>
      <c r="C261" t="s">
        <v>692</v>
      </c>
      <c r="E261" s="15" t="str">
        <f t="shared" si="3"/>
        <v>Low income</v>
      </c>
    </row>
    <row r="262" spans="1:5" x14ac:dyDescent="0.2">
      <c r="A262" t="s">
        <v>511</v>
      </c>
      <c r="B262" t="s">
        <v>512</v>
      </c>
      <c r="C262" t="s">
        <v>692</v>
      </c>
      <c r="E262" s="15" t="str">
        <f t="shared" si="3"/>
        <v>Low income</v>
      </c>
    </row>
    <row r="263" spans="1:5" x14ac:dyDescent="0.2">
      <c r="A263" t="s">
        <v>659</v>
      </c>
      <c r="B263" t="s">
        <v>311</v>
      </c>
      <c r="C263" t="s">
        <v>692</v>
      </c>
      <c r="D263">
        <v>13370</v>
      </c>
      <c r="E263" s="15" t="str">
        <f t="shared" ref="E263:E275" si="4">IF(D263&lt;=$M$7,$K$7,IF(D263&lt;=$M$8,$K$8,IF(D263&lt;=$M$9,$K$9,IF(D263&lt;=$M$10,$K$10,""))))</f>
        <v>Upper middle income</v>
      </c>
    </row>
    <row r="264" spans="1:5" x14ac:dyDescent="0.2">
      <c r="A264" t="s">
        <v>443</v>
      </c>
      <c r="B264" t="s">
        <v>444</v>
      </c>
      <c r="C264" t="s">
        <v>692</v>
      </c>
      <c r="D264">
        <v>3700</v>
      </c>
      <c r="E264" s="15" t="str">
        <f t="shared" si="4"/>
        <v>Lower middle income</v>
      </c>
    </row>
    <row r="265" spans="1:5" x14ac:dyDescent="0.2">
      <c r="A265" t="s">
        <v>10</v>
      </c>
      <c r="B265" t="s">
        <v>11</v>
      </c>
      <c r="C265" t="s">
        <v>692</v>
      </c>
      <c r="D265">
        <v>21523.430700744801</v>
      </c>
      <c r="E265" s="15" t="str">
        <f t="shared" si="4"/>
        <v>High income</v>
      </c>
    </row>
    <row r="266" spans="1:5" x14ac:dyDescent="0.2">
      <c r="A266" t="s">
        <v>464</v>
      </c>
      <c r="B266" t="s">
        <v>465</v>
      </c>
      <c r="C266" t="s">
        <v>692</v>
      </c>
      <c r="D266">
        <v>5900</v>
      </c>
      <c r="E266" s="15" t="str">
        <f t="shared" si="4"/>
        <v>Upper middle income</v>
      </c>
    </row>
    <row r="267" spans="1:5" x14ac:dyDescent="0.2">
      <c r="A267" t="s">
        <v>553</v>
      </c>
      <c r="B267" t="s">
        <v>675</v>
      </c>
      <c r="C267" t="s">
        <v>692</v>
      </c>
      <c r="D267">
        <v>14120</v>
      </c>
      <c r="E267" s="15" t="str">
        <f t="shared" ref="E267" si="5">IF(D267&lt;=$M$7,$K$7,IF(D267&lt;=$M$8,$K$8,IF(D267&lt;=$M$9,$K$9,IF(D267&lt;=$M$10,$K$10,""))))</f>
        <v>High income</v>
      </c>
    </row>
    <row r="268" spans="1:5" x14ac:dyDescent="0.2">
      <c r="A268" t="s">
        <v>553</v>
      </c>
      <c r="B268" t="s">
        <v>554</v>
      </c>
      <c r="C268" t="s">
        <v>692</v>
      </c>
      <c r="D268">
        <v>14120</v>
      </c>
      <c r="E268" s="15" t="str">
        <f t="shared" si="4"/>
        <v>High income</v>
      </c>
    </row>
    <row r="269" spans="1:5" x14ac:dyDescent="0.2">
      <c r="A269" t="s">
        <v>318</v>
      </c>
      <c r="B269" t="s">
        <v>319</v>
      </c>
      <c r="C269" t="s">
        <v>692</v>
      </c>
      <c r="E269" s="15" t="str">
        <f t="shared" si="4"/>
        <v>Low income</v>
      </c>
    </row>
    <row r="270" spans="1:5" x14ac:dyDescent="0.2">
      <c r="A270" t="s">
        <v>173</v>
      </c>
      <c r="B270" t="s">
        <v>174</v>
      </c>
      <c r="C270" t="s">
        <v>692</v>
      </c>
      <c r="D270">
        <v>15010</v>
      </c>
      <c r="E270" s="15" t="str">
        <f t="shared" si="4"/>
        <v>High income</v>
      </c>
    </row>
    <row r="271" spans="1:5" x14ac:dyDescent="0.2">
      <c r="A271" t="s">
        <v>290</v>
      </c>
      <c r="B271" t="s">
        <v>291</v>
      </c>
      <c r="C271" t="s">
        <v>692</v>
      </c>
      <c r="D271">
        <v>3650</v>
      </c>
      <c r="E271" s="15" t="str">
        <f t="shared" si="4"/>
        <v>Lower middle income</v>
      </c>
    </row>
    <row r="272" spans="1:5" x14ac:dyDescent="0.2">
      <c r="A272" t="s">
        <v>332</v>
      </c>
      <c r="B272" t="s">
        <v>333</v>
      </c>
      <c r="C272" t="s">
        <v>692</v>
      </c>
      <c r="D272">
        <v>3590</v>
      </c>
      <c r="E272" s="15" t="str">
        <f t="shared" si="4"/>
        <v>Lower middle income</v>
      </c>
    </row>
    <row r="273" spans="1:5" ht="51" x14ac:dyDescent="0.2">
      <c r="A273" s="11" t="s">
        <v>187</v>
      </c>
      <c r="B273" s="11" t="s">
        <v>188</v>
      </c>
      <c r="C273" s="24" t="s">
        <v>693</v>
      </c>
      <c r="D273">
        <v>79030</v>
      </c>
      <c r="E273" s="15" t="str">
        <f t="shared" si="4"/>
        <v>High income</v>
      </c>
    </row>
    <row r="274" spans="1:5" x14ac:dyDescent="0.2">
      <c r="B274" t="s">
        <v>633</v>
      </c>
      <c r="D274" s="8">
        <v>24663</v>
      </c>
      <c r="E274" s="15" t="str">
        <f t="shared" si="4"/>
        <v>High income</v>
      </c>
    </row>
    <row r="275" spans="1:5" x14ac:dyDescent="0.2">
      <c r="B275" t="s">
        <v>638</v>
      </c>
      <c r="D275" s="8">
        <v>9970</v>
      </c>
      <c r="E275" s="15" t="str">
        <f t="shared" si="4"/>
        <v>Upper middle income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C8B1-570B-B84A-8325-A3EB5ECAE044}">
  <sheetPr>
    <tabColor rgb="FF7030A0"/>
  </sheetPr>
  <dimension ref="A1:N227"/>
  <sheetViews>
    <sheetView topLeftCell="A174" workbookViewId="0">
      <selection activeCell="I208" sqref="I208"/>
    </sheetView>
  </sheetViews>
  <sheetFormatPr baseColWidth="10" defaultRowHeight="16" x14ac:dyDescent="0.2"/>
  <cols>
    <col min="1" max="1" width="30.1640625" customWidth="1"/>
    <col min="3" max="3" width="28.1640625" customWidth="1"/>
    <col min="4" max="4" width="15" bestFit="1" customWidth="1"/>
    <col min="10" max="10" width="11.5" bestFit="1" customWidth="1"/>
    <col min="11" max="11" width="13" bestFit="1" customWidth="1"/>
    <col min="13" max="13" width="12.5" bestFit="1" customWidth="1"/>
  </cols>
  <sheetData>
    <row r="1" spans="1:14" x14ac:dyDescent="0.2">
      <c r="A1" t="s">
        <v>0</v>
      </c>
      <c r="C1" s="9" t="s">
        <v>696</v>
      </c>
      <c r="E1" s="11" t="s">
        <v>695</v>
      </c>
      <c r="G1" t="s">
        <v>694</v>
      </c>
    </row>
    <row r="2" spans="1:14" x14ac:dyDescent="0.2">
      <c r="A2" t="s">
        <v>3</v>
      </c>
      <c r="B2" s="1">
        <v>45637</v>
      </c>
      <c r="E2" s="11" t="s">
        <v>703</v>
      </c>
      <c r="G2" t="s">
        <v>704</v>
      </c>
    </row>
    <row r="5" spans="1:14" x14ac:dyDescent="0.2">
      <c r="A5" s="2" t="s">
        <v>5</v>
      </c>
      <c r="B5" s="2" t="s">
        <v>6</v>
      </c>
      <c r="C5" s="2" t="s">
        <v>7</v>
      </c>
      <c r="D5" s="2">
        <v>2022</v>
      </c>
      <c r="E5" s="2" t="s">
        <v>691</v>
      </c>
      <c r="K5" t="s">
        <v>9</v>
      </c>
    </row>
    <row r="6" spans="1:14" x14ac:dyDescent="0.2">
      <c r="A6" t="s">
        <v>198</v>
      </c>
      <c r="B6" t="s">
        <v>199</v>
      </c>
      <c r="C6" s="26" t="s">
        <v>702</v>
      </c>
      <c r="E6" t="s">
        <v>27</v>
      </c>
      <c r="L6" t="s">
        <v>13</v>
      </c>
      <c r="M6" t="s">
        <v>14</v>
      </c>
      <c r="N6" t="s">
        <v>15</v>
      </c>
    </row>
    <row r="7" spans="1:14" x14ac:dyDescent="0.2">
      <c r="A7" t="s">
        <v>196</v>
      </c>
      <c r="B7" t="s">
        <v>197</v>
      </c>
      <c r="C7" s="26" t="s">
        <v>702</v>
      </c>
      <c r="E7" s="6" t="s">
        <v>27</v>
      </c>
      <c r="K7" t="s">
        <v>123</v>
      </c>
      <c r="L7" s="18"/>
      <c r="M7" s="19">
        <v>1145</v>
      </c>
      <c r="N7" s="15">
        <f>COUNTIF($E$6:$E$224,$K7)</f>
        <v>26</v>
      </c>
    </row>
    <row r="8" spans="1:14" x14ac:dyDescent="0.2">
      <c r="A8" t="s">
        <v>181</v>
      </c>
      <c r="B8" t="s">
        <v>182</v>
      </c>
      <c r="C8" s="26" t="s">
        <v>702</v>
      </c>
      <c r="E8" t="s">
        <v>27</v>
      </c>
      <c r="K8" s="6" t="s">
        <v>49</v>
      </c>
      <c r="L8" s="20">
        <f>M7</f>
        <v>1145</v>
      </c>
      <c r="M8" s="21">
        <v>4515</v>
      </c>
      <c r="N8" s="15">
        <f t="shared" ref="N8:N10" si="0">COUNTIF($E$6:$E$224,$K8)</f>
        <v>51</v>
      </c>
    </row>
    <row r="9" spans="1:14" x14ac:dyDescent="0.2">
      <c r="A9" t="s">
        <v>415</v>
      </c>
      <c r="B9" t="s">
        <v>416</v>
      </c>
      <c r="C9" s="26" t="s">
        <v>702</v>
      </c>
      <c r="E9" t="s">
        <v>27</v>
      </c>
      <c r="K9" s="6" t="s">
        <v>27</v>
      </c>
      <c r="L9" s="20">
        <f>M8</f>
        <v>4515</v>
      </c>
      <c r="M9" s="21">
        <v>14005</v>
      </c>
      <c r="N9" s="15">
        <f t="shared" si="0"/>
        <v>56</v>
      </c>
    </row>
    <row r="10" spans="1:14" x14ac:dyDescent="0.2">
      <c r="A10" t="s">
        <v>386</v>
      </c>
      <c r="B10" t="s">
        <v>387</v>
      </c>
      <c r="C10" s="26" t="s">
        <v>702</v>
      </c>
      <c r="E10" t="s">
        <v>27</v>
      </c>
      <c r="K10" s="6" t="s">
        <v>33</v>
      </c>
      <c r="L10" s="20">
        <f>M9</f>
        <v>14005</v>
      </c>
      <c r="M10" s="21">
        <v>999999</v>
      </c>
      <c r="N10" s="15">
        <f t="shared" si="0"/>
        <v>86</v>
      </c>
    </row>
    <row r="11" spans="1:14" x14ac:dyDescent="0.2">
      <c r="A11" t="s">
        <v>351</v>
      </c>
      <c r="B11" t="s">
        <v>352</v>
      </c>
      <c r="C11" s="26" t="s">
        <v>702</v>
      </c>
      <c r="E11" t="s">
        <v>27</v>
      </c>
    </row>
    <row r="12" spans="1:14" x14ac:dyDescent="0.2">
      <c r="A12" t="s">
        <v>431</v>
      </c>
      <c r="B12" t="s">
        <v>432</v>
      </c>
      <c r="C12" s="26" t="s">
        <v>702</v>
      </c>
      <c r="E12" t="s">
        <v>27</v>
      </c>
    </row>
    <row r="13" spans="1:14" x14ac:dyDescent="0.2">
      <c r="A13" t="s">
        <v>402</v>
      </c>
      <c r="B13" t="s">
        <v>403</v>
      </c>
      <c r="C13" s="26" t="s">
        <v>702</v>
      </c>
      <c r="E13" t="s">
        <v>27</v>
      </c>
    </row>
    <row r="14" spans="1:14" x14ac:dyDescent="0.2">
      <c r="A14" t="s">
        <v>316</v>
      </c>
      <c r="B14" t="s">
        <v>317</v>
      </c>
      <c r="C14" s="26" t="s">
        <v>702</v>
      </c>
      <c r="E14" t="s">
        <v>27</v>
      </c>
    </row>
    <row r="15" spans="1:14" x14ac:dyDescent="0.2">
      <c r="A15" t="s">
        <v>58</v>
      </c>
      <c r="B15" t="s">
        <v>59</v>
      </c>
      <c r="C15" s="26" t="s">
        <v>702</v>
      </c>
      <c r="E15" t="s">
        <v>27</v>
      </c>
    </row>
    <row r="16" spans="1:14" x14ac:dyDescent="0.2">
      <c r="A16" t="s">
        <v>138</v>
      </c>
      <c r="B16" t="s">
        <v>139</v>
      </c>
      <c r="C16" s="26" t="s">
        <v>702</v>
      </c>
      <c r="E16" t="s">
        <v>27</v>
      </c>
    </row>
    <row r="17" spans="1:5" x14ac:dyDescent="0.2">
      <c r="A17" t="s">
        <v>93</v>
      </c>
      <c r="B17" t="s">
        <v>94</v>
      </c>
      <c r="C17" s="26" t="s">
        <v>702</v>
      </c>
      <c r="E17" t="s">
        <v>27</v>
      </c>
    </row>
    <row r="18" spans="1:5" x14ac:dyDescent="0.2">
      <c r="A18" t="s">
        <v>97</v>
      </c>
      <c r="B18" t="s">
        <v>98</v>
      </c>
      <c r="C18" s="26" t="s">
        <v>702</v>
      </c>
      <c r="E18" t="s">
        <v>27</v>
      </c>
    </row>
    <row r="19" spans="1:5" x14ac:dyDescent="0.2">
      <c r="A19" t="s">
        <v>375</v>
      </c>
      <c r="B19" t="s">
        <v>376</v>
      </c>
      <c r="C19" s="26" t="s">
        <v>702</v>
      </c>
      <c r="E19" t="s">
        <v>27</v>
      </c>
    </row>
    <row r="20" spans="1:5" x14ac:dyDescent="0.2">
      <c r="A20" t="s">
        <v>483</v>
      </c>
      <c r="B20" t="s">
        <v>484</v>
      </c>
      <c r="C20" s="26" t="s">
        <v>702</v>
      </c>
      <c r="E20" t="s">
        <v>27</v>
      </c>
    </row>
    <row r="21" spans="1:5" x14ac:dyDescent="0.2">
      <c r="A21" t="s">
        <v>404</v>
      </c>
      <c r="B21" t="s">
        <v>405</v>
      </c>
      <c r="C21" s="26" t="s">
        <v>702</v>
      </c>
      <c r="E21" t="s">
        <v>27</v>
      </c>
    </row>
    <row r="22" spans="1:5" x14ac:dyDescent="0.2">
      <c r="A22" t="s">
        <v>342</v>
      </c>
      <c r="B22" t="s">
        <v>343</v>
      </c>
      <c r="C22" s="26" t="s">
        <v>702</v>
      </c>
      <c r="E22" t="s">
        <v>27</v>
      </c>
    </row>
    <row r="23" spans="1:5" x14ac:dyDescent="0.2">
      <c r="A23" t="s">
        <v>215</v>
      </c>
      <c r="B23" t="s">
        <v>216</v>
      </c>
      <c r="C23" s="26" t="s">
        <v>702</v>
      </c>
      <c r="E23" t="s">
        <v>27</v>
      </c>
    </row>
    <row r="24" spans="1:5" x14ac:dyDescent="0.2">
      <c r="A24" t="s">
        <v>419</v>
      </c>
      <c r="B24" t="s">
        <v>420</v>
      </c>
      <c r="C24" s="26" t="s">
        <v>702</v>
      </c>
      <c r="E24" t="s">
        <v>27</v>
      </c>
    </row>
    <row r="25" spans="1:5" x14ac:dyDescent="0.2">
      <c r="A25" t="s">
        <v>435</v>
      </c>
      <c r="B25" t="s">
        <v>436</v>
      </c>
      <c r="C25" s="26" t="s">
        <v>702</v>
      </c>
      <c r="E25" t="s">
        <v>27</v>
      </c>
    </row>
    <row r="26" spans="1:5" x14ac:dyDescent="0.2">
      <c r="A26" t="s">
        <v>340</v>
      </c>
      <c r="B26" t="s">
        <v>341</v>
      </c>
      <c r="C26" s="26" t="s">
        <v>702</v>
      </c>
      <c r="E26" t="s">
        <v>27</v>
      </c>
    </row>
    <row r="27" spans="1:5" x14ac:dyDescent="0.2">
      <c r="A27" t="s">
        <v>392</v>
      </c>
      <c r="B27" t="s">
        <v>393</v>
      </c>
      <c r="C27" s="26" t="s">
        <v>702</v>
      </c>
      <c r="E27" t="s">
        <v>27</v>
      </c>
    </row>
    <row r="28" spans="1:5" x14ac:dyDescent="0.2">
      <c r="A28" t="s">
        <v>513</v>
      </c>
      <c r="B28" t="s">
        <v>514</v>
      </c>
      <c r="C28" s="26" t="s">
        <v>702</v>
      </c>
      <c r="E28" t="s">
        <v>27</v>
      </c>
    </row>
    <row r="29" spans="1:5" x14ac:dyDescent="0.2">
      <c r="A29" t="s">
        <v>219</v>
      </c>
      <c r="B29" t="s">
        <v>220</v>
      </c>
      <c r="C29" s="26" t="s">
        <v>702</v>
      </c>
      <c r="E29" t="s">
        <v>27</v>
      </c>
    </row>
    <row r="30" spans="1:5" x14ac:dyDescent="0.2">
      <c r="A30" t="s">
        <v>43</v>
      </c>
      <c r="B30" t="s">
        <v>44</v>
      </c>
      <c r="C30" s="26" t="s">
        <v>702</v>
      </c>
      <c r="E30" t="s">
        <v>27</v>
      </c>
    </row>
    <row r="31" spans="1:5" x14ac:dyDescent="0.2">
      <c r="A31" t="s">
        <v>225</v>
      </c>
      <c r="B31" t="s">
        <v>226</v>
      </c>
      <c r="C31" s="26" t="s">
        <v>702</v>
      </c>
      <c r="E31" s="6" t="s">
        <v>27</v>
      </c>
    </row>
    <row r="32" spans="1:5" x14ac:dyDescent="0.2">
      <c r="A32" t="s">
        <v>129</v>
      </c>
      <c r="B32" t="s">
        <v>130</v>
      </c>
      <c r="C32" s="26" t="s">
        <v>702</v>
      </c>
      <c r="E32" t="s">
        <v>27</v>
      </c>
    </row>
    <row r="33" spans="1:5" x14ac:dyDescent="0.2">
      <c r="A33" t="s">
        <v>445</v>
      </c>
      <c r="B33" t="s">
        <v>446</v>
      </c>
      <c r="C33" s="26" t="s">
        <v>702</v>
      </c>
      <c r="E33" t="s">
        <v>27</v>
      </c>
    </row>
    <row r="34" spans="1:5" x14ac:dyDescent="0.2">
      <c r="A34" t="s">
        <v>185</v>
      </c>
      <c r="B34" t="s">
        <v>186</v>
      </c>
      <c r="C34" s="26" t="s">
        <v>702</v>
      </c>
      <c r="E34" t="s">
        <v>27</v>
      </c>
    </row>
    <row r="35" spans="1:5" x14ac:dyDescent="0.2">
      <c r="A35" t="s">
        <v>553</v>
      </c>
      <c r="B35" t="s">
        <v>554</v>
      </c>
      <c r="C35" s="26" t="s">
        <v>702</v>
      </c>
      <c r="E35" t="s">
        <v>27</v>
      </c>
    </row>
    <row r="36" spans="1:5" x14ac:dyDescent="0.2">
      <c r="A36" t="s">
        <v>553</v>
      </c>
      <c r="B36" t="s">
        <v>675</v>
      </c>
      <c r="C36" s="26" t="s">
        <v>702</v>
      </c>
      <c r="E36" t="s">
        <v>27</v>
      </c>
    </row>
    <row r="37" spans="1:5" x14ac:dyDescent="0.2">
      <c r="A37" t="s">
        <v>221</v>
      </c>
      <c r="B37" t="s">
        <v>222</v>
      </c>
      <c r="C37" s="26" t="s">
        <v>702</v>
      </c>
      <c r="E37" t="s">
        <v>27</v>
      </c>
    </row>
    <row r="38" spans="1:5" x14ac:dyDescent="0.2">
      <c r="A38" t="s">
        <v>140</v>
      </c>
      <c r="B38" t="s">
        <v>141</v>
      </c>
      <c r="C38" s="26" t="s">
        <v>702</v>
      </c>
      <c r="E38" t="s">
        <v>27</v>
      </c>
    </row>
    <row r="39" spans="1:5" x14ac:dyDescent="0.2">
      <c r="A39" t="s">
        <v>243</v>
      </c>
      <c r="B39" t="s">
        <v>244</v>
      </c>
      <c r="C39" s="26" t="s">
        <v>702</v>
      </c>
      <c r="E39" t="s">
        <v>27</v>
      </c>
    </row>
    <row r="40" spans="1:5" x14ac:dyDescent="0.2">
      <c r="A40" t="s">
        <v>525</v>
      </c>
      <c r="B40" t="s">
        <v>526</v>
      </c>
      <c r="C40" s="26" t="s">
        <v>702</v>
      </c>
      <c r="E40" t="s">
        <v>27</v>
      </c>
    </row>
    <row r="41" spans="1:5" x14ac:dyDescent="0.2">
      <c r="A41" t="s">
        <v>468</v>
      </c>
      <c r="B41" t="s">
        <v>469</v>
      </c>
      <c r="C41" s="26" t="s">
        <v>702</v>
      </c>
      <c r="E41" t="s">
        <v>27</v>
      </c>
    </row>
    <row r="42" spans="1:5" x14ac:dyDescent="0.2">
      <c r="A42" t="s">
        <v>211</v>
      </c>
      <c r="B42" t="s">
        <v>212</v>
      </c>
      <c r="C42" s="26" t="s">
        <v>702</v>
      </c>
      <c r="E42" t="s">
        <v>27</v>
      </c>
    </row>
    <row r="43" spans="1:5" x14ac:dyDescent="0.2">
      <c r="A43" t="s">
        <v>411</v>
      </c>
      <c r="B43" t="s">
        <v>412</v>
      </c>
      <c r="C43" s="26" t="s">
        <v>702</v>
      </c>
      <c r="E43" t="s">
        <v>27</v>
      </c>
    </row>
    <row r="44" spans="1:5" x14ac:dyDescent="0.2">
      <c r="A44" t="s">
        <v>229</v>
      </c>
      <c r="B44" t="s">
        <v>230</v>
      </c>
      <c r="C44" s="26" t="s">
        <v>702</v>
      </c>
      <c r="E44" s="6" t="s">
        <v>27</v>
      </c>
    </row>
    <row r="45" spans="1:5" x14ac:dyDescent="0.2">
      <c r="A45" t="s">
        <v>441</v>
      </c>
      <c r="B45" t="s">
        <v>442</v>
      </c>
      <c r="C45" s="26" t="s">
        <v>702</v>
      </c>
      <c r="E45" t="s">
        <v>27</v>
      </c>
    </row>
    <row r="46" spans="1:5" x14ac:dyDescent="0.2">
      <c r="A46" t="s">
        <v>276</v>
      </c>
      <c r="B46" t="s">
        <v>277</v>
      </c>
      <c r="C46" s="26" t="s">
        <v>702</v>
      </c>
      <c r="E46" t="s">
        <v>27</v>
      </c>
    </row>
    <row r="47" spans="1:5" x14ac:dyDescent="0.2">
      <c r="A47" t="s">
        <v>249</v>
      </c>
      <c r="B47" t="s">
        <v>250</v>
      </c>
      <c r="C47" s="26" t="s">
        <v>702</v>
      </c>
      <c r="E47" t="s">
        <v>27</v>
      </c>
    </row>
    <row r="48" spans="1:5" x14ac:dyDescent="0.2">
      <c r="A48" t="s">
        <v>233</v>
      </c>
      <c r="B48" t="s">
        <v>234</v>
      </c>
      <c r="C48" s="26" t="s">
        <v>702</v>
      </c>
      <c r="E48" t="s">
        <v>27</v>
      </c>
    </row>
    <row r="49" spans="1:5" x14ac:dyDescent="0.2">
      <c r="A49" t="s">
        <v>153</v>
      </c>
      <c r="B49" t="s">
        <v>154</v>
      </c>
      <c r="C49" s="26" t="s">
        <v>702</v>
      </c>
      <c r="E49" t="s">
        <v>27</v>
      </c>
    </row>
    <row r="50" spans="1:5" x14ac:dyDescent="0.2">
      <c r="A50" t="s">
        <v>254</v>
      </c>
      <c r="B50" t="s">
        <v>255</v>
      </c>
      <c r="C50" s="26" t="s">
        <v>702</v>
      </c>
      <c r="E50" t="s">
        <v>27</v>
      </c>
    </row>
    <row r="51" spans="1:5" x14ac:dyDescent="0.2">
      <c r="A51" t="s">
        <v>173</v>
      </c>
      <c r="B51" t="s">
        <v>174</v>
      </c>
      <c r="C51" s="26" t="s">
        <v>702</v>
      </c>
      <c r="E51" t="s">
        <v>27</v>
      </c>
    </row>
    <row r="52" spans="1:5" x14ac:dyDescent="0.2">
      <c r="A52" t="s">
        <v>489</v>
      </c>
      <c r="B52" t="s">
        <v>490</v>
      </c>
      <c r="C52" s="26" t="s">
        <v>702</v>
      </c>
      <c r="E52" t="s">
        <v>27</v>
      </c>
    </row>
    <row r="53" spans="1:5" x14ac:dyDescent="0.2">
      <c r="A53" t="s">
        <v>509</v>
      </c>
      <c r="B53" t="s">
        <v>510</v>
      </c>
      <c r="C53" s="26" t="s">
        <v>702</v>
      </c>
      <c r="E53" t="s">
        <v>27</v>
      </c>
    </row>
    <row r="54" spans="1:5" x14ac:dyDescent="0.2">
      <c r="A54" t="s">
        <v>363</v>
      </c>
      <c r="B54" t="s">
        <v>364</v>
      </c>
      <c r="C54" s="26" t="s">
        <v>702</v>
      </c>
      <c r="E54" t="s">
        <v>27</v>
      </c>
    </row>
    <row r="55" spans="1:5" x14ac:dyDescent="0.2">
      <c r="A55" t="s">
        <v>191</v>
      </c>
      <c r="B55" t="s">
        <v>192</v>
      </c>
      <c r="C55" s="26" t="s">
        <v>702</v>
      </c>
      <c r="E55" t="s">
        <v>27</v>
      </c>
    </row>
    <row r="56" spans="1:5" x14ac:dyDescent="0.2">
      <c r="A56" t="s">
        <v>485</v>
      </c>
      <c r="B56" t="s">
        <v>486</v>
      </c>
      <c r="C56" s="26" t="s">
        <v>702</v>
      </c>
      <c r="E56" t="s">
        <v>27</v>
      </c>
    </row>
    <row r="57" spans="1:5" x14ac:dyDescent="0.2">
      <c r="A57" t="s">
        <v>697</v>
      </c>
      <c r="B57" t="s">
        <v>287</v>
      </c>
      <c r="C57" s="26" t="s">
        <v>702</v>
      </c>
      <c r="E57" t="s">
        <v>27</v>
      </c>
    </row>
    <row r="58" spans="1:5" x14ac:dyDescent="0.2">
      <c r="A58" t="s">
        <v>322</v>
      </c>
      <c r="B58" t="s">
        <v>323</v>
      </c>
      <c r="C58" s="26" t="s">
        <v>702</v>
      </c>
      <c r="E58" t="s">
        <v>27</v>
      </c>
    </row>
    <row r="59" spans="1:5" x14ac:dyDescent="0.2">
      <c r="A59" t="s">
        <v>541</v>
      </c>
      <c r="B59" t="s">
        <v>542</v>
      </c>
      <c r="C59" s="26" t="s">
        <v>702</v>
      </c>
      <c r="E59" t="s">
        <v>27</v>
      </c>
    </row>
    <row r="60" spans="1:5" x14ac:dyDescent="0.2">
      <c r="A60" t="s">
        <v>312</v>
      </c>
      <c r="B60" t="s">
        <v>313</v>
      </c>
      <c r="C60" s="26" t="s">
        <v>702</v>
      </c>
      <c r="E60" s="6" t="s">
        <v>27</v>
      </c>
    </row>
    <row r="61" spans="1:5" x14ac:dyDescent="0.2">
      <c r="A61" t="s">
        <v>241</v>
      </c>
      <c r="B61" t="s">
        <v>242</v>
      </c>
      <c r="C61" s="26" t="s">
        <v>702</v>
      </c>
      <c r="E61" t="s">
        <v>49</v>
      </c>
    </row>
    <row r="62" spans="1:5" x14ac:dyDescent="0.2">
      <c r="A62" t="s">
        <v>202</v>
      </c>
      <c r="B62" t="s">
        <v>203</v>
      </c>
      <c r="C62" s="26" t="s">
        <v>702</v>
      </c>
      <c r="E62" t="s">
        <v>49</v>
      </c>
    </row>
    <row r="63" spans="1:5" x14ac:dyDescent="0.2">
      <c r="A63" t="s">
        <v>373</v>
      </c>
      <c r="B63" t="s">
        <v>374</v>
      </c>
      <c r="C63" s="26" t="s">
        <v>702</v>
      </c>
      <c r="E63" t="s">
        <v>49</v>
      </c>
    </row>
    <row r="64" spans="1:5" x14ac:dyDescent="0.2">
      <c r="A64" t="s">
        <v>409</v>
      </c>
      <c r="B64" t="s">
        <v>410</v>
      </c>
      <c r="C64" s="26" t="s">
        <v>702</v>
      </c>
      <c r="E64" t="s">
        <v>49</v>
      </c>
    </row>
    <row r="65" spans="1:5" x14ac:dyDescent="0.2">
      <c r="A65" t="s">
        <v>205</v>
      </c>
      <c r="B65" t="s">
        <v>206</v>
      </c>
      <c r="C65" s="26" t="s">
        <v>702</v>
      </c>
      <c r="E65" t="s">
        <v>49</v>
      </c>
    </row>
    <row r="66" spans="1:5" x14ac:dyDescent="0.2">
      <c r="A66" t="s">
        <v>460</v>
      </c>
      <c r="B66" t="s">
        <v>461</v>
      </c>
      <c r="C66" s="26" t="s">
        <v>702</v>
      </c>
      <c r="E66" t="s">
        <v>49</v>
      </c>
    </row>
    <row r="67" spans="1:5" x14ac:dyDescent="0.2">
      <c r="A67" t="s">
        <v>213</v>
      </c>
      <c r="B67" t="s">
        <v>214</v>
      </c>
      <c r="C67" s="26" t="s">
        <v>702</v>
      </c>
      <c r="E67" t="s">
        <v>49</v>
      </c>
    </row>
    <row r="68" spans="1:5" x14ac:dyDescent="0.2">
      <c r="A68" t="s">
        <v>320</v>
      </c>
      <c r="B68" t="s">
        <v>321</v>
      </c>
      <c r="C68" s="26" t="s">
        <v>702</v>
      </c>
      <c r="E68" t="s">
        <v>49</v>
      </c>
    </row>
    <row r="69" spans="1:5" x14ac:dyDescent="0.2">
      <c r="A69" t="s">
        <v>470</v>
      </c>
      <c r="B69" t="s">
        <v>471</v>
      </c>
      <c r="C69" s="26" t="s">
        <v>702</v>
      </c>
      <c r="E69" t="s">
        <v>49</v>
      </c>
    </row>
    <row r="70" spans="1:5" x14ac:dyDescent="0.2">
      <c r="A70" t="s">
        <v>334</v>
      </c>
      <c r="B70" t="s">
        <v>335</v>
      </c>
      <c r="C70" s="26" t="s">
        <v>702</v>
      </c>
      <c r="E70" t="s">
        <v>49</v>
      </c>
    </row>
    <row r="71" spans="1:5" x14ac:dyDescent="0.2">
      <c r="A71" t="s">
        <v>698</v>
      </c>
      <c r="B71" t="s">
        <v>337</v>
      </c>
      <c r="C71" s="26" t="s">
        <v>702</v>
      </c>
      <c r="E71" t="s">
        <v>49</v>
      </c>
    </row>
    <row r="72" spans="1:5" x14ac:dyDescent="0.2">
      <c r="A72" t="s">
        <v>429</v>
      </c>
      <c r="B72" t="s">
        <v>430</v>
      </c>
      <c r="C72" s="26" t="s">
        <v>702</v>
      </c>
      <c r="E72" t="s">
        <v>49</v>
      </c>
    </row>
    <row r="73" spans="1:5" x14ac:dyDescent="0.2">
      <c r="A73" t="s">
        <v>265</v>
      </c>
      <c r="B73" t="s">
        <v>110</v>
      </c>
      <c r="C73" s="26" t="s">
        <v>702</v>
      </c>
      <c r="E73" t="s">
        <v>49</v>
      </c>
    </row>
    <row r="74" spans="1:5" x14ac:dyDescent="0.2">
      <c r="A74" t="s">
        <v>437</v>
      </c>
      <c r="B74" t="s">
        <v>438</v>
      </c>
      <c r="C74" s="26" t="s">
        <v>702</v>
      </c>
      <c r="E74" t="s">
        <v>49</v>
      </c>
    </row>
    <row r="75" spans="1:5" x14ac:dyDescent="0.2">
      <c r="A75" t="s">
        <v>349</v>
      </c>
      <c r="B75" t="s">
        <v>350</v>
      </c>
      <c r="C75" s="26" t="s">
        <v>702</v>
      </c>
      <c r="E75" t="s">
        <v>49</v>
      </c>
    </row>
    <row r="76" spans="1:5" x14ac:dyDescent="0.2">
      <c r="A76" t="s">
        <v>344</v>
      </c>
      <c r="B76" t="s">
        <v>345</v>
      </c>
      <c r="C76" s="26" t="s">
        <v>702</v>
      </c>
      <c r="E76" t="s">
        <v>49</v>
      </c>
    </row>
    <row r="77" spans="1:5" x14ac:dyDescent="0.2">
      <c r="A77" t="s">
        <v>423</v>
      </c>
      <c r="B77" t="s">
        <v>424</v>
      </c>
      <c r="C77" s="26" t="s">
        <v>702</v>
      </c>
      <c r="E77" t="s">
        <v>49</v>
      </c>
    </row>
    <row r="78" spans="1:5" x14ac:dyDescent="0.2">
      <c r="A78" t="s">
        <v>223</v>
      </c>
      <c r="B78" t="s">
        <v>224</v>
      </c>
      <c r="C78" s="26" t="s">
        <v>702</v>
      </c>
      <c r="E78" t="s">
        <v>49</v>
      </c>
    </row>
    <row r="79" spans="1:5" x14ac:dyDescent="0.2">
      <c r="A79" t="s">
        <v>125</v>
      </c>
      <c r="B79" t="s">
        <v>126</v>
      </c>
      <c r="C79" s="26" t="s">
        <v>702</v>
      </c>
      <c r="E79" t="s">
        <v>49</v>
      </c>
    </row>
    <row r="80" spans="1:5" x14ac:dyDescent="0.2">
      <c r="A80" t="s">
        <v>384</v>
      </c>
      <c r="B80" t="s">
        <v>385</v>
      </c>
      <c r="C80" s="26" t="s">
        <v>702</v>
      </c>
      <c r="E80" t="s">
        <v>49</v>
      </c>
    </row>
    <row r="81" spans="1:5" x14ac:dyDescent="0.2">
      <c r="A81" t="s">
        <v>314</v>
      </c>
      <c r="B81" t="s">
        <v>315</v>
      </c>
      <c r="C81" s="26" t="s">
        <v>702</v>
      </c>
      <c r="E81" t="s">
        <v>49</v>
      </c>
    </row>
    <row r="82" spans="1:5" x14ac:dyDescent="0.2">
      <c r="A82" t="s">
        <v>479</v>
      </c>
      <c r="B82" t="s">
        <v>480</v>
      </c>
      <c r="C82" s="26" t="s">
        <v>702</v>
      </c>
      <c r="E82" t="s">
        <v>49</v>
      </c>
    </row>
    <row r="83" spans="1:5" x14ac:dyDescent="0.2">
      <c r="A83" t="s">
        <v>359</v>
      </c>
      <c r="B83" t="s">
        <v>360</v>
      </c>
      <c r="C83" s="26" t="s">
        <v>702</v>
      </c>
      <c r="E83" t="s">
        <v>49</v>
      </c>
    </row>
    <row r="84" spans="1:5" x14ac:dyDescent="0.2">
      <c r="A84" t="s">
        <v>347</v>
      </c>
      <c r="B84" t="s">
        <v>348</v>
      </c>
      <c r="C84" s="26" t="s">
        <v>702</v>
      </c>
      <c r="E84" t="s">
        <v>49</v>
      </c>
    </row>
    <row r="85" spans="1:5" x14ac:dyDescent="0.2">
      <c r="A85" t="s">
        <v>447</v>
      </c>
      <c r="B85" t="s">
        <v>448</v>
      </c>
      <c r="C85" s="26" t="s">
        <v>702</v>
      </c>
      <c r="E85" t="s">
        <v>49</v>
      </c>
    </row>
    <row r="86" spans="1:5" x14ac:dyDescent="0.2">
      <c r="A86" t="s">
        <v>413</v>
      </c>
      <c r="B86" t="s">
        <v>414</v>
      </c>
      <c r="C86" s="26" t="s">
        <v>702</v>
      </c>
      <c r="E86" t="s">
        <v>49</v>
      </c>
    </row>
    <row r="87" spans="1:5" x14ac:dyDescent="0.2">
      <c r="A87" t="s">
        <v>261</v>
      </c>
      <c r="B87" t="s">
        <v>262</v>
      </c>
      <c r="C87" s="26" t="s">
        <v>702</v>
      </c>
      <c r="E87" t="s">
        <v>49</v>
      </c>
    </row>
    <row r="88" spans="1:5" x14ac:dyDescent="0.2">
      <c r="A88" t="s">
        <v>487</v>
      </c>
      <c r="B88" t="s">
        <v>488</v>
      </c>
      <c r="C88" s="26" t="s">
        <v>702</v>
      </c>
      <c r="E88" t="s">
        <v>49</v>
      </c>
    </row>
    <row r="89" spans="1:5" x14ac:dyDescent="0.2">
      <c r="A89" t="s">
        <v>288</v>
      </c>
      <c r="B89" t="s">
        <v>289</v>
      </c>
      <c r="C89" s="26" t="s">
        <v>702</v>
      </c>
      <c r="E89" t="s">
        <v>49</v>
      </c>
    </row>
    <row r="90" spans="1:5" x14ac:dyDescent="0.2">
      <c r="A90" t="s">
        <v>247</v>
      </c>
      <c r="B90" t="s">
        <v>248</v>
      </c>
      <c r="C90" s="26" t="s">
        <v>702</v>
      </c>
      <c r="E90" t="s">
        <v>49</v>
      </c>
    </row>
    <row r="91" spans="1:5" x14ac:dyDescent="0.2">
      <c r="A91" t="s">
        <v>365</v>
      </c>
      <c r="B91" t="s">
        <v>366</v>
      </c>
      <c r="C91" s="26" t="s">
        <v>702</v>
      </c>
      <c r="E91" t="s">
        <v>49</v>
      </c>
    </row>
    <row r="92" spans="1:5" x14ac:dyDescent="0.2">
      <c r="A92" t="s">
        <v>227</v>
      </c>
      <c r="B92" t="s">
        <v>228</v>
      </c>
      <c r="C92" s="26" t="s">
        <v>702</v>
      </c>
      <c r="E92" t="s">
        <v>49</v>
      </c>
    </row>
    <row r="93" spans="1:5" x14ac:dyDescent="0.2">
      <c r="A93" t="s">
        <v>266</v>
      </c>
      <c r="B93" t="s">
        <v>267</v>
      </c>
      <c r="C93" s="26" t="s">
        <v>702</v>
      </c>
      <c r="E93" t="s">
        <v>49</v>
      </c>
    </row>
    <row r="94" spans="1:5" x14ac:dyDescent="0.2">
      <c r="A94" t="s">
        <v>149</v>
      </c>
      <c r="B94" t="s">
        <v>150</v>
      </c>
      <c r="C94" s="26" t="s">
        <v>702</v>
      </c>
      <c r="E94" t="s">
        <v>49</v>
      </c>
    </row>
    <row r="95" spans="1:5" x14ac:dyDescent="0.2">
      <c r="A95" t="s">
        <v>324</v>
      </c>
      <c r="B95" t="s">
        <v>325</v>
      </c>
      <c r="C95" s="26" t="s">
        <v>702</v>
      </c>
      <c r="E95" t="s">
        <v>49</v>
      </c>
    </row>
    <row r="96" spans="1:5" x14ac:dyDescent="0.2">
      <c r="A96" t="s">
        <v>70</v>
      </c>
      <c r="B96" t="s">
        <v>71</v>
      </c>
      <c r="C96" s="26" t="s">
        <v>702</v>
      </c>
      <c r="E96" t="s">
        <v>49</v>
      </c>
    </row>
    <row r="97" spans="1:5" x14ac:dyDescent="0.2">
      <c r="A97" t="s">
        <v>464</v>
      </c>
      <c r="B97" t="s">
        <v>465</v>
      </c>
      <c r="C97" s="26" t="s">
        <v>702</v>
      </c>
      <c r="E97" t="s">
        <v>49</v>
      </c>
    </row>
    <row r="98" spans="1:5" x14ac:dyDescent="0.2">
      <c r="A98" t="s">
        <v>699</v>
      </c>
      <c r="B98" t="s">
        <v>476</v>
      </c>
      <c r="C98" s="26" t="s">
        <v>702</v>
      </c>
      <c r="E98" t="s">
        <v>49</v>
      </c>
    </row>
    <row r="99" spans="1:5" x14ac:dyDescent="0.2">
      <c r="A99" t="s">
        <v>357</v>
      </c>
      <c r="B99" t="s">
        <v>358</v>
      </c>
      <c r="C99" s="26" t="s">
        <v>702</v>
      </c>
      <c r="E99" t="s">
        <v>49</v>
      </c>
    </row>
    <row r="100" spans="1:5" x14ac:dyDescent="0.2">
      <c r="A100" t="s">
        <v>421</v>
      </c>
      <c r="B100" t="s">
        <v>422</v>
      </c>
      <c r="C100" s="26" t="s">
        <v>702</v>
      </c>
      <c r="E100" t="s">
        <v>49</v>
      </c>
    </row>
    <row r="101" spans="1:5" x14ac:dyDescent="0.2">
      <c r="A101" t="s">
        <v>179</v>
      </c>
      <c r="B101" t="s">
        <v>180</v>
      </c>
      <c r="C101" s="26" t="s">
        <v>702</v>
      </c>
      <c r="E101" t="s">
        <v>49</v>
      </c>
    </row>
    <row r="102" spans="1:5" x14ac:dyDescent="0.2">
      <c r="A102" t="s">
        <v>367</v>
      </c>
      <c r="B102" t="s">
        <v>368</v>
      </c>
      <c r="C102" s="26" t="s">
        <v>702</v>
      </c>
      <c r="E102" t="s">
        <v>49</v>
      </c>
    </row>
    <row r="103" spans="1:5" x14ac:dyDescent="0.2">
      <c r="A103" t="s">
        <v>269</v>
      </c>
      <c r="B103" t="s">
        <v>270</v>
      </c>
      <c r="C103" s="26" t="s">
        <v>702</v>
      </c>
      <c r="E103" t="s">
        <v>49</v>
      </c>
    </row>
    <row r="104" spans="1:5" x14ac:dyDescent="0.2">
      <c r="A104" t="s">
        <v>439</v>
      </c>
      <c r="B104" t="s">
        <v>440</v>
      </c>
      <c r="C104" s="26" t="s">
        <v>702</v>
      </c>
      <c r="E104" t="s">
        <v>49</v>
      </c>
    </row>
    <row r="105" spans="1:5" x14ac:dyDescent="0.2">
      <c r="A105" t="s">
        <v>258</v>
      </c>
      <c r="B105" t="s">
        <v>259</v>
      </c>
      <c r="C105" s="26" t="s">
        <v>702</v>
      </c>
      <c r="E105" t="s">
        <v>49</v>
      </c>
    </row>
    <row r="106" spans="1:5" x14ac:dyDescent="0.2">
      <c r="A106" t="s">
        <v>326</v>
      </c>
      <c r="B106" t="s">
        <v>327</v>
      </c>
      <c r="C106" s="26" t="s">
        <v>702</v>
      </c>
      <c r="E106" t="s">
        <v>49</v>
      </c>
    </row>
    <row r="107" spans="1:5" x14ac:dyDescent="0.2">
      <c r="A107" t="s">
        <v>443</v>
      </c>
      <c r="B107" t="s">
        <v>444</v>
      </c>
      <c r="C107" s="26" t="s">
        <v>702</v>
      </c>
      <c r="E107" t="s">
        <v>49</v>
      </c>
    </row>
    <row r="108" spans="1:5" x14ac:dyDescent="0.2">
      <c r="A108" t="s">
        <v>310</v>
      </c>
      <c r="B108" t="s">
        <v>311</v>
      </c>
      <c r="C108" s="26" t="s">
        <v>702</v>
      </c>
      <c r="E108" t="s">
        <v>49</v>
      </c>
    </row>
    <row r="109" spans="1:5" x14ac:dyDescent="0.2">
      <c r="A109" t="s">
        <v>455</v>
      </c>
      <c r="B109" t="s">
        <v>253</v>
      </c>
      <c r="C109" s="26" t="s">
        <v>702</v>
      </c>
      <c r="E109" s="6" t="s">
        <v>49</v>
      </c>
    </row>
    <row r="110" spans="1:5" x14ac:dyDescent="0.2">
      <c r="A110" t="s">
        <v>290</v>
      </c>
      <c r="B110" t="s">
        <v>291</v>
      </c>
      <c r="C110" s="26" t="s">
        <v>702</v>
      </c>
      <c r="E110" t="s">
        <v>49</v>
      </c>
    </row>
    <row r="111" spans="1:5" x14ac:dyDescent="0.2">
      <c r="A111" t="s">
        <v>332</v>
      </c>
      <c r="B111" t="s">
        <v>333</v>
      </c>
      <c r="C111" s="26" t="s">
        <v>702</v>
      </c>
      <c r="E111" t="s">
        <v>49</v>
      </c>
    </row>
    <row r="112" spans="1:5" x14ac:dyDescent="0.2">
      <c r="A112" t="s">
        <v>263</v>
      </c>
      <c r="B112" t="s">
        <v>264</v>
      </c>
      <c r="C112" s="26" t="s">
        <v>702</v>
      </c>
      <c r="E112" t="s">
        <v>123</v>
      </c>
    </row>
    <row r="113" spans="1:5" x14ac:dyDescent="0.2">
      <c r="A113" t="s">
        <v>338</v>
      </c>
      <c r="B113" t="s">
        <v>339</v>
      </c>
      <c r="C113" s="26" t="s">
        <v>702</v>
      </c>
      <c r="E113" t="s">
        <v>123</v>
      </c>
    </row>
    <row r="114" spans="1:5" x14ac:dyDescent="0.2">
      <c r="A114" t="s">
        <v>425</v>
      </c>
      <c r="B114" t="s">
        <v>426</v>
      </c>
      <c r="C114" s="26" t="s">
        <v>702</v>
      </c>
      <c r="E114" t="s">
        <v>123</v>
      </c>
    </row>
    <row r="115" spans="1:5" x14ac:dyDescent="0.2">
      <c r="A115" t="s">
        <v>306</v>
      </c>
      <c r="B115" t="s">
        <v>307</v>
      </c>
      <c r="C115" s="26" t="s">
        <v>702</v>
      </c>
      <c r="E115" t="s">
        <v>123</v>
      </c>
    </row>
    <row r="116" spans="1:5" x14ac:dyDescent="0.2">
      <c r="A116" t="s">
        <v>239</v>
      </c>
      <c r="B116" t="s">
        <v>240</v>
      </c>
      <c r="C116" s="26" t="s">
        <v>702</v>
      </c>
      <c r="E116" t="s">
        <v>123</v>
      </c>
    </row>
    <row r="117" spans="1:5" x14ac:dyDescent="0.2">
      <c r="A117" t="s">
        <v>200</v>
      </c>
      <c r="B117" t="s">
        <v>201</v>
      </c>
      <c r="C117" s="26" t="s">
        <v>702</v>
      </c>
      <c r="E117" t="s">
        <v>123</v>
      </c>
    </row>
    <row r="118" spans="1:5" x14ac:dyDescent="0.2">
      <c r="A118" t="s">
        <v>369</v>
      </c>
      <c r="B118" t="s">
        <v>370</v>
      </c>
      <c r="C118" s="26" t="s">
        <v>702</v>
      </c>
      <c r="E118" t="s">
        <v>123</v>
      </c>
    </row>
    <row r="119" spans="1:5" x14ac:dyDescent="0.2">
      <c r="A119" t="s">
        <v>251</v>
      </c>
      <c r="B119" t="s">
        <v>252</v>
      </c>
      <c r="C119" s="26" t="s">
        <v>702</v>
      </c>
      <c r="E119" t="s">
        <v>123</v>
      </c>
    </row>
    <row r="120" spans="1:5" x14ac:dyDescent="0.2">
      <c r="A120" t="s">
        <v>449</v>
      </c>
      <c r="B120" t="s">
        <v>450</v>
      </c>
      <c r="C120" s="26" t="s">
        <v>702</v>
      </c>
      <c r="E120" t="s">
        <v>123</v>
      </c>
    </row>
    <row r="121" spans="1:5" x14ac:dyDescent="0.2">
      <c r="A121" t="s">
        <v>417</v>
      </c>
      <c r="B121" t="s">
        <v>418</v>
      </c>
      <c r="C121" s="26" t="s">
        <v>702</v>
      </c>
      <c r="E121" t="s">
        <v>123</v>
      </c>
    </row>
    <row r="122" spans="1:5" x14ac:dyDescent="0.2">
      <c r="A122" t="s">
        <v>371</v>
      </c>
      <c r="B122" t="s">
        <v>372</v>
      </c>
      <c r="C122" s="26" t="s">
        <v>702</v>
      </c>
      <c r="E122" t="s">
        <v>123</v>
      </c>
    </row>
    <row r="123" spans="1:5" x14ac:dyDescent="0.2">
      <c r="A123" t="s">
        <v>380</v>
      </c>
      <c r="B123" t="s">
        <v>381</v>
      </c>
      <c r="C123" s="26" t="s">
        <v>702</v>
      </c>
      <c r="E123" t="s">
        <v>123</v>
      </c>
    </row>
    <row r="124" spans="1:5" x14ac:dyDescent="0.2">
      <c r="A124" t="s">
        <v>308</v>
      </c>
      <c r="B124" t="s">
        <v>309</v>
      </c>
      <c r="C124" s="26" t="s">
        <v>702</v>
      </c>
      <c r="E124" t="s">
        <v>123</v>
      </c>
    </row>
    <row r="125" spans="1:5" x14ac:dyDescent="0.2">
      <c r="A125" t="s">
        <v>382</v>
      </c>
      <c r="B125" t="s">
        <v>383</v>
      </c>
      <c r="C125" s="26" t="s">
        <v>702</v>
      </c>
      <c r="E125" t="s">
        <v>123</v>
      </c>
    </row>
    <row r="126" spans="1:5" x14ac:dyDescent="0.2">
      <c r="A126" t="s">
        <v>245</v>
      </c>
      <c r="B126" t="s">
        <v>246</v>
      </c>
      <c r="C126" s="26" t="s">
        <v>702</v>
      </c>
      <c r="E126" t="s">
        <v>123</v>
      </c>
    </row>
    <row r="127" spans="1:5" x14ac:dyDescent="0.2">
      <c r="A127" t="s">
        <v>280</v>
      </c>
      <c r="B127" t="s">
        <v>281</v>
      </c>
      <c r="C127" s="26" t="s">
        <v>702</v>
      </c>
      <c r="E127" t="s">
        <v>123</v>
      </c>
    </row>
    <row r="128" spans="1:5" x14ac:dyDescent="0.2">
      <c r="A128" t="s">
        <v>235</v>
      </c>
      <c r="B128" t="s">
        <v>236</v>
      </c>
      <c r="C128" s="26" t="s">
        <v>702</v>
      </c>
      <c r="E128" t="s">
        <v>123</v>
      </c>
    </row>
    <row r="129" spans="1:5" x14ac:dyDescent="0.2">
      <c r="A129" t="s">
        <v>427</v>
      </c>
      <c r="B129" t="s">
        <v>428</v>
      </c>
      <c r="C129" s="26" t="s">
        <v>702</v>
      </c>
      <c r="E129" t="s">
        <v>123</v>
      </c>
    </row>
    <row r="130" spans="1:5" x14ac:dyDescent="0.2">
      <c r="A130" t="s">
        <v>389</v>
      </c>
      <c r="B130" t="s">
        <v>390</v>
      </c>
      <c r="C130" s="26" t="s">
        <v>702</v>
      </c>
      <c r="E130" t="s">
        <v>123</v>
      </c>
    </row>
    <row r="131" spans="1:5" x14ac:dyDescent="0.2">
      <c r="A131" t="s">
        <v>302</v>
      </c>
      <c r="B131" t="s">
        <v>303</v>
      </c>
      <c r="C131" s="26" t="s">
        <v>702</v>
      </c>
      <c r="E131" t="s">
        <v>123</v>
      </c>
    </row>
    <row r="132" spans="1:5" x14ac:dyDescent="0.2">
      <c r="A132" t="s">
        <v>298</v>
      </c>
      <c r="B132" t="s">
        <v>299</v>
      </c>
      <c r="C132" s="26" t="s">
        <v>702</v>
      </c>
      <c r="E132" t="s">
        <v>123</v>
      </c>
    </row>
    <row r="133" spans="1:5" x14ac:dyDescent="0.2">
      <c r="A133" t="s">
        <v>217</v>
      </c>
      <c r="B133" t="s">
        <v>218</v>
      </c>
      <c r="C133" s="26" t="s">
        <v>702</v>
      </c>
      <c r="E133" t="s">
        <v>123</v>
      </c>
    </row>
    <row r="134" spans="1:5" x14ac:dyDescent="0.2">
      <c r="A134" t="s">
        <v>361</v>
      </c>
      <c r="B134" t="s">
        <v>362</v>
      </c>
      <c r="C134" s="26" t="s">
        <v>702</v>
      </c>
      <c r="E134" t="s">
        <v>123</v>
      </c>
    </row>
    <row r="135" spans="1:5" x14ac:dyDescent="0.2">
      <c r="A135" t="s">
        <v>400</v>
      </c>
      <c r="B135" t="s">
        <v>401</v>
      </c>
      <c r="C135" s="26" t="s">
        <v>702</v>
      </c>
      <c r="E135" t="s">
        <v>123</v>
      </c>
    </row>
    <row r="136" spans="1:5" x14ac:dyDescent="0.2">
      <c r="A136" t="s">
        <v>353</v>
      </c>
      <c r="B136" t="s">
        <v>354</v>
      </c>
      <c r="C136" s="26" t="s">
        <v>702</v>
      </c>
      <c r="E136" t="s">
        <v>123</v>
      </c>
    </row>
    <row r="137" spans="1:5" x14ac:dyDescent="0.2">
      <c r="A137" t="s">
        <v>318</v>
      </c>
      <c r="B137" t="s">
        <v>319</v>
      </c>
      <c r="C137" s="26" t="s">
        <v>702</v>
      </c>
      <c r="E137" t="s">
        <v>123</v>
      </c>
    </row>
    <row r="138" spans="1:5" x14ac:dyDescent="0.2">
      <c r="A138" t="s">
        <v>521</v>
      </c>
      <c r="B138" t="s">
        <v>522</v>
      </c>
      <c r="C138" s="26" t="s">
        <v>702</v>
      </c>
      <c r="E138" t="s">
        <v>33</v>
      </c>
    </row>
    <row r="139" spans="1:5" x14ac:dyDescent="0.2">
      <c r="A139" t="s">
        <v>495</v>
      </c>
      <c r="B139" t="s">
        <v>496</v>
      </c>
      <c r="C139" s="26" t="s">
        <v>702</v>
      </c>
      <c r="E139" t="s">
        <v>33</v>
      </c>
    </row>
    <row r="140" spans="1:5" x14ac:dyDescent="0.2">
      <c r="A140" t="s">
        <v>505</v>
      </c>
      <c r="B140" t="s">
        <v>506</v>
      </c>
      <c r="C140" s="26" t="s">
        <v>702</v>
      </c>
      <c r="E140" t="s">
        <v>33</v>
      </c>
    </row>
    <row r="141" spans="1:5" x14ac:dyDescent="0.2">
      <c r="A141" t="s">
        <v>523</v>
      </c>
      <c r="B141" t="s">
        <v>524</v>
      </c>
      <c r="C141" s="26" t="s">
        <v>702</v>
      </c>
      <c r="E141" t="s">
        <v>33</v>
      </c>
    </row>
    <row r="142" spans="1:5" x14ac:dyDescent="0.2">
      <c r="A142" t="s">
        <v>54</v>
      </c>
      <c r="B142" t="s">
        <v>55</v>
      </c>
      <c r="C142" s="26" t="s">
        <v>702</v>
      </c>
      <c r="E142" t="s">
        <v>33</v>
      </c>
    </row>
    <row r="143" spans="1:5" x14ac:dyDescent="0.2">
      <c r="A143" t="s">
        <v>81</v>
      </c>
      <c r="B143" t="s">
        <v>82</v>
      </c>
      <c r="C143" s="26" t="s">
        <v>702</v>
      </c>
      <c r="E143" t="s">
        <v>33</v>
      </c>
    </row>
    <row r="144" spans="1:5" x14ac:dyDescent="0.2">
      <c r="A144" t="s">
        <v>451</v>
      </c>
      <c r="B144" t="s">
        <v>452</v>
      </c>
      <c r="C144" s="26" t="s">
        <v>702</v>
      </c>
      <c r="E144" t="s">
        <v>33</v>
      </c>
    </row>
    <row r="145" spans="1:5" x14ac:dyDescent="0.2">
      <c r="A145" t="s">
        <v>481</v>
      </c>
      <c r="B145" t="s">
        <v>482</v>
      </c>
      <c r="C145" s="26" t="s">
        <v>702</v>
      </c>
      <c r="E145" t="s">
        <v>33</v>
      </c>
    </row>
    <row r="146" spans="1:5" x14ac:dyDescent="0.2">
      <c r="A146" t="s">
        <v>507</v>
      </c>
      <c r="B146" t="s">
        <v>508</v>
      </c>
      <c r="C146" s="26" t="s">
        <v>702</v>
      </c>
      <c r="E146" t="s">
        <v>33</v>
      </c>
    </row>
    <row r="147" spans="1:5" x14ac:dyDescent="0.2">
      <c r="A147" t="s">
        <v>85</v>
      </c>
      <c r="B147" t="s">
        <v>86</v>
      </c>
      <c r="C147" s="26" t="s">
        <v>702</v>
      </c>
      <c r="E147" t="s">
        <v>33</v>
      </c>
    </row>
    <row r="148" spans="1:5" x14ac:dyDescent="0.2">
      <c r="A148" t="s">
        <v>533</v>
      </c>
      <c r="B148" t="s">
        <v>534</v>
      </c>
      <c r="C148" s="26" t="s">
        <v>702</v>
      </c>
      <c r="E148" t="s">
        <v>33</v>
      </c>
    </row>
    <row r="149" spans="1:5" x14ac:dyDescent="0.2">
      <c r="A149" t="s">
        <v>529</v>
      </c>
      <c r="B149" t="s">
        <v>530</v>
      </c>
      <c r="C149" s="26" t="s">
        <v>702</v>
      </c>
      <c r="E149" t="s">
        <v>33</v>
      </c>
    </row>
    <row r="150" spans="1:5" x14ac:dyDescent="0.2">
      <c r="A150" t="s">
        <v>456</v>
      </c>
      <c r="B150" t="s">
        <v>457</v>
      </c>
      <c r="C150" s="26" t="s">
        <v>702</v>
      </c>
      <c r="E150" t="s">
        <v>33</v>
      </c>
    </row>
    <row r="151" spans="1:5" x14ac:dyDescent="0.2">
      <c r="A151" t="s">
        <v>209</v>
      </c>
      <c r="B151" t="s">
        <v>210</v>
      </c>
      <c r="C151" s="26" t="s">
        <v>702</v>
      </c>
      <c r="E151" s="6" t="s">
        <v>33</v>
      </c>
    </row>
    <row r="152" spans="1:5" x14ac:dyDescent="0.2">
      <c r="A152" t="s">
        <v>39</v>
      </c>
      <c r="B152" t="s">
        <v>40</v>
      </c>
      <c r="C152" s="26" t="s">
        <v>702</v>
      </c>
      <c r="E152" t="s">
        <v>33</v>
      </c>
    </row>
    <row r="153" spans="1:5" x14ac:dyDescent="0.2">
      <c r="A153" t="s">
        <v>519</v>
      </c>
      <c r="B153" t="s">
        <v>520</v>
      </c>
      <c r="C153" s="26" t="s">
        <v>702</v>
      </c>
      <c r="E153" t="s">
        <v>33</v>
      </c>
    </row>
    <row r="154" spans="1:5" x14ac:dyDescent="0.2">
      <c r="A154" t="s">
        <v>549</v>
      </c>
      <c r="B154" t="s">
        <v>550</v>
      </c>
      <c r="C154" s="26" t="s">
        <v>702</v>
      </c>
      <c r="E154" t="s">
        <v>33</v>
      </c>
    </row>
    <row r="155" spans="1:5" x14ac:dyDescent="0.2">
      <c r="A155" t="s">
        <v>89</v>
      </c>
      <c r="B155" t="s">
        <v>90</v>
      </c>
      <c r="C155" s="26" t="s">
        <v>702</v>
      </c>
      <c r="E155" t="s">
        <v>33</v>
      </c>
    </row>
    <row r="156" spans="1:5" x14ac:dyDescent="0.2">
      <c r="A156" t="s">
        <v>101</v>
      </c>
      <c r="B156" t="s">
        <v>102</v>
      </c>
      <c r="C156" s="26" t="s">
        <v>702</v>
      </c>
      <c r="E156" t="s">
        <v>33</v>
      </c>
    </row>
    <row r="157" spans="1:5" x14ac:dyDescent="0.2">
      <c r="A157" t="s">
        <v>700</v>
      </c>
      <c r="B157" t="s">
        <v>504</v>
      </c>
      <c r="C157" s="26" t="s">
        <v>702</v>
      </c>
      <c r="E157" t="s">
        <v>33</v>
      </c>
    </row>
    <row r="158" spans="1:5" x14ac:dyDescent="0.2">
      <c r="A158" t="s">
        <v>453</v>
      </c>
      <c r="B158" t="s">
        <v>454</v>
      </c>
      <c r="C158" s="26" t="s">
        <v>702</v>
      </c>
      <c r="E158" t="s">
        <v>33</v>
      </c>
    </row>
    <row r="159" spans="1:5" x14ac:dyDescent="0.2">
      <c r="A159" t="s">
        <v>388</v>
      </c>
      <c r="B159" t="s">
        <v>268</v>
      </c>
      <c r="C159" s="26" t="s">
        <v>702</v>
      </c>
      <c r="E159" t="s">
        <v>33</v>
      </c>
    </row>
    <row r="160" spans="1:5" x14ac:dyDescent="0.2">
      <c r="A160" t="s">
        <v>105</v>
      </c>
      <c r="B160" t="s">
        <v>106</v>
      </c>
      <c r="C160" s="26" t="s">
        <v>702</v>
      </c>
      <c r="E160" t="s">
        <v>33</v>
      </c>
    </row>
    <row r="161" spans="1:5" x14ac:dyDescent="0.2">
      <c r="A161" t="s">
        <v>407</v>
      </c>
      <c r="B161" t="s">
        <v>408</v>
      </c>
      <c r="C161" s="26" t="s">
        <v>702</v>
      </c>
      <c r="E161" t="s">
        <v>33</v>
      </c>
    </row>
    <row r="162" spans="1:5" x14ac:dyDescent="0.2">
      <c r="A162" t="s">
        <v>472</v>
      </c>
      <c r="B162" t="s">
        <v>473</v>
      </c>
      <c r="C162" s="26" t="s">
        <v>702</v>
      </c>
      <c r="E162" t="s">
        <v>33</v>
      </c>
    </row>
    <row r="163" spans="1:5" x14ac:dyDescent="0.2">
      <c r="A163" t="s">
        <v>113</v>
      </c>
      <c r="B163" t="s">
        <v>114</v>
      </c>
      <c r="C163" s="26" t="s">
        <v>702</v>
      </c>
      <c r="E163" t="s">
        <v>33</v>
      </c>
    </row>
    <row r="164" spans="1:5" x14ac:dyDescent="0.2">
      <c r="A164" t="s">
        <v>117</v>
      </c>
      <c r="B164" t="s">
        <v>118</v>
      </c>
      <c r="C164" s="26" t="s">
        <v>702</v>
      </c>
      <c r="E164" t="s">
        <v>33</v>
      </c>
    </row>
    <row r="165" spans="1:5" x14ac:dyDescent="0.2">
      <c r="A165" t="s">
        <v>462</v>
      </c>
      <c r="B165" t="s">
        <v>463</v>
      </c>
      <c r="C165" s="26" t="s">
        <v>702</v>
      </c>
      <c r="E165" t="s">
        <v>33</v>
      </c>
    </row>
    <row r="166" spans="1:5" x14ac:dyDescent="0.2">
      <c r="A166" t="s">
        <v>121</v>
      </c>
      <c r="B166" t="s">
        <v>122</v>
      </c>
      <c r="C166" s="26" t="s">
        <v>702</v>
      </c>
      <c r="E166" t="s">
        <v>33</v>
      </c>
    </row>
    <row r="167" spans="1:5" x14ac:dyDescent="0.2">
      <c r="A167" t="s">
        <v>545</v>
      </c>
      <c r="B167" t="s">
        <v>546</v>
      </c>
      <c r="C167" s="26" t="s">
        <v>702</v>
      </c>
      <c r="E167" t="s">
        <v>33</v>
      </c>
    </row>
    <row r="168" spans="1:5" x14ac:dyDescent="0.2">
      <c r="A168" t="s">
        <v>271</v>
      </c>
      <c r="B168" t="s">
        <v>272</v>
      </c>
      <c r="C168" s="26" t="s">
        <v>702</v>
      </c>
      <c r="E168" t="s">
        <v>33</v>
      </c>
    </row>
    <row r="169" spans="1:5" x14ac:dyDescent="0.2">
      <c r="A169" t="s">
        <v>328</v>
      </c>
      <c r="B169" t="s">
        <v>329</v>
      </c>
      <c r="C169" s="26" t="s">
        <v>702</v>
      </c>
      <c r="E169" t="s">
        <v>33</v>
      </c>
    </row>
    <row r="170" spans="1:5" x14ac:dyDescent="0.2">
      <c r="A170" t="s">
        <v>493</v>
      </c>
      <c r="B170" t="s">
        <v>494</v>
      </c>
      <c r="C170" s="26" t="s">
        <v>702</v>
      </c>
      <c r="E170" t="s">
        <v>33</v>
      </c>
    </row>
    <row r="171" spans="1:5" x14ac:dyDescent="0.2">
      <c r="A171" t="s">
        <v>355</v>
      </c>
      <c r="B171" t="s">
        <v>356</v>
      </c>
      <c r="C171" s="26" t="s">
        <v>702</v>
      </c>
      <c r="E171" t="s">
        <v>33</v>
      </c>
    </row>
    <row r="172" spans="1:5" x14ac:dyDescent="0.2">
      <c r="A172" t="s">
        <v>474</v>
      </c>
      <c r="B172" t="s">
        <v>275</v>
      </c>
      <c r="C172" s="26" t="s">
        <v>702</v>
      </c>
      <c r="E172" t="s">
        <v>33</v>
      </c>
    </row>
    <row r="173" spans="1:5" x14ac:dyDescent="0.2">
      <c r="A173" t="s">
        <v>278</v>
      </c>
      <c r="B173" t="s">
        <v>279</v>
      </c>
      <c r="C173" s="26" t="s">
        <v>702</v>
      </c>
      <c r="E173" t="s">
        <v>33</v>
      </c>
    </row>
    <row r="174" spans="1:5" x14ac:dyDescent="0.2">
      <c r="A174" t="s">
        <v>377</v>
      </c>
      <c r="B174" t="s">
        <v>378</v>
      </c>
      <c r="C174" s="26" t="s">
        <v>702</v>
      </c>
      <c r="E174" t="s">
        <v>33</v>
      </c>
    </row>
    <row r="175" spans="1:5" x14ac:dyDescent="0.2">
      <c r="A175" t="s">
        <v>282</v>
      </c>
      <c r="B175" t="s">
        <v>283</v>
      </c>
      <c r="C175" s="26" t="s">
        <v>702</v>
      </c>
      <c r="E175" t="s">
        <v>33</v>
      </c>
    </row>
    <row r="176" spans="1:5" x14ac:dyDescent="0.2">
      <c r="A176" t="s">
        <v>491</v>
      </c>
      <c r="B176" t="s">
        <v>492</v>
      </c>
      <c r="C176" s="26" t="s">
        <v>702</v>
      </c>
      <c r="E176" t="s">
        <v>33</v>
      </c>
    </row>
    <row r="177" spans="1:5" x14ac:dyDescent="0.2">
      <c r="A177" t="s">
        <v>284</v>
      </c>
      <c r="B177" t="s">
        <v>285</v>
      </c>
      <c r="C177" s="26" t="s">
        <v>702</v>
      </c>
      <c r="E177" t="s">
        <v>33</v>
      </c>
    </row>
    <row r="178" spans="1:5" x14ac:dyDescent="0.2">
      <c r="A178" t="s">
        <v>62</v>
      </c>
      <c r="B178" t="s">
        <v>63</v>
      </c>
      <c r="C178" s="26" t="s">
        <v>702</v>
      </c>
      <c r="E178" t="s">
        <v>33</v>
      </c>
    </row>
    <row r="179" spans="1:5" x14ac:dyDescent="0.2">
      <c r="A179" t="s">
        <v>47</v>
      </c>
      <c r="B179" t="s">
        <v>48</v>
      </c>
      <c r="C179" s="26" t="s">
        <v>702</v>
      </c>
      <c r="E179" t="s">
        <v>33</v>
      </c>
    </row>
    <row r="180" spans="1:5" x14ac:dyDescent="0.2">
      <c r="A180" t="s">
        <v>379</v>
      </c>
      <c r="B180" t="s">
        <v>301</v>
      </c>
      <c r="C180" s="26" t="s">
        <v>702</v>
      </c>
      <c r="E180" t="s">
        <v>33</v>
      </c>
    </row>
    <row r="181" spans="1:5" x14ac:dyDescent="0.2">
      <c r="A181" t="s">
        <v>136</v>
      </c>
      <c r="B181" t="s">
        <v>137</v>
      </c>
      <c r="C181" s="26" t="s">
        <v>702</v>
      </c>
      <c r="E181" t="s">
        <v>33</v>
      </c>
    </row>
    <row r="182" spans="1:5" x14ac:dyDescent="0.2">
      <c r="A182" t="s">
        <v>398</v>
      </c>
      <c r="B182" t="s">
        <v>399</v>
      </c>
      <c r="C182" s="26" t="s">
        <v>702</v>
      </c>
      <c r="E182" t="s">
        <v>33</v>
      </c>
    </row>
    <row r="183" spans="1:5" x14ac:dyDescent="0.2">
      <c r="A183" t="s">
        <v>527</v>
      </c>
      <c r="B183" t="s">
        <v>528</v>
      </c>
      <c r="C183" s="26" t="s">
        <v>702</v>
      </c>
      <c r="E183" t="s">
        <v>33</v>
      </c>
    </row>
    <row r="184" spans="1:5" x14ac:dyDescent="0.2">
      <c r="A184" t="s">
        <v>396</v>
      </c>
      <c r="B184" t="s">
        <v>397</v>
      </c>
      <c r="C184" s="26" t="s">
        <v>702</v>
      </c>
      <c r="E184" t="s">
        <v>33</v>
      </c>
    </row>
    <row r="185" spans="1:5" x14ac:dyDescent="0.2">
      <c r="A185" t="s">
        <v>466</v>
      </c>
      <c r="B185" t="s">
        <v>467</v>
      </c>
      <c r="C185" s="26" t="s">
        <v>702</v>
      </c>
      <c r="E185" t="s">
        <v>33</v>
      </c>
    </row>
    <row r="186" spans="1:5" x14ac:dyDescent="0.2">
      <c r="A186" t="s">
        <v>539</v>
      </c>
      <c r="B186" t="s">
        <v>540</v>
      </c>
      <c r="C186" s="26" t="s">
        <v>702</v>
      </c>
      <c r="E186" t="s">
        <v>33</v>
      </c>
    </row>
    <row r="187" spans="1:5" x14ac:dyDescent="0.2">
      <c r="A187" t="s">
        <v>515</v>
      </c>
      <c r="B187" t="s">
        <v>516</v>
      </c>
      <c r="C187" s="26" t="s">
        <v>702</v>
      </c>
      <c r="E187" t="s">
        <v>33</v>
      </c>
    </row>
    <row r="188" spans="1:5" x14ac:dyDescent="0.2">
      <c r="A188" t="s">
        <v>547</v>
      </c>
      <c r="B188" t="s">
        <v>548</v>
      </c>
      <c r="C188" s="26" t="s">
        <v>702</v>
      </c>
      <c r="E188" t="s">
        <v>33</v>
      </c>
    </row>
    <row r="189" spans="1:5" x14ac:dyDescent="0.2">
      <c r="A189" t="s">
        <v>543</v>
      </c>
      <c r="B189" t="s">
        <v>544</v>
      </c>
      <c r="C189" s="26" t="s">
        <v>702</v>
      </c>
      <c r="E189" t="s">
        <v>33</v>
      </c>
    </row>
    <row r="190" spans="1:5" x14ac:dyDescent="0.2">
      <c r="A190" t="s">
        <v>292</v>
      </c>
      <c r="B190" t="s">
        <v>293</v>
      </c>
      <c r="C190" s="26" t="s">
        <v>702</v>
      </c>
      <c r="E190" t="s">
        <v>33</v>
      </c>
    </row>
    <row r="191" spans="1:5" x14ac:dyDescent="0.2">
      <c r="A191" t="s">
        <v>433</v>
      </c>
      <c r="B191" t="s">
        <v>434</v>
      </c>
      <c r="C191" s="26" t="s">
        <v>702</v>
      </c>
      <c r="E191" t="s">
        <v>33</v>
      </c>
    </row>
    <row r="192" spans="1:5" x14ac:dyDescent="0.2">
      <c r="A192" t="s">
        <v>143</v>
      </c>
      <c r="B192" t="s">
        <v>144</v>
      </c>
      <c r="C192" s="26" t="s">
        <v>702</v>
      </c>
      <c r="E192" t="s">
        <v>33</v>
      </c>
    </row>
    <row r="193" spans="1:12" x14ac:dyDescent="0.2">
      <c r="A193" t="s">
        <v>497</v>
      </c>
      <c r="B193" t="s">
        <v>498</v>
      </c>
      <c r="C193" s="26" t="s">
        <v>702</v>
      </c>
      <c r="E193" t="s">
        <v>33</v>
      </c>
    </row>
    <row r="194" spans="1:12" x14ac:dyDescent="0.2">
      <c r="A194" t="s">
        <v>66</v>
      </c>
      <c r="B194" t="s">
        <v>67</v>
      </c>
      <c r="C194" s="26" t="s">
        <v>702</v>
      </c>
      <c r="E194" t="s">
        <v>33</v>
      </c>
    </row>
    <row r="195" spans="1:12" x14ac:dyDescent="0.2">
      <c r="A195" t="s">
        <v>147</v>
      </c>
      <c r="B195" t="s">
        <v>148</v>
      </c>
      <c r="C195" s="26" t="s">
        <v>702</v>
      </c>
      <c r="E195" t="s">
        <v>33</v>
      </c>
    </row>
    <row r="196" spans="1:12" x14ac:dyDescent="0.2">
      <c r="A196" t="s">
        <v>499</v>
      </c>
      <c r="B196" t="s">
        <v>500</v>
      </c>
      <c r="C196" s="26" t="s">
        <v>702</v>
      </c>
      <c r="E196" s="6" t="s">
        <v>33</v>
      </c>
    </row>
    <row r="197" spans="1:12" x14ac:dyDescent="0.2">
      <c r="A197" t="s">
        <v>231</v>
      </c>
      <c r="B197" t="s">
        <v>232</v>
      </c>
      <c r="C197" s="26" t="s">
        <v>702</v>
      </c>
      <c r="E197" t="s">
        <v>33</v>
      </c>
    </row>
    <row r="198" spans="1:12" x14ac:dyDescent="0.2">
      <c r="A198" t="s">
        <v>157</v>
      </c>
      <c r="B198" t="s">
        <v>158</v>
      </c>
      <c r="C198" s="26" t="s">
        <v>702</v>
      </c>
      <c r="E198" t="s">
        <v>33</v>
      </c>
    </row>
    <row r="199" spans="1:12" x14ac:dyDescent="0.2">
      <c r="A199" t="s">
        <v>294</v>
      </c>
      <c r="B199" t="s">
        <v>295</v>
      </c>
      <c r="C199" s="26" t="s">
        <v>702</v>
      </c>
      <c r="E199" t="s">
        <v>33</v>
      </c>
      <c r="L199" s="8"/>
    </row>
    <row r="200" spans="1:12" x14ac:dyDescent="0.2">
      <c r="A200" t="s">
        <v>159</v>
      </c>
      <c r="B200" t="s">
        <v>160</v>
      </c>
      <c r="C200" s="26" t="s">
        <v>702</v>
      </c>
      <c r="E200" t="s">
        <v>33</v>
      </c>
    </row>
    <row r="201" spans="1:12" x14ac:dyDescent="0.2">
      <c r="A201" t="s">
        <v>161</v>
      </c>
      <c r="B201" t="s">
        <v>162</v>
      </c>
      <c r="C201" s="26" t="s">
        <v>702</v>
      </c>
      <c r="E201" t="s">
        <v>33</v>
      </c>
    </row>
    <row r="202" spans="1:12" x14ac:dyDescent="0.2">
      <c r="A202" t="s">
        <v>296</v>
      </c>
      <c r="B202" t="s">
        <v>297</v>
      </c>
      <c r="C202" s="26" t="s">
        <v>702</v>
      </c>
      <c r="E202" t="s">
        <v>33</v>
      </c>
    </row>
    <row r="203" spans="1:12" x14ac:dyDescent="0.2">
      <c r="A203" t="s">
        <v>111</v>
      </c>
      <c r="B203" t="s">
        <v>112</v>
      </c>
      <c r="C203" s="26" t="s">
        <v>702</v>
      </c>
      <c r="E203" s="6" t="s">
        <v>33</v>
      </c>
    </row>
    <row r="204" spans="1:12" x14ac:dyDescent="0.2">
      <c r="A204" t="s">
        <v>531</v>
      </c>
      <c r="B204" t="s">
        <v>532</v>
      </c>
      <c r="C204" s="26" t="s">
        <v>702</v>
      </c>
      <c r="E204" t="s">
        <v>33</v>
      </c>
    </row>
    <row r="205" spans="1:12" x14ac:dyDescent="0.2">
      <c r="A205" t="s">
        <v>204</v>
      </c>
      <c r="B205" t="s">
        <v>133</v>
      </c>
      <c r="C205" s="26" t="s">
        <v>702</v>
      </c>
      <c r="E205" t="s">
        <v>33</v>
      </c>
    </row>
    <row r="206" spans="1:12" x14ac:dyDescent="0.2">
      <c r="A206" t="s">
        <v>501</v>
      </c>
      <c r="B206" t="s">
        <v>502</v>
      </c>
      <c r="C206" s="26" t="s">
        <v>702</v>
      </c>
      <c r="E206" t="s">
        <v>33</v>
      </c>
    </row>
    <row r="207" spans="1:12" x14ac:dyDescent="0.2">
      <c r="A207" t="s">
        <v>74</v>
      </c>
      <c r="B207" t="s">
        <v>75</v>
      </c>
      <c r="C207" s="26" t="s">
        <v>702</v>
      </c>
      <c r="E207" t="s">
        <v>33</v>
      </c>
    </row>
    <row r="208" spans="1:12" x14ac:dyDescent="0.2">
      <c r="A208" t="s">
        <v>537</v>
      </c>
      <c r="B208" t="s">
        <v>538</v>
      </c>
      <c r="C208" s="26" t="s">
        <v>702</v>
      </c>
      <c r="E208" t="s">
        <v>33</v>
      </c>
    </row>
    <row r="209" spans="1:5" x14ac:dyDescent="0.2">
      <c r="A209" t="s">
        <v>406</v>
      </c>
      <c r="B209" t="s">
        <v>166</v>
      </c>
      <c r="C209" s="26" t="s">
        <v>702</v>
      </c>
      <c r="E209" t="s">
        <v>33</v>
      </c>
    </row>
    <row r="210" spans="1:5" x14ac:dyDescent="0.2">
      <c r="A210" t="s">
        <v>169</v>
      </c>
      <c r="B210" t="s">
        <v>170</v>
      </c>
      <c r="C210" s="26" t="s">
        <v>702</v>
      </c>
      <c r="E210" t="s">
        <v>33</v>
      </c>
    </row>
    <row r="211" spans="1:5" x14ac:dyDescent="0.2">
      <c r="A211" t="s">
        <v>177</v>
      </c>
      <c r="B211" t="s">
        <v>178</v>
      </c>
      <c r="C211" s="26" t="s">
        <v>702</v>
      </c>
      <c r="E211" t="s">
        <v>33</v>
      </c>
    </row>
    <row r="212" spans="1:5" x14ac:dyDescent="0.2">
      <c r="A212" t="s">
        <v>517</v>
      </c>
      <c r="B212" t="s">
        <v>518</v>
      </c>
      <c r="C212" s="26" t="s">
        <v>702</v>
      </c>
      <c r="E212" t="s">
        <v>33</v>
      </c>
    </row>
    <row r="213" spans="1:5" x14ac:dyDescent="0.2">
      <c r="A213" t="s">
        <v>535</v>
      </c>
      <c r="B213" t="s">
        <v>536</v>
      </c>
      <c r="C213" s="26" t="s">
        <v>702</v>
      </c>
      <c r="E213" t="s">
        <v>33</v>
      </c>
    </row>
    <row r="214" spans="1:5" x14ac:dyDescent="0.2">
      <c r="A214" t="s">
        <v>183</v>
      </c>
      <c r="B214" t="s">
        <v>184</v>
      </c>
      <c r="C214" s="26" t="s">
        <v>702</v>
      </c>
      <c r="E214" t="s">
        <v>33</v>
      </c>
    </row>
    <row r="215" spans="1:5" x14ac:dyDescent="0.2">
      <c r="A215" t="s">
        <v>304</v>
      </c>
      <c r="B215" t="s">
        <v>305</v>
      </c>
      <c r="C215" s="26" t="s">
        <v>702</v>
      </c>
      <c r="E215" t="s">
        <v>33</v>
      </c>
    </row>
    <row r="216" spans="1:5" x14ac:dyDescent="0.2">
      <c r="A216" t="s">
        <v>701</v>
      </c>
      <c r="B216" t="s">
        <v>188</v>
      </c>
      <c r="C216" s="26" t="s">
        <v>702</v>
      </c>
      <c r="E216" t="s">
        <v>33</v>
      </c>
    </row>
    <row r="217" spans="1:5" x14ac:dyDescent="0.2">
      <c r="A217" t="s">
        <v>458</v>
      </c>
      <c r="B217" t="s">
        <v>459</v>
      </c>
      <c r="C217" s="26" t="s">
        <v>702</v>
      </c>
      <c r="E217" t="s">
        <v>33</v>
      </c>
    </row>
    <row r="218" spans="1:5" x14ac:dyDescent="0.2">
      <c r="A218" t="s">
        <v>477</v>
      </c>
      <c r="B218" t="s">
        <v>478</v>
      </c>
      <c r="C218" s="26" t="s">
        <v>702</v>
      </c>
      <c r="E218" t="s">
        <v>33</v>
      </c>
    </row>
    <row r="219" spans="1:5" x14ac:dyDescent="0.2">
      <c r="A219" t="s">
        <v>391</v>
      </c>
      <c r="B219" t="s">
        <v>195</v>
      </c>
      <c r="C219" s="26" t="s">
        <v>702</v>
      </c>
      <c r="E219" t="s">
        <v>33</v>
      </c>
    </row>
    <row r="220" spans="1:5" x14ac:dyDescent="0.2">
      <c r="A220" t="s">
        <v>346</v>
      </c>
      <c r="B220" t="s">
        <v>78</v>
      </c>
      <c r="C220" s="26" t="s">
        <v>702</v>
      </c>
      <c r="E220" t="s">
        <v>33</v>
      </c>
    </row>
    <row r="221" spans="1:5" x14ac:dyDescent="0.2">
      <c r="A221" t="s">
        <v>142</v>
      </c>
      <c r="B221" t="s">
        <v>51</v>
      </c>
      <c r="C221" s="26" t="s">
        <v>702</v>
      </c>
      <c r="E221" t="s">
        <v>33</v>
      </c>
    </row>
    <row r="222" spans="1:5" x14ac:dyDescent="0.2">
      <c r="A222" t="s">
        <v>237</v>
      </c>
      <c r="B222" t="s">
        <v>238</v>
      </c>
      <c r="C222" s="26" t="s">
        <v>702</v>
      </c>
      <c r="E222" t="s">
        <v>33</v>
      </c>
    </row>
    <row r="223" spans="1:5" x14ac:dyDescent="0.2">
      <c r="A223" t="s">
        <v>511</v>
      </c>
      <c r="B223" t="s">
        <v>512</v>
      </c>
      <c r="C223" s="26" t="s">
        <v>702</v>
      </c>
      <c r="E223" t="s">
        <v>33</v>
      </c>
    </row>
    <row r="224" spans="1:5" x14ac:dyDescent="0.2">
      <c r="A224" t="s">
        <v>273</v>
      </c>
      <c r="B224" t="s">
        <v>260</v>
      </c>
      <c r="C224" s="26" t="s">
        <v>702</v>
      </c>
      <c r="D224">
        <v>8400</v>
      </c>
      <c r="E224" s="15" t="str">
        <f t="shared" ref="E224" si="1">IF(D224&lt;=$M$7,$K$7,IF(D224&lt;=$M$8,$K$8,IF(D224&lt;=$M$9,$K$9,"")))</f>
        <v>Upper middle income</v>
      </c>
    </row>
    <row r="225" spans="1:5" ht="51" x14ac:dyDescent="0.2">
      <c r="A225" s="11" t="s">
        <v>187</v>
      </c>
      <c r="B225" s="11" t="s">
        <v>188</v>
      </c>
      <c r="C225" s="24" t="s">
        <v>693</v>
      </c>
      <c r="D225">
        <v>79030</v>
      </c>
      <c r="E225" s="31" t="s">
        <v>33</v>
      </c>
    </row>
    <row r="226" spans="1:5" x14ac:dyDescent="0.2">
      <c r="B226" t="s">
        <v>633</v>
      </c>
      <c r="D226" s="8">
        <v>24663</v>
      </c>
      <c r="E226" s="31" t="s">
        <v>33</v>
      </c>
    </row>
    <row r="227" spans="1:5" x14ac:dyDescent="0.2">
      <c r="B227" t="s">
        <v>638</v>
      </c>
      <c r="D227" s="8">
        <v>9970</v>
      </c>
      <c r="E227" s="31" t="s">
        <v>49</v>
      </c>
    </row>
  </sheetData>
  <autoFilter ref="A5:E225" xr:uid="{131DC8B1-570B-B84A-8325-A3EB5ECAE04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4B87-9FEF-9643-AFF0-43DC70C42B7A}">
  <sheetPr>
    <tabColor rgb="FF7030A0"/>
  </sheetPr>
  <dimension ref="A1:L275"/>
  <sheetViews>
    <sheetView topLeftCell="A229" workbookViewId="0">
      <selection activeCell="D276" sqref="D276"/>
    </sheetView>
  </sheetViews>
  <sheetFormatPr baseColWidth="10" defaultRowHeight="16" x14ac:dyDescent="0.2"/>
  <cols>
    <col min="1" max="1" width="30.1640625" customWidth="1"/>
    <col min="3" max="3" width="28.1640625" customWidth="1"/>
    <col min="4" max="4" width="15" bestFit="1" customWidth="1"/>
    <col min="10" max="10" width="11.5" bestFit="1" customWidth="1"/>
    <col min="11" max="11" width="13" bestFit="1" customWidth="1"/>
  </cols>
  <sheetData>
    <row r="1" spans="1:12" x14ac:dyDescent="0.2">
      <c r="A1" t="s">
        <v>0</v>
      </c>
      <c r="C1" s="9" t="s">
        <v>1</v>
      </c>
      <c r="E1" s="11" t="s">
        <v>2</v>
      </c>
      <c r="F1" s="11" t="s">
        <v>708</v>
      </c>
    </row>
    <row r="2" spans="1:12" x14ac:dyDescent="0.2">
      <c r="A2" t="s">
        <v>3</v>
      </c>
      <c r="B2" s="1">
        <v>45139</v>
      </c>
      <c r="E2" t="s">
        <v>4</v>
      </c>
      <c r="F2" t="s">
        <v>707</v>
      </c>
    </row>
    <row r="5" spans="1:12" x14ac:dyDescent="0.2">
      <c r="A5" s="2" t="s">
        <v>5</v>
      </c>
      <c r="B5" s="2" t="s">
        <v>6</v>
      </c>
      <c r="C5" s="2" t="s">
        <v>7</v>
      </c>
      <c r="D5" s="2" t="s">
        <v>8</v>
      </c>
      <c r="E5" s="2" t="s">
        <v>666</v>
      </c>
      <c r="I5" t="s">
        <v>9</v>
      </c>
    </row>
    <row r="6" spans="1:12" x14ac:dyDescent="0.2">
      <c r="A6" t="s">
        <v>10</v>
      </c>
      <c r="B6" t="s">
        <v>11</v>
      </c>
      <c r="C6" t="s">
        <v>12</v>
      </c>
      <c r="D6" s="3">
        <v>129979826.521</v>
      </c>
      <c r="E6" s="15" t="str">
        <f>IF(D6&gt;$K$7,$I$7,$I$9)</f>
        <v>Large</v>
      </c>
      <c r="J6" t="s">
        <v>13</v>
      </c>
      <c r="K6" t="s">
        <v>14</v>
      </c>
      <c r="L6" t="s">
        <v>15</v>
      </c>
    </row>
    <row r="7" spans="1:12" x14ac:dyDescent="0.2">
      <c r="A7" t="s">
        <v>16</v>
      </c>
      <c r="B7" t="s">
        <v>17</v>
      </c>
      <c r="C7" t="s">
        <v>12</v>
      </c>
      <c r="D7" s="3">
        <v>96094649.397000015</v>
      </c>
      <c r="E7" s="15" t="str">
        <f t="shared" ref="E7:E70" si="0">IF(D7&gt;$K$7,$I$7,$I$9)</f>
        <v>Large</v>
      </c>
      <c r="I7" t="s">
        <v>18</v>
      </c>
      <c r="J7" t="s">
        <v>19</v>
      </c>
      <c r="K7" s="4">
        <v>200000</v>
      </c>
      <c r="L7">
        <f>COUNTIF($E$6:$E$272,$I7)</f>
        <v>131</v>
      </c>
    </row>
    <row r="8" spans="1:12" x14ac:dyDescent="0.2">
      <c r="A8" t="s">
        <v>20</v>
      </c>
      <c r="B8" t="s">
        <v>21</v>
      </c>
      <c r="C8" t="s">
        <v>12</v>
      </c>
      <c r="D8" s="3">
        <v>93851817.397</v>
      </c>
      <c r="E8" s="15" t="str">
        <f t="shared" si="0"/>
        <v>Large</v>
      </c>
      <c r="J8" s="5"/>
      <c r="K8" s="5"/>
    </row>
    <row r="9" spans="1:12" x14ac:dyDescent="0.2">
      <c r="A9" t="s">
        <v>22</v>
      </c>
      <c r="B9" t="s">
        <v>23</v>
      </c>
      <c r="C9" t="s">
        <v>12</v>
      </c>
      <c r="D9" s="3">
        <v>78117405.303000003</v>
      </c>
      <c r="E9" s="15" t="str">
        <f t="shared" si="0"/>
        <v>Large</v>
      </c>
      <c r="I9" t="s">
        <v>24</v>
      </c>
      <c r="J9" s="4">
        <f>K7</f>
        <v>200000</v>
      </c>
      <c r="K9" t="s">
        <v>19</v>
      </c>
      <c r="L9">
        <f t="shared" ref="L9" si="1">COUNTIF($E$6:$E$272,$I9)</f>
        <v>136</v>
      </c>
    </row>
    <row r="10" spans="1:12" x14ac:dyDescent="0.2">
      <c r="A10" t="s">
        <v>25</v>
      </c>
      <c r="B10" t="s">
        <v>26</v>
      </c>
      <c r="C10" t="s">
        <v>12</v>
      </c>
      <c r="D10" s="3">
        <v>71067763.303000003</v>
      </c>
      <c r="E10" s="15" t="str">
        <f t="shared" si="0"/>
        <v>Large</v>
      </c>
    </row>
    <row r="11" spans="1:12" x14ac:dyDescent="0.2">
      <c r="A11" t="s">
        <v>27</v>
      </c>
      <c r="B11" t="s">
        <v>28</v>
      </c>
      <c r="C11" t="s">
        <v>12</v>
      </c>
      <c r="D11" s="3">
        <v>53276365.5</v>
      </c>
      <c r="E11" s="15" t="str">
        <f t="shared" si="0"/>
        <v>Large</v>
      </c>
    </row>
    <row r="12" spans="1:12" x14ac:dyDescent="0.2">
      <c r="A12" t="s">
        <v>29</v>
      </c>
      <c r="B12" t="s">
        <v>30</v>
      </c>
      <c r="C12" t="s">
        <v>12</v>
      </c>
      <c r="D12" s="3">
        <v>44561482.303000003</v>
      </c>
      <c r="E12" s="15" t="str">
        <f t="shared" si="0"/>
        <v>Large</v>
      </c>
    </row>
    <row r="13" spans="1:12" x14ac:dyDescent="0.2">
      <c r="A13" t="s">
        <v>31</v>
      </c>
      <c r="B13" t="s">
        <v>32</v>
      </c>
      <c r="C13" t="s">
        <v>12</v>
      </c>
      <c r="D13" s="3">
        <v>35508602.197000004</v>
      </c>
      <c r="E13" s="15" t="str">
        <f t="shared" si="0"/>
        <v>Large</v>
      </c>
    </row>
    <row r="14" spans="1:12" x14ac:dyDescent="0.2">
      <c r="A14" t="s">
        <v>33</v>
      </c>
      <c r="B14" t="s">
        <v>34</v>
      </c>
      <c r="C14" t="s">
        <v>12</v>
      </c>
      <c r="D14" s="3">
        <v>35245959.124000005</v>
      </c>
      <c r="E14" s="15" t="str">
        <f t="shared" si="0"/>
        <v>Large</v>
      </c>
    </row>
    <row r="15" spans="1:12" x14ac:dyDescent="0.2">
      <c r="A15" t="s">
        <v>35</v>
      </c>
      <c r="B15" t="s">
        <v>36</v>
      </c>
      <c r="C15" t="s">
        <v>12</v>
      </c>
      <c r="D15" s="3">
        <v>33310653.265000001</v>
      </c>
      <c r="E15" s="15" t="str">
        <f t="shared" si="0"/>
        <v>Large</v>
      </c>
    </row>
    <row r="16" spans="1:12" x14ac:dyDescent="0.2">
      <c r="A16" t="s">
        <v>37</v>
      </c>
      <c r="B16" t="s">
        <v>38</v>
      </c>
      <c r="C16" t="s">
        <v>12</v>
      </c>
      <c r="D16" s="3">
        <v>31345271.097000003</v>
      </c>
      <c r="E16" s="15" t="str">
        <f t="shared" si="0"/>
        <v>Large</v>
      </c>
    </row>
    <row r="17" spans="1:5" x14ac:dyDescent="0.2">
      <c r="A17" t="s">
        <v>41</v>
      </c>
      <c r="B17" t="s">
        <v>42</v>
      </c>
      <c r="C17" t="s">
        <v>12</v>
      </c>
      <c r="D17" s="3">
        <v>27443748.824000001</v>
      </c>
      <c r="E17" s="15" t="str">
        <f t="shared" si="0"/>
        <v>Large</v>
      </c>
    </row>
    <row r="18" spans="1:5" x14ac:dyDescent="0.2">
      <c r="A18" t="s">
        <v>45</v>
      </c>
      <c r="B18" t="s">
        <v>46</v>
      </c>
      <c r="C18" t="s">
        <v>12</v>
      </c>
      <c r="D18" s="3">
        <v>25026886.094000001</v>
      </c>
      <c r="E18" s="15" t="str">
        <f t="shared" si="0"/>
        <v>Large</v>
      </c>
    </row>
    <row r="19" spans="1:5" x14ac:dyDescent="0.2">
      <c r="A19" t="s">
        <v>49</v>
      </c>
      <c r="B19" t="s">
        <v>50</v>
      </c>
      <c r="C19" t="s">
        <v>12</v>
      </c>
      <c r="D19" s="3">
        <v>24841039.802999999</v>
      </c>
      <c r="E19" s="15" t="str">
        <f t="shared" si="0"/>
        <v>Large</v>
      </c>
    </row>
    <row r="20" spans="1:5" x14ac:dyDescent="0.2">
      <c r="A20" t="s">
        <v>52</v>
      </c>
      <c r="B20" t="s">
        <v>53</v>
      </c>
      <c r="C20" t="s">
        <v>12</v>
      </c>
      <c r="D20" s="3">
        <v>24505909.602999996</v>
      </c>
      <c r="E20" s="15" t="str">
        <f t="shared" si="0"/>
        <v>Large</v>
      </c>
    </row>
    <row r="21" spans="1:5" x14ac:dyDescent="0.2">
      <c r="A21" t="s">
        <v>56</v>
      </c>
      <c r="B21" t="s">
        <v>57</v>
      </c>
      <c r="C21" t="s">
        <v>12</v>
      </c>
      <c r="D21" s="3">
        <v>23890896.094000001</v>
      </c>
      <c r="E21" s="15" t="str">
        <f t="shared" si="0"/>
        <v>Large</v>
      </c>
    </row>
    <row r="22" spans="1:5" x14ac:dyDescent="0.2">
      <c r="A22" t="s">
        <v>60</v>
      </c>
      <c r="B22" t="s">
        <v>61</v>
      </c>
      <c r="C22" t="s">
        <v>12</v>
      </c>
      <c r="D22" s="3">
        <v>23890896.094000001</v>
      </c>
      <c r="E22" s="15" t="str">
        <f t="shared" si="0"/>
        <v>Large</v>
      </c>
    </row>
    <row r="23" spans="1:5" x14ac:dyDescent="0.2">
      <c r="A23" t="s">
        <v>64</v>
      </c>
      <c r="B23" t="s">
        <v>65</v>
      </c>
      <c r="C23" t="s">
        <v>12</v>
      </c>
      <c r="D23" s="3">
        <v>23890436.094000001</v>
      </c>
      <c r="E23" s="15" t="str">
        <f t="shared" si="0"/>
        <v>Large</v>
      </c>
    </row>
    <row r="24" spans="1:5" x14ac:dyDescent="0.2">
      <c r="A24" t="s">
        <v>68</v>
      </c>
      <c r="B24" t="s">
        <v>69</v>
      </c>
      <c r="C24" t="s">
        <v>12</v>
      </c>
      <c r="D24" s="3">
        <v>22988700.600000001</v>
      </c>
      <c r="E24" s="15" t="str">
        <f t="shared" si="0"/>
        <v>Large</v>
      </c>
    </row>
    <row r="25" spans="1:5" x14ac:dyDescent="0.2">
      <c r="A25" t="s">
        <v>72</v>
      </c>
      <c r="B25" t="s">
        <v>73</v>
      </c>
      <c r="C25" t="s">
        <v>12</v>
      </c>
      <c r="D25" s="3">
        <v>22396530.600000001</v>
      </c>
      <c r="E25" s="15" t="str">
        <f t="shared" si="0"/>
        <v>Large</v>
      </c>
    </row>
    <row r="26" spans="1:5" x14ac:dyDescent="0.2">
      <c r="A26" t="s">
        <v>76</v>
      </c>
      <c r="B26" t="s">
        <v>77</v>
      </c>
      <c r="C26" t="s">
        <v>12</v>
      </c>
      <c r="D26" s="3">
        <v>20642266.094000001</v>
      </c>
      <c r="E26" s="15" t="str">
        <f t="shared" si="0"/>
        <v>Large</v>
      </c>
    </row>
    <row r="27" spans="1:5" x14ac:dyDescent="0.2">
      <c r="A27" t="s">
        <v>79</v>
      </c>
      <c r="B27" t="s">
        <v>80</v>
      </c>
      <c r="C27" t="s">
        <v>12</v>
      </c>
      <c r="D27" s="3">
        <v>20452531.094000001</v>
      </c>
      <c r="E27" s="15" t="str">
        <f t="shared" si="0"/>
        <v>Large</v>
      </c>
    </row>
    <row r="28" spans="1:5" x14ac:dyDescent="0.2">
      <c r="A28" t="s">
        <v>83</v>
      </c>
      <c r="B28" t="s">
        <v>84</v>
      </c>
      <c r="C28" t="s">
        <v>12</v>
      </c>
      <c r="D28" s="3">
        <v>20398133.094000001</v>
      </c>
      <c r="E28" s="15" t="str">
        <f t="shared" si="0"/>
        <v>Large</v>
      </c>
    </row>
    <row r="29" spans="1:5" x14ac:dyDescent="0.2">
      <c r="A29" t="s">
        <v>87</v>
      </c>
      <c r="B29" t="s">
        <v>88</v>
      </c>
      <c r="C29" t="s">
        <v>12</v>
      </c>
      <c r="D29" s="3">
        <v>20308679.829</v>
      </c>
      <c r="E29" s="15" t="str">
        <f t="shared" si="0"/>
        <v>Large</v>
      </c>
    </row>
    <row r="30" spans="1:5" x14ac:dyDescent="0.2">
      <c r="A30" t="s">
        <v>91</v>
      </c>
      <c r="B30" t="s">
        <v>92</v>
      </c>
      <c r="C30" t="s">
        <v>12</v>
      </c>
      <c r="D30" s="3">
        <v>20038980</v>
      </c>
      <c r="E30" s="15" t="str">
        <f t="shared" si="0"/>
        <v>Large</v>
      </c>
    </row>
    <row r="31" spans="1:5" x14ac:dyDescent="0.2">
      <c r="A31" t="s">
        <v>95</v>
      </c>
      <c r="B31" t="s">
        <v>96</v>
      </c>
      <c r="C31" t="s">
        <v>12</v>
      </c>
      <c r="D31" s="3">
        <v>19913472</v>
      </c>
      <c r="E31" s="15" t="str">
        <f t="shared" si="0"/>
        <v>Large</v>
      </c>
    </row>
    <row r="32" spans="1:5" x14ac:dyDescent="0.2">
      <c r="A32" t="s">
        <v>99</v>
      </c>
      <c r="B32" t="s">
        <v>100</v>
      </c>
      <c r="C32" t="s">
        <v>12</v>
      </c>
      <c r="D32" s="3">
        <v>19394766.094000001</v>
      </c>
      <c r="E32" s="15" t="str">
        <f t="shared" si="0"/>
        <v>Large</v>
      </c>
    </row>
    <row r="33" spans="1:5" x14ac:dyDescent="0.2">
      <c r="A33" t="s">
        <v>103</v>
      </c>
      <c r="B33" t="s">
        <v>104</v>
      </c>
      <c r="C33" t="s">
        <v>12</v>
      </c>
      <c r="D33" s="3">
        <v>18136660</v>
      </c>
      <c r="E33" s="15" t="str">
        <f t="shared" si="0"/>
        <v>Large</v>
      </c>
    </row>
    <row r="34" spans="1:5" x14ac:dyDescent="0.2">
      <c r="A34" t="s">
        <v>107</v>
      </c>
      <c r="B34" t="s">
        <v>108</v>
      </c>
      <c r="C34" t="s">
        <v>12</v>
      </c>
      <c r="D34" s="3">
        <v>18113064</v>
      </c>
      <c r="E34" s="15" t="str">
        <f t="shared" si="0"/>
        <v>Large</v>
      </c>
    </row>
    <row r="35" spans="1:5" x14ac:dyDescent="0.2">
      <c r="A35" t="s">
        <v>111</v>
      </c>
      <c r="B35" t="s">
        <v>112</v>
      </c>
      <c r="C35" t="s">
        <v>12</v>
      </c>
      <c r="D35" s="3">
        <v>16376870</v>
      </c>
      <c r="E35" s="15" t="str">
        <f t="shared" si="0"/>
        <v>Large</v>
      </c>
    </row>
    <row r="36" spans="1:5" x14ac:dyDescent="0.2">
      <c r="A36" t="s">
        <v>115</v>
      </c>
      <c r="B36" t="s">
        <v>116</v>
      </c>
      <c r="C36" t="s">
        <v>12</v>
      </c>
      <c r="D36" s="3">
        <v>16023227.703000002</v>
      </c>
      <c r="E36" s="15" t="str">
        <f t="shared" si="0"/>
        <v>Large</v>
      </c>
    </row>
    <row r="37" spans="1:5" x14ac:dyDescent="0.2">
      <c r="A37" t="s">
        <v>119</v>
      </c>
      <c r="B37" t="s">
        <v>120</v>
      </c>
      <c r="C37" t="s">
        <v>12</v>
      </c>
      <c r="D37" s="3">
        <v>15902637.703</v>
      </c>
      <c r="E37" s="15" t="str">
        <f t="shared" si="0"/>
        <v>Large</v>
      </c>
    </row>
    <row r="38" spans="1:5" x14ac:dyDescent="0.2">
      <c r="A38" t="s">
        <v>123</v>
      </c>
      <c r="B38" t="s">
        <v>124</v>
      </c>
      <c r="C38" t="s">
        <v>12</v>
      </c>
      <c r="D38" s="3">
        <v>15734412.094000001</v>
      </c>
      <c r="E38" s="15" t="str">
        <f t="shared" si="0"/>
        <v>Large</v>
      </c>
    </row>
    <row r="39" spans="1:5" x14ac:dyDescent="0.2">
      <c r="A39" t="s">
        <v>127</v>
      </c>
      <c r="B39" t="s">
        <v>128</v>
      </c>
      <c r="C39" t="s">
        <v>12</v>
      </c>
      <c r="D39" s="3">
        <v>14845123.094000001</v>
      </c>
      <c r="E39" s="15" t="str">
        <f t="shared" si="0"/>
        <v>Large</v>
      </c>
    </row>
    <row r="40" spans="1:5" x14ac:dyDescent="0.2">
      <c r="A40" t="s">
        <v>131</v>
      </c>
      <c r="B40" t="s">
        <v>132</v>
      </c>
      <c r="C40" t="s">
        <v>12</v>
      </c>
      <c r="D40" s="3">
        <v>13100549</v>
      </c>
      <c r="E40" s="15" t="str">
        <f t="shared" si="0"/>
        <v>Large</v>
      </c>
    </row>
    <row r="41" spans="1:5" x14ac:dyDescent="0.2">
      <c r="A41" t="s">
        <v>134</v>
      </c>
      <c r="B41" t="s">
        <v>135</v>
      </c>
      <c r="C41" t="s">
        <v>12</v>
      </c>
      <c r="D41" s="3">
        <v>11217108</v>
      </c>
      <c r="E41" s="15" t="str">
        <f t="shared" si="0"/>
        <v>Large</v>
      </c>
    </row>
    <row r="42" spans="1:5" x14ac:dyDescent="0.2">
      <c r="A42" t="s">
        <v>138</v>
      </c>
      <c r="B42" t="s">
        <v>139</v>
      </c>
      <c r="C42" t="s">
        <v>12</v>
      </c>
      <c r="D42" s="3">
        <v>9424702.9000000004</v>
      </c>
      <c r="E42" s="15" t="str">
        <f t="shared" si="0"/>
        <v>Large</v>
      </c>
    </row>
    <row r="43" spans="1:5" x14ac:dyDescent="0.2">
      <c r="A43" t="s">
        <v>142</v>
      </c>
      <c r="B43" t="s">
        <v>51</v>
      </c>
      <c r="C43" t="s">
        <v>12</v>
      </c>
      <c r="D43" s="3">
        <v>9147420</v>
      </c>
      <c r="E43" s="15" t="str">
        <f t="shared" si="0"/>
        <v>Large</v>
      </c>
    </row>
    <row r="44" spans="1:5" x14ac:dyDescent="0.2">
      <c r="A44" t="s">
        <v>145</v>
      </c>
      <c r="B44" t="s">
        <v>146</v>
      </c>
      <c r="C44" t="s">
        <v>12</v>
      </c>
      <c r="D44" s="3">
        <v>9045773</v>
      </c>
      <c r="E44" s="15" t="str">
        <f t="shared" si="0"/>
        <v>Large</v>
      </c>
    </row>
    <row r="45" spans="1:5" x14ac:dyDescent="0.2">
      <c r="A45" t="s">
        <v>39</v>
      </c>
      <c r="B45" t="s">
        <v>40</v>
      </c>
      <c r="C45" t="s">
        <v>12</v>
      </c>
      <c r="D45" s="3">
        <v>8965590</v>
      </c>
      <c r="E45" s="15" t="str">
        <f t="shared" si="0"/>
        <v>Large</v>
      </c>
    </row>
    <row r="46" spans="1:5" x14ac:dyDescent="0.2">
      <c r="A46" t="s">
        <v>151</v>
      </c>
      <c r="B46" t="s">
        <v>152</v>
      </c>
      <c r="C46" t="s">
        <v>12</v>
      </c>
      <c r="D46" s="3">
        <v>8634843</v>
      </c>
      <c r="E46" s="15" t="str">
        <f t="shared" si="0"/>
        <v>Large</v>
      </c>
    </row>
    <row r="47" spans="1:5" x14ac:dyDescent="0.2">
      <c r="A47" t="s">
        <v>155</v>
      </c>
      <c r="B47" t="s">
        <v>156</v>
      </c>
      <c r="C47" t="s">
        <v>12</v>
      </c>
      <c r="D47" s="3">
        <v>8628823</v>
      </c>
      <c r="E47" s="15" t="str">
        <f t="shared" si="0"/>
        <v>Large</v>
      </c>
    </row>
    <row r="48" spans="1:5" x14ac:dyDescent="0.2">
      <c r="A48" t="s">
        <v>58</v>
      </c>
      <c r="B48" t="s">
        <v>59</v>
      </c>
      <c r="C48" t="s">
        <v>12</v>
      </c>
      <c r="D48" s="3">
        <v>8358140</v>
      </c>
      <c r="E48" s="15" t="str">
        <f t="shared" si="0"/>
        <v>Large</v>
      </c>
    </row>
    <row r="49" spans="1:5" x14ac:dyDescent="0.2">
      <c r="A49" t="s">
        <v>54</v>
      </c>
      <c r="B49" t="s">
        <v>55</v>
      </c>
      <c r="C49" t="s">
        <v>12</v>
      </c>
      <c r="D49" s="3">
        <v>7692020</v>
      </c>
      <c r="E49" s="15" t="str">
        <f t="shared" si="0"/>
        <v>Large</v>
      </c>
    </row>
    <row r="50" spans="1:5" x14ac:dyDescent="0.2">
      <c r="A50" t="s">
        <v>163</v>
      </c>
      <c r="B50" t="s">
        <v>164</v>
      </c>
      <c r="C50" t="s">
        <v>12</v>
      </c>
      <c r="D50" s="3">
        <v>4770120</v>
      </c>
      <c r="E50" s="15" t="str">
        <f t="shared" si="0"/>
        <v>Large</v>
      </c>
    </row>
    <row r="51" spans="1:5" x14ac:dyDescent="0.2">
      <c r="A51" t="s">
        <v>167</v>
      </c>
      <c r="B51" t="s">
        <v>168</v>
      </c>
      <c r="C51" t="s">
        <v>12</v>
      </c>
      <c r="D51" s="3">
        <v>4770120</v>
      </c>
      <c r="E51" s="15" t="str">
        <f t="shared" si="0"/>
        <v>Large</v>
      </c>
    </row>
    <row r="52" spans="1:5" x14ac:dyDescent="0.2">
      <c r="A52" t="s">
        <v>171</v>
      </c>
      <c r="B52" t="s">
        <v>172</v>
      </c>
      <c r="C52" t="s">
        <v>12</v>
      </c>
      <c r="D52" s="3">
        <v>4384620</v>
      </c>
      <c r="E52" s="15" t="str">
        <f t="shared" si="0"/>
        <v>Large</v>
      </c>
    </row>
    <row r="53" spans="1:5" x14ac:dyDescent="0.2">
      <c r="A53" t="s">
        <v>175</v>
      </c>
      <c r="B53" t="s">
        <v>176</v>
      </c>
      <c r="C53" t="s">
        <v>12</v>
      </c>
      <c r="D53" s="3">
        <v>3996449.1669999999</v>
      </c>
      <c r="E53" s="15" t="str">
        <f t="shared" si="0"/>
        <v>Large</v>
      </c>
    </row>
    <row r="54" spans="1:5" x14ac:dyDescent="0.2">
      <c r="A54" t="s">
        <v>125</v>
      </c>
      <c r="B54" t="s">
        <v>126</v>
      </c>
      <c r="C54" t="s">
        <v>12</v>
      </c>
      <c r="D54" s="3">
        <v>2973190</v>
      </c>
      <c r="E54" s="15" t="str">
        <f t="shared" si="0"/>
        <v>Large</v>
      </c>
    </row>
    <row r="55" spans="1:5" x14ac:dyDescent="0.2">
      <c r="A55" t="s">
        <v>181</v>
      </c>
      <c r="B55" t="s">
        <v>182</v>
      </c>
      <c r="C55" t="s">
        <v>12</v>
      </c>
      <c r="D55" s="3">
        <v>2736690</v>
      </c>
      <c r="E55" s="15" t="str">
        <f t="shared" si="0"/>
        <v>Large</v>
      </c>
    </row>
    <row r="56" spans="1:5" x14ac:dyDescent="0.2">
      <c r="A56" t="s">
        <v>185</v>
      </c>
      <c r="B56" t="s">
        <v>186</v>
      </c>
      <c r="C56" t="s">
        <v>12</v>
      </c>
      <c r="D56" s="3">
        <v>2699700</v>
      </c>
      <c r="E56" s="15" t="str">
        <f t="shared" si="0"/>
        <v>Large</v>
      </c>
    </row>
    <row r="57" spans="1:5" x14ac:dyDescent="0.2">
      <c r="A57" t="s">
        <v>189</v>
      </c>
      <c r="B57" t="s">
        <v>190</v>
      </c>
      <c r="C57" t="s">
        <v>12</v>
      </c>
      <c r="D57" s="3">
        <v>2679977.105</v>
      </c>
      <c r="E57" s="15" t="str">
        <f t="shared" si="0"/>
        <v>Large</v>
      </c>
    </row>
    <row r="58" spans="1:5" x14ac:dyDescent="0.2">
      <c r="A58" t="s">
        <v>193</v>
      </c>
      <c r="B58" t="s">
        <v>194</v>
      </c>
      <c r="C58" t="s">
        <v>12</v>
      </c>
      <c r="D58" s="3">
        <v>2500566</v>
      </c>
      <c r="E58" s="15" t="str">
        <f t="shared" si="0"/>
        <v>Large</v>
      </c>
    </row>
    <row r="59" spans="1:5" x14ac:dyDescent="0.2">
      <c r="A59" t="s">
        <v>196</v>
      </c>
      <c r="B59" t="s">
        <v>197</v>
      </c>
      <c r="C59" t="s">
        <v>12</v>
      </c>
      <c r="D59" s="3">
        <v>2381741</v>
      </c>
      <c r="E59" s="15" t="str">
        <f t="shared" si="0"/>
        <v>Large</v>
      </c>
    </row>
    <row r="60" spans="1:5" x14ac:dyDescent="0.2">
      <c r="A60" t="s">
        <v>200</v>
      </c>
      <c r="B60" t="s">
        <v>201</v>
      </c>
      <c r="C60" t="s">
        <v>12</v>
      </c>
      <c r="D60" s="3">
        <v>2267050</v>
      </c>
      <c r="E60" s="15" t="str">
        <f t="shared" si="0"/>
        <v>Large</v>
      </c>
    </row>
    <row r="61" spans="1:5" x14ac:dyDescent="0.2">
      <c r="A61" t="s">
        <v>204</v>
      </c>
      <c r="B61" t="s">
        <v>133</v>
      </c>
      <c r="C61" t="s">
        <v>12</v>
      </c>
      <c r="D61" s="3">
        <v>2149690</v>
      </c>
      <c r="E61" s="15" t="str">
        <f t="shared" si="0"/>
        <v>Large</v>
      </c>
    </row>
    <row r="62" spans="1:5" x14ac:dyDescent="0.2">
      <c r="A62" t="s">
        <v>207</v>
      </c>
      <c r="B62" t="s">
        <v>208</v>
      </c>
      <c r="C62" t="s">
        <v>12</v>
      </c>
      <c r="D62" s="3">
        <v>2031566</v>
      </c>
      <c r="E62" s="15" t="str">
        <f t="shared" si="0"/>
        <v>Large</v>
      </c>
    </row>
    <row r="63" spans="1:5" x14ac:dyDescent="0.2">
      <c r="A63" t="s">
        <v>211</v>
      </c>
      <c r="B63" t="s">
        <v>212</v>
      </c>
      <c r="C63" t="s">
        <v>12</v>
      </c>
      <c r="D63" s="3">
        <v>1943950</v>
      </c>
      <c r="E63" s="15" t="str">
        <f t="shared" si="0"/>
        <v>Large</v>
      </c>
    </row>
    <row r="64" spans="1:5" x14ac:dyDescent="0.2">
      <c r="A64" t="s">
        <v>43</v>
      </c>
      <c r="B64" t="s">
        <v>44</v>
      </c>
      <c r="C64" t="s">
        <v>12</v>
      </c>
      <c r="D64" s="3">
        <v>1877519</v>
      </c>
      <c r="E64" s="15" t="str">
        <f t="shared" si="0"/>
        <v>Large</v>
      </c>
    </row>
    <row r="65" spans="1:5" x14ac:dyDescent="0.2">
      <c r="A65" t="s">
        <v>217</v>
      </c>
      <c r="B65" t="s">
        <v>218</v>
      </c>
      <c r="C65" t="s">
        <v>12</v>
      </c>
      <c r="D65" s="3">
        <v>1868000</v>
      </c>
      <c r="E65" s="15" t="str">
        <f t="shared" si="0"/>
        <v>Large</v>
      </c>
    </row>
    <row r="66" spans="1:5" x14ac:dyDescent="0.2">
      <c r="A66" t="s">
        <v>221</v>
      </c>
      <c r="B66" t="s">
        <v>222</v>
      </c>
      <c r="C66" t="s">
        <v>12</v>
      </c>
      <c r="D66" s="3">
        <v>1759540</v>
      </c>
      <c r="E66" s="15" t="str">
        <f t="shared" si="0"/>
        <v>Large</v>
      </c>
    </row>
    <row r="67" spans="1:5" x14ac:dyDescent="0.2">
      <c r="A67" t="s">
        <v>225</v>
      </c>
      <c r="B67" t="s">
        <v>226</v>
      </c>
      <c r="C67" t="s">
        <v>12</v>
      </c>
      <c r="D67" s="3">
        <v>1622500</v>
      </c>
      <c r="E67" s="15" t="str">
        <f t="shared" si="0"/>
        <v>Large</v>
      </c>
    </row>
    <row r="68" spans="1:5" x14ac:dyDescent="0.2">
      <c r="A68" t="s">
        <v>229</v>
      </c>
      <c r="B68" t="s">
        <v>230</v>
      </c>
      <c r="C68" t="s">
        <v>12</v>
      </c>
      <c r="D68" s="3">
        <v>1557506.8030000001</v>
      </c>
      <c r="E68" s="15" t="str">
        <f t="shared" si="0"/>
        <v>Large</v>
      </c>
    </row>
    <row r="69" spans="1:5" x14ac:dyDescent="0.2">
      <c r="A69" t="s">
        <v>153</v>
      </c>
      <c r="B69" t="s">
        <v>154</v>
      </c>
      <c r="C69" t="s">
        <v>12</v>
      </c>
      <c r="D69" s="3">
        <v>1280000</v>
      </c>
      <c r="E69" s="15" t="str">
        <f t="shared" si="0"/>
        <v>Large</v>
      </c>
    </row>
    <row r="70" spans="1:5" x14ac:dyDescent="0.2">
      <c r="A70" t="s">
        <v>235</v>
      </c>
      <c r="B70" t="s">
        <v>236</v>
      </c>
      <c r="C70" t="s">
        <v>12</v>
      </c>
      <c r="D70" s="3">
        <v>1266700</v>
      </c>
      <c r="E70" s="15" t="str">
        <f t="shared" si="0"/>
        <v>Large</v>
      </c>
    </row>
    <row r="71" spans="1:5" x14ac:dyDescent="0.2">
      <c r="A71" t="s">
        <v>239</v>
      </c>
      <c r="B71" t="s">
        <v>240</v>
      </c>
      <c r="C71" t="s">
        <v>12</v>
      </c>
      <c r="D71" s="3">
        <v>1259200</v>
      </c>
      <c r="E71" s="15" t="str">
        <f t="shared" ref="E71:E134" si="2">IF(D71&gt;$K$7,$I$7,$I$9)</f>
        <v>Large</v>
      </c>
    </row>
    <row r="72" spans="1:5" x14ac:dyDescent="0.2">
      <c r="A72" t="s">
        <v>241</v>
      </c>
      <c r="B72" t="s">
        <v>242</v>
      </c>
      <c r="C72" t="s">
        <v>12</v>
      </c>
      <c r="D72" s="3">
        <v>1246700</v>
      </c>
      <c r="E72" s="15" t="str">
        <f t="shared" si="2"/>
        <v>Large</v>
      </c>
    </row>
    <row r="73" spans="1:5" x14ac:dyDescent="0.2">
      <c r="A73" t="s">
        <v>245</v>
      </c>
      <c r="B73" t="s">
        <v>246</v>
      </c>
      <c r="C73" t="s">
        <v>12</v>
      </c>
      <c r="D73" s="3">
        <v>1220190</v>
      </c>
      <c r="E73" s="15" t="str">
        <f t="shared" si="2"/>
        <v>Large</v>
      </c>
    </row>
    <row r="74" spans="1:5" x14ac:dyDescent="0.2">
      <c r="A74" t="s">
        <v>173</v>
      </c>
      <c r="B74" t="s">
        <v>174</v>
      </c>
      <c r="C74" t="s">
        <v>12</v>
      </c>
      <c r="D74" s="3">
        <v>1213090</v>
      </c>
      <c r="E74" s="15" t="str">
        <f t="shared" si="2"/>
        <v>Large</v>
      </c>
    </row>
    <row r="75" spans="1:5" x14ac:dyDescent="0.2">
      <c r="A75" t="s">
        <v>251</v>
      </c>
      <c r="B75" t="s">
        <v>252</v>
      </c>
      <c r="C75" t="s">
        <v>12</v>
      </c>
      <c r="D75" s="3">
        <v>1128571.2649999999</v>
      </c>
      <c r="E75" s="15" t="str">
        <f t="shared" si="2"/>
        <v>Large</v>
      </c>
    </row>
    <row r="76" spans="1:5" x14ac:dyDescent="0.2">
      <c r="A76" t="s">
        <v>93</v>
      </c>
      <c r="B76" t="s">
        <v>94</v>
      </c>
      <c r="C76" t="s">
        <v>12</v>
      </c>
      <c r="D76" s="3">
        <v>1109500</v>
      </c>
      <c r="E76" s="15" t="str">
        <f t="shared" si="2"/>
        <v>Large</v>
      </c>
    </row>
    <row r="77" spans="1:5" x14ac:dyDescent="0.2">
      <c r="A77" t="s">
        <v>256</v>
      </c>
      <c r="B77" t="s">
        <v>257</v>
      </c>
      <c r="C77" t="s">
        <v>12</v>
      </c>
      <c r="D77" s="3">
        <v>1105004.93</v>
      </c>
      <c r="E77" s="15" t="str">
        <f t="shared" si="2"/>
        <v>Large</v>
      </c>
    </row>
    <row r="78" spans="1:5" x14ac:dyDescent="0.2">
      <c r="A78" t="s">
        <v>205</v>
      </c>
      <c r="B78" t="s">
        <v>206</v>
      </c>
      <c r="C78" t="s">
        <v>12</v>
      </c>
      <c r="D78" s="3">
        <v>1083300</v>
      </c>
      <c r="E78" s="15" t="str">
        <f t="shared" si="2"/>
        <v>Large</v>
      </c>
    </row>
    <row r="79" spans="1:5" x14ac:dyDescent="0.2">
      <c r="A79" t="s">
        <v>261</v>
      </c>
      <c r="B79" t="s">
        <v>262</v>
      </c>
      <c r="C79" t="s">
        <v>12</v>
      </c>
      <c r="D79" s="3">
        <v>1030700</v>
      </c>
      <c r="E79" s="15" t="str">
        <f t="shared" si="2"/>
        <v>Large</v>
      </c>
    </row>
    <row r="80" spans="1:5" x14ac:dyDescent="0.2">
      <c r="A80" t="s">
        <v>265</v>
      </c>
      <c r="B80" t="s">
        <v>110</v>
      </c>
      <c r="C80" t="s">
        <v>12</v>
      </c>
      <c r="D80" s="3">
        <v>995450</v>
      </c>
      <c r="E80" s="15" t="str">
        <f t="shared" si="2"/>
        <v>Large</v>
      </c>
    </row>
    <row r="81" spans="1:5" x14ac:dyDescent="0.2">
      <c r="A81" t="s">
        <v>266</v>
      </c>
      <c r="B81" t="s">
        <v>267</v>
      </c>
      <c r="C81" t="s">
        <v>12</v>
      </c>
      <c r="D81" s="3">
        <v>910770</v>
      </c>
      <c r="E81" s="15" t="str">
        <f t="shared" si="2"/>
        <v>Large</v>
      </c>
    </row>
    <row r="82" spans="1:5" x14ac:dyDescent="0.2">
      <c r="A82" t="s">
        <v>269</v>
      </c>
      <c r="B82" t="s">
        <v>270</v>
      </c>
      <c r="C82" t="s">
        <v>12</v>
      </c>
      <c r="D82" s="3">
        <v>885800</v>
      </c>
      <c r="E82" s="15" t="str">
        <f t="shared" si="2"/>
        <v>Large</v>
      </c>
    </row>
    <row r="83" spans="1:5" x14ac:dyDescent="0.2">
      <c r="A83" t="s">
        <v>273</v>
      </c>
      <c r="B83" t="s">
        <v>260</v>
      </c>
      <c r="C83" t="s">
        <v>12</v>
      </c>
      <c r="D83" s="3">
        <v>882050</v>
      </c>
      <c r="E83" s="15" t="str">
        <f t="shared" si="2"/>
        <v>Large</v>
      </c>
    </row>
    <row r="84" spans="1:5" x14ac:dyDescent="0.2">
      <c r="A84" t="s">
        <v>276</v>
      </c>
      <c r="B84" t="s">
        <v>277</v>
      </c>
      <c r="C84" t="s">
        <v>12</v>
      </c>
      <c r="D84" s="3">
        <v>823290</v>
      </c>
      <c r="E84" s="15" t="str">
        <f t="shared" si="2"/>
        <v>Large</v>
      </c>
    </row>
    <row r="85" spans="1:5" x14ac:dyDescent="0.2">
      <c r="A85" t="s">
        <v>280</v>
      </c>
      <c r="B85" t="s">
        <v>281</v>
      </c>
      <c r="C85" t="s">
        <v>12</v>
      </c>
      <c r="D85" s="3">
        <v>786380</v>
      </c>
      <c r="E85" s="15" t="str">
        <f t="shared" si="2"/>
        <v>Large</v>
      </c>
    </row>
    <row r="86" spans="1:5" x14ac:dyDescent="0.2">
      <c r="A86" t="s">
        <v>149</v>
      </c>
      <c r="B86" t="s">
        <v>150</v>
      </c>
      <c r="C86" t="s">
        <v>12</v>
      </c>
      <c r="D86" s="3">
        <v>770880</v>
      </c>
      <c r="E86" s="15" t="str">
        <f t="shared" si="2"/>
        <v>Large</v>
      </c>
    </row>
    <row r="87" spans="1:5" x14ac:dyDescent="0.2">
      <c r="A87" t="s">
        <v>286</v>
      </c>
      <c r="B87" t="s">
        <v>287</v>
      </c>
      <c r="C87" t="s">
        <v>12</v>
      </c>
      <c r="D87" s="3">
        <v>769630</v>
      </c>
      <c r="E87" s="15" t="str">
        <f t="shared" si="2"/>
        <v>Large</v>
      </c>
    </row>
    <row r="88" spans="1:5" x14ac:dyDescent="0.2">
      <c r="A88" t="s">
        <v>89</v>
      </c>
      <c r="B88" t="s">
        <v>90</v>
      </c>
      <c r="C88" t="s">
        <v>12</v>
      </c>
      <c r="D88" s="3">
        <v>743532</v>
      </c>
      <c r="E88" s="15" t="str">
        <f t="shared" si="2"/>
        <v>Large</v>
      </c>
    </row>
    <row r="89" spans="1:5" x14ac:dyDescent="0.2">
      <c r="A89" t="s">
        <v>290</v>
      </c>
      <c r="B89" t="s">
        <v>291</v>
      </c>
      <c r="C89" t="s">
        <v>12</v>
      </c>
      <c r="D89" s="3">
        <v>743390</v>
      </c>
      <c r="E89" s="15" t="str">
        <f t="shared" si="2"/>
        <v>Large</v>
      </c>
    </row>
    <row r="90" spans="1:5" x14ac:dyDescent="0.2">
      <c r="A90" t="s">
        <v>247</v>
      </c>
      <c r="B90" t="s">
        <v>248</v>
      </c>
      <c r="C90" t="s">
        <v>12</v>
      </c>
      <c r="D90" s="3">
        <v>652670</v>
      </c>
      <c r="E90" s="15" t="str">
        <f t="shared" si="2"/>
        <v>Large</v>
      </c>
    </row>
    <row r="91" spans="1:5" x14ac:dyDescent="0.2">
      <c r="A91" t="s">
        <v>263</v>
      </c>
      <c r="B91" t="s">
        <v>264</v>
      </c>
      <c r="C91" t="s">
        <v>12</v>
      </c>
      <c r="D91" s="3">
        <v>652230</v>
      </c>
      <c r="E91" s="15" t="str">
        <f t="shared" si="2"/>
        <v>Large</v>
      </c>
    </row>
    <row r="92" spans="1:5" x14ac:dyDescent="0.2">
      <c r="A92" t="s">
        <v>298</v>
      </c>
      <c r="B92" t="s">
        <v>299</v>
      </c>
      <c r="C92" t="s">
        <v>12</v>
      </c>
      <c r="D92" s="3">
        <v>631930</v>
      </c>
      <c r="E92" s="15" t="str">
        <f t="shared" si="2"/>
        <v>Large</v>
      </c>
    </row>
    <row r="93" spans="1:5" x14ac:dyDescent="0.2">
      <c r="A93" t="s">
        <v>302</v>
      </c>
      <c r="B93" t="s">
        <v>303</v>
      </c>
      <c r="C93" t="s">
        <v>12</v>
      </c>
      <c r="D93" s="3">
        <v>627340</v>
      </c>
      <c r="E93" s="15" t="str">
        <f t="shared" si="2"/>
        <v>Large</v>
      </c>
    </row>
    <row r="94" spans="1:5" x14ac:dyDescent="0.2">
      <c r="A94" t="s">
        <v>306</v>
      </c>
      <c r="B94" t="s">
        <v>307</v>
      </c>
      <c r="C94" t="s">
        <v>12</v>
      </c>
      <c r="D94" s="3">
        <v>622980</v>
      </c>
      <c r="E94" s="15" t="str">
        <f t="shared" si="2"/>
        <v>Large</v>
      </c>
    </row>
    <row r="95" spans="1:5" x14ac:dyDescent="0.2">
      <c r="A95" t="s">
        <v>308</v>
      </c>
      <c r="B95" t="s">
        <v>309</v>
      </c>
      <c r="C95" t="s">
        <v>12</v>
      </c>
      <c r="D95" s="3">
        <v>581800</v>
      </c>
      <c r="E95" s="15" t="str">
        <f t="shared" si="2"/>
        <v>Large</v>
      </c>
    </row>
    <row r="96" spans="1:5" x14ac:dyDescent="0.2">
      <c r="A96" t="s">
        <v>312</v>
      </c>
      <c r="B96" t="s">
        <v>313</v>
      </c>
      <c r="C96" t="s">
        <v>12</v>
      </c>
      <c r="D96" s="3">
        <v>579400</v>
      </c>
      <c r="E96" s="15" t="str">
        <f t="shared" si="2"/>
        <v>Large</v>
      </c>
    </row>
    <row r="97" spans="1:5" x14ac:dyDescent="0.2">
      <c r="A97" t="s">
        <v>314</v>
      </c>
      <c r="B97" t="s">
        <v>315</v>
      </c>
      <c r="C97" t="s">
        <v>12</v>
      </c>
      <c r="D97" s="3">
        <v>569140</v>
      </c>
      <c r="E97" s="15" t="str">
        <f t="shared" si="2"/>
        <v>Large</v>
      </c>
    </row>
    <row r="98" spans="1:5" x14ac:dyDescent="0.2">
      <c r="A98" t="s">
        <v>316</v>
      </c>
      <c r="B98" t="s">
        <v>317</v>
      </c>
      <c r="C98" t="s">
        <v>12</v>
      </c>
      <c r="D98" s="3">
        <v>566730</v>
      </c>
      <c r="E98" s="15" t="str">
        <f t="shared" si="2"/>
        <v>Large</v>
      </c>
    </row>
    <row r="99" spans="1:5" x14ac:dyDescent="0.2">
      <c r="A99" t="s">
        <v>117</v>
      </c>
      <c r="B99" t="s">
        <v>118</v>
      </c>
      <c r="C99" t="s">
        <v>12</v>
      </c>
      <c r="D99" s="3">
        <v>547557</v>
      </c>
      <c r="E99" s="15" t="str">
        <f t="shared" si="2"/>
        <v>Large</v>
      </c>
    </row>
    <row r="100" spans="1:5" x14ac:dyDescent="0.2">
      <c r="A100" t="s">
        <v>318</v>
      </c>
      <c r="B100" t="s">
        <v>319</v>
      </c>
      <c r="C100" t="s">
        <v>12</v>
      </c>
      <c r="D100" s="3">
        <v>527970</v>
      </c>
      <c r="E100" s="15" t="str">
        <f t="shared" si="2"/>
        <v>Large</v>
      </c>
    </row>
    <row r="101" spans="1:5" x14ac:dyDescent="0.2">
      <c r="A101" t="s">
        <v>191</v>
      </c>
      <c r="B101" t="s">
        <v>192</v>
      </c>
      <c r="C101" t="s">
        <v>12</v>
      </c>
      <c r="D101" s="3">
        <v>510890</v>
      </c>
      <c r="E101" s="15" t="str">
        <f t="shared" si="2"/>
        <v>Large</v>
      </c>
    </row>
    <row r="102" spans="1:5" x14ac:dyDescent="0.2">
      <c r="A102" t="s">
        <v>177</v>
      </c>
      <c r="B102" t="s">
        <v>178</v>
      </c>
      <c r="C102" t="s">
        <v>12</v>
      </c>
      <c r="D102" s="3">
        <v>499556.64500000002</v>
      </c>
      <c r="E102" s="15" t="str">
        <f t="shared" si="2"/>
        <v>Large</v>
      </c>
    </row>
    <row r="103" spans="1:5" x14ac:dyDescent="0.2">
      <c r="A103" t="s">
        <v>320</v>
      </c>
      <c r="B103" t="s">
        <v>321</v>
      </c>
      <c r="C103" t="s">
        <v>12</v>
      </c>
      <c r="D103" s="3">
        <v>472710</v>
      </c>
      <c r="E103" s="15" t="str">
        <f t="shared" si="2"/>
        <v>Large</v>
      </c>
    </row>
    <row r="104" spans="1:5" x14ac:dyDescent="0.2">
      <c r="A104" t="s">
        <v>322</v>
      </c>
      <c r="B104" t="s">
        <v>323</v>
      </c>
      <c r="C104" t="s">
        <v>12</v>
      </c>
      <c r="D104" s="3">
        <v>469930</v>
      </c>
      <c r="E104" s="15" t="str">
        <f t="shared" si="2"/>
        <v>Large</v>
      </c>
    </row>
    <row r="105" spans="1:5" x14ac:dyDescent="0.2">
      <c r="A105" t="s">
        <v>324</v>
      </c>
      <c r="B105" t="s">
        <v>325</v>
      </c>
      <c r="C105" t="s">
        <v>12</v>
      </c>
      <c r="D105" s="3">
        <v>452860</v>
      </c>
      <c r="E105" s="15" t="str">
        <f t="shared" si="2"/>
        <v>Large</v>
      </c>
    </row>
    <row r="106" spans="1:5" x14ac:dyDescent="0.2">
      <c r="A106" t="s">
        <v>288</v>
      </c>
      <c r="B106" t="s">
        <v>289</v>
      </c>
      <c r="C106" t="s">
        <v>12</v>
      </c>
      <c r="D106" s="3">
        <v>446300</v>
      </c>
      <c r="E106" s="15" t="str">
        <f t="shared" si="2"/>
        <v>Large</v>
      </c>
    </row>
    <row r="107" spans="1:5" x14ac:dyDescent="0.2">
      <c r="A107" t="s">
        <v>326</v>
      </c>
      <c r="B107" t="s">
        <v>327</v>
      </c>
      <c r="C107" t="s">
        <v>12</v>
      </c>
      <c r="D107" s="3">
        <v>440650</v>
      </c>
      <c r="E107" s="15" t="str">
        <f t="shared" si="2"/>
        <v>Large</v>
      </c>
    </row>
    <row r="108" spans="1:5" x14ac:dyDescent="0.2">
      <c r="A108" t="s">
        <v>129</v>
      </c>
      <c r="B108" t="s">
        <v>130</v>
      </c>
      <c r="C108" t="s">
        <v>12</v>
      </c>
      <c r="D108" s="3">
        <v>434128</v>
      </c>
      <c r="E108" s="15" t="str">
        <f t="shared" si="2"/>
        <v>Large</v>
      </c>
    </row>
    <row r="109" spans="1:5" x14ac:dyDescent="0.2">
      <c r="A109" t="s">
        <v>328</v>
      </c>
      <c r="B109" t="s">
        <v>329</v>
      </c>
      <c r="C109" t="s">
        <v>12</v>
      </c>
      <c r="D109" s="3">
        <v>410450</v>
      </c>
      <c r="E109" s="15" t="str">
        <f t="shared" si="2"/>
        <v>Large</v>
      </c>
    </row>
    <row r="110" spans="1:5" x14ac:dyDescent="0.2">
      <c r="A110" t="s">
        <v>183</v>
      </c>
      <c r="B110" t="s">
        <v>184</v>
      </c>
      <c r="C110" t="s">
        <v>12</v>
      </c>
      <c r="D110" s="3">
        <v>407283.53200000001</v>
      </c>
      <c r="E110" s="15" t="str">
        <f t="shared" si="2"/>
        <v>Large</v>
      </c>
    </row>
    <row r="111" spans="1:5" x14ac:dyDescent="0.2">
      <c r="A111" t="s">
        <v>330</v>
      </c>
      <c r="B111" t="s">
        <v>331</v>
      </c>
      <c r="C111" t="s">
        <v>12</v>
      </c>
      <c r="D111" s="3">
        <v>404850</v>
      </c>
      <c r="E111" s="15" t="str">
        <f t="shared" si="2"/>
        <v>Large</v>
      </c>
    </row>
    <row r="112" spans="1:5" x14ac:dyDescent="0.2">
      <c r="A112" t="s">
        <v>233</v>
      </c>
      <c r="B112" t="s">
        <v>234</v>
      </c>
      <c r="C112" t="s">
        <v>12</v>
      </c>
      <c r="D112" s="3">
        <v>397300</v>
      </c>
      <c r="E112" s="15" t="str">
        <f t="shared" si="2"/>
        <v>Large</v>
      </c>
    </row>
    <row r="113" spans="1:5" x14ac:dyDescent="0.2">
      <c r="A113" t="s">
        <v>332</v>
      </c>
      <c r="B113" t="s">
        <v>333</v>
      </c>
      <c r="C113" t="s">
        <v>12</v>
      </c>
      <c r="D113" s="3">
        <v>386850</v>
      </c>
      <c r="E113" s="15" t="str">
        <f t="shared" si="2"/>
        <v>Large</v>
      </c>
    </row>
    <row r="114" spans="1:5" x14ac:dyDescent="0.2">
      <c r="A114" t="s">
        <v>47</v>
      </c>
      <c r="B114" t="s">
        <v>48</v>
      </c>
      <c r="C114" t="s">
        <v>12</v>
      </c>
      <c r="D114" s="3">
        <v>364500</v>
      </c>
      <c r="E114" s="15" t="str">
        <f t="shared" si="2"/>
        <v>Large</v>
      </c>
    </row>
    <row r="115" spans="1:5" x14ac:dyDescent="0.2">
      <c r="A115" t="s">
        <v>66</v>
      </c>
      <c r="B115" t="s">
        <v>67</v>
      </c>
      <c r="C115" t="s">
        <v>12</v>
      </c>
      <c r="D115" s="3">
        <v>364285</v>
      </c>
      <c r="E115" s="15" t="str">
        <f t="shared" si="2"/>
        <v>Large</v>
      </c>
    </row>
    <row r="116" spans="1:5" x14ac:dyDescent="0.2">
      <c r="A116" t="s">
        <v>121</v>
      </c>
      <c r="B116" t="s">
        <v>122</v>
      </c>
      <c r="C116" t="s">
        <v>12</v>
      </c>
      <c r="D116" s="3">
        <v>349390</v>
      </c>
      <c r="E116" s="15" t="str">
        <f t="shared" si="2"/>
        <v>Large</v>
      </c>
    </row>
    <row r="117" spans="1:5" x14ac:dyDescent="0.2">
      <c r="A117" t="s">
        <v>334</v>
      </c>
      <c r="B117" t="s">
        <v>335</v>
      </c>
      <c r="C117" t="s">
        <v>12</v>
      </c>
      <c r="D117" s="3">
        <v>341500</v>
      </c>
      <c r="E117" s="15" t="str">
        <f t="shared" si="2"/>
        <v>Large</v>
      </c>
    </row>
    <row r="118" spans="1:5" x14ac:dyDescent="0.2">
      <c r="A118" t="s">
        <v>140</v>
      </c>
      <c r="B118" t="s">
        <v>141</v>
      </c>
      <c r="C118" t="s">
        <v>12</v>
      </c>
      <c r="D118" s="3">
        <v>328550</v>
      </c>
      <c r="E118" s="15" t="str">
        <f t="shared" si="2"/>
        <v>Large</v>
      </c>
    </row>
    <row r="119" spans="1:5" x14ac:dyDescent="0.2">
      <c r="A119" t="s">
        <v>336</v>
      </c>
      <c r="B119" t="s">
        <v>337</v>
      </c>
      <c r="C119" t="s">
        <v>12</v>
      </c>
      <c r="D119" s="3">
        <v>318000</v>
      </c>
      <c r="E119" s="15" t="str">
        <f t="shared" si="2"/>
        <v>Large</v>
      </c>
    </row>
    <row r="120" spans="1:5" x14ac:dyDescent="0.2">
      <c r="A120" t="s">
        <v>310</v>
      </c>
      <c r="B120" t="s">
        <v>311</v>
      </c>
      <c r="C120" t="s">
        <v>12</v>
      </c>
      <c r="D120" s="3">
        <v>313429</v>
      </c>
      <c r="E120" s="15" t="str">
        <f t="shared" si="2"/>
        <v>Large</v>
      </c>
    </row>
    <row r="121" spans="1:5" x14ac:dyDescent="0.2">
      <c r="A121" t="s">
        <v>147</v>
      </c>
      <c r="B121" t="s">
        <v>148</v>
      </c>
      <c r="C121" t="s">
        <v>12</v>
      </c>
      <c r="D121" s="3">
        <v>309500</v>
      </c>
      <c r="E121" s="15" t="str">
        <f t="shared" si="2"/>
        <v>Large</v>
      </c>
    </row>
    <row r="122" spans="1:5" x14ac:dyDescent="0.2">
      <c r="A122" t="s">
        <v>157</v>
      </c>
      <c r="B122" t="s">
        <v>158</v>
      </c>
      <c r="C122" t="s">
        <v>12</v>
      </c>
      <c r="D122" s="3">
        <v>306130</v>
      </c>
      <c r="E122" s="15" t="str">
        <f t="shared" si="2"/>
        <v>Large</v>
      </c>
    </row>
    <row r="123" spans="1:5" x14ac:dyDescent="0.2">
      <c r="A123" t="s">
        <v>113</v>
      </c>
      <c r="B123" t="s">
        <v>114</v>
      </c>
      <c r="C123" t="s">
        <v>12</v>
      </c>
      <c r="D123" s="3">
        <v>303940</v>
      </c>
      <c r="E123" s="15" t="str">
        <f t="shared" si="2"/>
        <v>Large</v>
      </c>
    </row>
    <row r="124" spans="1:5" x14ac:dyDescent="0.2">
      <c r="A124" t="s">
        <v>70</v>
      </c>
      <c r="B124" t="s">
        <v>71</v>
      </c>
      <c r="C124" t="s">
        <v>12</v>
      </c>
      <c r="D124" s="3">
        <v>298170</v>
      </c>
      <c r="E124" s="15" t="str">
        <f t="shared" si="2"/>
        <v>Large</v>
      </c>
    </row>
    <row r="125" spans="1:5" x14ac:dyDescent="0.2">
      <c r="A125" t="s">
        <v>62</v>
      </c>
      <c r="B125" t="s">
        <v>63</v>
      </c>
      <c r="C125" t="s">
        <v>12</v>
      </c>
      <c r="D125" s="3">
        <v>295717</v>
      </c>
      <c r="E125" s="15" t="str">
        <f t="shared" si="2"/>
        <v>Large</v>
      </c>
    </row>
    <row r="126" spans="1:5" x14ac:dyDescent="0.2">
      <c r="A126" t="s">
        <v>338</v>
      </c>
      <c r="B126" t="s">
        <v>339</v>
      </c>
      <c r="C126" t="s">
        <v>12</v>
      </c>
      <c r="D126" s="3">
        <v>273600</v>
      </c>
      <c r="E126" s="15" t="str">
        <f t="shared" si="2"/>
        <v>Large</v>
      </c>
    </row>
    <row r="127" spans="1:5" x14ac:dyDescent="0.2">
      <c r="A127" t="s">
        <v>143</v>
      </c>
      <c r="B127" t="s">
        <v>144</v>
      </c>
      <c r="C127" t="s">
        <v>12</v>
      </c>
      <c r="D127" s="3">
        <v>263310</v>
      </c>
      <c r="E127" s="15" t="str">
        <f t="shared" si="2"/>
        <v>Large</v>
      </c>
    </row>
    <row r="128" spans="1:5" x14ac:dyDescent="0.2">
      <c r="A128" t="s">
        <v>340</v>
      </c>
      <c r="B128" t="s">
        <v>341</v>
      </c>
      <c r="C128" t="s">
        <v>12</v>
      </c>
      <c r="D128" s="3">
        <v>257670</v>
      </c>
      <c r="E128" s="15" t="str">
        <f t="shared" si="2"/>
        <v>Large</v>
      </c>
    </row>
    <row r="129" spans="1:5" x14ac:dyDescent="0.2">
      <c r="A129" t="s">
        <v>342</v>
      </c>
      <c r="B129" t="s">
        <v>343</v>
      </c>
      <c r="C129" t="s">
        <v>12</v>
      </c>
      <c r="D129" s="3">
        <v>248360</v>
      </c>
      <c r="E129" s="15" t="str">
        <f t="shared" si="2"/>
        <v>Large</v>
      </c>
    </row>
    <row r="130" spans="1:5" x14ac:dyDescent="0.2">
      <c r="A130" t="s">
        <v>344</v>
      </c>
      <c r="B130" t="s">
        <v>345</v>
      </c>
      <c r="C130" t="s">
        <v>12</v>
      </c>
      <c r="D130" s="3">
        <v>245720</v>
      </c>
      <c r="E130" s="15" t="str">
        <f t="shared" si="2"/>
        <v>Large</v>
      </c>
    </row>
    <row r="131" spans="1:5" x14ac:dyDescent="0.2">
      <c r="A131" t="s">
        <v>346</v>
      </c>
      <c r="B131" t="s">
        <v>78</v>
      </c>
      <c r="C131" t="s">
        <v>12</v>
      </c>
      <c r="D131" s="3">
        <v>241930</v>
      </c>
      <c r="E131" s="15" t="str">
        <f t="shared" si="2"/>
        <v>Large</v>
      </c>
    </row>
    <row r="132" spans="1:5" x14ac:dyDescent="0.2">
      <c r="A132" t="s">
        <v>347</v>
      </c>
      <c r="B132" t="s">
        <v>348</v>
      </c>
      <c r="C132" t="s">
        <v>12</v>
      </c>
      <c r="D132" s="3">
        <v>230800</v>
      </c>
      <c r="E132" s="15" t="str">
        <f t="shared" si="2"/>
        <v>Large</v>
      </c>
    </row>
    <row r="133" spans="1:5" x14ac:dyDescent="0.2">
      <c r="A133" t="s">
        <v>296</v>
      </c>
      <c r="B133" t="s">
        <v>297</v>
      </c>
      <c r="C133" t="s">
        <v>12</v>
      </c>
      <c r="D133" s="3">
        <v>230080</v>
      </c>
      <c r="E133" s="15" t="str">
        <f t="shared" si="2"/>
        <v>Large</v>
      </c>
    </row>
    <row r="134" spans="1:5" x14ac:dyDescent="0.2">
      <c r="A134" t="s">
        <v>349</v>
      </c>
      <c r="B134" t="s">
        <v>350</v>
      </c>
      <c r="C134" t="s">
        <v>12</v>
      </c>
      <c r="D134" s="3">
        <v>227533</v>
      </c>
      <c r="E134" s="15" t="str">
        <f t="shared" si="2"/>
        <v>Large</v>
      </c>
    </row>
    <row r="135" spans="1:5" x14ac:dyDescent="0.2">
      <c r="A135" t="s">
        <v>351</v>
      </c>
      <c r="B135" t="s">
        <v>352</v>
      </c>
      <c r="C135" t="s">
        <v>12</v>
      </c>
      <c r="D135" s="3">
        <v>202980</v>
      </c>
      <c r="E135" s="15" t="str">
        <f t="shared" ref="E135:E198" si="3">IF(D135&gt;$K$7,$I$7,$I$9)</f>
        <v>Large</v>
      </c>
    </row>
    <row r="136" spans="1:5" x14ac:dyDescent="0.2">
      <c r="A136" t="s">
        <v>353</v>
      </c>
      <c r="B136" t="s">
        <v>354</v>
      </c>
      <c r="C136" t="s">
        <v>12</v>
      </c>
      <c r="D136" s="3">
        <v>200520</v>
      </c>
      <c r="E136" s="15" t="str">
        <f t="shared" si="3"/>
        <v>Large</v>
      </c>
    </row>
    <row r="137" spans="1:5" x14ac:dyDescent="0.2">
      <c r="A137" t="s">
        <v>355</v>
      </c>
      <c r="B137" t="s">
        <v>356</v>
      </c>
      <c r="C137" t="s">
        <v>12</v>
      </c>
      <c r="D137" s="3">
        <v>196850</v>
      </c>
      <c r="E137" s="15" t="str">
        <f t="shared" si="3"/>
        <v>Small</v>
      </c>
    </row>
    <row r="138" spans="1:5" x14ac:dyDescent="0.2">
      <c r="A138" t="s">
        <v>357</v>
      </c>
      <c r="B138" t="s">
        <v>358</v>
      </c>
      <c r="C138" t="s">
        <v>12</v>
      </c>
      <c r="D138" s="3">
        <v>192530</v>
      </c>
      <c r="E138" s="15" t="str">
        <f t="shared" si="3"/>
        <v>Small</v>
      </c>
    </row>
    <row r="139" spans="1:5" x14ac:dyDescent="0.2">
      <c r="A139" t="s">
        <v>359</v>
      </c>
      <c r="B139" t="s">
        <v>360</v>
      </c>
      <c r="C139" t="s">
        <v>12</v>
      </c>
      <c r="D139" s="3">
        <v>191800</v>
      </c>
      <c r="E139" s="15" t="str">
        <f t="shared" si="3"/>
        <v>Small</v>
      </c>
    </row>
    <row r="140" spans="1:5" x14ac:dyDescent="0.2">
      <c r="A140" t="s">
        <v>361</v>
      </c>
      <c r="B140" t="s">
        <v>362</v>
      </c>
      <c r="C140" t="s">
        <v>12</v>
      </c>
      <c r="D140" s="3">
        <v>183630</v>
      </c>
      <c r="E140" s="15" t="str">
        <f t="shared" si="3"/>
        <v>Small</v>
      </c>
    </row>
    <row r="141" spans="1:5" x14ac:dyDescent="0.2">
      <c r="A141" t="s">
        <v>213</v>
      </c>
      <c r="B141" t="s">
        <v>214</v>
      </c>
      <c r="C141" t="s">
        <v>12</v>
      </c>
      <c r="D141" s="3">
        <v>176520</v>
      </c>
      <c r="E141" s="15" t="str">
        <f t="shared" si="3"/>
        <v>Small</v>
      </c>
    </row>
    <row r="142" spans="1:5" x14ac:dyDescent="0.2">
      <c r="A142" t="s">
        <v>237</v>
      </c>
      <c r="B142" t="s">
        <v>238</v>
      </c>
      <c r="C142" t="s">
        <v>12</v>
      </c>
      <c r="D142" s="3">
        <v>175020</v>
      </c>
      <c r="E142" s="15" t="str">
        <f t="shared" si="3"/>
        <v>Small</v>
      </c>
    </row>
    <row r="143" spans="1:5" x14ac:dyDescent="0.2">
      <c r="A143" t="s">
        <v>363</v>
      </c>
      <c r="B143" t="s">
        <v>364</v>
      </c>
      <c r="C143" t="s">
        <v>12</v>
      </c>
      <c r="D143" s="3">
        <v>156000</v>
      </c>
      <c r="E143" s="15" t="str">
        <f t="shared" si="3"/>
        <v>Small</v>
      </c>
    </row>
    <row r="144" spans="1:5" x14ac:dyDescent="0.2">
      <c r="A144" t="s">
        <v>258</v>
      </c>
      <c r="B144" t="s">
        <v>259</v>
      </c>
      <c r="C144" t="s">
        <v>12</v>
      </c>
      <c r="D144" s="3">
        <v>155360</v>
      </c>
      <c r="E144" s="15" t="str">
        <f t="shared" si="3"/>
        <v>Small</v>
      </c>
    </row>
    <row r="145" spans="1:5" x14ac:dyDescent="0.2">
      <c r="A145" t="s">
        <v>365</v>
      </c>
      <c r="B145" t="s">
        <v>366</v>
      </c>
      <c r="C145" t="s">
        <v>12</v>
      </c>
      <c r="D145" s="3">
        <v>143350</v>
      </c>
      <c r="E145" s="15" t="str">
        <f t="shared" si="3"/>
        <v>Small</v>
      </c>
    </row>
    <row r="146" spans="1:5" x14ac:dyDescent="0.2">
      <c r="A146" t="s">
        <v>367</v>
      </c>
      <c r="B146" t="s">
        <v>368</v>
      </c>
      <c r="C146" t="s">
        <v>12</v>
      </c>
      <c r="D146" s="3">
        <v>138790</v>
      </c>
      <c r="E146" s="15" t="str">
        <f t="shared" si="3"/>
        <v>Small</v>
      </c>
    </row>
    <row r="147" spans="1:5" x14ac:dyDescent="0.2">
      <c r="A147" t="s">
        <v>202</v>
      </c>
      <c r="B147" t="s">
        <v>203</v>
      </c>
      <c r="C147" t="s">
        <v>12</v>
      </c>
      <c r="D147" s="3">
        <v>130170</v>
      </c>
      <c r="E147" s="15" t="str">
        <f t="shared" si="3"/>
        <v>Small</v>
      </c>
    </row>
    <row r="148" spans="1:5" x14ac:dyDescent="0.2">
      <c r="A148" t="s">
        <v>271</v>
      </c>
      <c r="B148" t="s">
        <v>272</v>
      </c>
      <c r="C148" t="s">
        <v>12</v>
      </c>
      <c r="D148" s="3">
        <v>128900</v>
      </c>
      <c r="E148" s="15" t="str">
        <f t="shared" si="3"/>
        <v>Small</v>
      </c>
    </row>
    <row r="149" spans="1:5" x14ac:dyDescent="0.2">
      <c r="A149" t="s">
        <v>369</v>
      </c>
      <c r="B149" t="s">
        <v>370</v>
      </c>
      <c r="C149" t="s">
        <v>12</v>
      </c>
      <c r="D149" s="3">
        <v>121040.829</v>
      </c>
      <c r="E149" s="15" t="str">
        <f t="shared" si="3"/>
        <v>Small</v>
      </c>
    </row>
    <row r="150" spans="1:5" x14ac:dyDescent="0.2">
      <c r="A150" t="s">
        <v>371</v>
      </c>
      <c r="B150" t="s">
        <v>372</v>
      </c>
      <c r="C150" t="s">
        <v>12</v>
      </c>
      <c r="D150" s="3">
        <v>120410</v>
      </c>
      <c r="E150" s="15" t="str">
        <f t="shared" si="3"/>
        <v>Small</v>
      </c>
    </row>
    <row r="151" spans="1:5" x14ac:dyDescent="0.2">
      <c r="A151" t="s">
        <v>227</v>
      </c>
      <c r="B151" t="s">
        <v>228</v>
      </c>
      <c r="C151" t="s">
        <v>12</v>
      </c>
      <c r="D151" s="3">
        <v>120340</v>
      </c>
      <c r="E151" s="15" t="str">
        <f t="shared" si="3"/>
        <v>Small</v>
      </c>
    </row>
    <row r="152" spans="1:5" x14ac:dyDescent="0.2">
      <c r="A152" t="s">
        <v>373</v>
      </c>
      <c r="B152" t="s">
        <v>374</v>
      </c>
      <c r="C152" t="s">
        <v>12</v>
      </c>
      <c r="D152" s="3">
        <v>112760</v>
      </c>
      <c r="E152" s="15" t="str">
        <f t="shared" si="3"/>
        <v>Small</v>
      </c>
    </row>
    <row r="153" spans="1:5" x14ac:dyDescent="0.2">
      <c r="A153" t="s">
        <v>223</v>
      </c>
      <c r="B153" t="s">
        <v>224</v>
      </c>
      <c r="C153" t="s">
        <v>12</v>
      </c>
      <c r="D153" s="3">
        <v>111890</v>
      </c>
      <c r="E153" s="15" t="str">
        <f t="shared" si="3"/>
        <v>Small</v>
      </c>
    </row>
    <row r="154" spans="1:5" x14ac:dyDescent="0.2">
      <c r="A154" t="s">
        <v>209</v>
      </c>
      <c r="B154" t="s">
        <v>210</v>
      </c>
      <c r="C154" t="s">
        <v>12</v>
      </c>
      <c r="D154" s="3">
        <v>108560</v>
      </c>
      <c r="E154" s="15" t="str">
        <f t="shared" si="3"/>
        <v>Small</v>
      </c>
    </row>
    <row r="155" spans="1:5" x14ac:dyDescent="0.2">
      <c r="A155" t="s">
        <v>219</v>
      </c>
      <c r="B155" t="s">
        <v>220</v>
      </c>
      <c r="C155" t="s">
        <v>12</v>
      </c>
      <c r="D155" s="3">
        <v>107160</v>
      </c>
      <c r="E155" s="15" t="str">
        <f t="shared" si="3"/>
        <v>Small</v>
      </c>
    </row>
    <row r="156" spans="1:5" x14ac:dyDescent="0.2">
      <c r="A156" t="s">
        <v>375</v>
      </c>
      <c r="B156" t="s">
        <v>376</v>
      </c>
      <c r="C156" t="s">
        <v>12</v>
      </c>
      <c r="D156" s="3">
        <v>103800</v>
      </c>
      <c r="E156" s="15" t="str">
        <f t="shared" si="3"/>
        <v>Small</v>
      </c>
    </row>
    <row r="157" spans="1:5" x14ac:dyDescent="0.2">
      <c r="A157" t="s">
        <v>377</v>
      </c>
      <c r="B157" t="s">
        <v>378</v>
      </c>
      <c r="C157" t="s">
        <v>12</v>
      </c>
      <c r="D157" s="3">
        <v>100830</v>
      </c>
      <c r="E157" s="15" t="str">
        <f t="shared" si="3"/>
        <v>Small</v>
      </c>
    </row>
    <row r="158" spans="1:5" x14ac:dyDescent="0.2">
      <c r="A158" t="s">
        <v>379</v>
      </c>
      <c r="B158" t="s">
        <v>301</v>
      </c>
      <c r="C158" t="s">
        <v>12</v>
      </c>
      <c r="D158" s="3">
        <v>97600</v>
      </c>
      <c r="E158" s="15" t="str">
        <f t="shared" si="3"/>
        <v>Small</v>
      </c>
    </row>
    <row r="159" spans="1:5" x14ac:dyDescent="0.2">
      <c r="A159" t="s">
        <v>380</v>
      </c>
      <c r="B159" t="s">
        <v>381</v>
      </c>
      <c r="C159" t="s">
        <v>12</v>
      </c>
      <c r="D159" s="3">
        <v>96320</v>
      </c>
      <c r="E159" s="15" t="str">
        <f t="shared" si="3"/>
        <v>Small</v>
      </c>
    </row>
    <row r="160" spans="1:5" x14ac:dyDescent="0.2">
      <c r="A160" t="s">
        <v>382</v>
      </c>
      <c r="B160" t="s">
        <v>383</v>
      </c>
      <c r="C160" t="s">
        <v>12</v>
      </c>
      <c r="D160" s="3">
        <v>94280</v>
      </c>
      <c r="E160" s="15" t="str">
        <f t="shared" si="3"/>
        <v>Small</v>
      </c>
    </row>
    <row r="161" spans="1:5" x14ac:dyDescent="0.2">
      <c r="A161" t="s">
        <v>294</v>
      </c>
      <c r="B161" t="s">
        <v>295</v>
      </c>
      <c r="C161" t="s">
        <v>12</v>
      </c>
      <c r="D161" s="3">
        <v>91605.6</v>
      </c>
      <c r="E161" s="15" t="str">
        <f t="shared" si="3"/>
        <v>Small</v>
      </c>
    </row>
    <row r="162" spans="1:5" x14ac:dyDescent="0.2">
      <c r="A162" t="s">
        <v>278</v>
      </c>
      <c r="B162" t="s">
        <v>279</v>
      </c>
      <c r="C162" t="s">
        <v>12</v>
      </c>
      <c r="D162" s="3">
        <v>91260</v>
      </c>
      <c r="E162" s="15" t="str">
        <f t="shared" si="3"/>
        <v>Small</v>
      </c>
    </row>
    <row r="163" spans="1:5" x14ac:dyDescent="0.2">
      <c r="A163" t="s">
        <v>384</v>
      </c>
      <c r="B163" t="s">
        <v>385</v>
      </c>
      <c r="C163" t="s">
        <v>12</v>
      </c>
      <c r="D163" s="3">
        <v>88794</v>
      </c>
      <c r="E163" s="15" t="str">
        <f t="shared" si="3"/>
        <v>Small</v>
      </c>
    </row>
    <row r="164" spans="1:5" x14ac:dyDescent="0.2">
      <c r="A164" t="s">
        <v>254</v>
      </c>
      <c r="B164" t="s">
        <v>255</v>
      </c>
      <c r="C164" t="s">
        <v>12</v>
      </c>
      <c r="D164" s="3">
        <v>87460</v>
      </c>
      <c r="E164" s="15" t="str">
        <f t="shared" si="3"/>
        <v>Small</v>
      </c>
    </row>
    <row r="165" spans="1:5" x14ac:dyDescent="0.2">
      <c r="A165" t="s">
        <v>386</v>
      </c>
      <c r="B165" t="s">
        <v>387</v>
      </c>
      <c r="C165" t="s">
        <v>12</v>
      </c>
      <c r="D165" s="3">
        <v>82646</v>
      </c>
      <c r="E165" s="15" t="str">
        <f t="shared" si="3"/>
        <v>Small</v>
      </c>
    </row>
    <row r="166" spans="1:5" x14ac:dyDescent="0.2">
      <c r="A166" t="s">
        <v>81</v>
      </c>
      <c r="B166" t="s">
        <v>82</v>
      </c>
      <c r="C166" t="s">
        <v>12</v>
      </c>
      <c r="D166" s="3">
        <v>82520</v>
      </c>
      <c r="E166" s="15" t="str">
        <f t="shared" si="3"/>
        <v>Small</v>
      </c>
    </row>
    <row r="167" spans="1:5" x14ac:dyDescent="0.2">
      <c r="A167" t="s">
        <v>388</v>
      </c>
      <c r="B167" t="s">
        <v>268</v>
      </c>
      <c r="C167" t="s">
        <v>12</v>
      </c>
      <c r="D167" s="3">
        <v>77198.53</v>
      </c>
      <c r="E167" s="15" t="str">
        <f t="shared" si="3"/>
        <v>Small</v>
      </c>
    </row>
    <row r="168" spans="1:5" x14ac:dyDescent="0.2">
      <c r="A168" t="s">
        <v>231</v>
      </c>
      <c r="B168" t="s">
        <v>232</v>
      </c>
      <c r="C168" t="s">
        <v>12</v>
      </c>
      <c r="D168" s="3">
        <v>74180</v>
      </c>
      <c r="E168" s="15" t="str">
        <f t="shared" si="3"/>
        <v>Small</v>
      </c>
    </row>
    <row r="169" spans="1:5" x14ac:dyDescent="0.2">
      <c r="A169" t="s">
        <v>389</v>
      </c>
      <c r="B169" t="s">
        <v>390</v>
      </c>
      <c r="C169" t="s">
        <v>12</v>
      </c>
      <c r="D169" s="3">
        <v>72180</v>
      </c>
      <c r="E169" s="15" t="str">
        <f t="shared" si="3"/>
        <v>Small</v>
      </c>
    </row>
    <row r="170" spans="1:5" x14ac:dyDescent="0.2">
      <c r="A170" t="s">
        <v>391</v>
      </c>
      <c r="B170" t="s">
        <v>195</v>
      </c>
      <c r="C170" t="s">
        <v>12</v>
      </c>
      <c r="D170" s="3">
        <v>71020</v>
      </c>
      <c r="E170" s="15" t="str">
        <f t="shared" si="3"/>
        <v>Small</v>
      </c>
    </row>
    <row r="171" spans="1:5" x14ac:dyDescent="0.2">
      <c r="A171" t="s">
        <v>392</v>
      </c>
      <c r="B171" t="s">
        <v>393</v>
      </c>
      <c r="C171" t="s">
        <v>12</v>
      </c>
      <c r="D171" s="3">
        <v>69490</v>
      </c>
      <c r="E171" s="15" t="str">
        <f t="shared" si="3"/>
        <v>Small</v>
      </c>
    </row>
    <row r="172" spans="1:5" x14ac:dyDescent="0.2">
      <c r="A172" t="s">
        <v>282</v>
      </c>
      <c r="B172" t="s">
        <v>283</v>
      </c>
      <c r="C172" t="s">
        <v>12</v>
      </c>
      <c r="D172" s="3">
        <v>68890</v>
      </c>
      <c r="E172" s="15" t="str">
        <f t="shared" si="3"/>
        <v>Small</v>
      </c>
    </row>
    <row r="173" spans="1:5" x14ac:dyDescent="0.2">
      <c r="A173" t="s">
        <v>394</v>
      </c>
      <c r="B173" t="s">
        <v>395</v>
      </c>
      <c r="C173" t="s">
        <v>12</v>
      </c>
      <c r="D173" s="3">
        <v>64150</v>
      </c>
      <c r="E173" s="15" t="str">
        <f t="shared" si="3"/>
        <v>Small</v>
      </c>
    </row>
    <row r="174" spans="1:5" x14ac:dyDescent="0.2">
      <c r="A174" t="s">
        <v>396</v>
      </c>
      <c r="B174" t="s">
        <v>397</v>
      </c>
      <c r="C174" t="s">
        <v>12</v>
      </c>
      <c r="D174" s="3">
        <v>62620</v>
      </c>
      <c r="E174" s="15" t="str">
        <f t="shared" si="3"/>
        <v>Small</v>
      </c>
    </row>
    <row r="175" spans="1:5" x14ac:dyDescent="0.2">
      <c r="A175" t="s">
        <v>398</v>
      </c>
      <c r="B175" t="s">
        <v>399</v>
      </c>
      <c r="C175" t="s">
        <v>12</v>
      </c>
      <c r="D175" s="3">
        <v>62230</v>
      </c>
      <c r="E175" s="15" t="str">
        <f t="shared" si="3"/>
        <v>Small</v>
      </c>
    </row>
    <row r="176" spans="1:5" x14ac:dyDescent="0.2">
      <c r="A176" t="s">
        <v>179</v>
      </c>
      <c r="B176" t="s">
        <v>180</v>
      </c>
      <c r="C176" t="s">
        <v>12</v>
      </c>
      <c r="D176" s="3">
        <v>61860</v>
      </c>
      <c r="E176" s="15" t="str">
        <f t="shared" si="3"/>
        <v>Small</v>
      </c>
    </row>
    <row r="177" spans="1:5" x14ac:dyDescent="0.2">
      <c r="A177" t="s">
        <v>101</v>
      </c>
      <c r="B177" t="s">
        <v>102</v>
      </c>
      <c r="C177" t="s">
        <v>12</v>
      </c>
      <c r="D177" s="3">
        <v>55960</v>
      </c>
      <c r="E177" s="15" t="str">
        <f t="shared" si="3"/>
        <v>Small</v>
      </c>
    </row>
    <row r="178" spans="1:5" x14ac:dyDescent="0.2">
      <c r="A178" t="s">
        <v>400</v>
      </c>
      <c r="B178" t="s">
        <v>401</v>
      </c>
      <c r="C178" t="s">
        <v>12</v>
      </c>
      <c r="D178" s="3">
        <v>54390</v>
      </c>
      <c r="E178" s="15" t="str">
        <f t="shared" si="3"/>
        <v>Small</v>
      </c>
    </row>
    <row r="179" spans="1:5" x14ac:dyDescent="0.2">
      <c r="A179" t="s">
        <v>402</v>
      </c>
      <c r="B179" t="s">
        <v>403</v>
      </c>
      <c r="C179" t="s">
        <v>12</v>
      </c>
      <c r="D179" s="3">
        <v>51200</v>
      </c>
      <c r="E179" s="15" t="str">
        <f t="shared" si="3"/>
        <v>Small</v>
      </c>
    </row>
    <row r="180" spans="1:5" x14ac:dyDescent="0.2">
      <c r="A180" t="s">
        <v>97</v>
      </c>
      <c r="B180" t="s">
        <v>98</v>
      </c>
      <c r="C180" t="s">
        <v>12</v>
      </c>
      <c r="D180" s="3">
        <v>51060</v>
      </c>
      <c r="E180" s="15" t="str">
        <f t="shared" si="3"/>
        <v>Small</v>
      </c>
    </row>
    <row r="181" spans="1:5" x14ac:dyDescent="0.2">
      <c r="A181" t="s">
        <v>404</v>
      </c>
      <c r="B181" t="s">
        <v>405</v>
      </c>
      <c r="C181" t="s">
        <v>12</v>
      </c>
      <c r="D181" s="3">
        <v>48310</v>
      </c>
      <c r="E181" s="15" t="str">
        <f t="shared" si="3"/>
        <v>Small</v>
      </c>
    </row>
    <row r="182" spans="1:5" x14ac:dyDescent="0.2">
      <c r="A182" t="s">
        <v>406</v>
      </c>
      <c r="B182" t="s">
        <v>166</v>
      </c>
      <c r="C182" t="s">
        <v>12</v>
      </c>
      <c r="D182" s="3">
        <v>48080</v>
      </c>
      <c r="E182" s="15" t="str">
        <f t="shared" si="3"/>
        <v>Small</v>
      </c>
    </row>
    <row r="183" spans="1:5" x14ac:dyDescent="0.2">
      <c r="A183" t="s">
        <v>407</v>
      </c>
      <c r="B183" t="s">
        <v>408</v>
      </c>
      <c r="C183" t="s">
        <v>12</v>
      </c>
      <c r="D183" s="3">
        <v>42750</v>
      </c>
      <c r="E183" s="15" t="str">
        <f t="shared" si="3"/>
        <v>Small</v>
      </c>
    </row>
    <row r="184" spans="1:5" x14ac:dyDescent="0.2">
      <c r="A184" t="s">
        <v>105</v>
      </c>
      <c r="B184" t="s">
        <v>106</v>
      </c>
      <c r="C184" t="s">
        <v>12</v>
      </c>
      <c r="D184" s="3">
        <v>40000</v>
      </c>
      <c r="E184" s="15" t="str">
        <f t="shared" si="3"/>
        <v>Small</v>
      </c>
    </row>
    <row r="185" spans="1:5" x14ac:dyDescent="0.2">
      <c r="A185" t="s">
        <v>304</v>
      </c>
      <c r="B185" t="s">
        <v>305</v>
      </c>
      <c r="C185" t="s">
        <v>12</v>
      </c>
      <c r="D185" s="3">
        <v>39516.03</v>
      </c>
      <c r="E185" s="15" t="str">
        <f t="shared" si="3"/>
        <v>Small</v>
      </c>
    </row>
    <row r="186" spans="1:5" x14ac:dyDescent="0.2">
      <c r="A186" t="s">
        <v>409</v>
      </c>
      <c r="B186" t="s">
        <v>410</v>
      </c>
      <c r="C186" t="s">
        <v>12</v>
      </c>
      <c r="D186" s="3">
        <v>38140</v>
      </c>
      <c r="E186" s="15" t="str">
        <f t="shared" si="3"/>
        <v>Small</v>
      </c>
    </row>
    <row r="187" spans="1:5" x14ac:dyDescent="0.2">
      <c r="A187" s="6" t="s">
        <v>187</v>
      </c>
      <c r="B187" s="6" t="s">
        <v>188</v>
      </c>
      <c r="C187" s="6" t="s">
        <v>12</v>
      </c>
      <c r="D187" s="7">
        <v>35980</v>
      </c>
      <c r="E187" s="15" t="str">
        <f t="shared" si="3"/>
        <v>Small</v>
      </c>
    </row>
    <row r="188" spans="1:5" x14ac:dyDescent="0.2">
      <c r="A188" t="s">
        <v>292</v>
      </c>
      <c r="B188" t="s">
        <v>293</v>
      </c>
      <c r="C188" t="s">
        <v>12</v>
      </c>
      <c r="D188" s="3">
        <v>33670</v>
      </c>
      <c r="E188" s="15" t="str">
        <f t="shared" si="3"/>
        <v>Small</v>
      </c>
    </row>
    <row r="189" spans="1:5" x14ac:dyDescent="0.2">
      <c r="A189" t="s">
        <v>411</v>
      </c>
      <c r="B189" t="s">
        <v>412</v>
      </c>
      <c r="C189" t="s">
        <v>12</v>
      </c>
      <c r="D189" s="3">
        <v>32884.6</v>
      </c>
      <c r="E189" s="15" t="str">
        <f t="shared" si="3"/>
        <v>Small</v>
      </c>
    </row>
    <row r="190" spans="1:5" x14ac:dyDescent="0.2">
      <c r="A190" t="s">
        <v>413</v>
      </c>
      <c r="B190" t="s">
        <v>414</v>
      </c>
      <c r="C190" t="s">
        <v>12</v>
      </c>
      <c r="D190" s="3">
        <v>30360</v>
      </c>
      <c r="E190" s="15" t="str">
        <f t="shared" si="3"/>
        <v>Small</v>
      </c>
    </row>
    <row r="191" spans="1:5" x14ac:dyDescent="0.2">
      <c r="A191" t="s">
        <v>85</v>
      </c>
      <c r="B191" t="s">
        <v>86</v>
      </c>
      <c r="C191" t="s">
        <v>12</v>
      </c>
      <c r="D191" s="3">
        <v>30280</v>
      </c>
      <c r="E191" s="15" t="str">
        <f t="shared" si="3"/>
        <v>Small</v>
      </c>
    </row>
    <row r="192" spans="1:5" x14ac:dyDescent="0.2">
      <c r="A192" t="s">
        <v>415</v>
      </c>
      <c r="B192" t="s">
        <v>416</v>
      </c>
      <c r="C192" t="s">
        <v>12</v>
      </c>
      <c r="D192" s="3">
        <v>28470</v>
      </c>
      <c r="E192" s="15" t="str">
        <f t="shared" si="3"/>
        <v>Small</v>
      </c>
    </row>
    <row r="193" spans="1:12" x14ac:dyDescent="0.2">
      <c r="A193" t="s">
        <v>417</v>
      </c>
      <c r="B193" t="s">
        <v>418</v>
      </c>
      <c r="C193" t="s">
        <v>12</v>
      </c>
      <c r="D193" s="3">
        <v>28120</v>
      </c>
      <c r="E193" s="15" t="str">
        <f t="shared" si="3"/>
        <v>Small</v>
      </c>
    </row>
    <row r="194" spans="1:12" x14ac:dyDescent="0.2">
      <c r="A194" t="s">
        <v>419</v>
      </c>
      <c r="B194" t="s">
        <v>420</v>
      </c>
      <c r="C194" t="s">
        <v>12</v>
      </c>
      <c r="D194" s="3">
        <v>28050</v>
      </c>
      <c r="E194" s="15" t="str">
        <f t="shared" si="3"/>
        <v>Small</v>
      </c>
    </row>
    <row r="195" spans="1:12" x14ac:dyDescent="0.2">
      <c r="A195" t="s">
        <v>421</v>
      </c>
      <c r="B195" t="s">
        <v>422</v>
      </c>
      <c r="C195" t="s">
        <v>12</v>
      </c>
      <c r="D195" s="3">
        <v>27990</v>
      </c>
      <c r="E195" s="15" t="str">
        <f t="shared" si="3"/>
        <v>Small</v>
      </c>
    </row>
    <row r="196" spans="1:12" x14ac:dyDescent="0.2">
      <c r="A196" t="s">
        <v>423</v>
      </c>
      <c r="B196" t="s">
        <v>424</v>
      </c>
      <c r="C196" t="s">
        <v>12</v>
      </c>
      <c r="D196" s="3">
        <v>27560</v>
      </c>
      <c r="E196" s="15" t="str">
        <f t="shared" si="3"/>
        <v>Small</v>
      </c>
    </row>
    <row r="197" spans="1:12" x14ac:dyDescent="0.2">
      <c r="A197" t="s">
        <v>198</v>
      </c>
      <c r="B197" t="s">
        <v>199</v>
      </c>
      <c r="C197" t="s">
        <v>12</v>
      </c>
      <c r="D197" s="3">
        <v>27400</v>
      </c>
      <c r="E197" s="15" t="str">
        <f t="shared" si="3"/>
        <v>Small</v>
      </c>
    </row>
    <row r="198" spans="1:12" x14ac:dyDescent="0.2">
      <c r="A198" t="s">
        <v>425</v>
      </c>
      <c r="B198" t="s">
        <v>426</v>
      </c>
      <c r="C198" t="s">
        <v>12</v>
      </c>
      <c r="D198" s="3">
        <v>25680</v>
      </c>
      <c r="E198" s="15" t="str">
        <f t="shared" si="3"/>
        <v>Small</v>
      </c>
      <c r="L198" s="8"/>
    </row>
    <row r="199" spans="1:12" x14ac:dyDescent="0.2">
      <c r="A199" t="s">
        <v>249</v>
      </c>
      <c r="B199" t="s">
        <v>250</v>
      </c>
      <c r="C199" t="s">
        <v>12</v>
      </c>
      <c r="D199" s="3">
        <v>25220</v>
      </c>
      <c r="E199" s="15" t="str">
        <f t="shared" ref="E199:E262" si="4">IF(D199&gt;$K$7,$I$7,$I$9)</f>
        <v>Small</v>
      </c>
    </row>
    <row r="200" spans="1:12" x14ac:dyDescent="0.2">
      <c r="A200" t="s">
        <v>427</v>
      </c>
      <c r="B200" t="s">
        <v>428</v>
      </c>
      <c r="C200" t="s">
        <v>12</v>
      </c>
      <c r="D200" s="3">
        <v>24670</v>
      </c>
      <c r="E200" s="15" t="str">
        <f t="shared" si="4"/>
        <v>Small</v>
      </c>
    </row>
    <row r="201" spans="1:12" x14ac:dyDescent="0.2">
      <c r="A201" t="s">
        <v>429</v>
      </c>
      <c r="B201" t="s">
        <v>430</v>
      </c>
      <c r="C201" t="s">
        <v>12</v>
      </c>
      <c r="D201" s="3">
        <v>23180</v>
      </c>
      <c r="E201" s="15" t="str">
        <f t="shared" si="4"/>
        <v>Small</v>
      </c>
    </row>
    <row r="202" spans="1:12" x14ac:dyDescent="0.2">
      <c r="A202" t="s">
        <v>431</v>
      </c>
      <c r="B202" t="s">
        <v>432</v>
      </c>
      <c r="C202" t="s">
        <v>12</v>
      </c>
      <c r="D202" s="3">
        <v>22810</v>
      </c>
      <c r="E202" s="15" t="str">
        <f t="shared" si="4"/>
        <v>Small</v>
      </c>
    </row>
    <row r="203" spans="1:12" x14ac:dyDescent="0.2">
      <c r="A203" t="s">
        <v>284</v>
      </c>
      <c r="B203" t="s">
        <v>285</v>
      </c>
      <c r="C203" t="s">
        <v>12</v>
      </c>
      <c r="D203" s="3">
        <v>21640</v>
      </c>
      <c r="E203" s="15" t="str">
        <f t="shared" si="4"/>
        <v>Small</v>
      </c>
    </row>
    <row r="204" spans="1:12" x14ac:dyDescent="0.2">
      <c r="A204" t="s">
        <v>215</v>
      </c>
      <c r="B204" t="s">
        <v>216</v>
      </c>
      <c r="C204" t="s">
        <v>12</v>
      </c>
      <c r="D204" s="3">
        <v>20720</v>
      </c>
      <c r="E204" s="15" t="str">
        <f t="shared" si="4"/>
        <v>Small</v>
      </c>
    </row>
    <row r="205" spans="1:12" x14ac:dyDescent="0.2">
      <c r="A205" t="s">
        <v>169</v>
      </c>
      <c r="B205" t="s">
        <v>170</v>
      </c>
      <c r="C205" t="s">
        <v>12</v>
      </c>
      <c r="D205" s="3">
        <v>20136.400000000001</v>
      </c>
      <c r="E205" s="15" t="str">
        <f t="shared" si="4"/>
        <v>Small</v>
      </c>
    </row>
    <row r="206" spans="1:12" x14ac:dyDescent="0.2">
      <c r="A206" t="s">
        <v>433</v>
      </c>
      <c r="B206" t="s">
        <v>434</v>
      </c>
      <c r="C206" t="s">
        <v>12</v>
      </c>
      <c r="D206" s="3">
        <v>18280</v>
      </c>
      <c r="E206" s="15" t="str">
        <f t="shared" si="4"/>
        <v>Small</v>
      </c>
    </row>
    <row r="207" spans="1:12" x14ac:dyDescent="0.2">
      <c r="A207" t="s">
        <v>435</v>
      </c>
      <c r="B207" t="s">
        <v>436</v>
      </c>
      <c r="C207" t="s">
        <v>12</v>
      </c>
      <c r="D207" s="3">
        <v>18270</v>
      </c>
      <c r="E207" s="15" t="str">
        <f t="shared" si="4"/>
        <v>Small</v>
      </c>
    </row>
    <row r="208" spans="1:12" x14ac:dyDescent="0.2">
      <c r="A208" t="s">
        <v>136</v>
      </c>
      <c r="B208" t="s">
        <v>137</v>
      </c>
      <c r="C208" t="s">
        <v>12</v>
      </c>
      <c r="D208" s="3">
        <v>17820</v>
      </c>
      <c r="E208" s="15" t="str">
        <f t="shared" si="4"/>
        <v>Small</v>
      </c>
    </row>
    <row r="209" spans="1:5" x14ac:dyDescent="0.2">
      <c r="A209" t="s">
        <v>437</v>
      </c>
      <c r="B209" t="s">
        <v>438</v>
      </c>
      <c r="C209" t="s">
        <v>12</v>
      </c>
      <c r="D209" s="3">
        <v>17200</v>
      </c>
      <c r="E209" s="15" t="str">
        <f t="shared" si="4"/>
        <v>Small</v>
      </c>
    </row>
    <row r="210" spans="1:5" x14ac:dyDescent="0.2">
      <c r="A210" t="s">
        <v>439</v>
      </c>
      <c r="B210" t="s">
        <v>440</v>
      </c>
      <c r="C210" t="s">
        <v>12</v>
      </c>
      <c r="D210" s="3">
        <v>14870</v>
      </c>
      <c r="E210" s="15" t="str">
        <f t="shared" si="4"/>
        <v>Small</v>
      </c>
    </row>
    <row r="211" spans="1:5" x14ac:dyDescent="0.2">
      <c r="A211" t="s">
        <v>441</v>
      </c>
      <c r="B211" t="s">
        <v>442</v>
      </c>
      <c r="C211" t="s">
        <v>12</v>
      </c>
      <c r="D211" s="3">
        <v>13450</v>
      </c>
      <c r="E211" s="15" t="str">
        <f t="shared" si="4"/>
        <v>Small</v>
      </c>
    </row>
    <row r="212" spans="1:5" x14ac:dyDescent="0.2">
      <c r="A212" t="s">
        <v>443</v>
      </c>
      <c r="B212" t="s">
        <v>444</v>
      </c>
      <c r="C212" t="s">
        <v>12</v>
      </c>
      <c r="D212" s="3">
        <v>12190</v>
      </c>
      <c r="E212" s="15" t="str">
        <f t="shared" si="4"/>
        <v>Small</v>
      </c>
    </row>
    <row r="213" spans="1:5" x14ac:dyDescent="0.2">
      <c r="A213" t="s">
        <v>161</v>
      </c>
      <c r="B213" t="s">
        <v>162</v>
      </c>
      <c r="C213" t="s">
        <v>12</v>
      </c>
      <c r="D213" s="3">
        <v>11490</v>
      </c>
      <c r="E213" s="15" t="str">
        <f t="shared" si="4"/>
        <v>Small</v>
      </c>
    </row>
    <row r="214" spans="1:5" x14ac:dyDescent="0.2">
      <c r="A214" t="s">
        <v>445</v>
      </c>
      <c r="B214" t="s">
        <v>446</v>
      </c>
      <c r="C214" t="s">
        <v>12</v>
      </c>
      <c r="D214" s="3">
        <v>10830</v>
      </c>
      <c r="E214" s="15" t="str">
        <f t="shared" si="4"/>
        <v>Small</v>
      </c>
    </row>
    <row r="215" spans="1:5" x14ac:dyDescent="0.2">
      <c r="A215" t="s">
        <v>447</v>
      </c>
      <c r="B215" t="s">
        <v>448</v>
      </c>
      <c r="C215" t="s">
        <v>12</v>
      </c>
      <c r="D215" s="3">
        <v>10230</v>
      </c>
      <c r="E215" s="15" t="str">
        <f t="shared" si="4"/>
        <v>Small</v>
      </c>
    </row>
    <row r="216" spans="1:5" x14ac:dyDescent="0.2">
      <c r="A216" t="s">
        <v>449</v>
      </c>
      <c r="B216" t="s">
        <v>450</v>
      </c>
      <c r="C216" t="s">
        <v>12</v>
      </c>
      <c r="D216" s="3">
        <v>10120</v>
      </c>
      <c r="E216" s="15" t="str">
        <f t="shared" si="4"/>
        <v>Small</v>
      </c>
    </row>
    <row r="217" spans="1:5" x14ac:dyDescent="0.2">
      <c r="A217" t="s">
        <v>451</v>
      </c>
      <c r="B217" t="s">
        <v>452</v>
      </c>
      <c r="C217" t="s">
        <v>12</v>
      </c>
      <c r="D217" s="3">
        <v>10010</v>
      </c>
      <c r="E217" s="15" t="str">
        <f t="shared" si="4"/>
        <v>Small</v>
      </c>
    </row>
    <row r="218" spans="1:5" x14ac:dyDescent="0.2">
      <c r="A218" t="s">
        <v>453</v>
      </c>
      <c r="B218" t="s">
        <v>454</v>
      </c>
      <c r="C218" t="s">
        <v>12</v>
      </c>
      <c r="D218" s="3">
        <v>9240</v>
      </c>
      <c r="E218" s="15" t="str">
        <f t="shared" si="4"/>
        <v>Small</v>
      </c>
    </row>
    <row r="219" spans="1:5" x14ac:dyDescent="0.2">
      <c r="A219" t="s">
        <v>159</v>
      </c>
      <c r="B219" t="s">
        <v>160</v>
      </c>
      <c r="C219" t="s">
        <v>12</v>
      </c>
      <c r="D219" s="3">
        <v>8870</v>
      </c>
      <c r="E219" s="15" t="str">
        <f t="shared" si="4"/>
        <v>Small</v>
      </c>
    </row>
    <row r="220" spans="1:5" x14ac:dyDescent="0.2">
      <c r="A220" t="s">
        <v>455</v>
      </c>
      <c r="B220" t="s">
        <v>253</v>
      </c>
      <c r="C220" t="s">
        <v>12</v>
      </c>
      <c r="D220" s="3">
        <v>6020</v>
      </c>
      <c r="E220" s="15" t="str">
        <f t="shared" si="4"/>
        <v>Small</v>
      </c>
    </row>
    <row r="221" spans="1:5" x14ac:dyDescent="0.2">
      <c r="A221" t="s">
        <v>456</v>
      </c>
      <c r="B221" t="s">
        <v>457</v>
      </c>
      <c r="C221" t="s">
        <v>12</v>
      </c>
      <c r="D221" s="3">
        <v>5270</v>
      </c>
      <c r="E221" s="15" t="str">
        <f t="shared" si="4"/>
        <v>Small</v>
      </c>
    </row>
    <row r="222" spans="1:5" x14ac:dyDescent="0.2">
      <c r="A222" t="s">
        <v>458</v>
      </c>
      <c r="B222" t="s">
        <v>459</v>
      </c>
      <c r="C222" t="s">
        <v>12</v>
      </c>
      <c r="D222" s="3">
        <v>5130</v>
      </c>
      <c r="E222" s="15" t="str">
        <f t="shared" si="4"/>
        <v>Small</v>
      </c>
    </row>
    <row r="223" spans="1:5" x14ac:dyDescent="0.2">
      <c r="A223" t="s">
        <v>460</v>
      </c>
      <c r="B223" t="s">
        <v>461</v>
      </c>
      <c r="C223" t="s">
        <v>12</v>
      </c>
      <c r="D223" s="3">
        <v>4030</v>
      </c>
      <c r="E223" s="15" t="str">
        <f t="shared" si="4"/>
        <v>Small</v>
      </c>
    </row>
    <row r="224" spans="1:5" x14ac:dyDescent="0.2">
      <c r="A224" t="s">
        <v>462</v>
      </c>
      <c r="B224" t="s">
        <v>463</v>
      </c>
      <c r="C224" t="s">
        <v>12</v>
      </c>
      <c r="D224" s="3">
        <v>3471</v>
      </c>
      <c r="E224" s="15" t="str">
        <f t="shared" si="4"/>
        <v>Small</v>
      </c>
    </row>
    <row r="225" spans="1:5" x14ac:dyDescent="0.2">
      <c r="A225" t="s">
        <v>464</v>
      </c>
      <c r="B225" t="s">
        <v>465</v>
      </c>
      <c r="C225" t="s">
        <v>12</v>
      </c>
      <c r="D225" s="3">
        <v>2780</v>
      </c>
      <c r="E225" s="15" t="str">
        <f t="shared" si="4"/>
        <v>Small</v>
      </c>
    </row>
    <row r="226" spans="1:5" x14ac:dyDescent="0.2">
      <c r="A226" t="s">
        <v>466</v>
      </c>
      <c r="B226" t="s">
        <v>467</v>
      </c>
      <c r="C226" t="s">
        <v>12</v>
      </c>
      <c r="D226" s="3">
        <v>2574.46</v>
      </c>
      <c r="E226" s="15" t="str">
        <f t="shared" si="4"/>
        <v>Small</v>
      </c>
    </row>
    <row r="227" spans="1:5" x14ac:dyDescent="0.2">
      <c r="A227" t="s">
        <v>468</v>
      </c>
      <c r="B227" t="s">
        <v>469</v>
      </c>
      <c r="C227" t="s">
        <v>12</v>
      </c>
      <c r="D227" s="3">
        <v>2030</v>
      </c>
      <c r="E227" s="15" t="str">
        <f t="shared" si="4"/>
        <v>Small</v>
      </c>
    </row>
    <row r="228" spans="1:5" x14ac:dyDescent="0.2">
      <c r="A228" t="s">
        <v>470</v>
      </c>
      <c r="B228" t="s">
        <v>471</v>
      </c>
      <c r="C228" t="s">
        <v>12</v>
      </c>
      <c r="D228" s="3">
        <v>1861</v>
      </c>
      <c r="E228" s="15" t="str">
        <f t="shared" si="4"/>
        <v>Small</v>
      </c>
    </row>
    <row r="229" spans="1:5" x14ac:dyDescent="0.2">
      <c r="A229" t="s">
        <v>472</v>
      </c>
      <c r="B229" t="s">
        <v>473</v>
      </c>
      <c r="C229" t="s">
        <v>12</v>
      </c>
      <c r="D229" s="3">
        <v>1366</v>
      </c>
      <c r="E229" s="15" t="str">
        <f t="shared" si="4"/>
        <v>Small</v>
      </c>
    </row>
    <row r="230" spans="1:5" x14ac:dyDescent="0.2">
      <c r="A230" t="s">
        <v>474</v>
      </c>
      <c r="B230" t="s">
        <v>275</v>
      </c>
      <c r="C230" t="s">
        <v>12</v>
      </c>
      <c r="D230" s="3">
        <v>1050</v>
      </c>
      <c r="E230" s="15" t="str">
        <f t="shared" si="4"/>
        <v>Small</v>
      </c>
    </row>
    <row r="231" spans="1:5" x14ac:dyDescent="0.2">
      <c r="A231" t="s">
        <v>475</v>
      </c>
      <c r="B231" t="s">
        <v>476</v>
      </c>
      <c r="C231" t="s">
        <v>12</v>
      </c>
      <c r="D231" s="3">
        <v>960</v>
      </c>
      <c r="E231" s="15" t="str">
        <f t="shared" si="4"/>
        <v>Small</v>
      </c>
    </row>
    <row r="232" spans="1:5" x14ac:dyDescent="0.2">
      <c r="A232" t="s">
        <v>477</v>
      </c>
      <c r="B232" t="s">
        <v>478</v>
      </c>
      <c r="C232" t="s">
        <v>12</v>
      </c>
      <c r="D232" s="3">
        <v>950</v>
      </c>
      <c r="E232" s="15" t="str">
        <f t="shared" si="4"/>
        <v>Small</v>
      </c>
    </row>
    <row r="233" spans="1:5" x14ac:dyDescent="0.2">
      <c r="A233" t="s">
        <v>479</v>
      </c>
      <c r="B233" t="s">
        <v>480</v>
      </c>
      <c r="C233" t="s">
        <v>12</v>
      </c>
      <c r="D233" s="3">
        <v>810</v>
      </c>
      <c r="E233" s="15" t="str">
        <f t="shared" si="4"/>
        <v>Small</v>
      </c>
    </row>
    <row r="234" spans="1:5" x14ac:dyDescent="0.2">
      <c r="A234" t="s">
        <v>481</v>
      </c>
      <c r="B234" t="s">
        <v>482</v>
      </c>
      <c r="C234" t="s">
        <v>12</v>
      </c>
      <c r="D234" s="3">
        <v>785</v>
      </c>
      <c r="E234" s="15" t="str">
        <f t="shared" si="4"/>
        <v>Small</v>
      </c>
    </row>
    <row r="235" spans="1:5" x14ac:dyDescent="0.2">
      <c r="A235" t="s">
        <v>483</v>
      </c>
      <c r="B235" t="s">
        <v>484</v>
      </c>
      <c r="C235" t="s">
        <v>12</v>
      </c>
      <c r="D235" s="3">
        <v>750</v>
      </c>
      <c r="E235" s="15" t="str">
        <f t="shared" si="4"/>
        <v>Small</v>
      </c>
    </row>
    <row r="236" spans="1:5" x14ac:dyDescent="0.2">
      <c r="A236" t="s">
        <v>485</v>
      </c>
      <c r="B236" t="s">
        <v>486</v>
      </c>
      <c r="C236" t="s">
        <v>12</v>
      </c>
      <c r="D236" s="3">
        <v>720</v>
      </c>
      <c r="E236" s="15" t="str">
        <f t="shared" si="4"/>
        <v>Small</v>
      </c>
    </row>
    <row r="237" spans="1:5" x14ac:dyDescent="0.2">
      <c r="A237" t="s">
        <v>74</v>
      </c>
      <c r="B237" t="s">
        <v>75</v>
      </c>
      <c r="C237" t="s">
        <v>12</v>
      </c>
      <c r="D237" s="3">
        <v>718</v>
      </c>
      <c r="E237" s="15" t="str">
        <f t="shared" si="4"/>
        <v>Small</v>
      </c>
    </row>
    <row r="238" spans="1:5" x14ac:dyDescent="0.2">
      <c r="A238" t="s">
        <v>487</v>
      </c>
      <c r="B238" t="s">
        <v>488</v>
      </c>
      <c r="C238" t="s">
        <v>12</v>
      </c>
      <c r="D238" s="3">
        <v>700</v>
      </c>
      <c r="E238" s="15" t="str">
        <f t="shared" si="4"/>
        <v>Small</v>
      </c>
    </row>
    <row r="239" spans="1:5" x14ac:dyDescent="0.2">
      <c r="A239" t="s">
        <v>489</v>
      </c>
      <c r="B239" t="s">
        <v>490</v>
      </c>
      <c r="C239" t="s">
        <v>12</v>
      </c>
      <c r="D239" s="3">
        <v>610</v>
      </c>
      <c r="E239" s="15" t="str">
        <f t="shared" si="4"/>
        <v>Small</v>
      </c>
    </row>
    <row r="240" spans="1:5" x14ac:dyDescent="0.2">
      <c r="A240" t="s">
        <v>491</v>
      </c>
      <c r="B240" t="s">
        <v>492</v>
      </c>
      <c r="C240" t="s">
        <v>12</v>
      </c>
      <c r="D240" s="3">
        <v>570</v>
      </c>
      <c r="E240" s="15" t="str">
        <f t="shared" si="4"/>
        <v>Small</v>
      </c>
    </row>
    <row r="241" spans="1:5" x14ac:dyDescent="0.2">
      <c r="A241" t="s">
        <v>493</v>
      </c>
      <c r="B241" t="s">
        <v>494</v>
      </c>
      <c r="C241" t="s">
        <v>12</v>
      </c>
      <c r="D241" s="3">
        <v>540</v>
      </c>
      <c r="E241" s="15" t="str">
        <f t="shared" si="4"/>
        <v>Small</v>
      </c>
    </row>
    <row r="242" spans="1:5" x14ac:dyDescent="0.2">
      <c r="A242" t="s">
        <v>495</v>
      </c>
      <c r="B242" t="s">
        <v>496</v>
      </c>
      <c r="C242" t="s">
        <v>12</v>
      </c>
      <c r="D242" s="3">
        <v>470</v>
      </c>
      <c r="E242" s="15" t="str">
        <f t="shared" si="4"/>
        <v>Small</v>
      </c>
    </row>
    <row r="243" spans="1:5" x14ac:dyDescent="0.2">
      <c r="A243" t="s">
        <v>497</v>
      </c>
      <c r="B243" t="s">
        <v>498</v>
      </c>
      <c r="C243" t="s">
        <v>12</v>
      </c>
      <c r="D243" s="3">
        <v>460</v>
      </c>
      <c r="E243" s="15" t="str">
        <f t="shared" si="4"/>
        <v>Small</v>
      </c>
    </row>
    <row r="244" spans="1:5" x14ac:dyDescent="0.2">
      <c r="A244" t="s">
        <v>499</v>
      </c>
      <c r="B244" t="s">
        <v>500</v>
      </c>
      <c r="C244" t="s">
        <v>12</v>
      </c>
      <c r="D244" s="3">
        <v>460</v>
      </c>
      <c r="E244" s="15" t="str">
        <f t="shared" si="4"/>
        <v>Small</v>
      </c>
    </row>
    <row r="245" spans="1:5" x14ac:dyDescent="0.2">
      <c r="A245" t="s">
        <v>501</v>
      </c>
      <c r="B245" t="s">
        <v>502</v>
      </c>
      <c r="C245" t="s">
        <v>12</v>
      </c>
      <c r="D245" s="3">
        <v>460</v>
      </c>
      <c r="E245" s="15" t="str">
        <f t="shared" si="4"/>
        <v>Small</v>
      </c>
    </row>
    <row r="246" spans="1:5" x14ac:dyDescent="0.2">
      <c r="A246" t="s">
        <v>503</v>
      </c>
      <c r="B246" t="s">
        <v>504</v>
      </c>
      <c r="C246" t="s">
        <v>12</v>
      </c>
      <c r="D246" s="3">
        <v>444</v>
      </c>
      <c r="E246" s="15" t="str">
        <f t="shared" si="4"/>
        <v>Small</v>
      </c>
    </row>
    <row r="247" spans="1:5" x14ac:dyDescent="0.2">
      <c r="A247" t="s">
        <v>505</v>
      </c>
      <c r="B247" t="s">
        <v>506</v>
      </c>
      <c r="C247" t="s">
        <v>12</v>
      </c>
      <c r="D247" s="3">
        <v>440</v>
      </c>
      <c r="E247" s="15" t="str">
        <f t="shared" si="4"/>
        <v>Small</v>
      </c>
    </row>
    <row r="248" spans="1:5" x14ac:dyDescent="0.2">
      <c r="A248" t="s">
        <v>507</v>
      </c>
      <c r="B248" t="s">
        <v>508</v>
      </c>
      <c r="C248" t="s">
        <v>12</v>
      </c>
      <c r="D248" s="3">
        <v>430</v>
      </c>
      <c r="E248" s="15" t="str">
        <f t="shared" si="4"/>
        <v>Small</v>
      </c>
    </row>
    <row r="249" spans="1:5" x14ac:dyDescent="0.2">
      <c r="A249" t="s">
        <v>509</v>
      </c>
      <c r="B249" t="s">
        <v>510</v>
      </c>
      <c r="C249" t="s">
        <v>12</v>
      </c>
      <c r="D249" s="3">
        <v>390</v>
      </c>
      <c r="E249" s="15" t="str">
        <f t="shared" si="4"/>
        <v>Small</v>
      </c>
    </row>
    <row r="250" spans="1:5" x14ac:dyDescent="0.2">
      <c r="A250" t="s">
        <v>511</v>
      </c>
      <c r="B250" t="s">
        <v>512</v>
      </c>
      <c r="C250" t="s">
        <v>12</v>
      </c>
      <c r="D250" s="3">
        <v>350</v>
      </c>
      <c r="E250" s="15" t="str">
        <f t="shared" si="4"/>
        <v>Small</v>
      </c>
    </row>
    <row r="251" spans="1:5" x14ac:dyDescent="0.2">
      <c r="A251" t="s">
        <v>513</v>
      </c>
      <c r="B251" t="s">
        <v>514</v>
      </c>
      <c r="C251" t="s">
        <v>12</v>
      </c>
      <c r="D251" s="3">
        <v>340</v>
      </c>
      <c r="E251" s="15" t="str">
        <f t="shared" si="4"/>
        <v>Small</v>
      </c>
    </row>
    <row r="252" spans="1:5" x14ac:dyDescent="0.2">
      <c r="A252" t="s">
        <v>515</v>
      </c>
      <c r="B252" t="s">
        <v>516</v>
      </c>
      <c r="C252" t="s">
        <v>12</v>
      </c>
      <c r="D252" s="3">
        <v>320</v>
      </c>
      <c r="E252" s="15" t="str">
        <f t="shared" si="4"/>
        <v>Small</v>
      </c>
    </row>
    <row r="253" spans="1:5" x14ac:dyDescent="0.2">
      <c r="A253" t="s">
        <v>243</v>
      </c>
      <c r="B253" t="s">
        <v>244</v>
      </c>
      <c r="C253" t="s">
        <v>12</v>
      </c>
      <c r="D253" s="3">
        <v>300</v>
      </c>
      <c r="E253" s="15" t="str">
        <f t="shared" si="4"/>
        <v>Small</v>
      </c>
    </row>
    <row r="254" spans="1:5" x14ac:dyDescent="0.2">
      <c r="A254" t="s">
        <v>517</v>
      </c>
      <c r="B254" t="s">
        <v>518</v>
      </c>
      <c r="C254" t="s">
        <v>12</v>
      </c>
      <c r="D254" s="3">
        <v>260</v>
      </c>
      <c r="E254" s="15" t="str">
        <f t="shared" si="4"/>
        <v>Small</v>
      </c>
    </row>
    <row r="255" spans="1:5" x14ac:dyDescent="0.2">
      <c r="A255" t="s">
        <v>519</v>
      </c>
      <c r="B255" t="s">
        <v>520</v>
      </c>
      <c r="C255" t="s">
        <v>12</v>
      </c>
      <c r="D255" s="3">
        <v>240</v>
      </c>
      <c r="E255" s="15" t="str">
        <f t="shared" si="4"/>
        <v>Small</v>
      </c>
    </row>
    <row r="256" spans="1:5" x14ac:dyDescent="0.2">
      <c r="A256" t="s">
        <v>521</v>
      </c>
      <c r="B256" t="s">
        <v>522</v>
      </c>
      <c r="C256" t="s">
        <v>12</v>
      </c>
      <c r="D256" s="3">
        <v>200</v>
      </c>
      <c r="E256" s="15" t="str">
        <f t="shared" si="4"/>
        <v>Small</v>
      </c>
    </row>
    <row r="257" spans="1:5" x14ac:dyDescent="0.2">
      <c r="A257" t="s">
        <v>523</v>
      </c>
      <c r="B257" t="s">
        <v>524</v>
      </c>
      <c r="C257" t="s">
        <v>12</v>
      </c>
      <c r="D257" s="3">
        <v>180</v>
      </c>
      <c r="E257" s="15" t="str">
        <f t="shared" si="4"/>
        <v>Small</v>
      </c>
    </row>
    <row r="258" spans="1:5" x14ac:dyDescent="0.2">
      <c r="A258" t="s">
        <v>525</v>
      </c>
      <c r="B258" t="s">
        <v>526</v>
      </c>
      <c r="C258" t="s">
        <v>12</v>
      </c>
      <c r="D258" s="3">
        <v>180</v>
      </c>
      <c r="E258" s="15" t="str">
        <f t="shared" si="4"/>
        <v>Small</v>
      </c>
    </row>
    <row r="259" spans="1:5" x14ac:dyDescent="0.2">
      <c r="A259" t="s">
        <v>527</v>
      </c>
      <c r="B259" t="s">
        <v>528</v>
      </c>
      <c r="C259" t="s">
        <v>12</v>
      </c>
      <c r="D259" s="3">
        <v>160</v>
      </c>
      <c r="E259" s="15" t="str">
        <f t="shared" si="4"/>
        <v>Small</v>
      </c>
    </row>
    <row r="260" spans="1:5" x14ac:dyDescent="0.2">
      <c r="A260" t="s">
        <v>529</v>
      </c>
      <c r="B260" t="s">
        <v>530</v>
      </c>
      <c r="C260" t="s">
        <v>12</v>
      </c>
      <c r="D260" s="3">
        <v>150</v>
      </c>
      <c r="E260" s="15" t="str">
        <f t="shared" si="4"/>
        <v>Small</v>
      </c>
    </row>
    <row r="261" spans="1:5" x14ac:dyDescent="0.2">
      <c r="A261" t="s">
        <v>531</v>
      </c>
      <c r="B261" t="s">
        <v>532</v>
      </c>
      <c r="C261" t="s">
        <v>12</v>
      </c>
      <c r="D261" s="3">
        <v>60</v>
      </c>
      <c r="E261" s="15" t="str">
        <f t="shared" si="4"/>
        <v>Small</v>
      </c>
    </row>
    <row r="262" spans="1:5" x14ac:dyDescent="0.2">
      <c r="A262" t="s">
        <v>533</v>
      </c>
      <c r="B262" t="s">
        <v>534</v>
      </c>
      <c r="C262" t="s">
        <v>12</v>
      </c>
      <c r="D262" s="3">
        <v>54</v>
      </c>
      <c r="E262" s="15" t="str">
        <f t="shared" si="4"/>
        <v>Small</v>
      </c>
    </row>
    <row r="263" spans="1:5" x14ac:dyDescent="0.2">
      <c r="A263" t="s">
        <v>535</v>
      </c>
      <c r="B263" t="s">
        <v>536</v>
      </c>
      <c r="C263" t="s">
        <v>12</v>
      </c>
      <c r="D263" s="3">
        <v>50</v>
      </c>
      <c r="E263" s="15" t="str">
        <f t="shared" ref="E263:E275" si="5">IF(D263&gt;$K$7,$I$7,$I$9)</f>
        <v>Small</v>
      </c>
    </row>
    <row r="264" spans="1:5" x14ac:dyDescent="0.2">
      <c r="A264" t="s">
        <v>537</v>
      </c>
      <c r="B264" t="s">
        <v>538</v>
      </c>
      <c r="C264" t="s">
        <v>12</v>
      </c>
      <c r="D264" s="3">
        <v>34</v>
      </c>
      <c r="E264" s="15" t="str">
        <f t="shared" si="5"/>
        <v>Small</v>
      </c>
    </row>
    <row r="265" spans="1:5" x14ac:dyDescent="0.2">
      <c r="A265" t="s">
        <v>539</v>
      </c>
      <c r="B265" t="s">
        <v>540</v>
      </c>
      <c r="C265" t="s">
        <v>12</v>
      </c>
      <c r="D265" s="3">
        <v>32.9</v>
      </c>
      <c r="E265" s="15" t="str">
        <f t="shared" si="5"/>
        <v>Small</v>
      </c>
    </row>
    <row r="266" spans="1:5" x14ac:dyDescent="0.2">
      <c r="A266" t="s">
        <v>541</v>
      </c>
      <c r="B266" t="s">
        <v>542</v>
      </c>
      <c r="C266" t="s">
        <v>12</v>
      </c>
      <c r="D266" s="3">
        <v>30</v>
      </c>
      <c r="E266" s="15" t="str">
        <f t="shared" si="5"/>
        <v>Small</v>
      </c>
    </row>
    <row r="267" spans="1:5" x14ac:dyDescent="0.2">
      <c r="A267" t="s">
        <v>543</v>
      </c>
      <c r="B267" t="s">
        <v>544</v>
      </c>
      <c r="C267" t="s">
        <v>12</v>
      </c>
      <c r="D267" s="3">
        <v>20</v>
      </c>
      <c r="E267" s="15" t="str">
        <f t="shared" si="5"/>
        <v>Small</v>
      </c>
    </row>
    <row r="268" spans="1:5" x14ac:dyDescent="0.2">
      <c r="A268" t="s">
        <v>545</v>
      </c>
      <c r="B268" t="s">
        <v>546</v>
      </c>
      <c r="C268" t="s">
        <v>12</v>
      </c>
      <c r="D268" s="3">
        <v>10</v>
      </c>
      <c r="E268" s="15" t="str">
        <f t="shared" si="5"/>
        <v>Small</v>
      </c>
    </row>
    <row r="269" spans="1:5" x14ac:dyDescent="0.2">
      <c r="A269" t="s">
        <v>547</v>
      </c>
      <c r="B269" t="s">
        <v>548</v>
      </c>
      <c r="C269" t="s">
        <v>12</v>
      </c>
      <c r="D269" s="3">
        <v>2.0269999999999997</v>
      </c>
      <c r="E269" s="15" t="str">
        <f t="shared" si="5"/>
        <v>Small</v>
      </c>
    </row>
    <row r="270" spans="1:5" x14ac:dyDescent="0.2">
      <c r="A270" t="s">
        <v>549</v>
      </c>
      <c r="B270" t="s">
        <v>550</v>
      </c>
      <c r="C270" t="s">
        <v>12</v>
      </c>
      <c r="E270" s="15" t="str">
        <f t="shared" si="5"/>
        <v>Small</v>
      </c>
    </row>
    <row r="271" spans="1:5" x14ac:dyDescent="0.2">
      <c r="A271" t="s">
        <v>551</v>
      </c>
      <c r="B271" t="s">
        <v>552</v>
      </c>
      <c r="C271" t="s">
        <v>12</v>
      </c>
      <c r="E271" s="15" t="str">
        <f t="shared" si="5"/>
        <v>Small</v>
      </c>
    </row>
    <row r="272" spans="1:5" x14ac:dyDescent="0.2">
      <c r="A272" t="s">
        <v>553</v>
      </c>
      <c r="B272" t="s">
        <v>554</v>
      </c>
      <c r="C272" t="s">
        <v>12</v>
      </c>
      <c r="D272" s="3">
        <v>10887</v>
      </c>
      <c r="E272" s="15" t="str">
        <f t="shared" si="5"/>
        <v>Small</v>
      </c>
    </row>
    <row r="273" spans="1:5" x14ac:dyDescent="0.2">
      <c r="A273" t="s">
        <v>553</v>
      </c>
      <c r="B273" t="s">
        <v>675</v>
      </c>
      <c r="C273" t="s">
        <v>12</v>
      </c>
      <c r="D273" s="3">
        <v>10887</v>
      </c>
      <c r="E273" s="15" t="str">
        <f t="shared" si="5"/>
        <v>Small</v>
      </c>
    </row>
    <row r="274" spans="1:5" x14ac:dyDescent="0.2">
      <c r="B274" t="s">
        <v>633</v>
      </c>
      <c r="D274" s="8">
        <v>2512</v>
      </c>
      <c r="E274" s="15" t="str">
        <f t="shared" si="5"/>
        <v>Small</v>
      </c>
    </row>
    <row r="275" spans="1:5" x14ac:dyDescent="0.2">
      <c r="B275" t="s">
        <v>638</v>
      </c>
      <c r="D275" s="8">
        <v>121.7</v>
      </c>
      <c r="E275" s="15" t="str">
        <f t="shared" si="5"/>
        <v>Small</v>
      </c>
    </row>
  </sheetData>
  <hyperlinks>
    <hyperlink ref="C1" r:id="rId1" xr:uid="{8AC0B019-59B1-9F46-B3B5-7A6445FAFAE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854A-BCC2-D94A-B145-50F8891ACE69}">
  <sheetPr>
    <tabColor rgb="FF7030A0"/>
  </sheetPr>
  <dimension ref="A1:N275"/>
  <sheetViews>
    <sheetView topLeftCell="A241" workbookViewId="0">
      <selection activeCell="D276" sqref="D276"/>
    </sheetView>
  </sheetViews>
  <sheetFormatPr baseColWidth="10" defaultRowHeight="16" x14ac:dyDescent="0.2"/>
  <cols>
    <col min="1" max="1" width="30.1640625" customWidth="1"/>
    <col min="3" max="3" width="28.1640625" customWidth="1"/>
    <col min="4" max="4" width="15" bestFit="1" customWidth="1"/>
    <col min="5" max="5" width="15" customWidth="1"/>
    <col min="6" max="6" width="19" customWidth="1"/>
    <col min="12" max="12" width="11.5" bestFit="1" customWidth="1"/>
    <col min="13" max="13" width="14" bestFit="1" customWidth="1"/>
  </cols>
  <sheetData>
    <row r="1" spans="1:14" x14ac:dyDescent="0.2">
      <c r="A1" t="s">
        <v>0</v>
      </c>
      <c r="C1" s="9" t="s">
        <v>667</v>
      </c>
      <c r="E1" s="11" t="s">
        <v>688</v>
      </c>
      <c r="F1" s="11"/>
    </row>
    <row r="2" spans="1:14" x14ac:dyDescent="0.2">
      <c r="A2" t="s">
        <v>3</v>
      </c>
      <c r="B2" s="10">
        <v>45632</v>
      </c>
      <c r="E2" t="s">
        <v>687</v>
      </c>
    </row>
    <row r="5" spans="1:14" x14ac:dyDescent="0.2">
      <c r="A5" s="2" t="s">
        <v>5</v>
      </c>
      <c r="B5" s="2" t="s">
        <v>6</v>
      </c>
      <c r="C5" s="2" t="s">
        <v>7</v>
      </c>
      <c r="D5" s="2">
        <v>2024</v>
      </c>
      <c r="E5" s="13" t="s">
        <v>670</v>
      </c>
      <c r="F5" s="12" t="s">
        <v>671</v>
      </c>
      <c r="G5" s="2" t="s">
        <v>556</v>
      </c>
      <c r="K5" t="s">
        <v>9</v>
      </c>
    </row>
    <row r="6" spans="1:14" x14ac:dyDescent="0.2">
      <c r="A6" t="s">
        <v>263</v>
      </c>
      <c r="B6" t="s">
        <v>264</v>
      </c>
      <c r="C6" t="s">
        <v>668</v>
      </c>
      <c r="D6">
        <v>43372950</v>
      </c>
      <c r="E6" s="14">
        <f>INDEX('Land Area'!D:D,MATCH('Population density'!B6,'Land Area'!B:B,0))</f>
        <v>652230</v>
      </c>
      <c r="F6" s="25">
        <f>D6/E6</f>
        <v>66.499471045490083</v>
      </c>
      <c r="G6" s="15" t="str">
        <f>IF(F6&lt;=$M$7,$K$7,IF(F6&lt;=$M$8,$K$8,IF(F6&lt;=$M$9,$K$9,"")))</f>
        <v>Medium</v>
      </c>
      <c r="L6" t="s">
        <v>13</v>
      </c>
      <c r="M6" t="s">
        <v>14</v>
      </c>
      <c r="N6" t="s">
        <v>15</v>
      </c>
    </row>
    <row r="7" spans="1:14" x14ac:dyDescent="0.2">
      <c r="A7" t="s">
        <v>127</v>
      </c>
      <c r="B7" t="s">
        <v>128</v>
      </c>
      <c r="C7" t="s">
        <v>668</v>
      </c>
      <c r="D7">
        <v>757858911</v>
      </c>
      <c r="E7" s="14">
        <f>INDEX('Land Area'!D:D,MATCH('Population density'!B7,'Land Area'!B:B,0))</f>
        <v>14845123.094000001</v>
      </c>
      <c r="F7" s="25">
        <f t="shared" ref="F7:F70" si="0">D7/E7</f>
        <v>51.051035831848793</v>
      </c>
      <c r="G7" s="15" t="str">
        <f t="shared" ref="G7:G70" si="1">IF(F7&lt;=$M$7,$K$7,IF(F7&lt;=$M$8,$K$8,IF(F7&lt;=$M$9,$K$9,"")))</f>
        <v>Low</v>
      </c>
      <c r="K7" t="s">
        <v>674</v>
      </c>
      <c r="L7" s="18"/>
      <c r="M7" s="20">
        <v>52</v>
      </c>
      <c r="N7" s="15">
        <f>COUNTIF($G$6:$G$272,$K7)</f>
        <v>86</v>
      </c>
    </row>
    <row r="8" spans="1:14" x14ac:dyDescent="0.2">
      <c r="A8" t="s">
        <v>145</v>
      </c>
      <c r="B8" t="s">
        <v>146</v>
      </c>
      <c r="C8" t="s">
        <v>668</v>
      </c>
      <c r="D8">
        <v>515512883</v>
      </c>
      <c r="E8" s="14">
        <f>INDEX('Land Area'!D:D,MATCH('Population density'!B8,'Land Area'!B:B,0))</f>
        <v>9045773</v>
      </c>
      <c r="F8" s="25">
        <f t="shared" si="0"/>
        <v>56.989367630604924</v>
      </c>
      <c r="G8" s="15" t="str">
        <f t="shared" si="1"/>
        <v>Medium</v>
      </c>
      <c r="K8" t="s">
        <v>673</v>
      </c>
      <c r="L8" s="20">
        <f>M7</f>
        <v>52</v>
      </c>
      <c r="M8" s="27">
        <v>135</v>
      </c>
      <c r="N8" s="15">
        <f>COUNTIF($G$6:$G$272,$K8)</f>
        <v>87</v>
      </c>
    </row>
    <row r="9" spans="1:14" x14ac:dyDescent="0.2">
      <c r="A9" t="s">
        <v>198</v>
      </c>
      <c r="B9" t="s">
        <v>199</v>
      </c>
      <c r="C9" t="s">
        <v>668</v>
      </c>
      <c r="D9">
        <v>2740502</v>
      </c>
      <c r="E9" s="14">
        <f>INDEX('Land Area'!D:D,MATCH('Population density'!B9,'Land Area'!B:B,0))</f>
        <v>27400</v>
      </c>
      <c r="F9" s="25">
        <f t="shared" si="0"/>
        <v>100.01832116788322</v>
      </c>
      <c r="G9" s="15" t="str">
        <f t="shared" si="1"/>
        <v>Medium</v>
      </c>
      <c r="K9" t="s">
        <v>672</v>
      </c>
      <c r="L9" s="20">
        <f>M8</f>
        <v>135</v>
      </c>
      <c r="M9" s="27">
        <v>9999999</v>
      </c>
      <c r="N9" s="15">
        <f>COUNTIF($G$6:$G$272,$K9)</f>
        <v>84</v>
      </c>
    </row>
    <row r="10" spans="1:14" x14ac:dyDescent="0.2">
      <c r="A10" t="s">
        <v>196</v>
      </c>
      <c r="B10" t="s">
        <v>197</v>
      </c>
      <c r="C10" t="s">
        <v>668</v>
      </c>
      <c r="D10">
        <v>46278751</v>
      </c>
      <c r="E10" s="14">
        <f>INDEX('Land Area'!D:D,MATCH('Population density'!B10,'Land Area'!B:B,0))</f>
        <v>2381741</v>
      </c>
      <c r="F10" s="25">
        <f t="shared" si="0"/>
        <v>19.43063960355051</v>
      </c>
      <c r="G10" s="15" t="str">
        <f t="shared" si="1"/>
        <v>Low</v>
      </c>
      <c r="M10" s="5"/>
    </row>
    <row r="11" spans="1:14" x14ac:dyDescent="0.2">
      <c r="A11" t="s">
        <v>521</v>
      </c>
      <c r="B11" t="s">
        <v>522</v>
      </c>
      <c r="C11" t="s">
        <v>668</v>
      </c>
      <c r="D11">
        <v>43544</v>
      </c>
      <c r="E11" s="14">
        <f>INDEX('Land Area'!D:D,MATCH('Population density'!B11,'Land Area'!B:B,0))</f>
        <v>200</v>
      </c>
      <c r="F11" s="25">
        <f t="shared" si="0"/>
        <v>217.72</v>
      </c>
      <c r="G11" s="15" t="str">
        <f t="shared" si="1"/>
        <v>High</v>
      </c>
    </row>
    <row r="12" spans="1:14" x14ac:dyDescent="0.2">
      <c r="A12" t="s">
        <v>495</v>
      </c>
      <c r="B12" t="s">
        <v>496</v>
      </c>
      <c r="C12" t="s">
        <v>668</v>
      </c>
      <c r="D12">
        <v>80341</v>
      </c>
      <c r="E12" s="14">
        <f>INDEX('Land Area'!D:D,MATCH('Population density'!B12,'Land Area'!B:B,0))</f>
        <v>470</v>
      </c>
      <c r="F12" s="25">
        <f t="shared" si="0"/>
        <v>170.93829787234043</v>
      </c>
      <c r="G12" s="15" t="str">
        <f t="shared" si="1"/>
        <v>High</v>
      </c>
    </row>
    <row r="13" spans="1:14" x14ac:dyDescent="0.2">
      <c r="A13" t="s">
        <v>241</v>
      </c>
      <c r="B13" t="s">
        <v>242</v>
      </c>
      <c r="C13" t="s">
        <v>668</v>
      </c>
      <c r="D13">
        <v>37804634</v>
      </c>
      <c r="E13" s="14">
        <f>INDEX('Land Area'!D:D,MATCH('Population density'!B13,'Land Area'!B:B,0))</f>
        <v>1246700</v>
      </c>
      <c r="F13" s="25">
        <f t="shared" si="0"/>
        <v>30.323761931499156</v>
      </c>
      <c r="G13" s="15" t="str">
        <f t="shared" si="1"/>
        <v>Low</v>
      </c>
    </row>
    <row r="14" spans="1:14" x14ac:dyDescent="0.2">
      <c r="A14" t="s">
        <v>505</v>
      </c>
      <c r="B14" t="s">
        <v>506</v>
      </c>
      <c r="C14" t="s">
        <v>668</v>
      </c>
      <c r="D14">
        <v>94816</v>
      </c>
      <c r="E14" s="14">
        <f>INDEX('Land Area'!D:D,MATCH('Population density'!B14,'Land Area'!B:B,0))</f>
        <v>440</v>
      </c>
      <c r="F14" s="25">
        <f t="shared" si="0"/>
        <v>215.4909090909091</v>
      </c>
      <c r="G14" s="15" t="str">
        <f t="shared" si="1"/>
        <v>High</v>
      </c>
    </row>
    <row r="15" spans="1:14" x14ac:dyDescent="0.2">
      <c r="A15" t="s">
        <v>131</v>
      </c>
      <c r="B15" t="s">
        <v>132</v>
      </c>
      <c r="C15" t="s">
        <v>668</v>
      </c>
      <c r="D15">
        <v>481926931</v>
      </c>
      <c r="E15" s="14">
        <f>INDEX('Land Area'!D:D,MATCH('Population density'!B15,'Land Area'!B:B,0))</f>
        <v>13100549</v>
      </c>
      <c r="F15" s="25">
        <f t="shared" si="0"/>
        <v>36.786773668798155</v>
      </c>
      <c r="G15" s="15" t="str">
        <f t="shared" si="1"/>
        <v>Low</v>
      </c>
    </row>
    <row r="16" spans="1:14" x14ac:dyDescent="0.2">
      <c r="A16" t="s">
        <v>181</v>
      </c>
      <c r="B16" t="s">
        <v>182</v>
      </c>
      <c r="C16" t="s">
        <v>668</v>
      </c>
      <c r="D16">
        <v>46936024</v>
      </c>
      <c r="E16" s="14">
        <f>INDEX('Land Area'!D:D,MATCH('Population density'!B16,'Land Area'!B:B,0))</f>
        <v>2736690</v>
      </c>
      <c r="F16" s="25">
        <f t="shared" si="0"/>
        <v>17.150654257515466</v>
      </c>
      <c r="G16" s="15" t="str">
        <f t="shared" si="1"/>
        <v>Low</v>
      </c>
    </row>
    <row r="17" spans="1:7" x14ac:dyDescent="0.2">
      <c r="A17" t="s">
        <v>415</v>
      </c>
      <c r="B17" t="s">
        <v>416</v>
      </c>
      <c r="C17" t="s">
        <v>668</v>
      </c>
      <c r="D17">
        <v>2777979</v>
      </c>
      <c r="E17" s="14">
        <f>INDEX('Land Area'!D:D,MATCH('Population density'!B17,'Land Area'!B:B,0))</f>
        <v>28470</v>
      </c>
      <c r="F17" s="25">
        <f t="shared" si="0"/>
        <v>97.575658587987348</v>
      </c>
      <c r="G17" s="15" t="str">
        <f t="shared" si="1"/>
        <v>Medium</v>
      </c>
    </row>
    <row r="18" spans="1:7" x14ac:dyDescent="0.2">
      <c r="A18" t="s">
        <v>523</v>
      </c>
      <c r="B18" t="s">
        <v>524</v>
      </c>
      <c r="C18" t="s">
        <v>668</v>
      </c>
      <c r="D18">
        <v>106177</v>
      </c>
      <c r="E18" s="14">
        <f>INDEX('Land Area'!D:D,MATCH('Population density'!B18,'Land Area'!B:B,0))</f>
        <v>180</v>
      </c>
      <c r="F18" s="25">
        <f t="shared" si="0"/>
        <v>589.87222222222226</v>
      </c>
      <c r="G18" s="15" t="str">
        <f t="shared" si="1"/>
        <v>High</v>
      </c>
    </row>
    <row r="19" spans="1:7" x14ac:dyDescent="0.2">
      <c r="A19" t="s">
        <v>54</v>
      </c>
      <c r="B19" t="s">
        <v>55</v>
      </c>
      <c r="C19" t="s">
        <v>668</v>
      </c>
      <c r="D19">
        <v>26889126</v>
      </c>
      <c r="E19" s="14">
        <f>INDEX('Land Area'!D:D,MATCH('Population density'!B19,'Land Area'!B:B,0))</f>
        <v>7692020</v>
      </c>
      <c r="F19" s="25">
        <f t="shared" si="0"/>
        <v>3.4957171198202812</v>
      </c>
      <c r="G19" s="15" t="str">
        <f t="shared" si="1"/>
        <v>Low</v>
      </c>
    </row>
    <row r="20" spans="1:7" x14ac:dyDescent="0.2">
      <c r="A20" t="s">
        <v>81</v>
      </c>
      <c r="B20" t="s">
        <v>82</v>
      </c>
      <c r="C20" t="s">
        <v>668</v>
      </c>
      <c r="D20">
        <v>9144349</v>
      </c>
      <c r="E20" s="14">
        <f>INDEX('Land Area'!D:D,MATCH('Population density'!B20,'Land Area'!B:B,0))</f>
        <v>82520</v>
      </c>
      <c r="F20" s="25">
        <f t="shared" si="0"/>
        <v>110.81373000484732</v>
      </c>
      <c r="G20" s="15" t="str">
        <f t="shared" si="1"/>
        <v>Medium</v>
      </c>
    </row>
    <row r="21" spans="1:7" x14ac:dyDescent="0.2">
      <c r="A21" t="s">
        <v>386</v>
      </c>
      <c r="B21" t="s">
        <v>387</v>
      </c>
      <c r="C21" t="s">
        <v>668</v>
      </c>
      <c r="D21">
        <v>10162521</v>
      </c>
      <c r="E21" s="14">
        <f>INDEX('Land Area'!D:D,MATCH('Population density'!B21,'Land Area'!B:B,0))</f>
        <v>82646</v>
      </c>
      <c r="F21" s="25">
        <f t="shared" si="0"/>
        <v>122.96446288991602</v>
      </c>
      <c r="G21" s="15" t="str">
        <f t="shared" si="1"/>
        <v>Medium</v>
      </c>
    </row>
    <row r="22" spans="1:7" x14ac:dyDescent="0.2">
      <c r="A22" t="s">
        <v>451</v>
      </c>
      <c r="B22" t="s">
        <v>452</v>
      </c>
      <c r="C22" t="s">
        <v>668</v>
      </c>
      <c r="D22">
        <v>415223</v>
      </c>
      <c r="E22" s="14">
        <f>INDEX('Land Area'!D:D,MATCH('Population density'!B22,'Land Area'!B:B,0))</f>
        <v>10010</v>
      </c>
      <c r="F22" s="25">
        <f t="shared" si="0"/>
        <v>41.480819180819182</v>
      </c>
      <c r="G22" s="15" t="str">
        <f t="shared" si="1"/>
        <v>Low</v>
      </c>
    </row>
    <row r="23" spans="1:7" x14ac:dyDescent="0.2">
      <c r="A23" t="s">
        <v>481</v>
      </c>
      <c r="B23" t="s">
        <v>482</v>
      </c>
      <c r="C23" t="s">
        <v>668</v>
      </c>
      <c r="D23">
        <v>1498712</v>
      </c>
      <c r="E23" s="14">
        <f>INDEX('Land Area'!D:D,MATCH('Population density'!B23,'Land Area'!B:B,0))</f>
        <v>785</v>
      </c>
      <c r="F23" s="25">
        <f t="shared" si="0"/>
        <v>1909.1872611464969</v>
      </c>
      <c r="G23" s="15" t="str">
        <f t="shared" si="1"/>
        <v>High</v>
      </c>
    </row>
    <row r="24" spans="1:7" x14ac:dyDescent="0.2">
      <c r="A24" t="s">
        <v>202</v>
      </c>
      <c r="B24" t="s">
        <v>203</v>
      </c>
      <c r="C24" t="s">
        <v>668</v>
      </c>
      <c r="D24">
        <v>174701211</v>
      </c>
      <c r="E24" s="14">
        <f>INDEX('Land Area'!D:D,MATCH('Population density'!B24,'Land Area'!B:B,0))</f>
        <v>130170</v>
      </c>
      <c r="F24" s="25">
        <f t="shared" si="0"/>
        <v>1342.1004148421296</v>
      </c>
      <c r="G24" s="15" t="str">
        <f t="shared" si="1"/>
        <v>High</v>
      </c>
    </row>
    <row r="25" spans="1:7" x14ac:dyDescent="0.2">
      <c r="A25" t="s">
        <v>507</v>
      </c>
      <c r="B25" t="s">
        <v>508</v>
      </c>
      <c r="C25" t="s">
        <v>668</v>
      </c>
      <c r="D25">
        <v>282309</v>
      </c>
      <c r="E25" s="14">
        <f>INDEX('Land Area'!D:D,MATCH('Population density'!B25,'Land Area'!B:B,0))</f>
        <v>430</v>
      </c>
      <c r="F25" s="25">
        <f t="shared" si="0"/>
        <v>656.5325581395349</v>
      </c>
      <c r="G25" s="15" t="str">
        <f t="shared" si="1"/>
        <v>High</v>
      </c>
    </row>
    <row r="26" spans="1:7" x14ac:dyDescent="0.2">
      <c r="A26" t="s">
        <v>351</v>
      </c>
      <c r="B26" t="s">
        <v>352</v>
      </c>
      <c r="C26" t="s">
        <v>668</v>
      </c>
      <c r="D26">
        <v>9139221</v>
      </c>
      <c r="E26" s="14">
        <f>INDEX('Land Area'!D:D,MATCH('Population density'!B26,'Land Area'!B:B,0))</f>
        <v>202980</v>
      </c>
      <c r="F26" s="25">
        <f t="shared" si="0"/>
        <v>45.025229086609521</v>
      </c>
      <c r="G26" s="15" t="str">
        <f t="shared" si="1"/>
        <v>Low</v>
      </c>
    </row>
    <row r="27" spans="1:7" x14ac:dyDescent="0.2">
      <c r="A27" t="s">
        <v>85</v>
      </c>
      <c r="B27" t="s">
        <v>86</v>
      </c>
      <c r="C27" t="s">
        <v>668</v>
      </c>
      <c r="D27">
        <v>11851030</v>
      </c>
      <c r="E27" s="14">
        <f>INDEX('Land Area'!D:D,MATCH('Population density'!B27,'Land Area'!B:B,0))</f>
        <v>30280</v>
      </c>
      <c r="F27" s="25">
        <f t="shared" si="0"/>
        <v>391.38143989431967</v>
      </c>
      <c r="G27" s="15" t="str">
        <f t="shared" si="1"/>
        <v>High</v>
      </c>
    </row>
    <row r="28" spans="1:7" x14ac:dyDescent="0.2">
      <c r="A28" t="s">
        <v>431</v>
      </c>
      <c r="B28" t="s">
        <v>432</v>
      </c>
      <c r="C28" t="s">
        <v>668</v>
      </c>
      <c r="D28">
        <v>416656</v>
      </c>
      <c r="E28" s="14">
        <f>INDEX('Land Area'!D:D,MATCH('Population density'!B28,'Land Area'!B:B,0))</f>
        <v>22810</v>
      </c>
      <c r="F28" s="25">
        <f t="shared" si="0"/>
        <v>18.266374397194213</v>
      </c>
      <c r="G28" s="15" t="str">
        <f t="shared" si="1"/>
        <v>Low</v>
      </c>
    </row>
    <row r="29" spans="1:7" x14ac:dyDescent="0.2">
      <c r="A29" t="s">
        <v>373</v>
      </c>
      <c r="B29" t="s">
        <v>374</v>
      </c>
      <c r="C29" t="s">
        <v>668</v>
      </c>
      <c r="D29">
        <v>14080072</v>
      </c>
      <c r="E29" s="14">
        <f>INDEX('Land Area'!D:D,MATCH('Population density'!B29,'Land Area'!B:B,0))</f>
        <v>112760</v>
      </c>
      <c r="F29" s="25">
        <f t="shared" si="0"/>
        <v>124.8676126285917</v>
      </c>
      <c r="G29" s="15" t="str">
        <f t="shared" si="1"/>
        <v>Medium</v>
      </c>
    </row>
    <row r="30" spans="1:7" x14ac:dyDescent="0.2">
      <c r="A30" t="s">
        <v>533</v>
      </c>
      <c r="B30" t="s">
        <v>534</v>
      </c>
      <c r="C30" t="s">
        <v>668</v>
      </c>
      <c r="D30" t="s">
        <v>669</v>
      </c>
      <c r="E30" s="14">
        <f>INDEX('Land Area'!D:D,MATCH('Population density'!B30,'Land Area'!B:B,0))</f>
        <v>54</v>
      </c>
      <c r="F30" s="25" t="e">
        <f t="shared" si="0"/>
        <v>#VALUE!</v>
      </c>
      <c r="G30" s="15" t="e">
        <f t="shared" si="1"/>
        <v>#VALUE!</v>
      </c>
    </row>
    <row r="31" spans="1:7" x14ac:dyDescent="0.2">
      <c r="A31" t="s">
        <v>409</v>
      </c>
      <c r="B31" t="s">
        <v>410</v>
      </c>
      <c r="C31" t="s">
        <v>668</v>
      </c>
      <c r="D31">
        <v>792382</v>
      </c>
      <c r="E31" s="14">
        <f>INDEX('Land Area'!D:D,MATCH('Population density'!B31,'Land Area'!B:B,0))</f>
        <v>38140</v>
      </c>
      <c r="F31" s="25">
        <f t="shared" si="0"/>
        <v>20.775616151022547</v>
      </c>
      <c r="G31" s="15" t="str">
        <f t="shared" si="1"/>
        <v>Low</v>
      </c>
    </row>
    <row r="32" spans="1:7" x14ac:dyDescent="0.2">
      <c r="A32" t="s">
        <v>205</v>
      </c>
      <c r="B32" t="s">
        <v>206</v>
      </c>
      <c r="C32" t="s">
        <v>668</v>
      </c>
      <c r="D32">
        <v>12567336</v>
      </c>
      <c r="E32" s="14">
        <f>INDEX('Land Area'!D:D,MATCH('Population density'!B32,'Land Area'!B:B,0))</f>
        <v>1083300</v>
      </c>
      <c r="F32" s="25">
        <f t="shared" si="0"/>
        <v>11.600974799224591</v>
      </c>
      <c r="G32" s="15" t="str">
        <f t="shared" si="1"/>
        <v>Low</v>
      </c>
    </row>
    <row r="33" spans="1:7" x14ac:dyDescent="0.2">
      <c r="A33" t="s">
        <v>402</v>
      </c>
      <c r="B33" t="s">
        <v>403</v>
      </c>
      <c r="C33" t="s">
        <v>668</v>
      </c>
      <c r="D33">
        <v>3194378</v>
      </c>
      <c r="E33" s="14">
        <f>INDEX('Land Area'!D:D,MATCH('Population density'!B33,'Land Area'!B:B,0))</f>
        <v>51200</v>
      </c>
      <c r="F33" s="25">
        <f t="shared" si="0"/>
        <v>62.390195312499998</v>
      </c>
      <c r="G33" s="15" t="str">
        <f t="shared" si="1"/>
        <v>Medium</v>
      </c>
    </row>
    <row r="34" spans="1:7" x14ac:dyDescent="0.2">
      <c r="A34" t="s">
        <v>316</v>
      </c>
      <c r="B34" t="s">
        <v>317</v>
      </c>
      <c r="C34" t="s">
        <v>668</v>
      </c>
      <c r="D34">
        <v>2719694</v>
      </c>
      <c r="E34" s="14">
        <f>INDEX('Land Area'!D:D,MATCH('Population density'!B34,'Land Area'!B:B,0))</f>
        <v>566730</v>
      </c>
      <c r="F34" s="25">
        <f t="shared" si="0"/>
        <v>4.7989236497097387</v>
      </c>
      <c r="G34" s="15" t="str">
        <f t="shared" si="1"/>
        <v>Low</v>
      </c>
    </row>
    <row r="35" spans="1:7" x14ac:dyDescent="0.2">
      <c r="A35" t="s">
        <v>58</v>
      </c>
      <c r="B35" t="s">
        <v>59</v>
      </c>
      <c r="C35" t="s">
        <v>668</v>
      </c>
      <c r="D35">
        <v>217637297</v>
      </c>
      <c r="E35" s="14">
        <f>INDEX('Land Area'!D:D,MATCH('Population density'!B35,'Land Area'!B:B,0))</f>
        <v>8358140</v>
      </c>
      <c r="F35" s="25">
        <f t="shared" si="0"/>
        <v>26.038962855372127</v>
      </c>
      <c r="G35" s="15" t="str">
        <f t="shared" si="1"/>
        <v>Low</v>
      </c>
    </row>
    <row r="36" spans="1:7" x14ac:dyDescent="0.2">
      <c r="A36" t="s">
        <v>529</v>
      </c>
      <c r="B36" t="s">
        <v>530</v>
      </c>
      <c r="C36" t="s">
        <v>668</v>
      </c>
      <c r="D36">
        <v>31763</v>
      </c>
      <c r="E36" s="14">
        <f>INDEX('Land Area'!D:D,MATCH('Population density'!B36,'Land Area'!B:B,0))</f>
        <v>150</v>
      </c>
      <c r="F36" s="25">
        <f t="shared" si="0"/>
        <v>211.75333333333333</v>
      </c>
      <c r="G36" s="15" t="str">
        <f t="shared" si="1"/>
        <v>High</v>
      </c>
    </row>
    <row r="37" spans="1:7" x14ac:dyDescent="0.2">
      <c r="A37" t="s">
        <v>456</v>
      </c>
      <c r="B37" t="s">
        <v>457</v>
      </c>
      <c r="C37" t="s">
        <v>668</v>
      </c>
      <c r="D37">
        <v>455858</v>
      </c>
      <c r="E37" s="14">
        <f>INDEX('Land Area'!D:D,MATCH('Population density'!B37,'Land Area'!B:B,0))</f>
        <v>5270</v>
      </c>
      <c r="F37" s="25">
        <f t="shared" si="0"/>
        <v>86.500569259962049</v>
      </c>
      <c r="G37" s="15" t="str">
        <f t="shared" si="1"/>
        <v>Medium</v>
      </c>
    </row>
    <row r="38" spans="1:7" x14ac:dyDescent="0.2">
      <c r="A38" t="s">
        <v>209</v>
      </c>
      <c r="B38" t="s">
        <v>210</v>
      </c>
      <c r="C38" t="s">
        <v>668</v>
      </c>
      <c r="D38">
        <v>6378654</v>
      </c>
      <c r="E38" s="14">
        <f>INDEX('Land Area'!D:D,MATCH('Population density'!B38,'Land Area'!B:B,0))</f>
        <v>108560</v>
      </c>
      <c r="F38" s="25">
        <f t="shared" si="0"/>
        <v>58.756945467943993</v>
      </c>
      <c r="G38" s="15" t="str">
        <f t="shared" si="1"/>
        <v>Medium</v>
      </c>
    </row>
    <row r="39" spans="1:7" x14ac:dyDescent="0.2">
      <c r="A39" t="s">
        <v>338</v>
      </c>
      <c r="B39" t="s">
        <v>339</v>
      </c>
      <c r="C39" t="s">
        <v>668</v>
      </c>
      <c r="D39">
        <v>23840247</v>
      </c>
      <c r="E39" s="14">
        <f>INDEX('Land Area'!D:D,MATCH('Population density'!B39,'Land Area'!B:B,0))</f>
        <v>273600</v>
      </c>
      <c r="F39" s="25">
        <f t="shared" si="0"/>
        <v>87.135405701754379</v>
      </c>
      <c r="G39" s="15" t="str">
        <f t="shared" si="1"/>
        <v>Medium</v>
      </c>
    </row>
    <row r="40" spans="1:7" x14ac:dyDescent="0.2">
      <c r="A40" t="s">
        <v>425</v>
      </c>
      <c r="B40" t="s">
        <v>426</v>
      </c>
      <c r="C40" t="s">
        <v>668</v>
      </c>
      <c r="D40">
        <v>13591657</v>
      </c>
      <c r="E40" s="14">
        <f>INDEX('Land Area'!D:D,MATCH('Population density'!B40,'Land Area'!B:B,0))</f>
        <v>25680</v>
      </c>
      <c r="F40" s="25">
        <f t="shared" si="0"/>
        <v>529.27013239875384</v>
      </c>
      <c r="G40" s="15" t="str">
        <f t="shared" si="1"/>
        <v>High</v>
      </c>
    </row>
    <row r="41" spans="1:7" x14ac:dyDescent="0.2">
      <c r="A41" t="s">
        <v>460</v>
      </c>
      <c r="B41" t="s">
        <v>461</v>
      </c>
      <c r="C41" t="s">
        <v>668</v>
      </c>
      <c r="D41">
        <v>604461</v>
      </c>
      <c r="E41" s="14">
        <f>INDEX('Land Area'!D:D,MATCH('Population density'!B41,'Land Area'!B:B,0))</f>
        <v>4030</v>
      </c>
      <c r="F41" s="25">
        <f t="shared" si="0"/>
        <v>149.99032258064517</v>
      </c>
      <c r="G41" s="15" t="str">
        <f t="shared" si="1"/>
        <v>High</v>
      </c>
    </row>
    <row r="42" spans="1:7" x14ac:dyDescent="0.2">
      <c r="A42" t="s">
        <v>213</v>
      </c>
      <c r="B42" t="s">
        <v>214</v>
      </c>
      <c r="C42" t="s">
        <v>668</v>
      </c>
      <c r="D42">
        <v>17121847</v>
      </c>
      <c r="E42" s="14">
        <f>INDEX('Land Area'!D:D,MATCH('Population density'!B42,'Land Area'!B:B,0))</f>
        <v>176520</v>
      </c>
      <c r="F42" s="25">
        <f t="shared" si="0"/>
        <v>96.996640607296627</v>
      </c>
      <c r="G42" s="15" t="str">
        <f t="shared" si="1"/>
        <v>Medium</v>
      </c>
    </row>
    <row r="43" spans="1:7" x14ac:dyDescent="0.2">
      <c r="A43" t="s">
        <v>320</v>
      </c>
      <c r="B43" t="s">
        <v>321</v>
      </c>
      <c r="C43" t="s">
        <v>668</v>
      </c>
      <c r="D43">
        <v>29394433</v>
      </c>
      <c r="E43" s="14">
        <f>INDEX('Land Area'!D:D,MATCH('Population density'!B43,'Land Area'!B:B,0))</f>
        <v>472710</v>
      </c>
      <c r="F43" s="25">
        <f t="shared" si="0"/>
        <v>62.182803410124599</v>
      </c>
      <c r="G43" s="15" t="str">
        <f t="shared" si="1"/>
        <v>Medium</v>
      </c>
    </row>
    <row r="44" spans="1:7" x14ac:dyDescent="0.2">
      <c r="A44" t="s">
        <v>39</v>
      </c>
      <c r="B44" t="s">
        <v>40</v>
      </c>
      <c r="C44" t="s">
        <v>668</v>
      </c>
      <c r="D44">
        <v>40409176</v>
      </c>
      <c r="E44" s="14">
        <f>INDEX('Land Area'!D:D,MATCH('Population density'!B44,'Land Area'!B:B,0))</f>
        <v>8965590</v>
      </c>
      <c r="F44" s="25">
        <f t="shared" si="0"/>
        <v>4.5071407458962547</v>
      </c>
      <c r="G44" s="15" t="str">
        <f t="shared" si="1"/>
        <v>Low</v>
      </c>
    </row>
    <row r="45" spans="1:7" x14ac:dyDescent="0.2">
      <c r="A45" t="s">
        <v>330</v>
      </c>
      <c r="B45" t="s">
        <v>331</v>
      </c>
      <c r="C45" t="s">
        <v>668</v>
      </c>
      <c r="D45">
        <v>3189973</v>
      </c>
      <c r="E45" s="14">
        <f>INDEX('Land Area'!D:D,MATCH('Population density'!B45,'Land Area'!B:B,0))</f>
        <v>404850</v>
      </c>
      <c r="F45" s="25">
        <f t="shared" si="0"/>
        <v>7.8793948375941705</v>
      </c>
      <c r="G45" s="15" t="str">
        <f t="shared" si="1"/>
        <v>Low</v>
      </c>
    </row>
    <row r="46" spans="1:7" x14ac:dyDescent="0.2">
      <c r="A46" t="s">
        <v>519</v>
      </c>
      <c r="B46" t="s">
        <v>520</v>
      </c>
      <c r="C46" t="s">
        <v>668</v>
      </c>
      <c r="D46">
        <v>69885</v>
      </c>
      <c r="E46" s="14">
        <f>INDEX('Land Area'!D:D,MATCH('Population density'!B46,'Land Area'!B:B,0))</f>
        <v>240</v>
      </c>
      <c r="F46" s="25">
        <f t="shared" si="0"/>
        <v>291.1875</v>
      </c>
      <c r="G46" s="15" t="str">
        <f t="shared" si="1"/>
        <v>High</v>
      </c>
    </row>
    <row r="47" spans="1:7" x14ac:dyDescent="0.2">
      <c r="A47" t="s">
        <v>306</v>
      </c>
      <c r="B47" t="s">
        <v>307</v>
      </c>
      <c r="C47" t="s">
        <v>668</v>
      </c>
      <c r="D47">
        <v>5915627</v>
      </c>
      <c r="E47" s="14">
        <f>INDEX('Land Area'!D:D,MATCH('Population density'!B47,'Land Area'!B:B,0))</f>
        <v>622980</v>
      </c>
      <c r="F47" s="25">
        <f t="shared" si="0"/>
        <v>9.4956932806831684</v>
      </c>
      <c r="G47" s="15" t="str">
        <f t="shared" si="1"/>
        <v>Low</v>
      </c>
    </row>
    <row r="48" spans="1:7" x14ac:dyDescent="0.2">
      <c r="A48" t="s">
        <v>256</v>
      </c>
      <c r="B48" t="s">
        <v>257</v>
      </c>
      <c r="C48" t="s">
        <v>668</v>
      </c>
      <c r="D48">
        <v>98904694</v>
      </c>
      <c r="E48" s="14">
        <f>INDEX('Land Area'!D:D,MATCH('Population density'!B48,'Land Area'!B:B,0))</f>
        <v>1105004.93</v>
      </c>
      <c r="F48" s="25">
        <f t="shared" si="0"/>
        <v>89.506111072282735</v>
      </c>
      <c r="G48" s="15" t="str">
        <f t="shared" si="1"/>
        <v>Medium</v>
      </c>
    </row>
    <row r="49" spans="1:7" x14ac:dyDescent="0.2">
      <c r="A49" t="s">
        <v>239</v>
      </c>
      <c r="B49" t="s">
        <v>240</v>
      </c>
      <c r="C49" t="s">
        <v>668</v>
      </c>
      <c r="D49">
        <v>18847148</v>
      </c>
      <c r="E49" s="14">
        <f>INDEX('Land Area'!D:D,MATCH('Population density'!B49,'Land Area'!B:B,0))</f>
        <v>1259200</v>
      </c>
      <c r="F49" s="25">
        <f t="shared" si="0"/>
        <v>14.967557179161373</v>
      </c>
      <c r="G49" s="15" t="str">
        <f t="shared" si="1"/>
        <v>Low</v>
      </c>
    </row>
    <row r="50" spans="1:7" x14ac:dyDescent="0.2">
      <c r="A50" t="s">
        <v>549</v>
      </c>
      <c r="B50" t="s">
        <v>550</v>
      </c>
      <c r="C50" t="s">
        <v>668</v>
      </c>
      <c r="D50">
        <v>176631</v>
      </c>
      <c r="E50" s="14">
        <f>INDEX('Land Area'!D:D,MATCH('Population density'!B50,'Land Area'!B:B,0))</f>
        <v>0</v>
      </c>
      <c r="F50" s="25" t="e">
        <f t="shared" si="0"/>
        <v>#DIV/0!</v>
      </c>
      <c r="G50" s="15" t="e">
        <f t="shared" si="1"/>
        <v>#DIV/0!</v>
      </c>
    </row>
    <row r="51" spans="1:7" x14ac:dyDescent="0.2">
      <c r="A51" t="s">
        <v>89</v>
      </c>
      <c r="B51" t="s">
        <v>90</v>
      </c>
      <c r="C51" t="s">
        <v>668</v>
      </c>
      <c r="D51">
        <v>19658839</v>
      </c>
      <c r="E51" s="14">
        <f>INDEX('Land Area'!D:D,MATCH('Population density'!B51,'Land Area'!B:B,0))</f>
        <v>743532</v>
      </c>
      <c r="F51" s="25">
        <f t="shared" si="0"/>
        <v>26.439802187397451</v>
      </c>
      <c r="G51" s="15" t="str">
        <f t="shared" si="1"/>
        <v>Low</v>
      </c>
    </row>
    <row r="52" spans="1:7" x14ac:dyDescent="0.2">
      <c r="A52" t="s">
        <v>138</v>
      </c>
      <c r="B52" t="s">
        <v>139</v>
      </c>
      <c r="C52" t="s">
        <v>668</v>
      </c>
      <c r="D52">
        <v>1410132224</v>
      </c>
      <c r="E52" s="14">
        <f>INDEX('Land Area'!D:D,MATCH('Population density'!B52,'Land Area'!B:B,0))</f>
        <v>9424702.9000000004</v>
      </c>
      <c r="F52" s="25">
        <f t="shared" si="0"/>
        <v>149.62086751827476</v>
      </c>
      <c r="G52" s="15" t="str">
        <f t="shared" si="1"/>
        <v>High</v>
      </c>
    </row>
    <row r="53" spans="1:7" x14ac:dyDescent="0.2">
      <c r="A53" t="s">
        <v>93</v>
      </c>
      <c r="B53" t="s">
        <v>94</v>
      </c>
      <c r="C53" t="s">
        <v>668</v>
      </c>
      <c r="D53">
        <v>52340774</v>
      </c>
      <c r="E53" s="14">
        <f>INDEX('Land Area'!D:D,MATCH('Population density'!B53,'Land Area'!B:B,0))</f>
        <v>1109500</v>
      </c>
      <c r="F53" s="25">
        <f t="shared" si="0"/>
        <v>47.175100495718794</v>
      </c>
      <c r="G53" s="15" t="str">
        <f t="shared" si="1"/>
        <v>Low</v>
      </c>
    </row>
    <row r="54" spans="1:7" x14ac:dyDescent="0.2">
      <c r="A54" t="s">
        <v>470</v>
      </c>
      <c r="B54" t="s">
        <v>471</v>
      </c>
      <c r="C54" t="s">
        <v>668</v>
      </c>
      <c r="D54">
        <v>867605</v>
      </c>
      <c r="E54" s="14">
        <f>INDEX('Land Area'!D:D,MATCH('Population density'!B54,'Land Area'!B:B,0))</f>
        <v>1861</v>
      </c>
      <c r="F54" s="25">
        <f t="shared" si="0"/>
        <v>466.20365394948954</v>
      </c>
      <c r="G54" s="15" t="str">
        <f t="shared" si="1"/>
        <v>High</v>
      </c>
    </row>
    <row r="55" spans="1:7" x14ac:dyDescent="0.2">
      <c r="A55" t="s">
        <v>200</v>
      </c>
      <c r="B55" t="s">
        <v>201</v>
      </c>
      <c r="C55" t="s">
        <v>668</v>
      </c>
      <c r="D55">
        <v>105625114</v>
      </c>
      <c r="E55" s="14">
        <f>INDEX('Land Area'!D:D,MATCH('Population density'!B55,'Land Area'!B:B,0))</f>
        <v>2267050</v>
      </c>
      <c r="F55" s="25">
        <f t="shared" si="0"/>
        <v>46.591435566043977</v>
      </c>
      <c r="G55" s="15" t="str">
        <f t="shared" si="1"/>
        <v>Low</v>
      </c>
    </row>
    <row r="56" spans="1:7" x14ac:dyDescent="0.2">
      <c r="A56" t="s">
        <v>334</v>
      </c>
      <c r="B56" t="s">
        <v>335</v>
      </c>
      <c r="C56" t="s">
        <v>668</v>
      </c>
      <c r="D56">
        <v>6244547</v>
      </c>
      <c r="E56" s="14">
        <f>INDEX('Land Area'!D:D,MATCH('Population density'!B56,'Land Area'!B:B,0))</f>
        <v>341500</v>
      </c>
      <c r="F56" s="25">
        <f t="shared" si="0"/>
        <v>18.285642752562225</v>
      </c>
      <c r="G56" s="15" t="str">
        <f t="shared" si="1"/>
        <v>Low</v>
      </c>
    </row>
    <row r="57" spans="1:7" x14ac:dyDescent="0.2">
      <c r="A57" t="s">
        <v>97</v>
      </c>
      <c r="B57" t="s">
        <v>98</v>
      </c>
      <c r="C57" t="s">
        <v>668</v>
      </c>
      <c r="D57">
        <v>5246714</v>
      </c>
      <c r="E57" s="14">
        <f>INDEX('Land Area'!D:D,MATCH('Population density'!B57,'Land Area'!B:B,0))</f>
        <v>51060</v>
      </c>
      <c r="F57" s="25">
        <f t="shared" si="0"/>
        <v>102.75585585585586</v>
      </c>
      <c r="G57" s="15" t="str">
        <f t="shared" si="1"/>
        <v>Medium</v>
      </c>
    </row>
    <row r="58" spans="1:7" x14ac:dyDescent="0.2">
      <c r="A58" t="s">
        <v>336</v>
      </c>
      <c r="B58" t="s">
        <v>337</v>
      </c>
      <c r="C58" t="s">
        <v>668</v>
      </c>
      <c r="D58">
        <v>29603302</v>
      </c>
      <c r="E58" s="14">
        <f>INDEX('Land Area'!D:D,MATCH('Population density'!B58,'Land Area'!B:B,0))</f>
        <v>318000</v>
      </c>
      <c r="F58" s="25">
        <f t="shared" si="0"/>
        <v>93.092144654088045</v>
      </c>
      <c r="G58" s="15" t="str">
        <f t="shared" si="1"/>
        <v>Medium</v>
      </c>
    </row>
    <row r="59" spans="1:7" x14ac:dyDescent="0.2">
      <c r="A59" t="s">
        <v>101</v>
      </c>
      <c r="B59" t="s">
        <v>102</v>
      </c>
      <c r="C59" t="s">
        <v>668</v>
      </c>
      <c r="D59">
        <v>3831518</v>
      </c>
      <c r="E59" s="14">
        <f>INDEX('Land Area'!D:D,MATCH('Population density'!B59,'Land Area'!B:B,0))</f>
        <v>55960</v>
      </c>
      <c r="F59" s="25">
        <f t="shared" si="0"/>
        <v>68.468870621872767</v>
      </c>
      <c r="G59" s="15" t="str">
        <f t="shared" si="1"/>
        <v>Medium</v>
      </c>
    </row>
    <row r="60" spans="1:7" x14ac:dyDescent="0.2">
      <c r="A60" t="s">
        <v>375</v>
      </c>
      <c r="B60" t="s">
        <v>376</v>
      </c>
      <c r="C60" t="s">
        <v>668</v>
      </c>
      <c r="D60">
        <v>11174587</v>
      </c>
      <c r="E60" s="14">
        <f>INDEX('Land Area'!D:D,MATCH('Population density'!B60,'Land Area'!B:B,0))</f>
        <v>103800</v>
      </c>
      <c r="F60" s="25">
        <f t="shared" si="0"/>
        <v>107.65498073217726</v>
      </c>
      <c r="G60" s="15" t="str">
        <f t="shared" si="1"/>
        <v>Medium</v>
      </c>
    </row>
    <row r="61" spans="1:7" x14ac:dyDescent="0.2">
      <c r="A61" t="s">
        <v>503</v>
      </c>
      <c r="B61" t="s">
        <v>504</v>
      </c>
      <c r="C61" t="s">
        <v>668</v>
      </c>
      <c r="D61">
        <v>148613</v>
      </c>
      <c r="E61" s="14">
        <f>INDEX('Land Area'!D:D,MATCH('Population density'!B61,'Land Area'!B:B,0))</f>
        <v>444</v>
      </c>
      <c r="F61" s="25">
        <f t="shared" si="0"/>
        <v>334.71396396396398</v>
      </c>
      <c r="G61" s="15" t="str">
        <f t="shared" si="1"/>
        <v>High</v>
      </c>
    </row>
    <row r="62" spans="1:7" x14ac:dyDescent="0.2">
      <c r="A62" t="s">
        <v>453</v>
      </c>
      <c r="B62" t="s">
        <v>454</v>
      </c>
      <c r="C62" t="s">
        <v>668</v>
      </c>
      <c r="D62">
        <v>1268467</v>
      </c>
      <c r="E62" s="14">
        <f>INDEX('Land Area'!D:D,MATCH('Population density'!B62,'Land Area'!B:B,0))</f>
        <v>9240</v>
      </c>
      <c r="F62" s="25">
        <f t="shared" si="0"/>
        <v>137.27997835497837</v>
      </c>
      <c r="G62" s="15" t="str">
        <f t="shared" si="1"/>
        <v>High</v>
      </c>
    </row>
    <row r="63" spans="1:7" x14ac:dyDescent="0.2">
      <c r="A63" t="s">
        <v>388</v>
      </c>
      <c r="B63" t="s">
        <v>268</v>
      </c>
      <c r="C63" t="s">
        <v>668</v>
      </c>
      <c r="D63">
        <v>10878823</v>
      </c>
      <c r="E63" s="14">
        <f>INDEX('Land Area'!D:D,MATCH('Population density'!B63,'Land Area'!B:B,0))</f>
        <v>77198.53</v>
      </c>
      <c r="F63" s="25">
        <f t="shared" si="0"/>
        <v>140.92007969581803</v>
      </c>
      <c r="G63" s="15" t="str">
        <f t="shared" si="1"/>
        <v>High</v>
      </c>
    </row>
    <row r="64" spans="1:7" x14ac:dyDescent="0.2">
      <c r="A64" t="s">
        <v>105</v>
      </c>
      <c r="B64" t="s">
        <v>106</v>
      </c>
      <c r="C64" t="s">
        <v>668</v>
      </c>
      <c r="D64">
        <v>5972149</v>
      </c>
      <c r="E64" s="14">
        <f>INDEX('Land Area'!D:D,MATCH('Population density'!B64,'Land Area'!B:B,0))</f>
        <v>40000</v>
      </c>
      <c r="F64" s="25">
        <f t="shared" si="0"/>
        <v>149.30372499999999</v>
      </c>
      <c r="G64" s="15" t="str">
        <f t="shared" si="1"/>
        <v>High</v>
      </c>
    </row>
    <row r="65" spans="1:7" x14ac:dyDescent="0.2">
      <c r="A65" t="s">
        <v>429</v>
      </c>
      <c r="B65" t="s">
        <v>430</v>
      </c>
      <c r="C65" t="s">
        <v>668</v>
      </c>
      <c r="D65">
        <v>1152329</v>
      </c>
      <c r="E65" s="14">
        <f>INDEX('Land Area'!D:D,MATCH('Population density'!B65,'Land Area'!B:B,0))</f>
        <v>23180</v>
      </c>
      <c r="F65" s="25">
        <f t="shared" si="0"/>
        <v>49.712208800690249</v>
      </c>
      <c r="G65" s="15" t="str">
        <f t="shared" si="1"/>
        <v>Low</v>
      </c>
    </row>
    <row r="66" spans="1:7" x14ac:dyDescent="0.2">
      <c r="A66" t="s">
        <v>483</v>
      </c>
      <c r="B66" t="s">
        <v>484</v>
      </c>
      <c r="C66" t="s">
        <v>668</v>
      </c>
      <c r="D66">
        <v>73368</v>
      </c>
      <c r="E66" s="14">
        <f>INDEX('Land Area'!D:D,MATCH('Population density'!B66,'Land Area'!B:B,0))</f>
        <v>750</v>
      </c>
      <c r="F66" s="25">
        <f t="shared" si="0"/>
        <v>97.823999999999998</v>
      </c>
      <c r="G66" s="15" t="str">
        <f t="shared" si="1"/>
        <v>Medium</v>
      </c>
    </row>
    <row r="67" spans="1:7" x14ac:dyDescent="0.2">
      <c r="A67" t="s">
        <v>404</v>
      </c>
      <c r="B67" t="s">
        <v>405</v>
      </c>
      <c r="C67" t="s">
        <v>668</v>
      </c>
      <c r="D67">
        <v>11434005</v>
      </c>
      <c r="E67" s="14">
        <f>INDEX('Land Area'!D:D,MATCH('Population density'!B67,'Land Area'!B:B,0))</f>
        <v>48310</v>
      </c>
      <c r="F67" s="25">
        <f t="shared" si="0"/>
        <v>236.679879942041</v>
      </c>
      <c r="G67" s="15" t="str">
        <f t="shared" si="1"/>
        <v>High</v>
      </c>
    </row>
    <row r="68" spans="1:7" x14ac:dyDescent="0.2">
      <c r="A68" t="s">
        <v>35</v>
      </c>
      <c r="B68" t="s">
        <v>36</v>
      </c>
      <c r="C68" t="s">
        <v>668</v>
      </c>
      <c r="D68">
        <v>3526984816</v>
      </c>
      <c r="E68" s="14">
        <f>INDEX('Land Area'!D:D,MATCH('Population density'!B68,'Land Area'!B:B,0))</f>
        <v>33310653.265000001</v>
      </c>
      <c r="F68" s="25">
        <f t="shared" si="0"/>
        <v>105.88158652853126</v>
      </c>
      <c r="G68" s="15" t="str">
        <f t="shared" si="1"/>
        <v>Medium</v>
      </c>
    </row>
    <row r="69" spans="1:7" x14ac:dyDescent="0.2">
      <c r="A69" t="s">
        <v>52</v>
      </c>
      <c r="B69" t="s">
        <v>53</v>
      </c>
      <c r="C69" t="s">
        <v>668</v>
      </c>
      <c r="D69">
        <v>2385716095</v>
      </c>
      <c r="E69" s="14">
        <f>INDEX('Land Area'!D:D,MATCH('Population density'!B69,'Land Area'!B:B,0))</f>
        <v>24505909.602999996</v>
      </c>
      <c r="F69" s="25">
        <f t="shared" si="0"/>
        <v>97.352684868630305</v>
      </c>
      <c r="G69" s="15" t="str">
        <f t="shared" si="1"/>
        <v>Medium</v>
      </c>
    </row>
    <row r="70" spans="1:7" x14ac:dyDescent="0.2">
      <c r="A70" t="s">
        <v>115</v>
      </c>
      <c r="B70" t="s">
        <v>116</v>
      </c>
      <c r="C70" t="s">
        <v>668</v>
      </c>
      <c r="D70">
        <v>2139234650</v>
      </c>
      <c r="E70" s="14">
        <f>INDEX('Land Area'!D:D,MATCH('Population density'!B70,'Land Area'!B:B,0))</f>
        <v>16023227.703000002</v>
      </c>
      <c r="F70" s="25">
        <f t="shared" si="0"/>
        <v>133.50834735996884</v>
      </c>
      <c r="G70" s="15" t="str">
        <f t="shared" si="1"/>
        <v>Medium</v>
      </c>
    </row>
    <row r="71" spans="1:7" x14ac:dyDescent="0.2">
      <c r="A71" t="s">
        <v>119</v>
      </c>
      <c r="B71" t="s">
        <v>120</v>
      </c>
      <c r="C71" t="s">
        <v>668</v>
      </c>
      <c r="D71">
        <v>2113021003</v>
      </c>
      <c r="E71" s="14">
        <f>INDEX('Land Area'!D:D,MATCH('Population density'!B71,'Land Area'!B:B,0))</f>
        <v>15902637.703</v>
      </c>
      <c r="F71" s="25">
        <f t="shared" ref="F71:F135" si="2">D71/E71</f>
        <v>132.87236007403871</v>
      </c>
      <c r="G71" s="15" t="str">
        <f t="shared" ref="G71:G135" si="3">IF(F71&lt;=$M$7,$K$7,IF(F71&lt;=$M$8,$K$8,IF(F71&lt;=$M$9,$K$9,"")))</f>
        <v>Medium</v>
      </c>
    </row>
    <row r="72" spans="1:7" x14ac:dyDescent="0.2">
      <c r="A72" t="s">
        <v>342</v>
      </c>
      <c r="B72" t="s">
        <v>343</v>
      </c>
      <c r="C72" t="s">
        <v>668</v>
      </c>
      <c r="D72">
        <v>18377367</v>
      </c>
      <c r="E72" s="14">
        <f>INDEX('Land Area'!D:D,MATCH('Population density'!B72,'Land Area'!B:B,0))</f>
        <v>248360</v>
      </c>
      <c r="F72" s="25">
        <f t="shared" si="2"/>
        <v>73.994874375905937</v>
      </c>
      <c r="G72" s="15" t="str">
        <f t="shared" si="3"/>
        <v>Medium</v>
      </c>
    </row>
    <row r="73" spans="1:7" x14ac:dyDescent="0.2">
      <c r="A73" t="s">
        <v>265</v>
      </c>
      <c r="B73" t="s">
        <v>110</v>
      </c>
      <c r="C73" t="s">
        <v>668</v>
      </c>
      <c r="D73">
        <v>114484252</v>
      </c>
      <c r="E73" s="14">
        <f>INDEX('Land Area'!D:D,MATCH('Population density'!B73,'Land Area'!B:B,0))</f>
        <v>995450</v>
      </c>
      <c r="F73" s="25">
        <f t="shared" si="2"/>
        <v>115.00753629012004</v>
      </c>
      <c r="G73" s="15" t="str">
        <f t="shared" si="3"/>
        <v>Medium</v>
      </c>
    </row>
    <row r="74" spans="1:7" x14ac:dyDescent="0.2">
      <c r="A74" t="s">
        <v>215</v>
      </c>
      <c r="B74" t="s">
        <v>216</v>
      </c>
      <c r="C74" t="s">
        <v>668</v>
      </c>
      <c r="D74">
        <v>6396289</v>
      </c>
      <c r="E74" s="14">
        <f>INDEX('Land Area'!D:D,MATCH('Population density'!B74,'Land Area'!B:B,0))</f>
        <v>20720</v>
      </c>
      <c r="F74" s="25">
        <f t="shared" si="2"/>
        <v>308.70120656370659</v>
      </c>
      <c r="G74" s="15" t="str">
        <f t="shared" si="3"/>
        <v>High</v>
      </c>
    </row>
    <row r="75" spans="1:7" x14ac:dyDescent="0.2">
      <c r="A75" t="s">
        <v>419</v>
      </c>
      <c r="B75" t="s">
        <v>420</v>
      </c>
      <c r="C75" t="s">
        <v>668</v>
      </c>
      <c r="D75">
        <v>1754993</v>
      </c>
      <c r="E75" s="14">
        <f>INDEX('Land Area'!D:D,MATCH('Population density'!B75,'Land Area'!B:B,0))</f>
        <v>28050</v>
      </c>
      <c r="F75" s="25">
        <f t="shared" si="2"/>
        <v>62.566595365418898</v>
      </c>
      <c r="G75" s="15" t="str">
        <f t="shared" si="3"/>
        <v>Medium</v>
      </c>
    </row>
    <row r="76" spans="1:7" x14ac:dyDescent="0.2">
      <c r="A76" t="s">
        <v>369</v>
      </c>
      <c r="B76" t="s">
        <v>370</v>
      </c>
      <c r="C76" t="s">
        <v>668</v>
      </c>
      <c r="D76">
        <v>3817651</v>
      </c>
      <c r="E76" s="14">
        <f>INDEX('Land Area'!D:D,MATCH('Population density'!B76,'Land Area'!B:B,0))</f>
        <v>121040.829</v>
      </c>
      <c r="F76" s="25">
        <f t="shared" si="2"/>
        <v>31.540192111539486</v>
      </c>
      <c r="G76" s="15" t="str">
        <f t="shared" si="3"/>
        <v>Low</v>
      </c>
    </row>
    <row r="77" spans="1:7" x14ac:dyDescent="0.2">
      <c r="A77" t="s">
        <v>407</v>
      </c>
      <c r="B77" t="s">
        <v>408</v>
      </c>
      <c r="C77" t="s">
        <v>668</v>
      </c>
      <c r="D77">
        <v>1361835</v>
      </c>
      <c r="E77" s="14">
        <f>INDEX('Land Area'!D:D,MATCH('Population density'!B77,'Land Area'!B:B,0))</f>
        <v>42750</v>
      </c>
      <c r="F77" s="25">
        <f t="shared" si="2"/>
        <v>31.855789473684212</v>
      </c>
      <c r="G77" s="15" t="str">
        <f t="shared" si="3"/>
        <v>Low</v>
      </c>
    </row>
    <row r="78" spans="1:7" x14ac:dyDescent="0.2">
      <c r="A78" t="s">
        <v>437</v>
      </c>
      <c r="B78" t="s">
        <v>438</v>
      </c>
      <c r="C78" t="s">
        <v>668</v>
      </c>
      <c r="D78">
        <v>1222075</v>
      </c>
      <c r="E78" s="14">
        <f>INDEX('Land Area'!D:D,MATCH('Population density'!B78,'Land Area'!B:B,0))</f>
        <v>17200</v>
      </c>
      <c r="F78" s="25">
        <f t="shared" si="2"/>
        <v>71.050872093023258</v>
      </c>
      <c r="G78" s="15" t="str">
        <f t="shared" si="3"/>
        <v>Medium</v>
      </c>
    </row>
    <row r="79" spans="1:7" x14ac:dyDescent="0.2">
      <c r="A79" t="s">
        <v>251</v>
      </c>
      <c r="B79" t="s">
        <v>252</v>
      </c>
      <c r="C79" t="s">
        <v>668</v>
      </c>
      <c r="D79">
        <v>129719719</v>
      </c>
      <c r="E79" s="14">
        <f>INDEX('Land Area'!D:D,MATCH('Population density'!B79,'Land Area'!B:B,0))</f>
        <v>1128571.2649999999</v>
      </c>
      <c r="F79" s="25">
        <f t="shared" si="2"/>
        <v>114.94153982380547</v>
      </c>
      <c r="G79" s="15" t="str">
        <f t="shared" si="3"/>
        <v>Medium</v>
      </c>
    </row>
    <row r="80" spans="1:7" x14ac:dyDescent="0.2">
      <c r="A80" t="s">
        <v>189</v>
      </c>
      <c r="B80" t="s">
        <v>190</v>
      </c>
      <c r="C80" t="s">
        <v>668</v>
      </c>
      <c r="D80">
        <v>350030351</v>
      </c>
      <c r="E80" s="14">
        <f>INDEX('Land Area'!D:D,MATCH('Population density'!B80,'Land Area'!B:B,0))</f>
        <v>2679977.105</v>
      </c>
      <c r="F80" s="25">
        <f t="shared" si="2"/>
        <v>130.6094557102569</v>
      </c>
      <c r="G80" s="15" t="str">
        <f t="shared" si="3"/>
        <v>Medium</v>
      </c>
    </row>
    <row r="81" spans="1:7" x14ac:dyDescent="0.2">
      <c r="A81" t="s">
        <v>41</v>
      </c>
      <c r="B81" t="s">
        <v>42</v>
      </c>
      <c r="C81" t="s">
        <v>668</v>
      </c>
      <c r="D81">
        <v>924822493</v>
      </c>
      <c r="E81" s="14">
        <f>INDEX('Land Area'!D:D,MATCH('Population density'!B81,'Land Area'!B:B,0))</f>
        <v>27443748.824000001</v>
      </c>
      <c r="F81" s="25">
        <f t="shared" si="2"/>
        <v>33.698839722335158</v>
      </c>
      <c r="G81" s="15" t="str">
        <f t="shared" si="3"/>
        <v>Low</v>
      </c>
    </row>
    <row r="82" spans="1:7" x14ac:dyDescent="0.2">
      <c r="A82" t="s">
        <v>72</v>
      </c>
      <c r="B82" t="s">
        <v>73</v>
      </c>
      <c r="C82" t="s">
        <v>668</v>
      </c>
      <c r="D82">
        <v>249918854</v>
      </c>
      <c r="E82" s="14">
        <f>INDEX('Land Area'!D:D,MATCH('Population density'!B82,'Land Area'!B:B,0))</f>
        <v>22396530.600000001</v>
      </c>
      <c r="F82" s="25">
        <f t="shared" si="2"/>
        <v>11.158820018311228</v>
      </c>
      <c r="G82" s="15" t="str">
        <f t="shared" si="3"/>
        <v>Low</v>
      </c>
    </row>
    <row r="83" spans="1:7" x14ac:dyDescent="0.2">
      <c r="A83" t="s">
        <v>68</v>
      </c>
      <c r="B83" t="s">
        <v>69</v>
      </c>
      <c r="C83" t="s">
        <v>668</v>
      </c>
      <c r="D83">
        <v>458336420</v>
      </c>
      <c r="E83" s="14">
        <f>INDEX('Land Area'!D:D,MATCH('Population density'!B83,'Land Area'!B:B,0))</f>
        <v>22988700.600000001</v>
      </c>
      <c r="F83" s="25">
        <f t="shared" si="2"/>
        <v>19.937465278050556</v>
      </c>
      <c r="G83" s="15" t="str">
        <f t="shared" si="3"/>
        <v>Low</v>
      </c>
    </row>
    <row r="84" spans="1:7" x14ac:dyDescent="0.2">
      <c r="A84" t="s">
        <v>175</v>
      </c>
      <c r="B84" t="s">
        <v>176</v>
      </c>
      <c r="C84" t="s">
        <v>668</v>
      </c>
      <c r="D84">
        <v>448132527</v>
      </c>
      <c r="E84" s="14">
        <f>INDEX('Land Area'!D:D,MATCH('Population density'!B84,'Land Area'!B:B,0))</f>
        <v>3996449.1669999999</v>
      </c>
      <c r="F84" s="25">
        <f t="shared" si="2"/>
        <v>112.13267284878242</v>
      </c>
      <c r="G84" s="15" t="str">
        <f t="shared" si="3"/>
        <v>Medium</v>
      </c>
    </row>
    <row r="85" spans="1:7" x14ac:dyDescent="0.2">
      <c r="A85" t="s">
        <v>472</v>
      </c>
      <c r="B85" t="s">
        <v>473</v>
      </c>
      <c r="C85" t="s">
        <v>668</v>
      </c>
      <c r="D85">
        <v>53444</v>
      </c>
      <c r="E85" s="14">
        <f>INDEX('Land Area'!D:D,MATCH('Population density'!B85,'Land Area'!B:B,0))</f>
        <v>1366</v>
      </c>
      <c r="F85" s="25">
        <f t="shared" si="2"/>
        <v>39.124450951683748</v>
      </c>
      <c r="G85" s="15" t="str">
        <f t="shared" si="3"/>
        <v>Low</v>
      </c>
    </row>
    <row r="86" spans="1:7" x14ac:dyDescent="0.2">
      <c r="A86" t="s">
        <v>435</v>
      </c>
      <c r="B86" t="s">
        <v>436</v>
      </c>
      <c r="C86" t="s">
        <v>668</v>
      </c>
      <c r="D86">
        <v>943072</v>
      </c>
      <c r="E86" s="14">
        <f>INDEX('Land Area'!D:D,MATCH('Population density'!B86,'Land Area'!B:B,0))</f>
        <v>18270</v>
      </c>
      <c r="F86" s="25">
        <f t="shared" si="2"/>
        <v>51.618609742747672</v>
      </c>
      <c r="G86" s="15" t="str">
        <f t="shared" si="3"/>
        <v>Low</v>
      </c>
    </row>
    <row r="87" spans="1:7" x14ac:dyDescent="0.2">
      <c r="A87" t="s">
        <v>113</v>
      </c>
      <c r="B87" t="s">
        <v>114</v>
      </c>
      <c r="C87" t="s">
        <v>668</v>
      </c>
      <c r="D87">
        <v>5586664</v>
      </c>
      <c r="E87" s="14">
        <f>INDEX('Land Area'!D:D,MATCH('Population density'!B87,'Land Area'!B:B,0))</f>
        <v>303940</v>
      </c>
      <c r="F87" s="25">
        <f t="shared" si="2"/>
        <v>18.380812002368888</v>
      </c>
      <c r="G87" s="15" t="str">
        <f t="shared" si="3"/>
        <v>Low</v>
      </c>
    </row>
    <row r="88" spans="1:7" x14ac:dyDescent="0.2">
      <c r="A88" t="s">
        <v>79</v>
      </c>
      <c r="B88" t="s">
        <v>80</v>
      </c>
      <c r="C88" t="s">
        <v>668</v>
      </c>
      <c r="D88">
        <v>1068816631</v>
      </c>
      <c r="E88" s="14">
        <f>INDEX('Land Area'!D:D,MATCH('Population density'!B88,'Land Area'!B:B,0))</f>
        <v>20452531.094000001</v>
      </c>
      <c r="F88" s="25">
        <f t="shared" si="2"/>
        <v>52.258403915276304</v>
      </c>
      <c r="G88" s="15" t="str">
        <f t="shared" si="3"/>
        <v>Medium</v>
      </c>
    </row>
    <row r="89" spans="1:7" x14ac:dyDescent="0.2">
      <c r="A89" t="s">
        <v>117</v>
      </c>
      <c r="B89" t="s">
        <v>118</v>
      </c>
      <c r="C89" t="s">
        <v>668</v>
      </c>
      <c r="D89">
        <v>68288544</v>
      </c>
      <c r="E89" s="14">
        <f>INDEX('Land Area'!D:D,MATCH('Population density'!B89,'Land Area'!B:B,0))</f>
        <v>547557</v>
      </c>
      <c r="F89" s="25">
        <f t="shared" si="2"/>
        <v>124.71495022436021</v>
      </c>
      <c r="G89" s="15" t="str">
        <f t="shared" si="3"/>
        <v>Medium</v>
      </c>
    </row>
    <row r="90" spans="1:7" x14ac:dyDescent="0.2">
      <c r="A90" t="s">
        <v>462</v>
      </c>
      <c r="B90" t="s">
        <v>463</v>
      </c>
      <c r="C90" t="s">
        <v>668</v>
      </c>
      <c r="D90">
        <v>311383</v>
      </c>
      <c r="E90" s="14">
        <f>INDEX('Land Area'!D:D,MATCH('Population density'!B90,'Land Area'!B:B,0))</f>
        <v>3471</v>
      </c>
      <c r="F90" s="25">
        <f t="shared" si="2"/>
        <v>89.7098818784212</v>
      </c>
      <c r="G90" s="15" t="str">
        <f t="shared" si="3"/>
        <v>Medium</v>
      </c>
    </row>
    <row r="91" spans="1:7" x14ac:dyDescent="0.2">
      <c r="A91" t="s">
        <v>340</v>
      </c>
      <c r="B91" t="s">
        <v>341</v>
      </c>
      <c r="C91" t="s">
        <v>668</v>
      </c>
      <c r="D91">
        <v>2484557</v>
      </c>
      <c r="E91" s="14">
        <f>INDEX('Land Area'!D:D,MATCH('Population density'!B91,'Land Area'!B:B,0))</f>
        <v>257670</v>
      </c>
      <c r="F91" s="25">
        <f t="shared" si="2"/>
        <v>9.6423991927659412</v>
      </c>
      <c r="G91" s="15" t="str">
        <f t="shared" si="3"/>
        <v>Low</v>
      </c>
    </row>
    <row r="92" spans="1:7" x14ac:dyDescent="0.2">
      <c r="A92" t="s">
        <v>449</v>
      </c>
      <c r="B92" t="s">
        <v>450</v>
      </c>
      <c r="C92" t="s">
        <v>668</v>
      </c>
      <c r="D92">
        <v>2841803</v>
      </c>
      <c r="E92" s="14">
        <f>INDEX('Land Area'!D:D,MATCH('Population density'!B92,'Land Area'!B:B,0))</f>
        <v>10120</v>
      </c>
      <c r="F92" s="25">
        <f t="shared" si="2"/>
        <v>280.81057312252966</v>
      </c>
      <c r="G92" s="15" t="str">
        <f t="shared" si="3"/>
        <v>High</v>
      </c>
    </row>
    <row r="93" spans="1:7" x14ac:dyDescent="0.2">
      <c r="A93" t="s">
        <v>392</v>
      </c>
      <c r="B93" t="s">
        <v>393</v>
      </c>
      <c r="C93" t="s">
        <v>668</v>
      </c>
      <c r="D93">
        <v>3753368</v>
      </c>
      <c r="E93" s="14">
        <f>INDEX('Land Area'!D:D,MATCH('Population density'!B93,'Land Area'!B:B,0))</f>
        <v>69490</v>
      </c>
      <c r="F93" s="25">
        <f t="shared" si="2"/>
        <v>54.013066628291838</v>
      </c>
      <c r="G93" s="15" t="str">
        <f t="shared" si="3"/>
        <v>Medium</v>
      </c>
    </row>
    <row r="94" spans="1:7" x14ac:dyDescent="0.2">
      <c r="A94" t="s">
        <v>121</v>
      </c>
      <c r="B94" t="s">
        <v>122</v>
      </c>
      <c r="C94" t="s">
        <v>668</v>
      </c>
      <c r="D94">
        <v>84378888</v>
      </c>
      <c r="E94" s="14">
        <f>INDEX('Land Area'!D:D,MATCH('Population density'!B94,'Land Area'!B:B,0))</f>
        <v>349390</v>
      </c>
      <c r="F94" s="25">
        <f t="shared" si="2"/>
        <v>241.50344314376485</v>
      </c>
      <c r="G94" s="15" t="str">
        <f t="shared" si="3"/>
        <v>High</v>
      </c>
    </row>
    <row r="95" spans="1:7" x14ac:dyDescent="0.2">
      <c r="A95" t="s">
        <v>349</v>
      </c>
      <c r="B95" t="s">
        <v>350</v>
      </c>
      <c r="C95" t="s">
        <v>668</v>
      </c>
      <c r="D95">
        <v>34777522</v>
      </c>
      <c r="E95" s="14">
        <f>INDEX('Land Area'!D:D,MATCH('Population density'!B95,'Land Area'!B:B,0))</f>
        <v>227533</v>
      </c>
      <c r="F95" s="25">
        <f t="shared" si="2"/>
        <v>152.84605749495677</v>
      </c>
      <c r="G95" s="15" t="str">
        <f t="shared" si="3"/>
        <v>High</v>
      </c>
    </row>
    <row r="96" spans="1:7" x14ac:dyDescent="0.2">
      <c r="A96" t="s">
        <v>545</v>
      </c>
      <c r="B96" t="s">
        <v>546</v>
      </c>
      <c r="C96" t="s">
        <v>668</v>
      </c>
      <c r="D96">
        <v>32718</v>
      </c>
      <c r="E96" s="14">
        <f>INDEX('Land Area'!D:D,MATCH('Population density'!B96,'Land Area'!B:B,0))</f>
        <v>10</v>
      </c>
      <c r="F96" s="25">
        <f t="shared" si="2"/>
        <v>3271.8</v>
      </c>
      <c r="G96" s="15" t="str">
        <f t="shared" si="3"/>
        <v>High</v>
      </c>
    </row>
    <row r="97" spans="1:7" x14ac:dyDescent="0.2">
      <c r="A97" t="s">
        <v>271</v>
      </c>
      <c r="B97" t="s">
        <v>272</v>
      </c>
      <c r="C97" t="s">
        <v>668</v>
      </c>
      <c r="D97">
        <v>10319099</v>
      </c>
      <c r="E97" s="14">
        <f>INDEX('Land Area'!D:D,MATCH('Population density'!B97,'Land Area'!B:B,0))</f>
        <v>128900</v>
      </c>
      <c r="F97" s="25">
        <f t="shared" si="2"/>
        <v>80.055073700543062</v>
      </c>
      <c r="G97" s="15" t="str">
        <f t="shared" si="3"/>
        <v>Medium</v>
      </c>
    </row>
    <row r="98" spans="1:7" x14ac:dyDescent="0.2">
      <c r="A98" t="s">
        <v>328</v>
      </c>
      <c r="B98" t="s">
        <v>329</v>
      </c>
      <c r="C98" t="s">
        <v>668</v>
      </c>
      <c r="D98" t="s">
        <v>669</v>
      </c>
      <c r="E98" s="14">
        <f>INDEX('Land Area'!D:D,MATCH('Population density'!B98,'Land Area'!B:B,0))</f>
        <v>410450</v>
      </c>
      <c r="F98" s="25" t="e">
        <f t="shared" si="2"/>
        <v>#VALUE!</v>
      </c>
      <c r="G98" s="15" t="e">
        <f t="shared" si="3"/>
        <v>#VALUE!</v>
      </c>
    </row>
    <row r="99" spans="1:7" x14ac:dyDescent="0.2">
      <c r="A99" t="s">
        <v>513</v>
      </c>
      <c r="B99" t="s">
        <v>514</v>
      </c>
      <c r="C99" t="s">
        <v>668</v>
      </c>
      <c r="D99">
        <v>126887</v>
      </c>
      <c r="E99" s="14">
        <f>INDEX('Land Area'!D:D,MATCH('Population density'!B99,'Land Area'!B:B,0))</f>
        <v>340</v>
      </c>
      <c r="F99" s="25">
        <f t="shared" si="2"/>
        <v>373.1970588235294</v>
      </c>
      <c r="G99" s="15" t="str">
        <f t="shared" si="3"/>
        <v>High</v>
      </c>
    </row>
    <row r="100" spans="1:7" x14ac:dyDescent="0.2">
      <c r="A100" t="s">
        <v>493</v>
      </c>
      <c r="B100" t="s">
        <v>494</v>
      </c>
      <c r="C100" t="s">
        <v>668</v>
      </c>
      <c r="D100">
        <v>174114</v>
      </c>
      <c r="E100" s="14">
        <f>INDEX('Land Area'!D:D,MATCH('Population density'!B100,'Land Area'!B:B,0))</f>
        <v>540</v>
      </c>
      <c r="F100" s="25">
        <f t="shared" si="2"/>
        <v>322.43333333333334</v>
      </c>
      <c r="G100" s="15" t="str">
        <f t="shared" si="3"/>
        <v>High</v>
      </c>
    </row>
    <row r="101" spans="1:7" x14ac:dyDescent="0.2">
      <c r="A101" t="s">
        <v>219</v>
      </c>
      <c r="B101" t="s">
        <v>220</v>
      </c>
      <c r="C101" t="s">
        <v>668</v>
      </c>
      <c r="D101">
        <v>17869564</v>
      </c>
      <c r="E101" s="14">
        <f>INDEX('Land Area'!D:D,MATCH('Population density'!B101,'Land Area'!B:B,0))</f>
        <v>107160</v>
      </c>
      <c r="F101" s="25">
        <f t="shared" si="2"/>
        <v>166.75591638671145</v>
      </c>
      <c r="G101" s="15" t="str">
        <f t="shared" si="3"/>
        <v>High</v>
      </c>
    </row>
    <row r="102" spans="1:7" x14ac:dyDescent="0.2">
      <c r="A102" t="s">
        <v>344</v>
      </c>
      <c r="B102" t="s">
        <v>345</v>
      </c>
      <c r="C102" t="s">
        <v>668</v>
      </c>
      <c r="D102">
        <v>14528770</v>
      </c>
      <c r="E102" s="14">
        <f>INDEX('Land Area'!D:D,MATCH('Population density'!B102,'Land Area'!B:B,0))</f>
        <v>245720</v>
      </c>
      <c r="F102" s="25">
        <f t="shared" si="2"/>
        <v>59.127340061859023</v>
      </c>
      <c r="G102" s="15" t="str">
        <f t="shared" si="3"/>
        <v>Medium</v>
      </c>
    </row>
    <row r="103" spans="1:7" x14ac:dyDescent="0.2">
      <c r="A103" t="s">
        <v>417</v>
      </c>
      <c r="B103" t="s">
        <v>418</v>
      </c>
      <c r="C103" t="s">
        <v>668</v>
      </c>
      <c r="D103">
        <v>2197149</v>
      </c>
      <c r="E103" s="14">
        <f>INDEX('Land Area'!D:D,MATCH('Population density'!B103,'Land Area'!B:B,0))</f>
        <v>28120</v>
      </c>
      <c r="F103" s="25">
        <f t="shared" si="2"/>
        <v>78.134743954480797</v>
      </c>
      <c r="G103" s="15" t="str">
        <f t="shared" si="3"/>
        <v>Medium</v>
      </c>
    </row>
    <row r="104" spans="1:7" x14ac:dyDescent="0.2">
      <c r="A104" t="s">
        <v>355</v>
      </c>
      <c r="B104" t="s">
        <v>356</v>
      </c>
      <c r="C104" t="s">
        <v>668</v>
      </c>
      <c r="D104">
        <v>819594</v>
      </c>
      <c r="E104" s="14">
        <f>INDEX('Land Area'!D:D,MATCH('Population density'!B104,'Land Area'!B:B,0))</f>
        <v>196850</v>
      </c>
      <c r="F104" s="25">
        <f t="shared" si="2"/>
        <v>4.1635458470916946</v>
      </c>
      <c r="G104" s="15" t="str">
        <f t="shared" si="3"/>
        <v>Low</v>
      </c>
    </row>
    <row r="105" spans="1:7" x14ac:dyDescent="0.2">
      <c r="A105" t="s">
        <v>423</v>
      </c>
      <c r="B105" t="s">
        <v>424</v>
      </c>
      <c r="C105" t="s">
        <v>668</v>
      </c>
      <c r="D105">
        <v>11867030</v>
      </c>
      <c r="E105" s="14">
        <f>INDEX('Land Area'!D:D,MATCH('Population density'!B105,'Land Area'!B:B,0))</f>
        <v>27560</v>
      </c>
      <c r="F105" s="25">
        <f t="shared" si="2"/>
        <v>430.58889695210451</v>
      </c>
      <c r="G105" s="15" t="str">
        <f t="shared" si="3"/>
        <v>High</v>
      </c>
    </row>
    <row r="106" spans="1:7" x14ac:dyDescent="0.2">
      <c r="A106" t="s">
        <v>99</v>
      </c>
      <c r="B106" t="s">
        <v>100</v>
      </c>
      <c r="C106" t="s">
        <v>668</v>
      </c>
      <c r="D106">
        <v>932252681</v>
      </c>
      <c r="E106" s="14">
        <f>INDEX('Land Area'!D:D,MATCH('Population density'!B106,'Land Area'!B:B,0))</f>
        <v>19394766.094000001</v>
      </c>
      <c r="F106" s="25">
        <f t="shared" si="2"/>
        <v>48.067229915621581</v>
      </c>
      <c r="G106" s="15" t="str">
        <f t="shared" si="3"/>
        <v>Low</v>
      </c>
    </row>
    <row r="107" spans="1:7" x14ac:dyDescent="0.2">
      <c r="A107" t="s">
        <v>33</v>
      </c>
      <c r="B107" t="s">
        <v>34</v>
      </c>
      <c r="C107" t="s">
        <v>668</v>
      </c>
      <c r="D107">
        <v>1403871502</v>
      </c>
      <c r="E107" s="14">
        <f>INDEX('Land Area'!D:D,MATCH('Population density'!B107,'Land Area'!B:B,0))</f>
        <v>35245959.124000005</v>
      </c>
      <c r="F107" s="25">
        <f t="shared" si="2"/>
        <v>39.830707885150524</v>
      </c>
      <c r="G107" s="15" t="str">
        <f t="shared" si="3"/>
        <v>Low</v>
      </c>
    </row>
    <row r="108" spans="1:7" x14ac:dyDescent="0.2">
      <c r="A108" t="s">
        <v>223</v>
      </c>
      <c r="B108" t="s">
        <v>224</v>
      </c>
      <c r="C108" t="s">
        <v>668</v>
      </c>
      <c r="D108">
        <v>10759406</v>
      </c>
      <c r="E108" s="14">
        <f>INDEX('Land Area'!D:D,MATCH('Population density'!B108,'Land Area'!B:B,0))</f>
        <v>111890</v>
      </c>
      <c r="F108" s="25">
        <f t="shared" si="2"/>
        <v>96.160568415407994</v>
      </c>
      <c r="G108" s="15" t="str">
        <f t="shared" si="3"/>
        <v>Medium</v>
      </c>
    </row>
    <row r="109" spans="1:7" x14ac:dyDescent="0.2">
      <c r="A109" t="s">
        <v>474</v>
      </c>
      <c r="B109" t="s">
        <v>275</v>
      </c>
      <c r="C109" t="s">
        <v>668</v>
      </c>
      <c r="D109">
        <v>7538601</v>
      </c>
      <c r="E109" s="14">
        <f>INDEX('Land Area'!D:D,MATCH('Population density'!B109,'Land Area'!B:B,0))</f>
        <v>1050</v>
      </c>
      <c r="F109" s="25">
        <f t="shared" si="2"/>
        <v>7179.62</v>
      </c>
      <c r="G109" s="15" t="str">
        <f t="shared" si="3"/>
        <v>High</v>
      </c>
    </row>
    <row r="110" spans="1:7" x14ac:dyDescent="0.2">
      <c r="A110" t="s">
        <v>278</v>
      </c>
      <c r="B110" t="s">
        <v>279</v>
      </c>
      <c r="C110" t="s">
        <v>668</v>
      </c>
      <c r="D110">
        <v>9449423</v>
      </c>
      <c r="E110" s="14">
        <f>INDEX('Land Area'!D:D,MATCH('Population density'!B110,'Land Area'!B:B,0))</f>
        <v>91260</v>
      </c>
      <c r="F110" s="25">
        <f t="shared" si="2"/>
        <v>103.54397326320404</v>
      </c>
      <c r="G110" s="15" t="str">
        <f t="shared" si="3"/>
        <v>Medium</v>
      </c>
    </row>
    <row r="111" spans="1:7" x14ac:dyDescent="0.2">
      <c r="A111" t="s">
        <v>25</v>
      </c>
      <c r="B111" t="s">
        <v>26</v>
      </c>
      <c r="C111" t="s">
        <v>668</v>
      </c>
      <c r="D111" t="s">
        <v>669</v>
      </c>
      <c r="E111" s="14">
        <f>INDEX('Land Area'!D:D,MATCH('Population density'!B111,'Land Area'!B:B,0))</f>
        <v>71067763.303000003</v>
      </c>
      <c r="F111" s="25" t="e">
        <f t="shared" si="2"/>
        <v>#VALUE!</v>
      </c>
      <c r="G111" s="15" t="e">
        <f t="shared" si="3"/>
        <v>#VALUE!</v>
      </c>
    </row>
    <row r="112" spans="1:7" x14ac:dyDescent="0.2">
      <c r="A112" t="s">
        <v>377</v>
      </c>
      <c r="B112" t="s">
        <v>378</v>
      </c>
      <c r="C112" t="s">
        <v>668</v>
      </c>
      <c r="D112">
        <v>395990</v>
      </c>
      <c r="E112" s="14">
        <f>INDEX('Land Area'!D:D,MATCH('Population density'!B112,'Land Area'!B:B,0))</f>
        <v>100830</v>
      </c>
      <c r="F112" s="25">
        <f t="shared" si="2"/>
        <v>3.9273033819299812</v>
      </c>
      <c r="G112" s="15" t="str">
        <f t="shared" si="3"/>
        <v>Low</v>
      </c>
    </row>
    <row r="113" spans="1:7" x14ac:dyDescent="0.2">
      <c r="A113" t="s">
        <v>16</v>
      </c>
      <c r="B113" t="s">
        <v>17</v>
      </c>
      <c r="C113" t="s">
        <v>668</v>
      </c>
      <c r="D113">
        <v>6890271082</v>
      </c>
      <c r="E113" s="14">
        <f>INDEX('Land Area'!D:D,MATCH('Population density'!B113,'Land Area'!B:B,0))</f>
        <v>96094649.397000015</v>
      </c>
      <c r="F113" s="25">
        <f t="shared" si="2"/>
        <v>71.70296291455233</v>
      </c>
      <c r="G113" s="15" t="str">
        <f t="shared" si="3"/>
        <v>Medium</v>
      </c>
    </row>
    <row r="114" spans="1:7" x14ac:dyDescent="0.2">
      <c r="A114" t="s">
        <v>171</v>
      </c>
      <c r="B114" t="s">
        <v>172</v>
      </c>
      <c r="C114" t="s">
        <v>668</v>
      </c>
      <c r="D114" t="s">
        <v>669</v>
      </c>
      <c r="E114" s="14">
        <f>INDEX('Land Area'!D:D,MATCH('Population density'!B114,'Land Area'!B:B,0))</f>
        <v>4384620</v>
      </c>
      <c r="F114" s="25" t="e">
        <f t="shared" si="2"/>
        <v>#VALUE!</v>
      </c>
      <c r="G114" s="15" t="e">
        <f t="shared" si="3"/>
        <v>#VALUE!</v>
      </c>
    </row>
    <row r="115" spans="1:7" x14ac:dyDescent="0.2">
      <c r="A115" t="s">
        <v>76</v>
      </c>
      <c r="B115" t="s">
        <v>77</v>
      </c>
      <c r="C115" t="s">
        <v>668</v>
      </c>
      <c r="D115" t="s">
        <v>669</v>
      </c>
      <c r="E115" s="14">
        <f>INDEX('Land Area'!D:D,MATCH('Population density'!B115,'Land Area'!B:B,0))</f>
        <v>20642266.094000001</v>
      </c>
      <c r="F115" s="25" t="e">
        <f t="shared" si="2"/>
        <v>#VALUE!</v>
      </c>
      <c r="G115" s="15" t="e">
        <f t="shared" si="3"/>
        <v>#VALUE!</v>
      </c>
    </row>
    <row r="116" spans="1:7" x14ac:dyDescent="0.2">
      <c r="A116" t="s">
        <v>45</v>
      </c>
      <c r="B116" t="s">
        <v>46</v>
      </c>
      <c r="C116" t="s">
        <v>668</v>
      </c>
      <c r="D116" t="s">
        <v>669</v>
      </c>
      <c r="E116" s="14">
        <f>INDEX('Land Area'!D:D,MATCH('Population density'!B116,'Land Area'!B:B,0))</f>
        <v>25026886.094000001</v>
      </c>
      <c r="F116" s="25" t="e">
        <f t="shared" si="2"/>
        <v>#VALUE!</v>
      </c>
      <c r="G116" s="15" t="e">
        <f t="shared" si="3"/>
        <v>#VALUE!</v>
      </c>
    </row>
    <row r="117" spans="1:7" x14ac:dyDescent="0.2">
      <c r="A117" t="s">
        <v>125</v>
      </c>
      <c r="B117" t="s">
        <v>126</v>
      </c>
      <c r="C117" t="s">
        <v>668</v>
      </c>
      <c r="D117">
        <v>1441719852</v>
      </c>
      <c r="E117" s="14">
        <f>INDEX('Land Area'!D:D,MATCH('Population density'!B117,'Land Area'!B:B,0))</f>
        <v>2973190</v>
      </c>
      <c r="F117" s="25">
        <f t="shared" si="2"/>
        <v>484.90673384479294</v>
      </c>
      <c r="G117" s="15" t="str">
        <f t="shared" si="3"/>
        <v>High</v>
      </c>
    </row>
    <row r="118" spans="1:7" x14ac:dyDescent="0.2">
      <c r="A118" t="s">
        <v>43</v>
      </c>
      <c r="B118" t="s">
        <v>44</v>
      </c>
      <c r="C118" t="s">
        <v>668</v>
      </c>
      <c r="D118">
        <v>279798049</v>
      </c>
      <c r="E118" s="14">
        <f>INDEX('Land Area'!D:D,MATCH('Population density'!B118,'Land Area'!B:B,0))</f>
        <v>1877519</v>
      </c>
      <c r="F118" s="25">
        <f t="shared" si="2"/>
        <v>149.02541545518315</v>
      </c>
      <c r="G118" s="15" t="str">
        <f t="shared" si="3"/>
        <v>High</v>
      </c>
    </row>
    <row r="119" spans="1:7" x14ac:dyDescent="0.2">
      <c r="A119" t="s">
        <v>225</v>
      </c>
      <c r="B119" t="s">
        <v>226</v>
      </c>
      <c r="C119" t="s">
        <v>668</v>
      </c>
      <c r="D119">
        <v>89809781</v>
      </c>
      <c r="E119" s="14">
        <f>INDEX('Land Area'!D:D,MATCH('Population density'!B119,'Land Area'!B:B,0))</f>
        <v>1622500</v>
      </c>
      <c r="F119" s="25">
        <f t="shared" si="2"/>
        <v>55.352715562403695</v>
      </c>
      <c r="G119" s="15" t="str">
        <f t="shared" si="3"/>
        <v>Medium</v>
      </c>
    </row>
    <row r="120" spans="1:7" x14ac:dyDescent="0.2">
      <c r="A120" t="s">
        <v>129</v>
      </c>
      <c r="B120" t="s">
        <v>130</v>
      </c>
      <c r="C120" t="s">
        <v>668</v>
      </c>
      <c r="D120">
        <v>46523657</v>
      </c>
      <c r="E120" s="14">
        <f>INDEX('Land Area'!D:D,MATCH('Population density'!B120,'Land Area'!B:B,0))</f>
        <v>434128</v>
      </c>
      <c r="F120" s="25">
        <f t="shared" si="2"/>
        <v>107.16575986805735</v>
      </c>
      <c r="G120" s="15" t="str">
        <f t="shared" si="3"/>
        <v>Medium</v>
      </c>
    </row>
    <row r="121" spans="1:7" x14ac:dyDescent="0.2">
      <c r="A121" t="s">
        <v>282</v>
      </c>
      <c r="B121" t="s">
        <v>283</v>
      </c>
      <c r="C121" t="s">
        <v>668</v>
      </c>
      <c r="D121">
        <v>5294808</v>
      </c>
      <c r="E121" s="14">
        <f>INDEX('Land Area'!D:D,MATCH('Population density'!B121,'Land Area'!B:B,0))</f>
        <v>68890</v>
      </c>
      <c r="F121" s="25">
        <f t="shared" si="2"/>
        <v>76.858876469734355</v>
      </c>
      <c r="G121" s="15" t="str">
        <f t="shared" si="3"/>
        <v>Medium</v>
      </c>
    </row>
    <row r="122" spans="1:7" x14ac:dyDescent="0.2">
      <c r="A122" t="s">
        <v>491</v>
      </c>
      <c r="B122" t="s">
        <v>492</v>
      </c>
      <c r="C122" t="s">
        <v>668</v>
      </c>
      <c r="D122">
        <v>84904</v>
      </c>
      <c r="E122" s="14">
        <f>INDEX('Land Area'!D:D,MATCH('Population density'!B122,'Land Area'!B:B,0))</f>
        <v>570</v>
      </c>
      <c r="F122" s="25">
        <f t="shared" si="2"/>
        <v>148.95438596491229</v>
      </c>
      <c r="G122" s="15" t="str">
        <f t="shared" si="3"/>
        <v>High</v>
      </c>
    </row>
    <row r="123" spans="1:7" x14ac:dyDescent="0.2">
      <c r="A123" t="s">
        <v>284</v>
      </c>
      <c r="B123" t="s">
        <v>285</v>
      </c>
      <c r="C123" t="s">
        <v>668</v>
      </c>
      <c r="D123">
        <v>9900172</v>
      </c>
      <c r="E123" s="14">
        <f>INDEX('Land Area'!D:D,MATCH('Population density'!B123,'Land Area'!B:B,0))</f>
        <v>21640</v>
      </c>
      <c r="F123" s="25">
        <f t="shared" si="2"/>
        <v>457.49408502772644</v>
      </c>
      <c r="G123" s="15" t="str">
        <f t="shared" si="3"/>
        <v>High</v>
      </c>
    </row>
    <row r="124" spans="1:7" x14ac:dyDescent="0.2">
      <c r="A124" t="s">
        <v>62</v>
      </c>
      <c r="B124" t="s">
        <v>63</v>
      </c>
      <c r="C124" t="s">
        <v>668</v>
      </c>
      <c r="D124">
        <v>58561164</v>
      </c>
      <c r="E124" s="14">
        <f>INDEX('Land Area'!D:D,MATCH('Population density'!B124,'Land Area'!B:B,0))</f>
        <v>295717</v>
      </c>
      <c r="F124" s="25">
        <f t="shared" si="2"/>
        <v>198.03110406232986</v>
      </c>
      <c r="G124" s="15" t="str">
        <f t="shared" si="3"/>
        <v>High</v>
      </c>
    </row>
    <row r="125" spans="1:7" x14ac:dyDescent="0.2">
      <c r="A125" t="s">
        <v>445</v>
      </c>
      <c r="B125" t="s">
        <v>446</v>
      </c>
      <c r="C125" t="s">
        <v>668</v>
      </c>
      <c r="D125">
        <v>2824738</v>
      </c>
      <c r="E125" s="14">
        <f>INDEX('Land Area'!D:D,MATCH('Population density'!B125,'Land Area'!B:B,0))</f>
        <v>10830</v>
      </c>
      <c r="F125" s="25">
        <f t="shared" si="2"/>
        <v>260.82530009233608</v>
      </c>
      <c r="G125" s="15" t="str">
        <f t="shared" si="3"/>
        <v>High</v>
      </c>
    </row>
    <row r="126" spans="1:7" x14ac:dyDescent="0.2">
      <c r="A126" t="s">
        <v>47</v>
      </c>
      <c r="B126" t="s">
        <v>48</v>
      </c>
      <c r="C126" t="s">
        <v>668</v>
      </c>
      <c r="D126">
        <v>123763600</v>
      </c>
      <c r="E126" s="14">
        <f>INDEX('Land Area'!D:D,MATCH('Population density'!B126,'Land Area'!B:B,0))</f>
        <v>364500</v>
      </c>
      <c r="F126" s="25">
        <f t="shared" si="2"/>
        <v>339.54348422496571</v>
      </c>
      <c r="G126" s="15" t="str">
        <f t="shared" si="3"/>
        <v>High</v>
      </c>
    </row>
    <row r="127" spans="1:7" x14ac:dyDescent="0.2">
      <c r="A127" t="s">
        <v>384</v>
      </c>
      <c r="B127" t="s">
        <v>385</v>
      </c>
      <c r="C127" t="s">
        <v>668</v>
      </c>
      <c r="D127">
        <v>11384922</v>
      </c>
      <c r="E127" s="14">
        <f>INDEX('Land Area'!D:D,MATCH('Population density'!B127,'Land Area'!B:B,0))</f>
        <v>88794</v>
      </c>
      <c r="F127" s="25">
        <f t="shared" si="2"/>
        <v>128.21724440840597</v>
      </c>
      <c r="G127" s="15" t="str">
        <f t="shared" si="3"/>
        <v>Medium</v>
      </c>
    </row>
    <row r="128" spans="1:7" x14ac:dyDescent="0.2">
      <c r="A128" t="s">
        <v>185</v>
      </c>
      <c r="B128" t="s">
        <v>186</v>
      </c>
      <c r="C128" t="s">
        <v>668</v>
      </c>
      <c r="D128">
        <v>20138360</v>
      </c>
      <c r="E128" s="14">
        <f>INDEX('Land Area'!D:D,MATCH('Population density'!B128,'Land Area'!B:B,0))</f>
        <v>2699700</v>
      </c>
      <c r="F128" s="25">
        <f t="shared" si="2"/>
        <v>7.4594806830388558</v>
      </c>
      <c r="G128" s="15" t="str">
        <f t="shared" si="3"/>
        <v>Low</v>
      </c>
    </row>
    <row r="129" spans="1:7" x14ac:dyDescent="0.2">
      <c r="A129" t="s">
        <v>314</v>
      </c>
      <c r="B129" t="s">
        <v>315</v>
      </c>
      <c r="C129" t="s">
        <v>668</v>
      </c>
      <c r="D129">
        <v>56203030</v>
      </c>
      <c r="E129" s="14">
        <f>INDEX('Land Area'!D:D,MATCH('Population density'!B129,'Land Area'!B:B,0))</f>
        <v>569140</v>
      </c>
      <c r="F129" s="25">
        <f t="shared" si="2"/>
        <v>98.750799451804482</v>
      </c>
      <c r="G129" s="15" t="str">
        <f t="shared" si="3"/>
        <v>Medium</v>
      </c>
    </row>
    <row r="130" spans="1:7" x14ac:dyDescent="0.2">
      <c r="A130" t="s">
        <v>479</v>
      </c>
      <c r="B130" t="s">
        <v>480</v>
      </c>
      <c r="C130" t="s">
        <v>668</v>
      </c>
      <c r="D130">
        <v>135763</v>
      </c>
      <c r="E130" s="14">
        <f>INDEX('Land Area'!D:D,MATCH('Population density'!B130,'Land Area'!B:B,0))</f>
        <v>810</v>
      </c>
      <c r="F130" s="25">
        <f t="shared" si="2"/>
        <v>167.60864197530864</v>
      </c>
      <c r="G130" s="15" t="str">
        <f t="shared" si="3"/>
        <v>High</v>
      </c>
    </row>
    <row r="131" spans="1:7" x14ac:dyDescent="0.2">
      <c r="A131" t="s">
        <v>371</v>
      </c>
      <c r="B131" t="s">
        <v>372</v>
      </c>
      <c r="C131" t="s">
        <v>668</v>
      </c>
      <c r="D131">
        <v>26244582</v>
      </c>
      <c r="E131" s="14">
        <f>INDEX('Land Area'!D:D,MATCH('Population density'!B131,'Land Area'!B:B,0))</f>
        <v>120410</v>
      </c>
      <c r="F131" s="25">
        <f t="shared" si="2"/>
        <v>217.96015281122831</v>
      </c>
      <c r="G131" s="15" t="str">
        <f t="shared" si="3"/>
        <v>High</v>
      </c>
    </row>
    <row r="132" spans="1:7" x14ac:dyDescent="0.2">
      <c r="A132" t="s">
        <v>379</v>
      </c>
      <c r="B132" t="s">
        <v>301</v>
      </c>
      <c r="C132" t="s">
        <v>668</v>
      </c>
      <c r="D132">
        <v>51630832</v>
      </c>
      <c r="E132" s="14">
        <f>INDEX('Land Area'!D:D,MATCH('Population density'!B132,'Land Area'!B:B,0))</f>
        <v>97600</v>
      </c>
      <c r="F132" s="25">
        <f t="shared" si="2"/>
        <v>529.00442622950823</v>
      </c>
      <c r="G132" s="15" t="str">
        <f t="shared" si="3"/>
        <v>High</v>
      </c>
    </row>
    <row r="133" spans="1:7" x14ac:dyDescent="0.2">
      <c r="A133" t="s">
        <v>553</v>
      </c>
      <c r="B133" t="s">
        <v>554</v>
      </c>
      <c r="C133" t="s">
        <v>668</v>
      </c>
      <c r="D133">
        <v>1760466</v>
      </c>
      <c r="E133" s="14">
        <f>INDEX('Land Area'!D:D,MATCH('Population density'!B133,'Land Area'!B:B,0))</f>
        <v>10887</v>
      </c>
      <c r="F133" s="25">
        <f t="shared" ref="F133" si="4">D133/E133</f>
        <v>161.70349958666299</v>
      </c>
      <c r="G133" s="15" t="str">
        <f t="shared" ref="G133" si="5">IF(F133&lt;=$M$7,$K$7,IF(F133&lt;=$M$8,$K$8,IF(F133&lt;=$M$9,$K$9,"")))</f>
        <v>High</v>
      </c>
    </row>
    <row r="134" spans="1:7" x14ac:dyDescent="0.2">
      <c r="A134" t="s">
        <v>553</v>
      </c>
      <c r="B134" t="s">
        <v>675</v>
      </c>
      <c r="C134" t="s">
        <v>668</v>
      </c>
      <c r="D134">
        <v>1760466</v>
      </c>
      <c r="E134" s="14">
        <f>INDEX('Land Area'!D:D,MATCH('Population density'!B134,'Land Area'!B:B,0))</f>
        <v>10887</v>
      </c>
      <c r="F134" s="25">
        <f t="shared" si="2"/>
        <v>161.70349958666299</v>
      </c>
      <c r="G134" s="15" t="str">
        <f t="shared" si="3"/>
        <v>High</v>
      </c>
    </row>
    <row r="135" spans="1:7" x14ac:dyDescent="0.2">
      <c r="A135" t="s">
        <v>136</v>
      </c>
      <c r="B135" t="s">
        <v>137</v>
      </c>
      <c r="C135" t="s">
        <v>668</v>
      </c>
      <c r="D135">
        <v>4349380</v>
      </c>
      <c r="E135" s="14">
        <f>INDEX('Land Area'!D:D,MATCH('Population density'!B135,'Land Area'!B:B,0))</f>
        <v>17820</v>
      </c>
      <c r="F135" s="25">
        <f t="shared" si="2"/>
        <v>244.07295173961842</v>
      </c>
      <c r="G135" s="15" t="str">
        <f t="shared" si="3"/>
        <v>High</v>
      </c>
    </row>
    <row r="136" spans="1:7" x14ac:dyDescent="0.2">
      <c r="A136" t="s">
        <v>359</v>
      </c>
      <c r="B136" t="s">
        <v>360</v>
      </c>
      <c r="C136" t="s">
        <v>668</v>
      </c>
      <c r="D136">
        <v>7212168</v>
      </c>
      <c r="E136" s="14">
        <f>INDEX('Land Area'!D:D,MATCH('Population density'!B136,'Land Area'!B:B,0))</f>
        <v>191800</v>
      </c>
      <c r="F136" s="25">
        <f t="shared" ref="F136:F199" si="6">D136/E136</f>
        <v>37.60254431699687</v>
      </c>
      <c r="G136" s="15" t="str">
        <f t="shared" ref="G136:G199" si="7">IF(F136&lt;=$M$7,$K$7,IF(F136&lt;=$M$8,$K$8,IF(F136&lt;=$M$9,$K$9,"")))</f>
        <v>Low</v>
      </c>
    </row>
    <row r="137" spans="1:7" x14ac:dyDescent="0.2">
      <c r="A137" t="s">
        <v>347</v>
      </c>
      <c r="B137" t="s">
        <v>348</v>
      </c>
      <c r="C137" t="s">
        <v>668</v>
      </c>
      <c r="D137">
        <v>7736681</v>
      </c>
      <c r="E137" s="14">
        <f>INDEX('Land Area'!D:D,MATCH('Population density'!B137,'Land Area'!B:B,0))</f>
        <v>230800</v>
      </c>
      <c r="F137" s="25">
        <f t="shared" si="6"/>
        <v>33.521148180242633</v>
      </c>
      <c r="G137" s="15" t="str">
        <f t="shared" si="7"/>
        <v>Low</v>
      </c>
    </row>
    <row r="138" spans="1:7" x14ac:dyDescent="0.2">
      <c r="A138" t="s">
        <v>29</v>
      </c>
      <c r="B138" t="s">
        <v>30</v>
      </c>
      <c r="C138" t="s">
        <v>668</v>
      </c>
      <c r="D138">
        <v>2328478420</v>
      </c>
      <c r="E138" s="14">
        <f>INDEX('Land Area'!D:D,MATCH('Population density'!B138,'Land Area'!B:B,0))</f>
        <v>44561482.303000003</v>
      </c>
      <c r="F138" s="25">
        <f t="shared" si="6"/>
        <v>52.253163486961483</v>
      </c>
      <c r="G138" s="15" t="str">
        <f t="shared" si="7"/>
        <v>Medium</v>
      </c>
    </row>
    <row r="139" spans="1:7" x14ac:dyDescent="0.2">
      <c r="A139" t="s">
        <v>91</v>
      </c>
      <c r="B139" t="s">
        <v>92</v>
      </c>
      <c r="C139" t="s">
        <v>668</v>
      </c>
      <c r="D139">
        <v>669045185</v>
      </c>
      <c r="E139" s="14">
        <f>INDEX('Land Area'!D:D,MATCH('Population density'!B139,'Land Area'!B:B,0))</f>
        <v>20038980</v>
      </c>
      <c r="F139" s="25">
        <f t="shared" si="6"/>
        <v>33.387187621326035</v>
      </c>
      <c r="G139" s="15" t="str">
        <f t="shared" si="7"/>
        <v>Low</v>
      </c>
    </row>
    <row r="140" spans="1:7" x14ac:dyDescent="0.2">
      <c r="A140" t="s">
        <v>103</v>
      </c>
      <c r="B140" t="s">
        <v>104</v>
      </c>
      <c r="C140" t="s">
        <v>668</v>
      </c>
      <c r="D140">
        <v>605123025</v>
      </c>
      <c r="E140" s="14">
        <f>INDEX('Land Area'!D:D,MATCH('Population density'!B140,'Land Area'!B:B,0))</f>
        <v>18136660</v>
      </c>
      <c r="F140" s="25">
        <f t="shared" si="6"/>
        <v>33.364634116755788</v>
      </c>
      <c r="G140" s="15" t="str">
        <f t="shared" si="7"/>
        <v>Low</v>
      </c>
    </row>
    <row r="141" spans="1:7" x14ac:dyDescent="0.2">
      <c r="A141" t="s">
        <v>95</v>
      </c>
      <c r="B141" t="s">
        <v>96</v>
      </c>
      <c r="C141" t="s">
        <v>668</v>
      </c>
      <c r="D141">
        <v>653736654</v>
      </c>
      <c r="E141" s="14">
        <f>INDEX('Land Area'!D:D,MATCH('Population density'!B141,'Land Area'!B:B,0))</f>
        <v>19913472</v>
      </c>
      <c r="F141" s="25">
        <f t="shared" si="6"/>
        <v>32.828863495024876</v>
      </c>
      <c r="G141" s="15" t="str">
        <f t="shared" si="7"/>
        <v>Low</v>
      </c>
    </row>
    <row r="142" spans="1:7" x14ac:dyDescent="0.2">
      <c r="A142" t="s">
        <v>398</v>
      </c>
      <c r="B142" t="s">
        <v>399</v>
      </c>
      <c r="C142" t="s">
        <v>668</v>
      </c>
      <c r="D142">
        <v>1861411</v>
      </c>
      <c r="E142" s="14">
        <f>INDEX('Land Area'!D:D,MATCH('Population density'!B142,'Land Area'!B:B,0))</f>
        <v>62230</v>
      </c>
      <c r="F142" s="25">
        <f t="shared" si="6"/>
        <v>29.911794954202154</v>
      </c>
      <c r="G142" s="15" t="str">
        <f t="shared" si="7"/>
        <v>Low</v>
      </c>
    </row>
    <row r="143" spans="1:7" x14ac:dyDescent="0.2">
      <c r="A143" t="s">
        <v>83</v>
      </c>
      <c r="B143" t="s">
        <v>84</v>
      </c>
      <c r="C143" t="s">
        <v>668</v>
      </c>
      <c r="D143">
        <v>1176802548</v>
      </c>
      <c r="E143" s="14">
        <f>INDEX('Land Area'!D:D,MATCH('Population density'!B143,'Land Area'!B:B,0))</f>
        <v>20398133.094000001</v>
      </c>
      <c r="F143" s="25">
        <f t="shared" si="6"/>
        <v>57.691679065774409</v>
      </c>
      <c r="G143" s="15" t="str">
        <f t="shared" si="7"/>
        <v>Medium</v>
      </c>
    </row>
    <row r="144" spans="1:7" x14ac:dyDescent="0.2">
      <c r="A144" t="s">
        <v>447</v>
      </c>
      <c r="B144" t="s">
        <v>448</v>
      </c>
      <c r="C144" t="s">
        <v>668</v>
      </c>
      <c r="D144">
        <v>5219044</v>
      </c>
      <c r="E144" s="14">
        <f>INDEX('Land Area'!D:D,MATCH('Population density'!B144,'Land Area'!B:B,0))</f>
        <v>10230</v>
      </c>
      <c r="F144" s="25">
        <f t="shared" si="6"/>
        <v>510.17047898338222</v>
      </c>
      <c r="G144" s="15" t="str">
        <f t="shared" si="7"/>
        <v>High</v>
      </c>
    </row>
    <row r="145" spans="1:7" x14ac:dyDescent="0.2">
      <c r="A145" t="s">
        <v>413</v>
      </c>
      <c r="B145" t="s">
        <v>414</v>
      </c>
      <c r="C145" t="s">
        <v>668</v>
      </c>
      <c r="D145">
        <v>2356083</v>
      </c>
      <c r="E145" s="14">
        <f>INDEX('Land Area'!D:D,MATCH('Population density'!B145,'Land Area'!B:B,0))</f>
        <v>30360</v>
      </c>
      <c r="F145" s="25">
        <f t="shared" si="6"/>
        <v>77.6048418972332</v>
      </c>
      <c r="G145" s="15" t="str">
        <f t="shared" si="7"/>
        <v>Medium</v>
      </c>
    </row>
    <row r="146" spans="1:7" x14ac:dyDescent="0.2">
      <c r="A146" t="s">
        <v>380</v>
      </c>
      <c r="B146" t="s">
        <v>381</v>
      </c>
      <c r="C146" t="s">
        <v>668</v>
      </c>
      <c r="D146">
        <v>5536949</v>
      </c>
      <c r="E146" s="14">
        <f>INDEX('Land Area'!D:D,MATCH('Population density'!B146,'Land Area'!B:B,0))</f>
        <v>96320</v>
      </c>
      <c r="F146" s="25">
        <f t="shared" si="6"/>
        <v>57.484935631229234</v>
      </c>
      <c r="G146" s="15" t="str">
        <f t="shared" si="7"/>
        <v>Medium</v>
      </c>
    </row>
    <row r="147" spans="1:7" x14ac:dyDescent="0.2">
      <c r="A147" t="s">
        <v>221</v>
      </c>
      <c r="B147" t="s">
        <v>222</v>
      </c>
      <c r="C147" t="s">
        <v>668</v>
      </c>
      <c r="D147">
        <v>6964197</v>
      </c>
      <c r="E147" s="14">
        <f>INDEX('Land Area'!D:D,MATCH('Population density'!B147,'Land Area'!B:B,0))</f>
        <v>1759540</v>
      </c>
      <c r="F147" s="25">
        <f t="shared" si="6"/>
        <v>3.9579645816520226</v>
      </c>
      <c r="G147" s="15" t="str">
        <f t="shared" si="7"/>
        <v>Low</v>
      </c>
    </row>
    <row r="148" spans="1:7" x14ac:dyDescent="0.2">
      <c r="A148" t="s">
        <v>527</v>
      </c>
      <c r="B148" t="s">
        <v>528</v>
      </c>
      <c r="C148" t="s">
        <v>668</v>
      </c>
      <c r="D148">
        <v>39822</v>
      </c>
      <c r="E148" s="14">
        <f>INDEX('Land Area'!D:D,MATCH('Population density'!B148,'Land Area'!B:B,0))</f>
        <v>160</v>
      </c>
      <c r="F148" s="25">
        <f t="shared" si="6"/>
        <v>248.88749999999999</v>
      </c>
      <c r="G148" s="15" t="str">
        <f t="shared" si="7"/>
        <v>High</v>
      </c>
    </row>
    <row r="149" spans="1:7" x14ac:dyDescent="0.2">
      <c r="A149" t="s">
        <v>396</v>
      </c>
      <c r="B149" t="s">
        <v>397</v>
      </c>
      <c r="C149" t="s">
        <v>668</v>
      </c>
      <c r="D149">
        <v>2845566</v>
      </c>
      <c r="E149" s="14">
        <f>INDEX('Land Area'!D:D,MATCH('Population density'!B149,'Land Area'!B:B,0))</f>
        <v>62620</v>
      </c>
      <c r="F149" s="25">
        <f t="shared" si="6"/>
        <v>45.441807729160011</v>
      </c>
      <c r="G149" s="15" t="str">
        <f t="shared" si="7"/>
        <v>Low</v>
      </c>
    </row>
    <row r="150" spans="1:7" x14ac:dyDescent="0.2">
      <c r="A150" t="s">
        <v>20</v>
      </c>
      <c r="B150" t="s">
        <v>21</v>
      </c>
      <c r="C150" t="s">
        <v>668</v>
      </c>
      <c r="D150">
        <v>6664617611</v>
      </c>
      <c r="E150" s="14">
        <f>INDEX('Land Area'!D:D,MATCH('Population density'!B150,'Land Area'!B:B,0))</f>
        <v>93851817.397</v>
      </c>
      <c r="F150" s="25">
        <f t="shared" si="6"/>
        <v>71.012131633084778</v>
      </c>
      <c r="G150" s="15" t="str">
        <f t="shared" si="7"/>
        <v>Medium</v>
      </c>
    </row>
    <row r="151" spans="1:7" x14ac:dyDescent="0.2">
      <c r="A151" t="s">
        <v>123</v>
      </c>
      <c r="B151" t="s">
        <v>124</v>
      </c>
      <c r="C151" t="s">
        <v>668</v>
      </c>
      <c r="D151">
        <v>742684477</v>
      </c>
      <c r="E151" s="14">
        <f>INDEX('Land Area'!D:D,MATCH('Population density'!B151,'Land Area'!B:B,0))</f>
        <v>15734412.094000001</v>
      </c>
      <c r="F151" s="25">
        <f t="shared" si="6"/>
        <v>47.201285473081491</v>
      </c>
      <c r="G151" s="15" t="str">
        <f t="shared" si="7"/>
        <v>Low</v>
      </c>
    </row>
    <row r="152" spans="1:7" x14ac:dyDescent="0.2">
      <c r="A152" t="s">
        <v>49</v>
      </c>
      <c r="B152" t="s">
        <v>50</v>
      </c>
      <c r="C152" t="s">
        <v>668</v>
      </c>
      <c r="D152">
        <v>3100638326</v>
      </c>
      <c r="E152" s="14">
        <f>INDEX('Land Area'!D:D,MATCH('Population density'!B152,'Land Area'!B:B,0))</f>
        <v>24841039.802999999</v>
      </c>
      <c r="F152" s="25">
        <f t="shared" si="6"/>
        <v>124.81918432518846</v>
      </c>
      <c r="G152" s="15" t="str">
        <f t="shared" si="7"/>
        <v>Medium</v>
      </c>
    </row>
    <row r="153" spans="1:7" x14ac:dyDescent="0.2">
      <c r="A153" t="s">
        <v>466</v>
      </c>
      <c r="B153" t="s">
        <v>467</v>
      </c>
      <c r="C153" t="s">
        <v>668</v>
      </c>
      <c r="D153">
        <v>675135</v>
      </c>
      <c r="E153" s="14">
        <f>INDEX('Land Area'!D:D,MATCH('Population density'!B153,'Land Area'!B:B,0))</f>
        <v>2574.46</v>
      </c>
      <c r="F153" s="25">
        <f t="shared" si="6"/>
        <v>262.24334423529592</v>
      </c>
      <c r="G153" s="15" t="str">
        <f t="shared" si="7"/>
        <v>High</v>
      </c>
    </row>
    <row r="154" spans="1:7" x14ac:dyDescent="0.2">
      <c r="A154" t="s">
        <v>539</v>
      </c>
      <c r="B154" t="s">
        <v>540</v>
      </c>
      <c r="C154" t="s">
        <v>668</v>
      </c>
      <c r="D154">
        <v>713082</v>
      </c>
      <c r="E154" s="14">
        <f>INDEX('Land Area'!D:D,MATCH('Population density'!B154,'Land Area'!B:B,0))</f>
        <v>32.9</v>
      </c>
      <c r="F154" s="25">
        <f t="shared" si="6"/>
        <v>21674.22492401216</v>
      </c>
      <c r="G154" s="15" t="str">
        <f t="shared" si="7"/>
        <v>High</v>
      </c>
    </row>
    <row r="155" spans="1:7" x14ac:dyDescent="0.2">
      <c r="A155" t="s">
        <v>308</v>
      </c>
      <c r="B155" t="s">
        <v>309</v>
      </c>
      <c r="C155" t="s">
        <v>668</v>
      </c>
      <c r="D155">
        <v>31056610</v>
      </c>
      <c r="E155" s="14">
        <f>INDEX('Land Area'!D:D,MATCH('Population density'!B155,'Land Area'!B:B,0))</f>
        <v>581800</v>
      </c>
      <c r="F155" s="25">
        <f t="shared" si="6"/>
        <v>53.380216569267787</v>
      </c>
      <c r="G155" s="15" t="str">
        <f t="shared" si="7"/>
        <v>Medium</v>
      </c>
    </row>
    <row r="156" spans="1:7" x14ac:dyDescent="0.2">
      <c r="A156" t="s">
        <v>382</v>
      </c>
      <c r="B156" t="s">
        <v>383</v>
      </c>
      <c r="C156" t="s">
        <v>668</v>
      </c>
      <c r="D156">
        <v>21475962</v>
      </c>
      <c r="E156" s="14">
        <f>INDEX('Land Area'!D:D,MATCH('Population density'!B156,'Land Area'!B:B,0))</f>
        <v>94280</v>
      </c>
      <c r="F156" s="25">
        <f t="shared" si="6"/>
        <v>227.78915994908783</v>
      </c>
      <c r="G156" s="15" t="str">
        <f t="shared" si="7"/>
        <v>High</v>
      </c>
    </row>
    <row r="157" spans="1:7" x14ac:dyDescent="0.2">
      <c r="A157" t="s">
        <v>140</v>
      </c>
      <c r="B157" t="s">
        <v>141</v>
      </c>
      <c r="C157" t="s">
        <v>668</v>
      </c>
      <c r="D157">
        <v>34671895</v>
      </c>
      <c r="E157" s="14">
        <f>INDEX('Land Area'!D:D,MATCH('Population density'!B157,'Land Area'!B:B,0))</f>
        <v>328550</v>
      </c>
      <c r="F157" s="25">
        <f t="shared" si="6"/>
        <v>105.53004108963628</v>
      </c>
      <c r="G157" s="15" t="str">
        <f t="shared" si="7"/>
        <v>Medium</v>
      </c>
    </row>
    <row r="158" spans="1:7" x14ac:dyDescent="0.2">
      <c r="A158" t="s">
        <v>243</v>
      </c>
      <c r="B158" t="s">
        <v>244</v>
      </c>
      <c r="C158" t="s">
        <v>668</v>
      </c>
      <c r="D158">
        <v>517887</v>
      </c>
      <c r="E158" s="14">
        <f>INDEX('Land Area'!D:D,MATCH('Population density'!B158,'Land Area'!B:B,0))</f>
        <v>300</v>
      </c>
      <c r="F158" s="25">
        <f t="shared" si="6"/>
        <v>1726.29</v>
      </c>
      <c r="G158" s="15" t="str">
        <f t="shared" si="7"/>
        <v>High</v>
      </c>
    </row>
    <row r="159" spans="1:7" x14ac:dyDescent="0.2">
      <c r="A159" t="s">
        <v>245</v>
      </c>
      <c r="B159" t="s">
        <v>246</v>
      </c>
      <c r="C159" t="s">
        <v>668</v>
      </c>
      <c r="D159">
        <v>24015789</v>
      </c>
      <c r="E159" s="14">
        <f>INDEX('Land Area'!D:D,MATCH('Population density'!B159,'Land Area'!B:B,0))</f>
        <v>1220190</v>
      </c>
      <c r="F159" s="25">
        <f t="shared" si="6"/>
        <v>19.682007720109162</v>
      </c>
      <c r="G159" s="15" t="str">
        <f t="shared" si="7"/>
        <v>Low</v>
      </c>
    </row>
    <row r="160" spans="1:7" x14ac:dyDescent="0.2">
      <c r="A160" t="s">
        <v>515</v>
      </c>
      <c r="B160" t="s">
        <v>516</v>
      </c>
      <c r="C160" t="s">
        <v>668</v>
      </c>
      <c r="D160">
        <v>554617</v>
      </c>
      <c r="E160" s="14">
        <f>INDEX('Land Area'!D:D,MATCH('Population density'!B160,'Land Area'!B:B,0))</f>
        <v>320</v>
      </c>
      <c r="F160" s="25">
        <f t="shared" si="6"/>
        <v>1733.1781249999999</v>
      </c>
      <c r="G160" s="15" t="str">
        <f t="shared" si="7"/>
        <v>High</v>
      </c>
    </row>
    <row r="161" spans="1:7" x14ac:dyDescent="0.2">
      <c r="A161" t="s">
        <v>525</v>
      </c>
      <c r="B161" t="s">
        <v>526</v>
      </c>
      <c r="C161" t="s">
        <v>668</v>
      </c>
      <c r="D161">
        <v>42415</v>
      </c>
      <c r="E161" s="14">
        <f>INDEX('Land Area'!D:D,MATCH('Population density'!B161,'Land Area'!B:B,0))</f>
        <v>180</v>
      </c>
      <c r="F161" s="25">
        <f t="shared" si="6"/>
        <v>235.63888888888889</v>
      </c>
      <c r="G161" s="15" t="str">
        <f t="shared" si="7"/>
        <v>High</v>
      </c>
    </row>
    <row r="162" spans="1:7" x14ac:dyDescent="0.2">
      <c r="A162" t="s">
        <v>261</v>
      </c>
      <c r="B162" t="s">
        <v>262</v>
      </c>
      <c r="C162" t="s">
        <v>668</v>
      </c>
      <c r="D162">
        <v>4993922</v>
      </c>
      <c r="E162" s="14">
        <f>INDEX('Land Area'!D:D,MATCH('Population density'!B162,'Land Area'!B:B,0))</f>
        <v>1030700</v>
      </c>
      <c r="F162" s="25">
        <f t="shared" si="6"/>
        <v>4.8451751237023384</v>
      </c>
      <c r="G162" s="15" t="str">
        <f t="shared" si="7"/>
        <v>Low</v>
      </c>
    </row>
    <row r="163" spans="1:7" x14ac:dyDescent="0.2">
      <c r="A163" t="s">
        <v>468</v>
      </c>
      <c r="B163" t="s">
        <v>469</v>
      </c>
      <c r="C163" t="s">
        <v>668</v>
      </c>
      <c r="D163">
        <v>1262292</v>
      </c>
      <c r="E163" s="14">
        <f>INDEX('Land Area'!D:D,MATCH('Population density'!B163,'Land Area'!B:B,0))</f>
        <v>2030</v>
      </c>
      <c r="F163" s="25">
        <f t="shared" si="6"/>
        <v>621.81871921182267</v>
      </c>
      <c r="G163" s="15" t="str">
        <f t="shared" si="7"/>
        <v>High</v>
      </c>
    </row>
    <row r="164" spans="1:7" x14ac:dyDescent="0.2">
      <c r="A164" t="s">
        <v>211</v>
      </c>
      <c r="B164" t="s">
        <v>212</v>
      </c>
      <c r="C164" t="s">
        <v>668</v>
      </c>
      <c r="D164">
        <v>129388467</v>
      </c>
      <c r="E164" s="14">
        <f>INDEX('Land Area'!D:D,MATCH('Population density'!B164,'Land Area'!B:B,0))</f>
        <v>1943950</v>
      </c>
      <c r="F164" s="25">
        <f t="shared" si="6"/>
        <v>66.559565318038011</v>
      </c>
      <c r="G164" s="15" t="str">
        <f t="shared" si="7"/>
        <v>Medium</v>
      </c>
    </row>
    <row r="165" spans="1:7" x14ac:dyDescent="0.2">
      <c r="A165" t="s">
        <v>487</v>
      </c>
      <c r="B165" t="s">
        <v>488</v>
      </c>
      <c r="C165" t="s">
        <v>668</v>
      </c>
      <c r="D165">
        <v>116300</v>
      </c>
      <c r="E165" s="14">
        <f>INDEX('Land Area'!D:D,MATCH('Population density'!B165,'Land Area'!B:B,0))</f>
        <v>700</v>
      </c>
      <c r="F165" s="25">
        <f t="shared" si="6"/>
        <v>166.14285714285714</v>
      </c>
      <c r="G165" s="15" t="str">
        <f t="shared" si="7"/>
        <v>High</v>
      </c>
    </row>
    <row r="166" spans="1:7" x14ac:dyDescent="0.2">
      <c r="A166" t="s">
        <v>134</v>
      </c>
      <c r="B166" t="s">
        <v>135</v>
      </c>
      <c r="C166" t="s">
        <v>668</v>
      </c>
      <c r="D166">
        <v>508264824</v>
      </c>
      <c r="E166" s="14">
        <f>INDEX('Land Area'!D:D,MATCH('Population density'!B166,'Land Area'!B:B,0))</f>
        <v>11217108</v>
      </c>
      <c r="F166" s="25">
        <f t="shared" si="6"/>
        <v>45.311574427205301</v>
      </c>
      <c r="G166" s="15" t="str">
        <f t="shared" si="7"/>
        <v>Low</v>
      </c>
    </row>
    <row r="167" spans="1:7" x14ac:dyDescent="0.2">
      <c r="A167" t="s">
        <v>151</v>
      </c>
      <c r="B167" t="s">
        <v>152</v>
      </c>
      <c r="C167" t="s">
        <v>668</v>
      </c>
      <c r="D167">
        <v>437445547</v>
      </c>
      <c r="E167" s="14">
        <f>INDEX('Land Area'!D:D,MATCH('Population density'!B167,'Land Area'!B:B,0))</f>
        <v>8634843</v>
      </c>
      <c r="F167" s="25">
        <f t="shared" si="6"/>
        <v>50.660509635207035</v>
      </c>
      <c r="G167" s="15" t="str">
        <f t="shared" si="7"/>
        <v>Low</v>
      </c>
    </row>
    <row r="168" spans="1:7" x14ac:dyDescent="0.2">
      <c r="A168" t="s">
        <v>155</v>
      </c>
      <c r="B168" t="s">
        <v>156</v>
      </c>
      <c r="C168" t="s">
        <v>668</v>
      </c>
      <c r="D168">
        <v>432160987</v>
      </c>
      <c r="E168" s="14">
        <f>INDEX('Land Area'!D:D,MATCH('Population density'!B168,'Land Area'!B:B,0))</f>
        <v>8628823</v>
      </c>
      <c r="F168" s="25">
        <f t="shared" si="6"/>
        <v>50.08342238564866</v>
      </c>
      <c r="G168" s="15" t="str">
        <f t="shared" si="7"/>
        <v>Low</v>
      </c>
    </row>
    <row r="169" spans="1:7" x14ac:dyDescent="0.2">
      <c r="A169" t="s">
        <v>22</v>
      </c>
      <c r="B169" t="s">
        <v>23</v>
      </c>
      <c r="C169" t="s">
        <v>668</v>
      </c>
      <c r="D169">
        <v>5921933134</v>
      </c>
      <c r="E169" s="14">
        <f>INDEX('Land Area'!D:D,MATCH('Population density'!B169,'Land Area'!B:B,0))</f>
        <v>78117405.303000003</v>
      </c>
      <c r="F169" s="25">
        <f t="shared" si="6"/>
        <v>75.808113582755865</v>
      </c>
      <c r="G169" s="15" t="str">
        <f t="shared" si="7"/>
        <v>Medium</v>
      </c>
    </row>
    <row r="170" spans="1:7" x14ac:dyDescent="0.2">
      <c r="A170" t="s">
        <v>411</v>
      </c>
      <c r="B170" t="s">
        <v>412</v>
      </c>
      <c r="C170" t="s">
        <v>668</v>
      </c>
      <c r="D170">
        <v>2397965</v>
      </c>
      <c r="E170" s="14">
        <f>INDEX('Land Area'!D:D,MATCH('Population density'!B170,'Land Area'!B:B,0))</f>
        <v>32884.6</v>
      </c>
      <c r="F170" s="25">
        <f t="shared" si="6"/>
        <v>72.920607214319162</v>
      </c>
      <c r="G170" s="15" t="str">
        <f t="shared" si="7"/>
        <v>Medium</v>
      </c>
    </row>
    <row r="171" spans="1:7" x14ac:dyDescent="0.2">
      <c r="A171" t="s">
        <v>547</v>
      </c>
      <c r="B171" t="s">
        <v>548</v>
      </c>
      <c r="C171" t="s">
        <v>668</v>
      </c>
      <c r="D171">
        <v>36157</v>
      </c>
      <c r="E171" s="14">
        <f>INDEX('Land Area'!D:D,MATCH('Population density'!B171,'Land Area'!B:B,0))</f>
        <v>2.0269999999999997</v>
      </c>
      <c r="F171" s="25">
        <f t="shared" si="6"/>
        <v>17837.691169215592</v>
      </c>
      <c r="G171" s="15" t="str">
        <f t="shared" si="7"/>
        <v>High</v>
      </c>
    </row>
    <row r="172" spans="1:7" x14ac:dyDescent="0.2">
      <c r="A172" t="s">
        <v>229</v>
      </c>
      <c r="B172" t="s">
        <v>230</v>
      </c>
      <c r="C172" t="s">
        <v>668</v>
      </c>
      <c r="D172">
        <v>3493629</v>
      </c>
      <c r="E172" s="14">
        <f>INDEX('Land Area'!D:D,MATCH('Population density'!B172,'Land Area'!B:B,0))</f>
        <v>1557506.8030000001</v>
      </c>
      <c r="F172" s="25">
        <f t="shared" si="6"/>
        <v>2.2430906839512534</v>
      </c>
      <c r="G172" s="15" t="str">
        <f t="shared" si="7"/>
        <v>Low</v>
      </c>
    </row>
    <row r="173" spans="1:7" x14ac:dyDescent="0.2">
      <c r="A173" t="s">
        <v>441</v>
      </c>
      <c r="B173" t="s">
        <v>442</v>
      </c>
      <c r="C173" t="s">
        <v>668</v>
      </c>
      <c r="D173">
        <v>615708</v>
      </c>
      <c r="E173" s="14">
        <f>INDEX('Land Area'!D:D,MATCH('Population density'!B173,'Land Area'!B:B,0))</f>
        <v>13450</v>
      </c>
      <c r="F173" s="25">
        <f t="shared" si="6"/>
        <v>45.777546468401489</v>
      </c>
      <c r="G173" s="15" t="str">
        <f t="shared" si="7"/>
        <v>Low</v>
      </c>
    </row>
    <row r="174" spans="1:7" x14ac:dyDescent="0.2">
      <c r="A174" t="s">
        <v>288</v>
      </c>
      <c r="B174" t="s">
        <v>289</v>
      </c>
      <c r="C174" t="s">
        <v>668</v>
      </c>
      <c r="D174">
        <v>38211459</v>
      </c>
      <c r="E174" s="14">
        <f>INDEX('Land Area'!D:D,MATCH('Population density'!B174,'Land Area'!B:B,0))</f>
        <v>446300</v>
      </c>
      <c r="F174" s="25">
        <f t="shared" si="6"/>
        <v>85.618326237956538</v>
      </c>
      <c r="G174" s="15" t="str">
        <f t="shared" si="7"/>
        <v>Medium</v>
      </c>
    </row>
    <row r="175" spans="1:7" x14ac:dyDescent="0.2">
      <c r="A175" t="s">
        <v>280</v>
      </c>
      <c r="B175" t="s">
        <v>281</v>
      </c>
      <c r="C175" t="s">
        <v>668</v>
      </c>
      <c r="D175">
        <v>34858402</v>
      </c>
      <c r="E175" s="14">
        <f>INDEX('Land Area'!D:D,MATCH('Population density'!B175,'Land Area'!B:B,0))</f>
        <v>786380</v>
      </c>
      <c r="F175" s="25">
        <f t="shared" si="6"/>
        <v>44.327681273684476</v>
      </c>
      <c r="G175" s="15" t="str">
        <f t="shared" si="7"/>
        <v>Low</v>
      </c>
    </row>
    <row r="176" spans="1:7" x14ac:dyDescent="0.2">
      <c r="A176" t="s">
        <v>247</v>
      </c>
      <c r="B176" t="s">
        <v>248</v>
      </c>
      <c r="C176" t="s">
        <v>668</v>
      </c>
      <c r="D176">
        <v>54964694</v>
      </c>
      <c r="E176" s="14">
        <f>INDEX('Land Area'!D:D,MATCH('Population density'!B176,'Land Area'!B:B,0))</f>
        <v>652670</v>
      </c>
      <c r="F176" s="25">
        <f t="shared" si="6"/>
        <v>84.2151378184994</v>
      </c>
      <c r="G176" s="15" t="str">
        <f t="shared" si="7"/>
        <v>Medium</v>
      </c>
    </row>
    <row r="177" spans="1:7" x14ac:dyDescent="0.2">
      <c r="A177" t="s">
        <v>276</v>
      </c>
      <c r="B177" t="s">
        <v>277</v>
      </c>
      <c r="C177" t="s">
        <v>668</v>
      </c>
      <c r="D177">
        <v>2645805</v>
      </c>
      <c r="E177" s="14">
        <f>INDEX('Land Area'!D:D,MATCH('Population density'!B177,'Land Area'!B:B,0))</f>
        <v>823290</v>
      </c>
      <c r="F177" s="25">
        <f t="shared" si="6"/>
        <v>3.2136974820537114</v>
      </c>
      <c r="G177" s="15" t="str">
        <f t="shared" si="7"/>
        <v>Low</v>
      </c>
    </row>
    <row r="178" spans="1:7" x14ac:dyDescent="0.2">
      <c r="A178" t="s">
        <v>543</v>
      </c>
      <c r="B178" t="s">
        <v>544</v>
      </c>
      <c r="C178" t="s">
        <v>668</v>
      </c>
      <c r="D178">
        <v>12884</v>
      </c>
      <c r="E178" s="14">
        <f>INDEX('Land Area'!D:D,MATCH('Population density'!B178,'Land Area'!B:B,0))</f>
        <v>20</v>
      </c>
      <c r="F178" s="25">
        <f t="shared" si="6"/>
        <v>644.20000000000005</v>
      </c>
      <c r="G178" s="15" t="str">
        <f t="shared" si="7"/>
        <v>High</v>
      </c>
    </row>
    <row r="179" spans="1:7" x14ac:dyDescent="0.2">
      <c r="A179" t="s">
        <v>365</v>
      </c>
      <c r="B179" t="s">
        <v>366</v>
      </c>
      <c r="C179" t="s">
        <v>668</v>
      </c>
      <c r="D179">
        <v>31240315</v>
      </c>
      <c r="E179" s="14">
        <f>INDEX('Land Area'!D:D,MATCH('Population density'!B179,'Land Area'!B:B,0))</f>
        <v>143350</v>
      </c>
      <c r="F179" s="25">
        <f t="shared" si="6"/>
        <v>217.93034530868505</v>
      </c>
      <c r="G179" s="15" t="str">
        <f t="shared" si="7"/>
        <v>High</v>
      </c>
    </row>
    <row r="180" spans="1:7" x14ac:dyDescent="0.2">
      <c r="A180" t="s">
        <v>292</v>
      </c>
      <c r="B180" t="s">
        <v>293</v>
      </c>
      <c r="C180" t="s">
        <v>668</v>
      </c>
      <c r="D180">
        <v>17924550</v>
      </c>
      <c r="E180" s="14">
        <f>INDEX('Land Area'!D:D,MATCH('Population density'!B180,'Land Area'!B:B,0))</f>
        <v>33670</v>
      </c>
      <c r="F180" s="25">
        <f t="shared" si="6"/>
        <v>532.35966735966736</v>
      </c>
      <c r="G180" s="15" t="str">
        <f t="shared" si="7"/>
        <v>High</v>
      </c>
    </row>
    <row r="181" spans="1:7" x14ac:dyDescent="0.2">
      <c r="A181" t="s">
        <v>433</v>
      </c>
      <c r="B181" t="s">
        <v>434</v>
      </c>
      <c r="C181" t="s">
        <v>668</v>
      </c>
      <c r="D181">
        <v>270565</v>
      </c>
      <c r="E181" s="14">
        <f>INDEX('Land Area'!D:D,MATCH('Population density'!B181,'Land Area'!B:B,0))</f>
        <v>18280</v>
      </c>
      <c r="F181" s="25">
        <f t="shared" si="6"/>
        <v>14.801148796498905</v>
      </c>
      <c r="G181" s="15" t="str">
        <f t="shared" si="7"/>
        <v>Low</v>
      </c>
    </row>
    <row r="182" spans="1:7" x14ac:dyDescent="0.2">
      <c r="A182" t="s">
        <v>143</v>
      </c>
      <c r="B182" t="s">
        <v>144</v>
      </c>
      <c r="C182" t="s">
        <v>668</v>
      </c>
      <c r="D182">
        <v>5262079</v>
      </c>
      <c r="E182" s="14">
        <f>INDEX('Land Area'!D:D,MATCH('Population density'!B182,'Land Area'!B:B,0))</f>
        <v>263310</v>
      </c>
      <c r="F182" s="25">
        <f t="shared" si="6"/>
        <v>19.984349246135732</v>
      </c>
      <c r="G182" s="15" t="str">
        <f t="shared" si="7"/>
        <v>Low</v>
      </c>
    </row>
    <row r="183" spans="1:7" x14ac:dyDescent="0.2">
      <c r="A183" t="s">
        <v>227</v>
      </c>
      <c r="B183" t="s">
        <v>228</v>
      </c>
      <c r="C183" t="s">
        <v>668</v>
      </c>
      <c r="D183">
        <v>7142529</v>
      </c>
      <c r="E183" s="14">
        <f>INDEX('Land Area'!D:D,MATCH('Population density'!B183,'Land Area'!B:B,0))</f>
        <v>120340</v>
      </c>
      <c r="F183" s="25">
        <f t="shared" si="6"/>
        <v>59.352908426125978</v>
      </c>
      <c r="G183" s="15" t="str">
        <f t="shared" si="7"/>
        <v>Medium</v>
      </c>
    </row>
    <row r="184" spans="1:7" x14ac:dyDescent="0.2">
      <c r="A184" t="s">
        <v>235</v>
      </c>
      <c r="B184" t="s">
        <v>236</v>
      </c>
      <c r="C184" t="s">
        <v>668</v>
      </c>
      <c r="D184">
        <v>28238972</v>
      </c>
      <c r="E184" s="14">
        <f>INDEX('Land Area'!D:D,MATCH('Population density'!B184,'Land Area'!B:B,0))</f>
        <v>1266700</v>
      </c>
      <c r="F184" s="25">
        <f t="shared" si="6"/>
        <v>22.293338596352729</v>
      </c>
      <c r="G184" s="15" t="str">
        <f t="shared" si="7"/>
        <v>Low</v>
      </c>
    </row>
    <row r="185" spans="1:7" x14ac:dyDescent="0.2">
      <c r="A185" t="s">
        <v>266</v>
      </c>
      <c r="B185" t="s">
        <v>267</v>
      </c>
      <c r="C185" t="s">
        <v>668</v>
      </c>
      <c r="D185">
        <v>229152217</v>
      </c>
      <c r="E185" s="14">
        <f>INDEX('Land Area'!D:D,MATCH('Population density'!B185,'Land Area'!B:B,0))</f>
        <v>910770</v>
      </c>
      <c r="F185" s="25">
        <f t="shared" si="6"/>
        <v>251.6027284605334</v>
      </c>
      <c r="G185" s="15" t="str">
        <f t="shared" si="7"/>
        <v>High</v>
      </c>
    </row>
    <row r="186" spans="1:7" x14ac:dyDescent="0.2">
      <c r="A186" t="s">
        <v>107</v>
      </c>
      <c r="B186" t="s">
        <v>108</v>
      </c>
      <c r="C186" t="s">
        <v>668</v>
      </c>
      <c r="D186">
        <v>377019832</v>
      </c>
      <c r="E186" s="14">
        <f>INDEX('Land Area'!D:D,MATCH('Population density'!B186,'Land Area'!B:B,0))</f>
        <v>18113064</v>
      </c>
      <c r="F186" s="25">
        <f t="shared" si="6"/>
        <v>20.814801515635345</v>
      </c>
      <c r="G186" s="15" t="str">
        <f t="shared" si="7"/>
        <v>Low</v>
      </c>
    </row>
    <row r="187" spans="1:7" x14ac:dyDescent="0.2">
      <c r="A187" t="s">
        <v>249</v>
      </c>
      <c r="B187" t="s">
        <v>250</v>
      </c>
      <c r="C187" t="s">
        <v>668</v>
      </c>
      <c r="D187">
        <v>1811631</v>
      </c>
      <c r="E187" s="14">
        <f>INDEX('Land Area'!D:D,MATCH('Population density'!B187,'Land Area'!B:B,0))</f>
        <v>25220</v>
      </c>
      <c r="F187" s="25">
        <f t="shared" si="6"/>
        <v>71.833108643933386</v>
      </c>
      <c r="G187" s="15" t="str">
        <f t="shared" si="7"/>
        <v>Medium</v>
      </c>
    </row>
    <row r="188" spans="1:7" x14ac:dyDescent="0.2">
      <c r="A188" t="s">
        <v>497</v>
      </c>
      <c r="B188" t="s">
        <v>498</v>
      </c>
      <c r="C188" t="s">
        <v>668</v>
      </c>
      <c r="D188">
        <v>50025</v>
      </c>
      <c r="E188" s="14">
        <f>INDEX('Land Area'!D:D,MATCH('Population density'!B188,'Land Area'!B:B,0))</f>
        <v>460</v>
      </c>
      <c r="F188" s="25">
        <f t="shared" si="6"/>
        <v>108.75</v>
      </c>
      <c r="G188" s="15" t="str">
        <f t="shared" si="7"/>
        <v>Medium</v>
      </c>
    </row>
    <row r="189" spans="1:7" x14ac:dyDescent="0.2">
      <c r="A189" t="s">
        <v>66</v>
      </c>
      <c r="B189" t="s">
        <v>67</v>
      </c>
      <c r="C189" t="s">
        <v>668</v>
      </c>
      <c r="D189">
        <v>5558215</v>
      </c>
      <c r="E189" s="14">
        <f>INDEX('Land Area'!D:D,MATCH('Population density'!B189,'Land Area'!B:B,0))</f>
        <v>364285</v>
      </c>
      <c r="F189" s="25">
        <f t="shared" si="6"/>
        <v>15.257875015441206</v>
      </c>
      <c r="G189" s="15" t="str">
        <f t="shared" si="7"/>
        <v>Low</v>
      </c>
    </row>
    <row r="190" spans="1:7" x14ac:dyDescent="0.2">
      <c r="A190" t="s">
        <v>551</v>
      </c>
      <c r="B190" t="s">
        <v>552</v>
      </c>
      <c r="C190" t="s">
        <v>668</v>
      </c>
      <c r="D190" t="s">
        <v>669</v>
      </c>
      <c r="E190" s="14">
        <f>INDEX('Land Area'!D:D,MATCH('Population density'!B190,'Land Area'!B:B,0))</f>
        <v>0</v>
      </c>
      <c r="F190" s="25" t="e">
        <f t="shared" si="6"/>
        <v>#VALUE!</v>
      </c>
      <c r="G190" s="15" t="e">
        <f t="shared" si="7"/>
        <v>#VALUE!</v>
      </c>
    </row>
    <row r="191" spans="1:7" x14ac:dyDescent="0.2">
      <c r="A191" t="s">
        <v>31</v>
      </c>
      <c r="B191" t="s">
        <v>32</v>
      </c>
      <c r="C191" t="s">
        <v>668</v>
      </c>
      <c r="D191">
        <v>1387529686</v>
      </c>
      <c r="E191" s="14">
        <f>INDEX('Land Area'!D:D,MATCH('Population density'!B191,'Land Area'!B:B,0))</f>
        <v>35508602.197000004</v>
      </c>
      <c r="F191" s="25">
        <f t="shared" si="6"/>
        <v>39.075874581095945</v>
      </c>
      <c r="G191" s="15" t="str">
        <f t="shared" si="7"/>
        <v>Low</v>
      </c>
    </row>
    <row r="192" spans="1:7" x14ac:dyDescent="0.2">
      <c r="A192" t="s">
        <v>147</v>
      </c>
      <c r="B192" t="s">
        <v>148</v>
      </c>
      <c r="C192" t="s">
        <v>668</v>
      </c>
      <c r="D192">
        <v>4713553</v>
      </c>
      <c r="E192" s="14">
        <f>INDEX('Land Area'!D:D,MATCH('Population density'!B192,'Land Area'!B:B,0))</f>
        <v>309500</v>
      </c>
      <c r="F192" s="25">
        <f t="shared" si="6"/>
        <v>15.229573505654281</v>
      </c>
      <c r="G192" s="15" t="str">
        <f t="shared" si="7"/>
        <v>Low</v>
      </c>
    </row>
    <row r="193" spans="1:14" x14ac:dyDescent="0.2">
      <c r="A193" t="s">
        <v>207</v>
      </c>
      <c r="B193" t="s">
        <v>208</v>
      </c>
      <c r="C193" t="s">
        <v>668</v>
      </c>
      <c r="D193">
        <v>14340579</v>
      </c>
      <c r="E193" s="14">
        <f>INDEX('Land Area'!D:D,MATCH('Population density'!B193,'Land Area'!B:B,0))</f>
        <v>2031566</v>
      </c>
      <c r="F193" s="25">
        <f t="shared" si="6"/>
        <v>7.0588792094374488</v>
      </c>
      <c r="G193" s="15" t="str">
        <f t="shared" si="7"/>
        <v>Low</v>
      </c>
    </row>
    <row r="194" spans="1:14" x14ac:dyDescent="0.2">
      <c r="A194" t="s">
        <v>394</v>
      </c>
      <c r="B194" t="s">
        <v>395</v>
      </c>
      <c r="C194" t="s">
        <v>668</v>
      </c>
      <c r="D194">
        <v>2716610</v>
      </c>
      <c r="E194" s="14">
        <f>INDEX('Land Area'!D:D,MATCH('Population density'!B194,'Land Area'!B:B,0))</f>
        <v>64150</v>
      </c>
      <c r="F194" s="25">
        <f t="shared" si="6"/>
        <v>42.347778643803586</v>
      </c>
      <c r="G194" s="15" t="str">
        <f t="shared" si="7"/>
        <v>Low</v>
      </c>
    </row>
    <row r="195" spans="1:14" x14ac:dyDescent="0.2">
      <c r="A195" t="s">
        <v>149</v>
      </c>
      <c r="B195" t="s">
        <v>150</v>
      </c>
      <c r="C195" t="s">
        <v>668</v>
      </c>
      <c r="D195">
        <v>245209815</v>
      </c>
      <c r="E195" s="14">
        <f>INDEX('Land Area'!D:D,MATCH('Population density'!B195,'Land Area'!B:B,0))</f>
        <v>770880</v>
      </c>
      <c r="F195" s="25">
        <f t="shared" si="6"/>
        <v>318.09077288293901</v>
      </c>
      <c r="G195" s="15" t="str">
        <f t="shared" si="7"/>
        <v>High</v>
      </c>
    </row>
    <row r="196" spans="1:14" x14ac:dyDescent="0.2">
      <c r="A196" t="s">
        <v>499</v>
      </c>
      <c r="B196" t="s">
        <v>500</v>
      </c>
      <c r="C196" t="s">
        <v>668</v>
      </c>
      <c r="D196">
        <v>18051</v>
      </c>
      <c r="E196" s="14">
        <f>INDEX('Land Area'!D:D,MATCH('Population density'!B196,'Land Area'!B:B,0))</f>
        <v>460</v>
      </c>
      <c r="F196" s="25">
        <f t="shared" si="6"/>
        <v>39.241304347826087</v>
      </c>
      <c r="G196" s="15" t="str">
        <f t="shared" si="7"/>
        <v>Low</v>
      </c>
    </row>
    <row r="197" spans="1:14" x14ac:dyDescent="0.2">
      <c r="A197" t="s">
        <v>231</v>
      </c>
      <c r="B197" t="s">
        <v>232</v>
      </c>
      <c r="C197" t="s">
        <v>668</v>
      </c>
      <c r="D197">
        <v>4527961</v>
      </c>
      <c r="E197" s="14">
        <f>INDEX('Land Area'!D:D,MATCH('Population density'!B197,'Land Area'!B:B,0))</f>
        <v>74180</v>
      </c>
      <c r="F197" s="25">
        <f t="shared" si="6"/>
        <v>61.040186033971423</v>
      </c>
      <c r="G197" s="15" t="str">
        <f t="shared" si="7"/>
        <v>Medium</v>
      </c>
    </row>
    <row r="198" spans="1:14" x14ac:dyDescent="0.2">
      <c r="A198" t="s">
        <v>324</v>
      </c>
      <c r="B198" t="s">
        <v>325</v>
      </c>
      <c r="C198" t="s">
        <v>668</v>
      </c>
      <c r="D198">
        <v>10515788</v>
      </c>
      <c r="E198" s="14">
        <f>INDEX('Land Area'!D:D,MATCH('Population density'!B198,'Land Area'!B:B,0))</f>
        <v>452860</v>
      </c>
      <c r="F198" s="25">
        <f t="shared" si="6"/>
        <v>23.22083646159961</v>
      </c>
      <c r="G198" s="15" t="str">
        <f t="shared" si="7"/>
        <v>Low</v>
      </c>
    </row>
    <row r="199" spans="1:14" x14ac:dyDescent="0.2">
      <c r="A199" t="s">
        <v>233</v>
      </c>
      <c r="B199" t="s">
        <v>234</v>
      </c>
      <c r="C199" t="s">
        <v>668</v>
      </c>
      <c r="D199">
        <v>6947270</v>
      </c>
      <c r="E199" s="14">
        <f>INDEX('Land Area'!D:D,MATCH('Population density'!B199,'Land Area'!B:B,0))</f>
        <v>397300</v>
      </c>
      <c r="F199" s="25">
        <f t="shared" si="6"/>
        <v>17.486206896551725</v>
      </c>
      <c r="G199" s="15" t="str">
        <f t="shared" si="7"/>
        <v>Low</v>
      </c>
      <c r="N199" s="8"/>
    </row>
    <row r="200" spans="1:14" x14ac:dyDescent="0.2">
      <c r="A200" t="s">
        <v>153</v>
      </c>
      <c r="B200" t="s">
        <v>154</v>
      </c>
      <c r="C200" t="s">
        <v>668</v>
      </c>
      <c r="D200">
        <v>34683444</v>
      </c>
      <c r="E200" s="14">
        <f>INDEX('Land Area'!D:D,MATCH('Population density'!B200,'Land Area'!B:B,0))</f>
        <v>1280000</v>
      </c>
      <c r="F200" s="25">
        <f t="shared" ref="F200:F263" si="8">D200/E200</f>
        <v>27.096440625</v>
      </c>
      <c r="G200" s="15" t="str">
        <f t="shared" ref="G200:G263" si="9">IF(F200&lt;=$M$7,$K$7,IF(F200&lt;=$M$8,$K$8,IF(F200&lt;=$M$9,$K$9,"")))</f>
        <v>Low</v>
      </c>
    </row>
    <row r="201" spans="1:14" x14ac:dyDescent="0.2">
      <c r="A201" t="s">
        <v>70</v>
      </c>
      <c r="B201" t="s">
        <v>71</v>
      </c>
      <c r="C201" t="s">
        <v>668</v>
      </c>
      <c r="D201">
        <v>119106224</v>
      </c>
      <c r="E201" s="14">
        <f>INDEX('Land Area'!D:D,MATCH('Population density'!B201,'Land Area'!B:B,0))</f>
        <v>298170</v>
      </c>
      <c r="F201" s="25">
        <f t="shared" si="8"/>
        <v>399.45743703256534</v>
      </c>
      <c r="G201" s="15" t="str">
        <f t="shared" si="9"/>
        <v>High</v>
      </c>
    </row>
    <row r="202" spans="1:14" x14ac:dyDescent="0.2">
      <c r="A202" t="s">
        <v>157</v>
      </c>
      <c r="B202" t="s">
        <v>158</v>
      </c>
      <c r="C202" t="s">
        <v>668</v>
      </c>
      <c r="D202">
        <v>35992900</v>
      </c>
      <c r="E202" s="14">
        <f>INDEX('Land Area'!D:D,MATCH('Population density'!B202,'Land Area'!B:B,0))</f>
        <v>306130</v>
      </c>
      <c r="F202" s="25">
        <f t="shared" si="8"/>
        <v>117.57390651030607</v>
      </c>
      <c r="G202" s="15" t="str">
        <f t="shared" si="9"/>
        <v>Medium</v>
      </c>
    </row>
    <row r="203" spans="1:14" x14ac:dyDescent="0.2">
      <c r="A203" t="s">
        <v>294</v>
      </c>
      <c r="B203" t="s">
        <v>295</v>
      </c>
      <c r="C203" t="s">
        <v>668</v>
      </c>
      <c r="D203">
        <v>10497224</v>
      </c>
      <c r="E203" s="14">
        <f>INDEX('Land Area'!D:D,MATCH('Population density'!B203,'Land Area'!B:B,0))</f>
        <v>91605.6</v>
      </c>
      <c r="F203" s="25">
        <f t="shared" si="8"/>
        <v>114.59150968936396</v>
      </c>
      <c r="G203" s="15" t="str">
        <f t="shared" si="9"/>
        <v>Medium</v>
      </c>
    </row>
    <row r="204" spans="1:14" x14ac:dyDescent="0.2">
      <c r="A204" t="s">
        <v>37</v>
      </c>
      <c r="B204" t="s">
        <v>38</v>
      </c>
      <c r="C204" t="s">
        <v>668</v>
      </c>
      <c r="D204">
        <v>1121852753</v>
      </c>
      <c r="E204" s="14">
        <f>INDEX('Land Area'!D:D,MATCH('Population density'!B204,'Land Area'!B:B,0))</f>
        <v>31345271.097000003</v>
      </c>
      <c r="F204" s="25">
        <f t="shared" si="8"/>
        <v>35.790175479049225</v>
      </c>
      <c r="G204" s="15" t="str">
        <f t="shared" si="9"/>
        <v>Low</v>
      </c>
    </row>
    <row r="205" spans="1:14" x14ac:dyDescent="0.2">
      <c r="A205" t="s">
        <v>87</v>
      </c>
      <c r="B205" t="s">
        <v>88</v>
      </c>
      <c r="C205" t="s">
        <v>668</v>
      </c>
      <c r="D205">
        <v>1094043760</v>
      </c>
      <c r="E205" s="14">
        <f>INDEX('Land Area'!D:D,MATCH('Population density'!B205,'Land Area'!B:B,0))</f>
        <v>20308679.829</v>
      </c>
      <c r="F205" s="25">
        <f t="shared" si="8"/>
        <v>53.870747346055865</v>
      </c>
      <c r="G205" s="15" t="str">
        <f t="shared" si="9"/>
        <v>Medium</v>
      </c>
    </row>
    <row r="206" spans="1:14" x14ac:dyDescent="0.2">
      <c r="A206" t="s">
        <v>159</v>
      </c>
      <c r="B206" t="s">
        <v>160</v>
      </c>
      <c r="C206" t="s">
        <v>668</v>
      </c>
      <c r="D206">
        <v>3211671</v>
      </c>
      <c r="E206" s="14">
        <f>INDEX('Land Area'!D:D,MATCH('Population density'!B206,'Land Area'!B:B,0))</f>
        <v>8870</v>
      </c>
      <c r="F206" s="25">
        <f t="shared" si="8"/>
        <v>362.08241262683202</v>
      </c>
      <c r="G206" s="15" t="str">
        <f t="shared" si="9"/>
        <v>High</v>
      </c>
    </row>
    <row r="207" spans="1:14" x14ac:dyDescent="0.2">
      <c r="A207" t="s">
        <v>161</v>
      </c>
      <c r="B207" t="s">
        <v>162</v>
      </c>
      <c r="C207" t="s">
        <v>668</v>
      </c>
      <c r="D207">
        <v>2737061</v>
      </c>
      <c r="E207" s="14">
        <f>INDEX('Land Area'!D:D,MATCH('Population density'!B207,'Land Area'!B:B,0))</f>
        <v>11490</v>
      </c>
      <c r="F207" s="25">
        <f t="shared" si="8"/>
        <v>238.21244560487381</v>
      </c>
      <c r="G207" s="15" t="str">
        <f t="shared" si="9"/>
        <v>High</v>
      </c>
    </row>
    <row r="208" spans="1:14" x14ac:dyDescent="0.2">
      <c r="A208" t="s">
        <v>296</v>
      </c>
      <c r="B208" t="s">
        <v>297</v>
      </c>
      <c r="C208" t="s">
        <v>668</v>
      </c>
      <c r="D208">
        <v>18837662</v>
      </c>
      <c r="E208" s="14">
        <f>INDEX('Land Area'!D:D,MATCH('Population density'!B208,'Land Area'!B:B,0))</f>
        <v>230080</v>
      </c>
      <c r="F208" s="25">
        <f t="shared" si="8"/>
        <v>81.874400208623086</v>
      </c>
      <c r="G208" s="15" t="str">
        <f t="shared" si="9"/>
        <v>Medium</v>
      </c>
    </row>
    <row r="209" spans="1:7" x14ac:dyDescent="0.2">
      <c r="A209" t="s">
        <v>111</v>
      </c>
      <c r="B209" t="s">
        <v>112</v>
      </c>
      <c r="C209" t="s">
        <v>668</v>
      </c>
      <c r="D209">
        <v>143376832</v>
      </c>
      <c r="E209" s="14">
        <f>INDEX('Land Area'!D:D,MATCH('Population density'!B209,'Land Area'!B:B,0))</f>
        <v>16376870</v>
      </c>
      <c r="F209" s="25">
        <f t="shared" si="8"/>
        <v>8.7548372796511185</v>
      </c>
      <c r="G209" s="15" t="str">
        <f t="shared" si="9"/>
        <v>Low</v>
      </c>
    </row>
    <row r="210" spans="1:7" x14ac:dyDescent="0.2">
      <c r="A210" t="s">
        <v>427</v>
      </c>
      <c r="B210" t="s">
        <v>428</v>
      </c>
      <c r="C210" t="s">
        <v>668</v>
      </c>
      <c r="D210">
        <v>14414910</v>
      </c>
      <c r="E210" s="14">
        <f>INDEX('Land Area'!D:D,MATCH('Population density'!B210,'Land Area'!B:B,0))</f>
        <v>24670</v>
      </c>
      <c r="F210" s="25">
        <f t="shared" si="8"/>
        <v>584.30928252938793</v>
      </c>
      <c r="G210" s="15" t="str">
        <f t="shared" si="9"/>
        <v>High</v>
      </c>
    </row>
    <row r="211" spans="1:7" x14ac:dyDescent="0.2">
      <c r="A211" t="s">
        <v>464</v>
      </c>
      <c r="B211" t="s">
        <v>465</v>
      </c>
      <c r="C211" t="s">
        <v>668</v>
      </c>
      <c r="D211">
        <v>228966</v>
      </c>
      <c r="E211" s="14">
        <f>INDEX('Land Area'!D:D,MATCH('Population density'!B211,'Land Area'!B:B,0))</f>
        <v>2780</v>
      </c>
      <c r="F211" s="25">
        <f t="shared" si="8"/>
        <v>82.361870503597117</v>
      </c>
      <c r="G211" s="15" t="str">
        <f t="shared" si="9"/>
        <v>Medium</v>
      </c>
    </row>
    <row r="212" spans="1:7" x14ac:dyDescent="0.2">
      <c r="A212" t="s">
        <v>531</v>
      </c>
      <c r="B212" t="s">
        <v>532</v>
      </c>
      <c r="C212" t="s">
        <v>668</v>
      </c>
      <c r="D212">
        <v>33614</v>
      </c>
      <c r="E212" s="14">
        <f>INDEX('Land Area'!D:D,MATCH('Population density'!B212,'Land Area'!B:B,0))</f>
        <v>60</v>
      </c>
      <c r="F212" s="25">
        <f t="shared" si="8"/>
        <v>560.23333333333335</v>
      </c>
      <c r="G212" s="15" t="str">
        <f t="shared" si="9"/>
        <v>High</v>
      </c>
    </row>
    <row r="213" spans="1:7" x14ac:dyDescent="0.2">
      <c r="A213" t="s">
        <v>475</v>
      </c>
      <c r="B213" t="s">
        <v>476</v>
      </c>
      <c r="C213" t="s">
        <v>668</v>
      </c>
      <c r="D213">
        <v>236381</v>
      </c>
      <c r="E213" s="14">
        <f>INDEX('Land Area'!D:D,MATCH('Population density'!B213,'Land Area'!B:B,0))</f>
        <v>960</v>
      </c>
      <c r="F213" s="25">
        <f t="shared" si="8"/>
        <v>246.23020833333334</v>
      </c>
      <c r="G213" s="15" t="str">
        <f t="shared" si="9"/>
        <v>High</v>
      </c>
    </row>
    <row r="214" spans="1:7" x14ac:dyDescent="0.2">
      <c r="A214" t="s">
        <v>204</v>
      </c>
      <c r="B214" t="s">
        <v>133</v>
      </c>
      <c r="C214" t="s">
        <v>668</v>
      </c>
      <c r="D214">
        <v>37473929</v>
      </c>
      <c r="E214" s="14">
        <f>INDEX('Land Area'!D:D,MATCH('Population density'!B214,'Land Area'!B:B,0))</f>
        <v>2149690</v>
      </c>
      <c r="F214" s="25">
        <f t="shared" si="8"/>
        <v>17.432247905511957</v>
      </c>
      <c r="G214" s="15" t="str">
        <f t="shared" si="9"/>
        <v>Low</v>
      </c>
    </row>
    <row r="215" spans="1:7" x14ac:dyDescent="0.2">
      <c r="A215" t="s">
        <v>357</v>
      </c>
      <c r="B215" t="s">
        <v>358</v>
      </c>
      <c r="C215" t="s">
        <v>668</v>
      </c>
      <c r="D215">
        <v>18221567</v>
      </c>
      <c r="E215" s="14">
        <f>INDEX('Land Area'!D:D,MATCH('Population density'!B215,'Land Area'!B:B,0))</f>
        <v>192530</v>
      </c>
      <c r="F215" s="25">
        <f t="shared" si="8"/>
        <v>94.642741390952054</v>
      </c>
      <c r="G215" s="15" t="str">
        <f t="shared" si="9"/>
        <v>Medium</v>
      </c>
    </row>
    <row r="216" spans="1:7" x14ac:dyDescent="0.2">
      <c r="A216" t="s">
        <v>254</v>
      </c>
      <c r="B216" t="s">
        <v>255</v>
      </c>
      <c r="C216" t="s">
        <v>668</v>
      </c>
      <c r="D216">
        <v>6579187</v>
      </c>
      <c r="E216" s="14">
        <f>INDEX('Land Area'!D:D,MATCH('Population density'!B216,'Land Area'!B:B,0))</f>
        <v>87460</v>
      </c>
      <c r="F216" s="25">
        <f t="shared" si="8"/>
        <v>75.225097187285613</v>
      </c>
      <c r="G216" s="15" t="str">
        <f t="shared" si="9"/>
        <v>Medium</v>
      </c>
    </row>
    <row r="217" spans="1:7" x14ac:dyDescent="0.2">
      <c r="A217" t="s">
        <v>501</v>
      </c>
      <c r="B217" t="s">
        <v>502</v>
      </c>
      <c r="C217" t="s">
        <v>668</v>
      </c>
      <c r="D217">
        <v>120483</v>
      </c>
      <c r="E217" s="14">
        <f>INDEX('Land Area'!D:D,MATCH('Population density'!B217,'Land Area'!B:B,0))</f>
        <v>460</v>
      </c>
      <c r="F217" s="25">
        <f t="shared" si="8"/>
        <v>261.91956521739132</v>
      </c>
      <c r="G217" s="15" t="str">
        <f t="shared" si="9"/>
        <v>High</v>
      </c>
    </row>
    <row r="218" spans="1:7" x14ac:dyDescent="0.2">
      <c r="A218" t="s">
        <v>389</v>
      </c>
      <c r="B218" t="s">
        <v>390</v>
      </c>
      <c r="C218" t="s">
        <v>668</v>
      </c>
      <c r="D218">
        <v>8977972</v>
      </c>
      <c r="E218" s="14">
        <f>INDEX('Land Area'!D:D,MATCH('Population density'!B218,'Land Area'!B:B,0))</f>
        <v>72180</v>
      </c>
      <c r="F218" s="25">
        <f t="shared" si="8"/>
        <v>124.38309781102798</v>
      </c>
      <c r="G218" s="15" t="str">
        <f t="shared" si="9"/>
        <v>Medium</v>
      </c>
    </row>
    <row r="219" spans="1:7" x14ac:dyDescent="0.2">
      <c r="A219" t="s">
        <v>74</v>
      </c>
      <c r="B219" t="s">
        <v>75</v>
      </c>
      <c r="C219" t="s">
        <v>668</v>
      </c>
      <c r="D219">
        <v>5953785</v>
      </c>
      <c r="E219" s="14">
        <f>INDEX('Land Area'!D:D,MATCH('Population density'!B219,'Land Area'!B:B,0))</f>
        <v>718</v>
      </c>
      <c r="F219" s="25">
        <f t="shared" si="8"/>
        <v>8292.1796657381619</v>
      </c>
      <c r="G219" s="15" t="str">
        <f t="shared" si="9"/>
        <v>High</v>
      </c>
    </row>
    <row r="220" spans="1:7" x14ac:dyDescent="0.2">
      <c r="A220" t="s">
        <v>537</v>
      </c>
      <c r="B220" t="s">
        <v>538</v>
      </c>
      <c r="C220" t="s">
        <v>668</v>
      </c>
      <c r="D220" t="s">
        <v>669</v>
      </c>
      <c r="E220" s="14">
        <f>INDEX('Land Area'!D:D,MATCH('Population density'!B220,'Land Area'!B:B,0))</f>
        <v>34</v>
      </c>
      <c r="F220" s="25" t="e">
        <f t="shared" si="8"/>
        <v>#VALUE!</v>
      </c>
      <c r="G220" s="15" t="e">
        <f t="shared" si="9"/>
        <v>#VALUE!</v>
      </c>
    </row>
    <row r="221" spans="1:7" x14ac:dyDescent="0.2">
      <c r="A221" t="s">
        <v>406</v>
      </c>
      <c r="B221" t="s">
        <v>166</v>
      </c>
      <c r="C221" t="s">
        <v>668</v>
      </c>
      <c r="D221">
        <v>5347487</v>
      </c>
      <c r="E221" s="14">
        <f>INDEX('Land Area'!D:D,MATCH('Population density'!B221,'Land Area'!B:B,0))</f>
        <v>48080</v>
      </c>
      <c r="F221" s="25">
        <f t="shared" si="8"/>
        <v>111.22061148086523</v>
      </c>
      <c r="G221" s="15" t="str">
        <f t="shared" si="9"/>
        <v>Medium</v>
      </c>
    </row>
    <row r="222" spans="1:7" x14ac:dyDescent="0.2">
      <c r="A222" t="s">
        <v>169</v>
      </c>
      <c r="B222" t="s">
        <v>170</v>
      </c>
      <c r="C222" t="s">
        <v>668</v>
      </c>
      <c r="D222">
        <v>2119415</v>
      </c>
      <c r="E222" s="14">
        <f>INDEX('Land Area'!D:D,MATCH('Population density'!B222,'Land Area'!B:B,0))</f>
        <v>20136.400000000001</v>
      </c>
      <c r="F222" s="25">
        <f t="shared" si="8"/>
        <v>105.25292505115114</v>
      </c>
      <c r="G222" s="15" t="str">
        <f t="shared" si="9"/>
        <v>Medium</v>
      </c>
    </row>
    <row r="223" spans="1:7" x14ac:dyDescent="0.2">
      <c r="A223" t="s">
        <v>193</v>
      </c>
      <c r="B223" t="s">
        <v>194</v>
      </c>
      <c r="C223" t="s">
        <v>668</v>
      </c>
      <c r="D223">
        <v>20247162</v>
      </c>
      <c r="E223" s="14">
        <f>INDEX('Land Area'!D:D,MATCH('Population density'!B223,'Land Area'!B:B,0))</f>
        <v>2500566</v>
      </c>
      <c r="F223" s="25">
        <f t="shared" si="8"/>
        <v>8.0970316320385063</v>
      </c>
      <c r="G223" s="15" t="str">
        <f t="shared" si="9"/>
        <v>Low</v>
      </c>
    </row>
    <row r="224" spans="1:7" x14ac:dyDescent="0.2">
      <c r="A224" t="s">
        <v>421</v>
      </c>
      <c r="B224" t="s">
        <v>422</v>
      </c>
      <c r="C224" t="s">
        <v>668</v>
      </c>
      <c r="D224">
        <v>756673</v>
      </c>
      <c r="E224" s="14">
        <f>INDEX('Land Area'!D:D,MATCH('Population density'!B224,'Land Area'!B:B,0))</f>
        <v>27990</v>
      </c>
      <c r="F224" s="25">
        <f t="shared" si="8"/>
        <v>27.033690603787068</v>
      </c>
      <c r="G224" s="15" t="str">
        <f t="shared" si="9"/>
        <v>Low</v>
      </c>
    </row>
    <row r="225" spans="1:7" x14ac:dyDescent="0.2">
      <c r="A225" t="s">
        <v>302</v>
      </c>
      <c r="B225" t="s">
        <v>303</v>
      </c>
      <c r="C225" t="s">
        <v>668</v>
      </c>
      <c r="D225">
        <v>18706922</v>
      </c>
      <c r="E225" s="14">
        <f>INDEX('Land Area'!D:D,MATCH('Population density'!B225,'Land Area'!B:B,0))</f>
        <v>627340</v>
      </c>
      <c r="F225" s="25">
        <f t="shared" si="8"/>
        <v>29.819431249402239</v>
      </c>
      <c r="G225" s="15" t="str">
        <f t="shared" si="9"/>
        <v>Low</v>
      </c>
    </row>
    <row r="226" spans="1:7" x14ac:dyDescent="0.2">
      <c r="A226" t="s">
        <v>173</v>
      </c>
      <c r="B226" t="s">
        <v>174</v>
      </c>
      <c r="C226" t="s">
        <v>668</v>
      </c>
      <c r="D226">
        <v>61020221</v>
      </c>
      <c r="E226" s="14">
        <f>INDEX('Land Area'!D:D,MATCH('Population density'!B226,'Land Area'!B:B,0))</f>
        <v>1213090</v>
      </c>
      <c r="F226" s="25">
        <f t="shared" si="8"/>
        <v>50.30147886801474</v>
      </c>
      <c r="G226" s="15" t="str">
        <f t="shared" si="9"/>
        <v>Low</v>
      </c>
    </row>
    <row r="227" spans="1:7" x14ac:dyDescent="0.2">
      <c r="A227" t="s">
        <v>163</v>
      </c>
      <c r="B227" t="s">
        <v>164</v>
      </c>
      <c r="C227" t="s">
        <v>668</v>
      </c>
      <c r="D227">
        <v>1959644224</v>
      </c>
      <c r="E227" s="14">
        <f>INDEX('Land Area'!D:D,MATCH('Population density'!B227,'Land Area'!B:B,0))</f>
        <v>4770120</v>
      </c>
      <c r="F227" s="25">
        <f t="shared" si="8"/>
        <v>410.8165463342641</v>
      </c>
      <c r="G227" s="15" t="str">
        <f t="shared" si="9"/>
        <v>High</v>
      </c>
    </row>
    <row r="228" spans="1:7" x14ac:dyDescent="0.2">
      <c r="A228" t="s">
        <v>167</v>
      </c>
      <c r="B228" t="s">
        <v>168</v>
      </c>
      <c r="C228" t="s">
        <v>668</v>
      </c>
      <c r="D228">
        <v>1959644224</v>
      </c>
      <c r="E228" s="14">
        <f>INDEX('Land Area'!D:D,MATCH('Population density'!B228,'Land Area'!B:B,0))</f>
        <v>4770120</v>
      </c>
      <c r="F228" s="25">
        <f t="shared" si="8"/>
        <v>410.8165463342641</v>
      </c>
      <c r="G228" s="15" t="str">
        <f t="shared" si="9"/>
        <v>High</v>
      </c>
    </row>
    <row r="229" spans="1:7" x14ac:dyDescent="0.2">
      <c r="A229" t="s">
        <v>298</v>
      </c>
      <c r="B229" t="s">
        <v>299</v>
      </c>
      <c r="C229" t="s">
        <v>668</v>
      </c>
      <c r="D229">
        <v>11277092</v>
      </c>
      <c r="E229" s="14">
        <f>INDEX('Land Area'!D:D,MATCH('Population density'!B229,'Land Area'!B:B,0))</f>
        <v>631930</v>
      </c>
      <c r="F229" s="25">
        <f t="shared" si="8"/>
        <v>17.845476555947652</v>
      </c>
      <c r="G229" s="15" t="str">
        <f t="shared" si="9"/>
        <v>Low</v>
      </c>
    </row>
    <row r="230" spans="1:7" x14ac:dyDescent="0.2">
      <c r="A230" t="s">
        <v>177</v>
      </c>
      <c r="B230" t="s">
        <v>178</v>
      </c>
      <c r="C230" t="s">
        <v>668</v>
      </c>
      <c r="D230">
        <v>48318580</v>
      </c>
      <c r="E230" s="14">
        <f>INDEX('Land Area'!D:D,MATCH('Population density'!B230,'Land Area'!B:B,0))</f>
        <v>499556.64500000002</v>
      </c>
      <c r="F230" s="25">
        <f t="shared" si="8"/>
        <v>96.722925184990785</v>
      </c>
      <c r="G230" s="15" t="str">
        <f t="shared" si="9"/>
        <v>Medium</v>
      </c>
    </row>
    <row r="231" spans="1:7" x14ac:dyDescent="0.2">
      <c r="A231" t="s">
        <v>179</v>
      </c>
      <c r="B231" t="s">
        <v>180</v>
      </c>
      <c r="C231" t="s">
        <v>668</v>
      </c>
      <c r="D231">
        <v>22089812</v>
      </c>
      <c r="E231" s="14">
        <f>INDEX('Land Area'!D:D,MATCH('Population density'!B231,'Land Area'!B:B,0))</f>
        <v>61860</v>
      </c>
      <c r="F231" s="25">
        <f t="shared" si="8"/>
        <v>357.0936307791788</v>
      </c>
      <c r="G231" s="15" t="str">
        <f t="shared" si="9"/>
        <v>High</v>
      </c>
    </row>
    <row r="232" spans="1:7" x14ac:dyDescent="0.2">
      <c r="A232" t="s">
        <v>517</v>
      </c>
      <c r="B232" t="s">
        <v>518</v>
      </c>
      <c r="C232" t="s">
        <v>668</v>
      </c>
      <c r="D232">
        <v>47847</v>
      </c>
      <c r="E232" s="14">
        <f>INDEX('Land Area'!D:D,MATCH('Population density'!B232,'Land Area'!B:B,0))</f>
        <v>260</v>
      </c>
      <c r="F232" s="25">
        <f t="shared" si="8"/>
        <v>184.02692307692308</v>
      </c>
      <c r="G232" s="15" t="str">
        <f t="shared" si="9"/>
        <v>High</v>
      </c>
    </row>
    <row r="233" spans="1:7" x14ac:dyDescent="0.2">
      <c r="A233" t="s">
        <v>489</v>
      </c>
      <c r="B233" t="s">
        <v>490</v>
      </c>
      <c r="C233" t="s">
        <v>668</v>
      </c>
      <c r="D233">
        <v>180805</v>
      </c>
      <c r="E233" s="14">
        <f>INDEX('Land Area'!D:D,MATCH('Population density'!B233,'Land Area'!B:B,0))</f>
        <v>610</v>
      </c>
      <c r="F233" s="25">
        <f t="shared" si="8"/>
        <v>296.40163934426232</v>
      </c>
      <c r="G233" s="15" t="str">
        <f t="shared" si="9"/>
        <v>High</v>
      </c>
    </row>
    <row r="234" spans="1:7" x14ac:dyDescent="0.2">
      <c r="A234" t="s">
        <v>535</v>
      </c>
      <c r="B234" t="s">
        <v>536</v>
      </c>
      <c r="C234" t="s">
        <v>668</v>
      </c>
      <c r="D234" t="s">
        <v>669</v>
      </c>
      <c r="E234" s="14">
        <f>INDEX('Land Area'!D:D,MATCH('Population density'!B234,'Land Area'!B:B,0))</f>
        <v>50</v>
      </c>
      <c r="F234" s="25" t="e">
        <f t="shared" si="8"/>
        <v>#VALUE!</v>
      </c>
      <c r="G234" s="15" t="e">
        <f t="shared" si="9"/>
        <v>#VALUE!</v>
      </c>
    </row>
    <row r="235" spans="1:7" x14ac:dyDescent="0.2">
      <c r="A235" t="s">
        <v>509</v>
      </c>
      <c r="B235" t="s">
        <v>510</v>
      </c>
      <c r="C235" t="s">
        <v>668</v>
      </c>
      <c r="D235">
        <v>103683</v>
      </c>
      <c r="E235" s="14">
        <f>INDEX('Land Area'!D:D,MATCH('Population density'!B235,'Land Area'!B:B,0))</f>
        <v>390</v>
      </c>
      <c r="F235" s="25">
        <f t="shared" si="8"/>
        <v>265.85384615384618</v>
      </c>
      <c r="G235" s="15" t="str">
        <f t="shared" si="9"/>
        <v>High</v>
      </c>
    </row>
    <row r="236" spans="1:7" x14ac:dyDescent="0.2">
      <c r="A236" t="s">
        <v>56</v>
      </c>
      <c r="B236" t="s">
        <v>57</v>
      </c>
      <c r="C236" t="s">
        <v>668</v>
      </c>
      <c r="D236">
        <v>1273371794</v>
      </c>
      <c r="E236" s="14">
        <f>INDEX('Land Area'!D:D,MATCH('Population density'!B236,'Land Area'!B:B,0))</f>
        <v>23890896.094000001</v>
      </c>
      <c r="F236" s="25">
        <f t="shared" si="8"/>
        <v>53.299457207040334</v>
      </c>
      <c r="G236" s="15" t="str">
        <f t="shared" si="9"/>
        <v>Medium</v>
      </c>
    </row>
    <row r="237" spans="1:7" x14ac:dyDescent="0.2">
      <c r="A237" t="s">
        <v>64</v>
      </c>
      <c r="B237" t="s">
        <v>65</v>
      </c>
      <c r="C237" t="s">
        <v>668</v>
      </c>
      <c r="D237">
        <v>1273251311</v>
      </c>
      <c r="E237" s="14">
        <f>INDEX('Land Area'!D:D,MATCH('Population density'!B237,'Land Area'!B:B,0))</f>
        <v>23890436.094000001</v>
      </c>
      <c r="F237" s="25">
        <f t="shared" si="8"/>
        <v>53.295440317214329</v>
      </c>
      <c r="G237" s="15" t="str">
        <f t="shared" si="9"/>
        <v>Medium</v>
      </c>
    </row>
    <row r="238" spans="1:7" x14ac:dyDescent="0.2">
      <c r="A238" t="s">
        <v>60</v>
      </c>
      <c r="B238" t="s">
        <v>61</v>
      </c>
      <c r="C238" t="s">
        <v>668</v>
      </c>
      <c r="D238">
        <v>1273371794</v>
      </c>
      <c r="E238" s="14">
        <f>INDEX('Land Area'!D:D,MATCH('Population density'!B238,'Land Area'!B:B,0))</f>
        <v>23890896.094000001</v>
      </c>
      <c r="F238" s="25">
        <f t="shared" si="8"/>
        <v>53.299457207040334</v>
      </c>
      <c r="G238" s="15" t="str">
        <f t="shared" si="9"/>
        <v>Medium</v>
      </c>
    </row>
    <row r="239" spans="1:7" x14ac:dyDescent="0.2">
      <c r="A239" t="s">
        <v>217</v>
      </c>
      <c r="B239" t="s">
        <v>218</v>
      </c>
      <c r="C239" t="s">
        <v>668</v>
      </c>
      <c r="D239">
        <v>49358228</v>
      </c>
      <c r="E239" s="14">
        <f>INDEX('Land Area'!D:D,MATCH('Population density'!B239,'Land Area'!B:B,0))</f>
        <v>1868000</v>
      </c>
      <c r="F239" s="25">
        <f t="shared" si="8"/>
        <v>26.42303426124197</v>
      </c>
      <c r="G239" s="15" t="str">
        <f t="shared" si="9"/>
        <v>Low</v>
      </c>
    </row>
    <row r="240" spans="1:7" x14ac:dyDescent="0.2">
      <c r="A240" t="s">
        <v>363</v>
      </c>
      <c r="B240" t="s">
        <v>364</v>
      </c>
      <c r="C240" t="s">
        <v>668</v>
      </c>
      <c r="D240">
        <v>628785</v>
      </c>
      <c r="E240" s="14">
        <f>INDEX('Land Area'!D:D,MATCH('Population density'!B240,'Land Area'!B:B,0))</f>
        <v>156000</v>
      </c>
      <c r="F240" s="25">
        <f t="shared" si="8"/>
        <v>4.030673076923077</v>
      </c>
      <c r="G240" s="15" t="str">
        <f t="shared" si="9"/>
        <v>Low</v>
      </c>
    </row>
    <row r="241" spans="1:7" x14ac:dyDescent="0.2">
      <c r="A241" t="s">
        <v>183</v>
      </c>
      <c r="B241" t="s">
        <v>184</v>
      </c>
      <c r="C241" t="s">
        <v>668</v>
      </c>
      <c r="D241">
        <v>10592565</v>
      </c>
      <c r="E241" s="14">
        <f>INDEX('Land Area'!D:D,MATCH('Population density'!B241,'Land Area'!B:B,0))</f>
        <v>407283.53200000001</v>
      </c>
      <c r="F241" s="25">
        <f t="shared" si="8"/>
        <v>26.007840159861903</v>
      </c>
      <c r="G241" s="15" t="str">
        <f t="shared" si="9"/>
        <v>Low</v>
      </c>
    </row>
    <row r="242" spans="1:7" x14ac:dyDescent="0.2">
      <c r="A242" t="s">
        <v>304</v>
      </c>
      <c r="B242" t="s">
        <v>305</v>
      </c>
      <c r="C242" t="s">
        <v>668</v>
      </c>
      <c r="D242">
        <v>8900261</v>
      </c>
      <c r="E242" s="14">
        <f>INDEX('Land Area'!D:D,MATCH('Population density'!B242,'Land Area'!B:B,0))</f>
        <v>39516.03</v>
      </c>
      <c r="F242" s="25">
        <f t="shared" si="8"/>
        <v>225.23165915199479</v>
      </c>
      <c r="G242" s="15" t="str">
        <f t="shared" si="9"/>
        <v>High</v>
      </c>
    </row>
    <row r="243" spans="1:7" x14ac:dyDescent="0.2">
      <c r="A243" t="s">
        <v>361</v>
      </c>
      <c r="B243" t="s">
        <v>362</v>
      </c>
      <c r="C243" t="s">
        <v>668</v>
      </c>
      <c r="D243">
        <v>24348053</v>
      </c>
      <c r="E243" s="14">
        <f>INDEX('Land Area'!D:D,MATCH('Population density'!B243,'Land Area'!B:B,0))</f>
        <v>183630</v>
      </c>
      <c r="F243" s="25">
        <f t="shared" si="8"/>
        <v>132.59300223275065</v>
      </c>
      <c r="G243" s="15" t="str">
        <f t="shared" si="9"/>
        <v>Medium</v>
      </c>
    </row>
    <row r="244" spans="1:7" x14ac:dyDescent="0.2">
      <c r="A244" t="s">
        <v>367</v>
      </c>
      <c r="B244" t="s">
        <v>368</v>
      </c>
      <c r="C244" t="s">
        <v>668</v>
      </c>
      <c r="D244">
        <v>10331513</v>
      </c>
      <c r="E244" s="14">
        <f>INDEX('Land Area'!D:D,MATCH('Population density'!B244,'Land Area'!B:B,0))</f>
        <v>138790</v>
      </c>
      <c r="F244" s="25">
        <f t="shared" si="8"/>
        <v>74.439894805101233</v>
      </c>
      <c r="G244" s="15" t="str">
        <f t="shared" si="9"/>
        <v>Medium</v>
      </c>
    </row>
    <row r="245" spans="1:7" x14ac:dyDescent="0.2">
      <c r="A245" t="s">
        <v>269</v>
      </c>
      <c r="B245" t="s">
        <v>270</v>
      </c>
      <c r="C245" t="s">
        <v>668</v>
      </c>
      <c r="D245">
        <v>69419073</v>
      </c>
      <c r="E245" s="14">
        <f>INDEX('Land Area'!D:D,MATCH('Population density'!B245,'Land Area'!B:B,0))</f>
        <v>885800</v>
      </c>
      <c r="F245" s="25">
        <f t="shared" si="8"/>
        <v>78.36878866561301</v>
      </c>
      <c r="G245" s="15" t="str">
        <f t="shared" si="9"/>
        <v>Medium</v>
      </c>
    </row>
    <row r="246" spans="1:7" x14ac:dyDescent="0.2">
      <c r="A246" t="s">
        <v>191</v>
      </c>
      <c r="B246" t="s">
        <v>192</v>
      </c>
      <c r="C246" t="s">
        <v>668</v>
      </c>
      <c r="D246">
        <v>71885799</v>
      </c>
      <c r="E246" s="14">
        <f>INDEX('Land Area'!D:D,MATCH('Population density'!B246,'Land Area'!B:B,0))</f>
        <v>510890</v>
      </c>
      <c r="F246" s="25">
        <f t="shared" si="8"/>
        <v>140.70699954980523</v>
      </c>
      <c r="G246" s="15" t="str">
        <f t="shared" si="9"/>
        <v>High</v>
      </c>
    </row>
    <row r="247" spans="1:7" x14ac:dyDescent="0.2">
      <c r="A247" t="s">
        <v>439</v>
      </c>
      <c r="B247" t="s">
        <v>440</v>
      </c>
      <c r="C247" t="s">
        <v>668</v>
      </c>
      <c r="D247">
        <v>1379883</v>
      </c>
      <c r="E247" s="14">
        <f>INDEX('Land Area'!D:D,MATCH('Population density'!B247,'Land Area'!B:B,0))</f>
        <v>14870</v>
      </c>
      <c r="F247" s="25">
        <f t="shared" si="8"/>
        <v>92.79643577673167</v>
      </c>
      <c r="G247" s="15" t="str">
        <f t="shared" si="9"/>
        <v>Medium</v>
      </c>
    </row>
    <row r="248" spans="1:7" x14ac:dyDescent="0.2">
      <c r="A248" t="s">
        <v>400</v>
      </c>
      <c r="B248" t="s">
        <v>401</v>
      </c>
      <c r="C248" t="s">
        <v>668</v>
      </c>
      <c r="D248">
        <v>9260864</v>
      </c>
      <c r="E248" s="14">
        <f>INDEX('Land Area'!D:D,MATCH('Population density'!B248,'Land Area'!B:B,0))</f>
        <v>54390</v>
      </c>
      <c r="F248" s="25">
        <f t="shared" si="8"/>
        <v>170.26776981062696</v>
      </c>
      <c r="G248" s="15" t="str">
        <f t="shared" si="9"/>
        <v>High</v>
      </c>
    </row>
    <row r="249" spans="1:7" x14ac:dyDescent="0.2">
      <c r="A249" t="s">
        <v>485</v>
      </c>
      <c r="B249" t="s">
        <v>486</v>
      </c>
      <c r="C249" t="s">
        <v>668</v>
      </c>
      <c r="D249">
        <v>108683</v>
      </c>
      <c r="E249" s="14">
        <f>INDEX('Land Area'!D:D,MATCH('Population density'!B249,'Land Area'!B:B,0))</f>
        <v>720</v>
      </c>
      <c r="F249" s="25">
        <f t="shared" si="8"/>
        <v>150.94861111111112</v>
      </c>
      <c r="G249" s="15" t="str">
        <f t="shared" si="9"/>
        <v>High</v>
      </c>
    </row>
    <row r="250" spans="1:7" x14ac:dyDescent="0.2">
      <c r="A250" t="s">
        <v>458</v>
      </c>
      <c r="B250" t="s">
        <v>459</v>
      </c>
      <c r="C250" t="s">
        <v>668</v>
      </c>
      <c r="D250">
        <v>1538200</v>
      </c>
      <c r="E250" s="14">
        <f>INDEX('Land Area'!D:D,MATCH('Population density'!B250,'Land Area'!B:B,0))</f>
        <v>5130</v>
      </c>
      <c r="F250" s="25">
        <f t="shared" si="8"/>
        <v>299.84405458089668</v>
      </c>
      <c r="G250" s="15" t="str">
        <f t="shared" si="9"/>
        <v>High</v>
      </c>
    </row>
    <row r="251" spans="1:7" x14ac:dyDescent="0.2">
      <c r="A251" t="s">
        <v>258</v>
      </c>
      <c r="B251" t="s">
        <v>259</v>
      </c>
      <c r="C251" t="s">
        <v>668</v>
      </c>
      <c r="D251">
        <v>12564689</v>
      </c>
      <c r="E251" s="14">
        <f>INDEX('Land Area'!D:D,MATCH('Population density'!B251,'Land Area'!B:B,0))</f>
        <v>155360</v>
      </c>
      <c r="F251" s="25">
        <f t="shared" si="8"/>
        <v>80.874671730175081</v>
      </c>
      <c r="G251" s="15" t="str">
        <f t="shared" si="9"/>
        <v>Medium</v>
      </c>
    </row>
    <row r="252" spans="1:7" x14ac:dyDescent="0.2">
      <c r="A252" t="s">
        <v>286</v>
      </c>
      <c r="B252" t="s">
        <v>287</v>
      </c>
      <c r="C252" t="s">
        <v>668</v>
      </c>
      <c r="D252">
        <v>85756376</v>
      </c>
      <c r="E252" s="14">
        <f>INDEX('Land Area'!D:D,MATCH('Population density'!B252,'Land Area'!B:B,0))</f>
        <v>769630</v>
      </c>
      <c r="F252" s="25">
        <f t="shared" si="8"/>
        <v>111.42545898678586</v>
      </c>
      <c r="G252" s="15" t="str">
        <f t="shared" si="9"/>
        <v>Medium</v>
      </c>
    </row>
    <row r="253" spans="1:7" x14ac:dyDescent="0.2">
      <c r="A253" t="s">
        <v>322</v>
      </c>
      <c r="B253" t="s">
        <v>323</v>
      </c>
      <c r="C253" t="s">
        <v>668</v>
      </c>
      <c r="D253">
        <v>6598071</v>
      </c>
      <c r="E253" s="14">
        <f>INDEX('Land Area'!D:D,MATCH('Population density'!B253,'Land Area'!B:B,0))</f>
        <v>469930</v>
      </c>
      <c r="F253" s="25">
        <f t="shared" si="8"/>
        <v>14.040540080437513</v>
      </c>
      <c r="G253" s="15" t="str">
        <f t="shared" si="9"/>
        <v>Low</v>
      </c>
    </row>
    <row r="254" spans="1:7" x14ac:dyDescent="0.2">
      <c r="A254" t="s">
        <v>477</v>
      </c>
      <c r="B254" t="s">
        <v>478</v>
      </c>
      <c r="C254" t="s">
        <v>668</v>
      </c>
      <c r="D254">
        <v>46431</v>
      </c>
      <c r="E254" s="14">
        <f>INDEX('Land Area'!D:D,MATCH('Population density'!B254,'Land Area'!B:B,0))</f>
        <v>950</v>
      </c>
      <c r="F254" s="25">
        <f t="shared" si="8"/>
        <v>48.874736842105264</v>
      </c>
      <c r="G254" s="15" t="str">
        <f t="shared" si="9"/>
        <v>Low</v>
      </c>
    </row>
    <row r="255" spans="1:7" x14ac:dyDescent="0.2">
      <c r="A255" t="s">
        <v>541</v>
      </c>
      <c r="B255" t="s">
        <v>542</v>
      </c>
      <c r="C255" t="s">
        <v>668</v>
      </c>
      <c r="D255">
        <v>11478</v>
      </c>
      <c r="E255" s="14">
        <f>INDEX('Land Area'!D:D,MATCH('Population density'!B255,'Land Area'!B:B,0))</f>
        <v>30</v>
      </c>
      <c r="F255" s="25">
        <f t="shared" si="8"/>
        <v>382.6</v>
      </c>
      <c r="G255" s="15" t="str">
        <f t="shared" si="9"/>
        <v>High</v>
      </c>
    </row>
    <row r="256" spans="1:7" x14ac:dyDescent="0.2">
      <c r="A256" t="s">
        <v>353</v>
      </c>
      <c r="B256" t="s">
        <v>354</v>
      </c>
      <c r="C256" t="s">
        <v>668</v>
      </c>
      <c r="D256">
        <v>49924252</v>
      </c>
      <c r="E256" s="14">
        <f>INDEX('Land Area'!D:D,MATCH('Population density'!B256,'Land Area'!B:B,0))</f>
        <v>200520</v>
      </c>
      <c r="F256" s="25">
        <f t="shared" si="8"/>
        <v>248.97392778775185</v>
      </c>
      <c r="G256" s="15" t="str">
        <f t="shared" si="9"/>
        <v>High</v>
      </c>
    </row>
    <row r="257" spans="1:7" x14ac:dyDescent="0.2">
      <c r="A257" t="s">
        <v>312</v>
      </c>
      <c r="B257" t="s">
        <v>313</v>
      </c>
      <c r="C257" t="s">
        <v>668</v>
      </c>
      <c r="D257">
        <v>38013272</v>
      </c>
      <c r="E257" s="14">
        <f>INDEX('Land Area'!D:D,MATCH('Population density'!B257,'Land Area'!B:B,0))</f>
        <v>579400</v>
      </c>
      <c r="F257" s="25">
        <f t="shared" si="8"/>
        <v>65.607994477045224</v>
      </c>
      <c r="G257" s="15" t="str">
        <f t="shared" si="9"/>
        <v>Medium</v>
      </c>
    </row>
    <row r="258" spans="1:7" x14ac:dyDescent="0.2">
      <c r="A258" t="s">
        <v>391</v>
      </c>
      <c r="B258" t="s">
        <v>195</v>
      </c>
      <c r="C258" t="s">
        <v>668</v>
      </c>
      <c r="D258">
        <v>9591853</v>
      </c>
      <c r="E258" s="14">
        <f>INDEX('Land Area'!D:D,MATCH('Population density'!B258,'Land Area'!B:B,0))</f>
        <v>71020</v>
      </c>
      <c r="F258" s="25">
        <f t="shared" si="8"/>
        <v>135.05847648549704</v>
      </c>
      <c r="G258" s="15" t="str">
        <f t="shared" si="9"/>
        <v>High</v>
      </c>
    </row>
    <row r="259" spans="1:7" x14ac:dyDescent="0.2">
      <c r="A259" t="s">
        <v>346</v>
      </c>
      <c r="B259" t="s">
        <v>78</v>
      </c>
      <c r="C259" t="s">
        <v>668</v>
      </c>
      <c r="D259">
        <v>68556800</v>
      </c>
      <c r="E259" s="14">
        <f>INDEX('Land Area'!D:D,MATCH('Population density'!B259,'Land Area'!B:B,0))</f>
        <v>241930</v>
      </c>
      <c r="F259" s="25">
        <f t="shared" si="8"/>
        <v>283.37452982267598</v>
      </c>
      <c r="G259" s="15" t="str">
        <f t="shared" si="9"/>
        <v>High</v>
      </c>
    </row>
    <row r="260" spans="1:7" x14ac:dyDescent="0.2">
      <c r="A260" t="s">
        <v>142</v>
      </c>
      <c r="B260" t="s">
        <v>51</v>
      </c>
      <c r="C260" t="s">
        <v>668</v>
      </c>
      <c r="D260">
        <v>336610656</v>
      </c>
      <c r="E260" s="14">
        <f>INDEX('Land Area'!D:D,MATCH('Population density'!B260,'Land Area'!B:B,0))</f>
        <v>9147420</v>
      </c>
      <c r="F260" s="25">
        <f t="shared" si="8"/>
        <v>36.798425785631359</v>
      </c>
      <c r="G260" s="15" t="str">
        <f t="shared" si="9"/>
        <v>Low</v>
      </c>
    </row>
    <row r="261" spans="1:7" x14ac:dyDescent="0.2">
      <c r="A261" t="s">
        <v>27</v>
      </c>
      <c r="B261" t="s">
        <v>28</v>
      </c>
      <c r="C261" t="s">
        <v>668</v>
      </c>
      <c r="D261">
        <v>2821294808</v>
      </c>
      <c r="E261" s="14">
        <f>INDEX('Land Area'!D:D,MATCH('Population density'!B261,'Land Area'!B:B,0))</f>
        <v>53276365.5</v>
      </c>
      <c r="F261" s="25">
        <f t="shared" si="8"/>
        <v>52.955842267430953</v>
      </c>
      <c r="G261" s="15" t="str">
        <f t="shared" si="9"/>
        <v>Medium</v>
      </c>
    </row>
    <row r="262" spans="1:7" x14ac:dyDescent="0.2">
      <c r="A262" t="s">
        <v>237</v>
      </c>
      <c r="B262" t="s">
        <v>238</v>
      </c>
      <c r="C262" t="s">
        <v>668</v>
      </c>
      <c r="D262">
        <v>3423316</v>
      </c>
      <c r="E262" s="14">
        <f>INDEX('Land Area'!D:D,MATCH('Population density'!B262,'Land Area'!B:B,0))</f>
        <v>175020</v>
      </c>
      <c r="F262" s="25">
        <f t="shared" si="8"/>
        <v>19.559570334818879</v>
      </c>
      <c r="G262" s="15" t="str">
        <f t="shared" si="9"/>
        <v>Low</v>
      </c>
    </row>
    <row r="263" spans="1:7" x14ac:dyDescent="0.2">
      <c r="A263" t="s">
        <v>326</v>
      </c>
      <c r="B263" t="s">
        <v>327</v>
      </c>
      <c r="C263" t="s">
        <v>668</v>
      </c>
      <c r="D263">
        <v>36936168</v>
      </c>
      <c r="E263" s="14">
        <f>INDEX('Land Area'!D:D,MATCH('Population density'!B263,'Land Area'!B:B,0))</f>
        <v>440650</v>
      </c>
      <c r="F263" s="25">
        <f t="shared" si="8"/>
        <v>83.822008396686712</v>
      </c>
      <c r="G263" s="15" t="str">
        <f t="shared" si="9"/>
        <v>Medium</v>
      </c>
    </row>
    <row r="264" spans="1:7" x14ac:dyDescent="0.2">
      <c r="A264" t="s">
        <v>443</v>
      </c>
      <c r="B264" t="s">
        <v>444</v>
      </c>
      <c r="C264" t="s">
        <v>668</v>
      </c>
      <c r="D264">
        <v>342325</v>
      </c>
      <c r="E264" s="14">
        <f>INDEX('Land Area'!D:D,MATCH('Population density'!B264,'Land Area'!B:B,0))</f>
        <v>12190</v>
      </c>
      <c r="F264" s="25">
        <f t="shared" ref="F264:F273" si="10">D264/E264</f>
        <v>28.082444626743232</v>
      </c>
      <c r="G264" s="15" t="str">
        <f t="shared" ref="G264:G273" si="11">IF(F264&lt;=$M$7,$K$7,IF(F264&lt;=$M$8,$K$8,IF(F264&lt;=$M$9,$K$9,"")))</f>
        <v>Low</v>
      </c>
    </row>
    <row r="265" spans="1:7" x14ac:dyDescent="0.2">
      <c r="A265" t="s">
        <v>273</v>
      </c>
      <c r="B265" t="s">
        <v>260</v>
      </c>
      <c r="C265" t="s">
        <v>668</v>
      </c>
      <c r="D265">
        <v>29395334</v>
      </c>
      <c r="E265" s="14">
        <f>INDEX('Land Area'!D:D,MATCH('Population density'!B265,'Land Area'!B:B,0))</f>
        <v>882050</v>
      </c>
      <c r="F265" s="25">
        <f t="shared" si="10"/>
        <v>33.326153846153844</v>
      </c>
      <c r="G265" s="15" t="str">
        <f t="shared" si="11"/>
        <v>Low</v>
      </c>
    </row>
    <row r="266" spans="1:7" x14ac:dyDescent="0.2">
      <c r="A266" t="s">
        <v>659</v>
      </c>
      <c r="B266" t="s">
        <v>311</v>
      </c>
      <c r="C266" t="s">
        <v>668</v>
      </c>
      <c r="D266">
        <v>99497680</v>
      </c>
      <c r="E266" s="14">
        <f>INDEX('Land Area'!D:D,MATCH('Population density'!B266,'Land Area'!B:B,0))</f>
        <v>313429</v>
      </c>
      <c r="F266" s="25">
        <f t="shared" si="10"/>
        <v>317.44886401705014</v>
      </c>
      <c r="G266" s="15" t="str">
        <f t="shared" si="11"/>
        <v>High</v>
      </c>
    </row>
    <row r="267" spans="1:7" x14ac:dyDescent="0.2">
      <c r="A267" t="s">
        <v>511</v>
      </c>
      <c r="B267" t="s">
        <v>512</v>
      </c>
      <c r="C267" t="s">
        <v>668</v>
      </c>
      <c r="D267">
        <v>104181</v>
      </c>
      <c r="E267" s="14">
        <f>INDEX('Land Area'!D:D,MATCH('Population density'!B267,'Land Area'!B:B,0))</f>
        <v>350</v>
      </c>
      <c r="F267" s="25">
        <f t="shared" si="10"/>
        <v>297.66000000000003</v>
      </c>
      <c r="G267" s="15" t="str">
        <f t="shared" si="11"/>
        <v>High</v>
      </c>
    </row>
    <row r="268" spans="1:7" x14ac:dyDescent="0.2">
      <c r="A268" t="s">
        <v>455</v>
      </c>
      <c r="B268" t="s">
        <v>253</v>
      </c>
      <c r="C268" t="s">
        <v>668</v>
      </c>
      <c r="D268">
        <v>5284560</v>
      </c>
      <c r="E268" s="14">
        <f>INDEX('Land Area'!D:D,MATCH('Population density'!B268,'Land Area'!B:B,0))</f>
        <v>6020</v>
      </c>
      <c r="F268" s="25">
        <f t="shared" si="10"/>
        <v>877.83388704318941</v>
      </c>
      <c r="G268" s="15" t="str">
        <f t="shared" si="11"/>
        <v>High</v>
      </c>
    </row>
    <row r="269" spans="1:7" x14ac:dyDescent="0.2">
      <c r="A269" t="s">
        <v>10</v>
      </c>
      <c r="B269" t="s">
        <v>11</v>
      </c>
      <c r="C269" t="s">
        <v>668</v>
      </c>
      <c r="D269">
        <v>8097884447</v>
      </c>
      <c r="E269" s="14">
        <f>INDEX('Land Area'!D:D,MATCH('Population density'!B269,'Land Area'!B:B,0))</f>
        <v>129979826.521</v>
      </c>
      <c r="F269" s="25">
        <f t="shared" si="10"/>
        <v>62.301086743577685</v>
      </c>
      <c r="G269" s="15" t="str">
        <f t="shared" si="11"/>
        <v>Medium</v>
      </c>
    </row>
    <row r="270" spans="1:7" x14ac:dyDescent="0.2">
      <c r="A270" t="s">
        <v>318</v>
      </c>
      <c r="B270" t="s">
        <v>319</v>
      </c>
      <c r="C270" t="s">
        <v>668</v>
      </c>
      <c r="D270">
        <v>35219853</v>
      </c>
      <c r="E270" s="14">
        <f>INDEX('Land Area'!D:D,MATCH('Population density'!B270,'Land Area'!B:B,0))</f>
        <v>527970</v>
      </c>
      <c r="F270" s="25">
        <f t="shared" si="10"/>
        <v>66.708057275981588</v>
      </c>
      <c r="G270" s="15" t="str">
        <f t="shared" si="11"/>
        <v>Medium</v>
      </c>
    </row>
    <row r="271" spans="1:7" x14ac:dyDescent="0.2">
      <c r="A271" t="s">
        <v>290</v>
      </c>
      <c r="B271" t="s">
        <v>291</v>
      </c>
      <c r="C271" t="s">
        <v>668</v>
      </c>
      <c r="D271">
        <v>21134695</v>
      </c>
      <c r="E271" s="14">
        <f>INDEX('Land Area'!D:D,MATCH('Population density'!B271,'Land Area'!B:B,0))</f>
        <v>743390</v>
      </c>
      <c r="F271" s="25">
        <f t="shared" si="10"/>
        <v>28.430157790661699</v>
      </c>
      <c r="G271" s="15" t="str">
        <f t="shared" si="11"/>
        <v>Low</v>
      </c>
    </row>
    <row r="272" spans="1:7" x14ac:dyDescent="0.2">
      <c r="A272" t="s">
        <v>332</v>
      </c>
      <c r="B272" t="s">
        <v>333</v>
      </c>
      <c r="C272" t="s">
        <v>668</v>
      </c>
      <c r="D272">
        <v>17020321</v>
      </c>
      <c r="E272" s="14">
        <f>INDEX('Land Area'!D:D,MATCH('Population density'!B272,'Land Area'!B:B,0))</f>
        <v>386850</v>
      </c>
      <c r="F272" s="25">
        <f t="shared" si="10"/>
        <v>43.997210805221663</v>
      </c>
      <c r="G272" s="15" t="str">
        <f t="shared" si="11"/>
        <v>Low</v>
      </c>
    </row>
    <row r="273" spans="1:7" x14ac:dyDescent="0.2">
      <c r="A273" s="11" t="s">
        <v>187</v>
      </c>
      <c r="B273" s="11" t="s">
        <v>188</v>
      </c>
      <c r="C273" t="s">
        <v>668</v>
      </c>
      <c r="D273" s="17">
        <v>23174867</v>
      </c>
      <c r="E273" s="14">
        <f>INDEX('Land Area'!D:D,MATCH('Population density'!B273,'Land Area'!B:B,0))</f>
        <v>35980</v>
      </c>
      <c r="F273" s="25">
        <f t="shared" si="10"/>
        <v>644.10414118954975</v>
      </c>
      <c r="G273" s="15" t="str">
        <f t="shared" si="11"/>
        <v>High</v>
      </c>
    </row>
    <row r="274" spans="1:7" x14ac:dyDescent="0.2">
      <c r="B274" t="s">
        <v>633</v>
      </c>
      <c r="D274" s="8">
        <v>885700</v>
      </c>
      <c r="E274" s="14">
        <f>INDEX('Land Area'!D:D,MATCH('Population density'!B274,'Land Area'!B:B,0))</f>
        <v>2512</v>
      </c>
      <c r="F274" s="25">
        <f t="shared" ref="F274:F275" si="12">D274/E274</f>
        <v>352.58757961783442</v>
      </c>
      <c r="G274" s="15" t="str">
        <f t="shared" ref="G274:G275" si="13">IF(F274&lt;=$M$7,$K$7,IF(F274&lt;=$M$8,$K$8,IF(F274&lt;=$M$9,$K$9,"")))</f>
        <v>High</v>
      </c>
    </row>
    <row r="275" spans="1:7" x14ac:dyDescent="0.2">
      <c r="B275" t="s">
        <v>638</v>
      </c>
      <c r="D275" s="8">
        <v>4293</v>
      </c>
      <c r="E275" s="14">
        <f>INDEX('Land Area'!D:D,MATCH('Population density'!B275,'Land Area'!B:B,0))</f>
        <v>121.7</v>
      </c>
      <c r="F275" s="25">
        <f t="shared" si="12"/>
        <v>35.275267050123254</v>
      </c>
      <c r="G275" s="15" t="str">
        <f t="shared" si="13"/>
        <v>Low</v>
      </c>
    </row>
  </sheetData>
  <hyperlinks>
    <hyperlink ref="C1" r:id="rId1" xr:uid="{E6946C7C-BCB4-1741-87A1-755C7B2D24C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B7A18-AC62-F948-A309-0484A07108E3}">
  <sheetPr>
    <tabColor rgb="FF7030A0"/>
  </sheetPr>
  <dimension ref="A1:F252"/>
  <sheetViews>
    <sheetView workbookViewId="0">
      <selection activeCell="D1" sqref="D1"/>
    </sheetView>
  </sheetViews>
  <sheetFormatPr baseColWidth="10" defaultRowHeight="16" x14ac:dyDescent="0.2"/>
  <cols>
    <col min="1" max="1" width="36.33203125" customWidth="1"/>
    <col min="2" max="2" width="33.33203125" style="28" customWidth="1"/>
    <col min="3" max="3" width="10.83203125" style="28"/>
    <col min="4" max="4" width="24.1640625" style="23" customWidth="1"/>
  </cols>
  <sheetData>
    <row r="1" spans="1:6" x14ac:dyDescent="0.2">
      <c r="A1" t="s">
        <v>557</v>
      </c>
      <c r="B1" s="28" t="s">
        <v>706</v>
      </c>
      <c r="C1" s="28" t="s">
        <v>558</v>
      </c>
      <c r="D1" s="22" t="s">
        <v>560</v>
      </c>
      <c r="E1" t="s">
        <v>719</v>
      </c>
      <c r="F1" t="s">
        <v>720</v>
      </c>
    </row>
    <row r="2" spans="1:6" x14ac:dyDescent="0.2">
      <c r="A2" t="s">
        <v>263</v>
      </c>
      <c r="B2" s="28" t="s">
        <v>263</v>
      </c>
      <c r="C2" s="28" t="s">
        <v>264</v>
      </c>
      <c r="D2" s="23" t="s">
        <v>163</v>
      </c>
      <c r="E2" t="s">
        <v>570</v>
      </c>
      <c r="F2" t="s">
        <v>163</v>
      </c>
    </row>
    <row r="3" spans="1:6" x14ac:dyDescent="0.2">
      <c r="A3" t="s">
        <v>561</v>
      </c>
      <c r="B3" s="28" t="s">
        <v>717</v>
      </c>
      <c r="C3" s="28" t="s">
        <v>562</v>
      </c>
      <c r="D3" s="23" t="s">
        <v>721</v>
      </c>
      <c r="E3" t="s">
        <v>563</v>
      </c>
      <c r="F3" t="s">
        <v>721</v>
      </c>
    </row>
    <row r="4" spans="1:6" x14ac:dyDescent="0.2">
      <c r="A4" t="s">
        <v>198</v>
      </c>
      <c r="B4" s="28" t="s">
        <v>198</v>
      </c>
      <c r="C4" s="28" t="s">
        <v>199</v>
      </c>
      <c r="D4" s="23" t="s">
        <v>721</v>
      </c>
      <c r="E4" t="s">
        <v>563</v>
      </c>
      <c r="F4" t="s">
        <v>721</v>
      </c>
    </row>
    <row r="5" spans="1:6" x14ac:dyDescent="0.2">
      <c r="A5" t="s">
        <v>196</v>
      </c>
      <c r="B5" s="28" t="s">
        <v>196</v>
      </c>
      <c r="C5" s="28" t="s">
        <v>197</v>
      </c>
      <c r="D5" s="23" t="s">
        <v>722</v>
      </c>
      <c r="E5" t="s">
        <v>570</v>
      </c>
      <c r="F5" t="s">
        <v>722</v>
      </c>
    </row>
    <row r="6" spans="1:6" x14ac:dyDescent="0.2">
      <c r="A6" t="s">
        <v>521</v>
      </c>
      <c r="B6" s="28" t="s">
        <v>521</v>
      </c>
      <c r="C6" s="28" t="s">
        <v>522</v>
      </c>
      <c r="D6" s="23" t="s">
        <v>723</v>
      </c>
      <c r="E6" t="s">
        <v>52</v>
      </c>
      <c r="F6" t="s">
        <v>723</v>
      </c>
    </row>
    <row r="7" spans="1:6" x14ac:dyDescent="0.2">
      <c r="A7" t="s">
        <v>495</v>
      </c>
      <c r="B7" s="28" t="s">
        <v>495</v>
      </c>
      <c r="C7" s="28" t="s">
        <v>496</v>
      </c>
      <c r="D7" s="23" t="s">
        <v>721</v>
      </c>
      <c r="E7" t="s">
        <v>563</v>
      </c>
      <c r="F7" t="s">
        <v>721</v>
      </c>
    </row>
    <row r="8" spans="1:6" x14ac:dyDescent="0.2">
      <c r="A8" t="s">
        <v>241</v>
      </c>
      <c r="B8" s="28" t="s">
        <v>241</v>
      </c>
      <c r="C8" s="28" t="s">
        <v>242</v>
      </c>
      <c r="D8" s="23" t="s">
        <v>56</v>
      </c>
      <c r="E8" t="s">
        <v>56</v>
      </c>
      <c r="F8" t="s">
        <v>56</v>
      </c>
    </row>
    <row r="9" spans="1:6" x14ac:dyDescent="0.2">
      <c r="A9" t="s">
        <v>564</v>
      </c>
      <c r="B9" s="28" t="s">
        <v>564</v>
      </c>
      <c r="C9" s="28" t="s">
        <v>565</v>
      </c>
      <c r="D9" s="23" t="s">
        <v>721</v>
      </c>
      <c r="E9" t="s">
        <v>566</v>
      </c>
      <c r="F9" t="s">
        <v>721</v>
      </c>
    </row>
    <row r="10" spans="1:6" x14ac:dyDescent="0.2">
      <c r="A10" t="s">
        <v>567</v>
      </c>
      <c r="B10" s="28" t="s">
        <v>567</v>
      </c>
      <c r="C10" s="28" t="s">
        <v>568</v>
      </c>
    </row>
    <row r="11" spans="1:6" x14ac:dyDescent="0.2">
      <c r="A11" t="s">
        <v>505</v>
      </c>
      <c r="B11" s="28" t="s">
        <v>505</v>
      </c>
      <c r="C11" s="28" t="s">
        <v>506</v>
      </c>
      <c r="D11" s="23" t="s">
        <v>724</v>
      </c>
      <c r="E11" t="s">
        <v>566</v>
      </c>
      <c r="F11" t="s">
        <v>724</v>
      </c>
    </row>
    <row r="12" spans="1:6" x14ac:dyDescent="0.2">
      <c r="A12" t="s">
        <v>181</v>
      </c>
      <c r="B12" s="28" t="s">
        <v>181</v>
      </c>
      <c r="C12" s="28" t="s">
        <v>182</v>
      </c>
      <c r="D12" s="23" t="s">
        <v>724</v>
      </c>
      <c r="E12" t="s">
        <v>566</v>
      </c>
      <c r="F12" t="s">
        <v>724</v>
      </c>
    </row>
    <row r="13" spans="1:6" x14ac:dyDescent="0.2">
      <c r="A13" t="s">
        <v>415</v>
      </c>
      <c r="B13" s="28" t="s">
        <v>415</v>
      </c>
      <c r="C13" s="28" t="s">
        <v>416</v>
      </c>
      <c r="D13" s="23" t="s">
        <v>721</v>
      </c>
      <c r="E13" t="s">
        <v>609</v>
      </c>
      <c r="F13" t="s">
        <v>721</v>
      </c>
    </row>
    <row r="14" spans="1:6" x14ac:dyDescent="0.2">
      <c r="A14" t="s">
        <v>523</v>
      </c>
      <c r="B14" s="28" t="s">
        <v>523</v>
      </c>
      <c r="C14" s="28" t="s">
        <v>524</v>
      </c>
      <c r="D14" s="23" t="s">
        <v>724</v>
      </c>
      <c r="E14" t="s">
        <v>566</v>
      </c>
      <c r="F14" t="s">
        <v>724</v>
      </c>
    </row>
    <row r="15" spans="1:6" x14ac:dyDescent="0.2">
      <c r="A15" t="s">
        <v>54</v>
      </c>
      <c r="B15" s="28" t="s">
        <v>54</v>
      </c>
      <c r="C15" s="28" t="s">
        <v>55</v>
      </c>
      <c r="D15" s="23" t="s">
        <v>723</v>
      </c>
      <c r="E15" t="s">
        <v>52</v>
      </c>
      <c r="F15" t="s">
        <v>723</v>
      </c>
    </row>
    <row r="16" spans="1:6" x14ac:dyDescent="0.2">
      <c r="A16" t="s">
        <v>81</v>
      </c>
      <c r="B16" s="28" t="s">
        <v>81</v>
      </c>
      <c r="C16" s="28" t="s">
        <v>82</v>
      </c>
      <c r="D16" s="23" t="s">
        <v>721</v>
      </c>
      <c r="E16" t="s">
        <v>563</v>
      </c>
      <c r="F16" t="s">
        <v>721</v>
      </c>
    </row>
    <row r="17" spans="1:6" x14ac:dyDescent="0.2">
      <c r="A17" t="s">
        <v>386</v>
      </c>
      <c r="B17" s="28" t="s">
        <v>386</v>
      </c>
      <c r="C17" s="28" t="s">
        <v>387</v>
      </c>
      <c r="D17" s="23" t="s">
        <v>721</v>
      </c>
      <c r="E17" t="s">
        <v>609</v>
      </c>
      <c r="F17" t="s">
        <v>721</v>
      </c>
    </row>
    <row r="18" spans="1:6" x14ac:dyDescent="0.2">
      <c r="A18" t="s">
        <v>569</v>
      </c>
      <c r="B18" s="28" t="s">
        <v>569</v>
      </c>
      <c r="C18" s="28" t="s">
        <v>452</v>
      </c>
      <c r="D18" s="23" t="s">
        <v>724</v>
      </c>
      <c r="E18" t="s">
        <v>566</v>
      </c>
      <c r="F18" t="s">
        <v>724</v>
      </c>
    </row>
    <row r="19" spans="1:6" x14ac:dyDescent="0.2">
      <c r="A19" t="s">
        <v>481</v>
      </c>
      <c r="B19" s="28" t="s">
        <v>481</v>
      </c>
      <c r="C19" s="28" t="s">
        <v>482</v>
      </c>
      <c r="D19" s="23" t="s">
        <v>722</v>
      </c>
      <c r="E19" t="s">
        <v>570</v>
      </c>
      <c r="F19" t="s">
        <v>722</v>
      </c>
    </row>
    <row r="20" spans="1:6" x14ac:dyDescent="0.2">
      <c r="A20" t="s">
        <v>202</v>
      </c>
      <c r="B20" s="28" t="s">
        <v>202</v>
      </c>
      <c r="C20" s="28" t="s">
        <v>203</v>
      </c>
      <c r="D20" s="23" t="s">
        <v>163</v>
      </c>
      <c r="E20" t="s">
        <v>163</v>
      </c>
      <c r="F20" t="s">
        <v>163</v>
      </c>
    </row>
    <row r="21" spans="1:6" x14ac:dyDescent="0.2">
      <c r="A21" t="s">
        <v>507</v>
      </c>
      <c r="B21" s="28" t="s">
        <v>507</v>
      </c>
      <c r="C21" s="28" t="s">
        <v>508</v>
      </c>
      <c r="D21" s="23" t="s">
        <v>724</v>
      </c>
      <c r="E21" t="s">
        <v>566</v>
      </c>
      <c r="F21" t="s">
        <v>724</v>
      </c>
    </row>
    <row r="22" spans="1:6" x14ac:dyDescent="0.2">
      <c r="A22" t="s">
        <v>351</v>
      </c>
      <c r="B22" s="28" t="s">
        <v>351</v>
      </c>
      <c r="C22" s="28" t="s">
        <v>352</v>
      </c>
      <c r="D22" s="23" t="s">
        <v>721</v>
      </c>
      <c r="E22" t="s">
        <v>563</v>
      </c>
      <c r="F22" t="s">
        <v>721</v>
      </c>
    </row>
    <row r="23" spans="1:6" x14ac:dyDescent="0.2">
      <c r="A23" t="s">
        <v>85</v>
      </c>
      <c r="B23" s="28" t="s">
        <v>85</v>
      </c>
      <c r="C23" s="28" t="s">
        <v>86</v>
      </c>
      <c r="D23" s="23" t="s">
        <v>721</v>
      </c>
      <c r="E23" t="s">
        <v>563</v>
      </c>
      <c r="F23" t="s">
        <v>721</v>
      </c>
    </row>
    <row r="24" spans="1:6" x14ac:dyDescent="0.2">
      <c r="A24" t="s">
        <v>431</v>
      </c>
      <c r="B24" s="28" t="s">
        <v>431</v>
      </c>
      <c r="C24" s="28" t="s">
        <v>432</v>
      </c>
      <c r="D24" s="23" t="s">
        <v>724</v>
      </c>
      <c r="E24" t="s">
        <v>566</v>
      </c>
      <c r="F24" t="s">
        <v>724</v>
      </c>
    </row>
    <row r="25" spans="1:6" x14ac:dyDescent="0.2">
      <c r="A25" t="s">
        <v>373</v>
      </c>
      <c r="B25" s="28" t="s">
        <v>373</v>
      </c>
      <c r="C25" s="28" t="s">
        <v>374</v>
      </c>
      <c r="D25" s="23" t="s">
        <v>56</v>
      </c>
      <c r="E25" t="s">
        <v>56</v>
      </c>
      <c r="F25" t="s">
        <v>56</v>
      </c>
    </row>
    <row r="26" spans="1:6" x14ac:dyDescent="0.2">
      <c r="A26" t="s">
        <v>533</v>
      </c>
      <c r="B26" s="28" t="s">
        <v>533</v>
      </c>
      <c r="C26" s="28" t="s">
        <v>534</v>
      </c>
      <c r="D26" s="23" t="s">
        <v>107</v>
      </c>
      <c r="F26" t="s">
        <v>107</v>
      </c>
    </row>
    <row r="27" spans="1:6" x14ac:dyDescent="0.2">
      <c r="A27" t="s">
        <v>409</v>
      </c>
      <c r="B27" s="28" t="s">
        <v>409</v>
      </c>
      <c r="C27" s="28" t="s">
        <v>410</v>
      </c>
      <c r="D27" s="23" t="s">
        <v>163</v>
      </c>
      <c r="E27" t="s">
        <v>163</v>
      </c>
      <c r="F27" t="s">
        <v>163</v>
      </c>
    </row>
    <row r="28" spans="1:6" x14ac:dyDescent="0.2">
      <c r="A28" t="s">
        <v>571</v>
      </c>
      <c r="B28" s="28" t="s">
        <v>205</v>
      </c>
      <c r="C28" s="28" t="s">
        <v>206</v>
      </c>
      <c r="D28" s="23" t="s">
        <v>724</v>
      </c>
      <c r="E28" t="s">
        <v>566</v>
      </c>
      <c r="F28" t="s">
        <v>724</v>
      </c>
    </row>
    <row r="29" spans="1:6" x14ac:dyDescent="0.2">
      <c r="A29" t="s">
        <v>572</v>
      </c>
      <c r="B29" s="28" t="s">
        <v>572</v>
      </c>
      <c r="C29" s="28" t="s">
        <v>573</v>
      </c>
      <c r="D29" s="23" t="s">
        <v>721</v>
      </c>
      <c r="E29" t="s">
        <v>566</v>
      </c>
      <c r="F29" t="s">
        <v>721</v>
      </c>
    </row>
    <row r="30" spans="1:6" x14ac:dyDescent="0.2">
      <c r="A30" t="s">
        <v>402</v>
      </c>
      <c r="B30" s="28" t="s">
        <v>402</v>
      </c>
      <c r="C30" s="28" t="s">
        <v>403</v>
      </c>
      <c r="D30" s="23" t="s">
        <v>721</v>
      </c>
      <c r="E30" t="s">
        <v>563</v>
      </c>
      <c r="F30" t="s">
        <v>721</v>
      </c>
    </row>
    <row r="31" spans="1:6" x14ac:dyDescent="0.2">
      <c r="A31" t="s">
        <v>316</v>
      </c>
      <c r="B31" s="28" t="s">
        <v>316</v>
      </c>
      <c r="C31" s="28" t="s">
        <v>317</v>
      </c>
      <c r="D31" s="23" t="s">
        <v>56</v>
      </c>
      <c r="E31" t="s">
        <v>56</v>
      </c>
      <c r="F31" t="s">
        <v>56</v>
      </c>
    </row>
    <row r="32" spans="1:6" x14ac:dyDescent="0.2">
      <c r="A32" t="s">
        <v>574</v>
      </c>
      <c r="B32" s="28" t="s">
        <v>574</v>
      </c>
      <c r="C32" s="28" t="s">
        <v>575</v>
      </c>
      <c r="E32" t="s">
        <v>566</v>
      </c>
    </row>
    <row r="33" spans="1:6" x14ac:dyDescent="0.2">
      <c r="A33" t="s">
        <v>58</v>
      </c>
      <c r="B33" s="28" t="s">
        <v>58</v>
      </c>
      <c r="C33" s="28" t="s">
        <v>59</v>
      </c>
      <c r="D33" s="23" t="s">
        <v>724</v>
      </c>
      <c r="E33" t="s">
        <v>566</v>
      </c>
      <c r="F33" t="s">
        <v>724</v>
      </c>
    </row>
    <row r="34" spans="1:6" x14ac:dyDescent="0.2">
      <c r="A34" t="s">
        <v>576</v>
      </c>
      <c r="B34" s="28" t="s">
        <v>576</v>
      </c>
      <c r="C34" s="28" t="s">
        <v>577</v>
      </c>
      <c r="D34" s="23" t="s">
        <v>163</v>
      </c>
      <c r="E34" t="s">
        <v>56</v>
      </c>
      <c r="F34" t="s">
        <v>163</v>
      </c>
    </row>
    <row r="35" spans="1:6" x14ac:dyDescent="0.2">
      <c r="A35" t="s">
        <v>456</v>
      </c>
      <c r="B35" s="28" t="s">
        <v>680</v>
      </c>
      <c r="C35" s="28" t="s">
        <v>457</v>
      </c>
      <c r="D35" s="23" t="s">
        <v>723</v>
      </c>
      <c r="E35" t="s">
        <v>163</v>
      </c>
      <c r="F35" t="s">
        <v>723</v>
      </c>
    </row>
    <row r="36" spans="1:6" x14ac:dyDescent="0.2">
      <c r="A36" t="s">
        <v>209</v>
      </c>
      <c r="B36" s="28" t="s">
        <v>209</v>
      </c>
      <c r="C36" s="28" t="s">
        <v>210</v>
      </c>
      <c r="D36" s="23" t="s">
        <v>721</v>
      </c>
      <c r="E36" t="s">
        <v>563</v>
      </c>
      <c r="F36" t="s">
        <v>721</v>
      </c>
    </row>
    <row r="37" spans="1:6" x14ac:dyDescent="0.2">
      <c r="A37" t="s">
        <v>338</v>
      </c>
      <c r="B37" s="28" t="s">
        <v>338</v>
      </c>
      <c r="C37" s="28" t="s">
        <v>339</v>
      </c>
      <c r="D37" s="23" t="s">
        <v>56</v>
      </c>
      <c r="E37" t="s">
        <v>56</v>
      </c>
      <c r="F37" t="s">
        <v>56</v>
      </c>
    </row>
    <row r="38" spans="1:6" x14ac:dyDescent="0.2">
      <c r="A38" t="s">
        <v>425</v>
      </c>
      <c r="B38" s="28" t="s">
        <v>425</v>
      </c>
      <c r="C38" s="28" t="s">
        <v>426</v>
      </c>
      <c r="D38" s="23" t="s">
        <v>56</v>
      </c>
      <c r="E38" t="s">
        <v>56</v>
      </c>
      <c r="F38" t="s">
        <v>56</v>
      </c>
    </row>
    <row r="39" spans="1:6" x14ac:dyDescent="0.2">
      <c r="A39" t="s">
        <v>460</v>
      </c>
      <c r="B39" s="28" t="s">
        <v>460</v>
      </c>
      <c r="C39" s="28" t="s">
        <v>461</v>
      </c>
      <c r="D39" s="23" t="s">
        <v>56</v>
      </c>
      <c r="E39" t="s">
        <v>56</v>
      </c>
      <c r="F39" t="s">
        <v>56</v>
      </c>
    </row>
    <row r="40" spans="1:6" x14ac:dyDescent="0.2">
      <c r="A40" t="s">
        <v>213</v>
      </c>
      <c r="B40" s="28" t="s">
        <v>213</v>
      </c>
      <c r="C40" s="28" t="s">
        <v>214</v>
      </c>
      <c r="D40" s="23" t="s">
        <v>723</v>
      </c>
      <c r="E40" t="s">
        <v>163</v>
      </c>
      <c r="F40" t="s">
        <v>723</v>
      </c>
    </row>
    <row r="41" spans="1:6" x14ac:dyDescent="0.2">
      <c r="A41" t="s">
        <v>320</v>
      </c>
      <c r="B41" s="28" t="s">
        <v>320</v>
      </c>
      <c r="C41" s="28" t="s">
        <v>321</v>
      </c>
      <c r="D41" s="23" t="s">
        <v>56</v>
      </c>
      <c r="E41" t="s">
        <v>56</v>
      </c>
      <c r="F41" t="s">
        <v>56</v>
      </c>
    </row>
    <row r="42" spans="1:6" x14ac:dyDescent="0.2">
      <c r="A42" t="s">
        <v>39</v>
      </c>
      <c r="B42" s="28" t="s">
        <v>39</v>
      </c>
      <c r="C42" s="28" t="s">
        <v>40</v>
      </c>
      <c r="D42" s="23" t="s">
        <v>107</v>
      </c>
      <c r="E42" t="s">
        <v>578</v>
      </c>
      <c r="F42" t="s">
        <v>107</v>
      </c>
    </row>
    <row r="43" spans="1:6" x14ac:dyDescent="0.2">
      <c r="A43" t="s">
        <v>519</v>
      </c>
      <c r="B43" s="28" t="s">
        <v>519</v>
      </c>
      <c r="C43" s="28" t="s">
        <v>520</v>
      </c>
      <c r="D43" s="23" t="s">
        <v>724</v>
      </c>
      <c r="E43" t="s">
        <v>566</v>
      </c>
      <c r="F43" t="s">
        <v>724</v>
      </c>
    </row>
    <row r="44" spans="1:6" x14ac:dyDescent="0.2">
      <c r="A44" t="s">
        <v>306</v>
      </c>
      <c r="B44" s="28" t="s">
        <v>306</v>
      </c>
      <c r="C44" s="28" t="s">
        <v>307</v>
      </c>
      <c r="D44" s="23" t="s">
        <v>56</v>
      </c>
      <c r="E44" t="s">
        <v>56</v>
      </c>
      <c r="F44" t="s">
        <v>56</v>
      </c>
    </row>
    <row r="45" spans="1:6" x14ac:dyDescent="0.2">
      <c r="A45" t="s">
        <v>239</v>
      </c>
      <c r="B45" s="28" t="s">
        <v>239</v>
      </c>
      <c r="C45" s="28" t="s">
        <v>240</v>
      </c>
      <c r="D45" s="23" t="s">
        <v>56</v>
      </c>
      <c r="E45" t="s">
        <v>56</v>
      </c>
      <c r="F45" t="s">
        <v>56</v>
      </c>
    </row>
    <row r="46" spans="1:6" x14ac:dyDescent="0.2">
      <c r="A46" t="s">
        <v>89</v>
      </c>
      <c r="B46" s="28" t="s">
        <v>89</v>
      </c>
      <c r="C46" s="28" t="s">
        <v>90</v>
      </c>
      <c r="D46" s="23" t="s">
        <v>724</v>
      </c>
      <c r="E46" t="s">
        <v>566</v>
      </c>
      <c r="F46" t="s">
        <v>724</v>
      </c>
    </row>
    <row r="47" spans="1:6" x14ac:dyDescent="0.2">
      <c r="A47" t="s">
        <v>138</v>
      </c>
      <c r="B47" s="28" t="s">
        <v>138</v>
      </c>
      <c r="C47" s="28" t="s">
        <v>139</v>
      </c>
      <c r="D47" s="23" t="s">
        <v>723</v>
      </c>
      <c r="E47" t="s">
        <v>52</v>
      </c>
      <c r="F47" t="s">
        <v>723</v>
      </c>
    </row>
    <row r="48" spans="1:6" x14ac:dyDescent="0.2">
      <c r="A48" t="s">
        <v>579</v>
      </c>
      <c r="B48" s="28" t="s">
        <v>579</v>
      </c>
      <c r="C48" s="28" t="s">
        <v>580</v>
      </c>
      <c r="D48" s="23" t="s">
        <v>723</v>
      </c>
      <c r="E48" t="s">
        <v>52</v>
      </c>
      <c r="F48" t="s">
        <v>723</v>
      </c>
    </row>
    <row r="49" spans="1:6" x14ac:dyDescent="0.2">
      <c r="A49" t="s">
        <v>581</v>
      </c>
      <c r="B49" s="28" t="s">
        <v>581</v>
      </c>
      <c r="C49" s="28" t="s">
        <v>582</v>
      </c>
      <c r="D49" s="23" t="s">
        <v>723</v>
      </c>
      <c r="E49" t="s">
        <v>52</v>
      </c>
      <c r="F49" t="s">
        <v>723</v>
      </c>
    </row>
    <row r="50" spans="1:6" x14ac:dyDescent="0.2">
      <c r="A50" t="s">
        <v>93</v>
      </c>
      <c r="B50" s="28" t="s">
        <v>93</v>
      </c>
      <c r="C50" s="28" t="s">
        <v>94</v>
      </c>
      <c r="D50" s="23" t="s">
        <v>724</v>
      </c>
      <c r="E50" t="s">
        <v>566</v>
      </c>
      <c r="F50" t="s">
        <v>724</v>
      </c>
    </row>
    <row r="51" spans="1:6" x14ac:dyDescent="0.2">
      <c r="A51" t="s">
        <v>470</v>
      </c>
      <c r="B51" s="28" t="s">
        <v>470</v>
      </c>
      <c r="C51" s="28" t="s">
        <v>471</v>
      </c>
      <c r="D51" s="23" t="s">
        <v>56</v>
      </c>
      <c r="E51" t="s">
        <v>56</v>
      </c>
      <c r="F51" t="s">
        <v>56</v>
      </c>
    </row>
    <row r="52" spans="1:6" x14ac:dyDescent="0.2">
      <c r="A52" t="s">
        <v>583</v>
      </c>
      <c r="B52" s="28" t="s">
        <v>583</v>
      </c>
      <c r="C52" s="28" t="s">
        <v>335</v>
      </c>
      <c r="D52" s="23" t="s">
        <v>56</v>
      </c>
      <c r="E52" t="s">
        <v>56</v>
      </c>
      <c r="F52" t="s">
        <v>56</v>
      </c>
    </row>
    <row r="53" spans="1:6" x14ac:dyDescent="0.2">
      <c r="A53" t="s">
        <v>584</v>
      </c>
      <c r="B53" s="28" t="s">
        <v>718</v>
      </c>
      <c r="C53" s="28" t="s">
        <v>201</v>
      </c>
      <c r="D53" s="23" t="s">
        <v>56</v>
      </c>
      <c r="E53" t="s">
        <v>56</v>
      </c>
      <c r="F53" t="s">
        <v>56</v>
      </c>
    </row>
    <row r="54" spans="1:6" x14ac:dyDescent="0.2">
      <c r="A54" t="s">
        <v>585</v>
      </c>
      <c r="B54" s="28" t="s">
        <v>585</v>
      </c>
      <c r="C54" s="28" t="s">
        <v>586</v>
      </c>
      <c r="D54" s="23" t="s">
        <v>723</v>
      </c>
      <c r="E54" t="s">
        <v>52</v>
      </c>
      <c r="F54" t="s">
        <v>723</v>
      </c>
    </row>
    <row r="55" spans="1:6" x14ac:dyDescent="0.2">
      <c r="A55" t="s">
        <v>97</v>
      </c>
      <c r="B55" s="28" t="s">
        <v>97</v>
      </c>
      <c r="C55" s="28" t="s">
        <v>98</v>
      </c>
      <c r="D55" s="23" t="s">
        <v>724</v>
      </c>
      <c r="E55" t="s">
        <v>566</v>
      </c>
      <c r="F55" t="s">
        <v>724</v>
      </c>
    </row>
    <row r="56" spans="1:6" x14ac:dyDescent="0.2">
      <c r="A56" t="s">
        <v>587</v>
      </c>
      <c r="B56" s="28" t="s">
        <v>716</v>
      </c>
      <c r="C56" s="28" t="s">
        <v>337</v>
      </c>
      <c r="D56" s="23" t="s">
        <v>56</v>
      </c>
      <c r="E56" t="s">
        <v>56</v>
      </c>
      <c r="F56" t="s">
        <v>56</v>
      </c>
    </row>
    <row r="57" spans="1:6" x14ac:dyDescent="0.2">
      <c r="A57" t="s">
        <v>101</v>
      </c>
      <c r="B57" s="28" t="s">
        <v>101</v>
      </c>
      <c r="C57" s="28" t="s">
        <v>102</v>
      </c>
      <c r="D57" s="23" t="s">
        <v>721</v>
      </c>
      <c r="E57" t="s">
        <v>563</v>
      </c>
      <c r="F57" t="s">
        <v>721</v>
      </c>
    </row>
    <row r="58" spans="1:6" x14ac:dyDescent="0.2">
      <c r="A58" t="s">
        <v>375</v>
      </c>
      <c r="B58" s="28" t="s">
        <v>375</v>
      </c>
      <c r="C58" s="28" t="s">
        <v>376</v>
      </c>
      <c r="D58" s="23" t="s">
        <v>724</v>
      </c>
      <c r="E58" t="s">
        <v>566</v>
      </c>
      <c r="F58" t="s">
        <v>724</v>
      </c>
    </row>
    <row r="59" spans="1:6" x14ac:dyDescent="0.2">
      <c r="A59" t="s">
        <v>588</v>
      </c>
      <c r="B59" s="28" t="s">
        <v>700</v>
      </c>
      <c r="C59" s="28" t="s">
        <v>504</v>
      </c>
      <c r="D59" s="23" t="s">
        <v>724</v>
      </c>
      <c r="E59" t="s">
        <v>566</v>
      </c>
      <c r="F59" t="s">
        <v>724</v>
      </c>
    </row>
    <row r="60" spans="1:6" x14ac:dyDescent="0.2">
      <c r="A60" t="s">
        <v>453</v>
      </c>
      <c r="B60" s="28" t="s">
        <v>453</v>
      </c>
      <c r="C60" s="28" t="s">
        <v>454</v>
      </c>
      <c r="D60" s="23" t="s">
        <v>721</v>
      </c>
      <c r="E60" t="s">
        <v>563</v>
      </c>
      <c r="F60" t="s">
        <v>721</v>
      </c>
    </row>
    <row r="61" spans="1:6" x14ac:dyDescent="0.2">
      <c r="A61" t="s">
        <v>388</v>
      </c>
      <c r="B61" s="28" t="s">
        <v>388</v>
      </c>
      <c r="C61" s="28" t="s">
        <v>268</v>
      </c>
      <c r="D61" s="23" t="s">
        <v>721</v>
      </c>
      <c r="E61" t="s">
        <v>563</v>
      </c>
      <c r="F61" t="s">
        <v>721</v>
      </c>
    </row>
    <row r="62" spans="1:6" x14ac:dyDescent="0.2">
      <c r="A62" t="s">
        <v>105</v>
      </c>
      <c r="B62" s="28" t="s">
        <v>105</v>
      </c>
      <c r="C62" s="28" t="s">
        <v>106</v>
      </c>
      <c r="D62" s="23" t="s">
        <v>721</v>
      </c>
      <c r="E62" t="s">
        <v>563</v>
      </c>
      <c r="F62" t="s">
        <v>721</v>
      </c>
    </row>
    <row r="63" spans="1:6" x14ac:dyDescent="0.2">
      <c r="A63" t="s">
        <v>429</v>
      </c>
      <c r="B63" s="28" t="s">
        <v>429</v>
      </c>
      <c r="C63" s="28" t="s">
        <v>430</v>
      </c>
      <c r="D63" s="23" t="s">
        <v>722</v>
      </c>
      <c r="E63" t="s">
        <v>56</v>
      </c>
      <c r="F63" t="s">
        <v>722</v>
      </c>
    </row>
    <row r="64" spans="1:6" x14ac:dyDescent="0.2">
      <c r="A64" t="s">
        <v>483</v>
      </c>
      <c r="B64" s="28" t="s">
        <v>483</v>
      </c>
      <c r="C64" s="28" t="s">
        <v>484</v>
      </c>
      <c r="D64" s="23" t="s">
        <v>724</v>
      </c>
      <c r="E64" t="s">
        <v>566</v>
      </c>
      <c r="F64" t="s">
        <v>724</v>
      </c>
    </row>
    <row r="65" spans="1:6" x14ac:dyDescent="0.2">
      <c r="A65" t="s">
        <v>404</v>
      </c>
      <c r="B65" s="28" t="s">
        <v>404</v>
      </c>
      <c r="C65" s="28" t="s">
        <v>405</v>
      </c>
      <c r="D65" s="23" t="s">
        <v>724</v>
      </c>
      <c r="E65" t="s">
        <v>566</v>
      </c>
      <c r="F65" t="s">
        <v>724</v>
      </c>
    </row>
    <row r="66" spans="1:6" x14ac:dyDescent="0.2">
      <c r="A66" t="s">
        <v>342</v>
      </c>
      <c r="B66" s="28" t="s">
        <v>342</v>
      </c>
      <c r="C66" s="28" t="s">
        <v>343</v>
      </c>
      <c r="D66" s="23" t="s">
        <v>724</v>
      </c>
      <c r="E66" t="s">
        <v>566</v>
      </c>
      <c r="F66" t="s">
        <v>724</v>
      </c>
    </row>
    <row r="67" spans="1:6" x14ac:dyDescent="0.2">
      <c r="A67" t="s">
        <v>109</v>
      </c>
      <c r="B67" s="28" t="s">
        <v>109</v>
      </c>
      <c r="C67" s="28" t="s">
        <v>110</v>
      </c>
      <c r="D67" s="23" t="s">
        <v>722</v>
      </c>
      <c r="E67" t="s">
        <v>570</v>
      </c>
      <c r="F67" t="s">
        <v>722</v>
      </c>
    </row>
    <row r="68" spans="1:6" x14ac:dyDescent="0.2">
      <c r="A68" t="s">
        <v>215</v>
      </c>
      <c r="B68" s="28" t="s">
        <v>215</v>
      </c>
      <c r="C68" s="28" t="s">
        <v>216</v>
      </c>
      <c r="D68" s="23" t="s">
        <v>724</v>
      </c>
      <c r="E68" t="s">
        <v>566</v>
      </c>
      <c r="F68" t="s">
        <v>724</v>
      </c>
    </row>
    <row r="69" spans="1:6" x14ac:dyDescent="0.2">
      <c r="A69" t="s">
        <v>419</v>
      </c>
      <c r="B69" s="28" t="s">
        <v>419</v>
      </c>
      <c r="C69" s="28" t="s">
        <v>420</v>
      </c>
      <c r="D69" s="23" t="s">
        <v>56</v>
      </c>
      <c r="E69" t="s">
        <v>56</v>
      </c>
      <c r="F69" t="s">
        <v>56</v>
      </c>
    </row>
    <row r="70" spans="1:6" x14ac:dyDescent="0.2">
      <c r="A70" t="s">
        <v>369</v>
      </c>
      <c r="B70" s="28" t="s">
        <v>369</v>
      </c>
      <c r="C70" s="28" t="s">
        <v>370</v>
      </c>
      <c r="D70" s="23" t="s">
        <v>56</v>
      </c>
      <c r="E70" t="s">
        <v>56</v>
      </c>
      <c r="F70" t="s">
        <v>56</v>
      </c>
    </row>
    <row r="71" spans="1:6" x14ac:dyDescent="0.2">
      <c r="A71" t="s">
        <v>407</v>
      </c>
      <c r="B71" s="28" t="s">
        <v>407</v>
      </c>
      <c r="C71" s="28" t="s">
        <v>408</v>
      </c>
      <c r="D71" s="23" t="s">
        <v>721</v>
      </c>
      <c r="E71" t="s">
        <v>563</v>
      </c>
      <c r="F71" t="s">
        <v>721</v>
      </c>
    </row>
    <row r="72" spans="1:6" x14ac:dyDescent="0.2">
      <c r="A72" t="s">
        <v>437</v>
      </c>
      <c r="B72" s="28" t="s">
        <v>437</v>
      </c>
      <c r="C72" s="28" t="s">
        <v>438</v>
      </c>
      <c r="D72" s="23" t="s">
        <v>56</v>
      </c>
      <c r="E72" t="s">
        <v>56</v>
      </c>
      <c r="F72" t="s">
        <v>56</v>
      </c>
    </row>
    <row r="73" spans="1:6" x14ac:dyDescent="0.2">
      <c r="A73" t="s">
        <v>251</v>
      </c>
      <c r="B73" s="28" t="s">
        <v>251</v>
      </c>
      <c r="C73" s="28" t="s">
        <v>252</v>
      </c>
      <c r="D73" s="23" t="s">
        <v>56</v>
      </c>
      <c r="E73" t="s">
        <v>56</v>
      </c>
      <c r="F73" t="s">
        <v>56</v>
      </c>
    </row>
    <row r="74" spans="1:6" x14ac:dyDescent="0.2">
      <c r="A74" t="s">
        <v>589</v>
      </c>
      <c r="B74" s="28" t="s">
        <v>589</v>
      </c>
      <c r="C74" s="28" t="s">
        <v>590</v>
      </c>
      <c r="D74" s="23" t="s">
        <v>724</v>
      </c>
      <c r="E74" t="s">
        <v>566</v>
      </c>
      <c r="F74" t="s">
        <v>724</v>
      </c>
    </row>
    <row r="75" spans="1:6" x14ac:dyDescent="0.2">
      <c r="A75" t="s">
        <v>472</v>
      </c>
      <c r="B75" s="28" t="s">
        <v>472</v>
      </c>
      <c r="C75" s="28" t="s">
        <v>473</v>
      </c>
      <c r="D75" s="23" t="s">
        <v>721</v>
      </c>
      <c r="E75" t="s">
        <v>563</v>
      </c>
      <c r="F75" t="s">
        <v>721</v>
      </c>
    </row>
    <row r="76" spans="1:6" x14ac:dyDescent="0.2">
      <c r="A76" t="s">
        <v>435</v>
      </c>
      <c r="B76" s="28" t="s">
        <v>435</v>
      </c>
      <c r="C76" s="28" t="s">
        <v>436</v>
      </c>
      <c r="D76" s="23" t="s">
        <v>723</v>
      </c>
      <c r="E76" t="s">
        <v>52</v>
      </c>
      <c r="F76" t="s">
        <v>723</v>
      </c>
    </row>
    <row r="77" spans="1:6" x14ac:dyDescent="0.2">
      <c r="A77" t="s">
        <v>113</v>
      </c>
      <c r="B77" s="28" t="s">
        <v>113</v>
      </c>
      <c r="C77" s="28" t="s">
        <v>114</v>
      </c>
      <c r="D77" s="23" t="s">
        <v>721</v>
      </c>
      <c r="E77" t="s">
        <v>563</v>
      </c>
      <c r="F77" t="s">
        <v>721</v>
      </c>
    </row>
    <row r="78" spans="1:6" x14ac:dyDescent="0.2">
      <c r="A78" t="s">
        <v>117</v>
      </c>
      <c r="B78" s="28" t="s">
        <v>117</v>
      </c>
      <c r="C78" s="28" t="s">
        <v>118</v>
      </c>
      <c r="D78" s="23" t="s">
        <v>721</v>
      </c>
      <c r="E78" t="s">
        <v>563</v>
      </c>
      <c r="F78" t="s">
        <v>721</v>
      </c>
    </row>
    <row r="79" spans="1:6" x14ac:dyDescent="0.2">
      <c r="A79" t="s">
        <v>591</v>
      </c>
      <c r="B79" s="28" t="s">
        <v>591</v>
      </c>
      <c r="C79" s="28" t="s">
        <v>592</v>
      </c>
      <c r="D79" s="23" t="s">
        <v>721</v>
      </c>
      <c r="E79" t="s">
        <v>566</v>
      </c>
      <c r="F79" t="s">
        <v>721</v>
      </c>
    </row>
    <row r="80" spans="1:6" x14ac:dyDescent="0.2">
      <c r="A80" t="s">
        <v>462</v>
      </c>
      <c r="B80" s="28" t="s">
        <v>462</v>
      </c>
      <c r="C80" s="28" t="s">
        <v>463</v>
      </c>
      <c r="D80" s="23" t="s">
        <v>723</v>
      </c>
      <c r="E80" t="s">
        <v>52</v>
      </c>
      <c r="F80" t="s">
        <v>723</v>
      </c>
    </row>
    <row r="81" spans="1:6" x14ac:dyDescent="0.2">
      <c r="A81" t="s">
        <v>593</v>
      </c>
      <c r="B81" s="28" t="s">
        <v>593</v>
      </c>
      <c r="C81" s="28" t="s">
        <v>594</v>
      </c>
      <c r="E81" t="s">
        <v>56</v>
      </c>
    </row>
    <row r="82" spans="1:6" x14ac:dyDescent="0.2">
      <c r="A82" t="s">
        <v>340</v>
      </c>
      <c r="B82" s="28" t="s">
        <v>340</v>
      </c>
      <c r="C82" s="28" t="s">
        <v>341</v>
      </c>
      <c r="D82" s="23" t="s">
        <v>56</v>
      </c>
      <c r="E82" t="s">
        <v>56</v>
      </c>
      <c r="F82" t="s">
        <v>56</v>
      </c>
    </row>
    <row r="83" spans="1:6" x14ac:dyDescent="0.2">
      <c r="A83" t="s">
        <v>595</v>
      </c>
      <c r="B83" s="28" t="s">
        <v>595</v>
      </c>
      <c r="C83" s="28" t="s">
        <v>450</v>
      </c>
      <c r="D83" s="23" t="s">
        <v>56</v>
      </c>
      <c r="E83" t="s">
        <v>56</v>
      </c>
      <c r="F83" t="s">
        <v>56</v>
      </c>
    </row>
    <row r="84" spans="1:6" x14ac:dyDescent="0.2">
      <c r="A84" t="s">
        <v>392</v>
      </c>
      <c r="B84" s="28" t="s">
        <v>392</v>
      </c>
      <c r="C84" s="28" t="s">
        <v>393</v>
      </c>
      <c r="D84" s="23" t="s">
        <v>721</v>
      </c>
      <c r="E84" t="s">
        <v>563</v>
      </c>
      <c r="F84" t="s">
        <v>721</v>
      </c>
    </row>
    <row r="85" spans="1:6" x14ac:dyDescent="0.2">
      <c r="A85" t="s">
        <v>121</v>
      </c>
      <c r="B85" s="28" t="s">
        <v>121</v>
      </c>
      <c r="C85" s="28" t="s">
        <v>122</v>
      </c>
      <c r="D85" s="23" t="s">
        <v>721</v>
      </c>
      <c r="E85" t="s">
        <v>563</v>
      </c>
      <c r="F85" t="s">
        <v>721</v>
      </c>
    </row>
    <row r="86" spans="1:6" x14ac:dyDescent="0.2">
      <c r="A86" t="s">
        <v>349</v>
      </c>
      <c r="B86" s="28" t="s">
        <v>349</v>
      </c>
      <c r="C86" s="28" t="s">
        <v>350</v>
      </c>
      <c r="D86" s="23" t="s">
        <v>56</v>
      </c>
      <c r="E86" t="s">
        <v>56</v>
      </c>
      <c r="F86" t="s">
        <v>56</v>
      </c>
    </row>
    <row r="87" spans="1:6" x14ac:dyDescent="0.2">
      <c r="A87" t="s">
        <v>545</v>
      </c>
      <c r="B87" s="28" t="s">
        <v>545</v>
      </c>
      <c r="C87" s="28" t="s">
        <v>546</v>
      </c>
      <c r="D87" s="23" t="s">
        <v>721</v>
      </c>
      <c r="E87" t="s">
        <v>563</v>
      </c>
      <c r="F87" t="s">
        <v>721</v>
      </c>
    </row>
    <row r="88" spans="1:6" x14ac:dyDescent="0.2">
      <c r="A88" t="s">
        <v>271</v>
      </c>
      <c r="B88" s="28" t="s">
        <v>271</v>
      </c>
      <c r="C88" s="28" t="s">
        <v>272</v>
      </c>
      <c r="D88" s="23" t="s">
        <v>721</v>
      </c>
      <c r="E88" t="s">
        <v>563</v>
      </c>
      <c r="F88" t="s">
        <v>721</v>
      </c>
    </row>
    <row r="89" spans="1:6" x14ac:dyDescent="0.2">
      <c r="A89" t="s">
        <v>328</v>
      </c>
      <c r="B89" s="28" t="s">
        <v>328</v>
      </c>
      <c r="C89" s="28" t="s">
        <v>329</v>
      </c>
      <c r="D89" s="23" t="s">
        <v>721</v>
      </c>
      <c r="F89" t="s">
        <v>721</v>
      </c>
    </row>
    <row r="90" spans="1:6" x14ac:dyDescent="0.2">
      <c r="A90" t="s">
        <v>513</v>
      </c>
      <c r="B90" s="28" t="s">
        <v>513</v>
      </c>
      <c r="C90" s="28" t="s">
        <v>514</v>
      </c>
      <c r="D90" s="23" t="s">
        <v>724</v>
      </c>
      <c r="E90" t="s">
        <v>566</v>
      </c>
      <c r="F90" t="s">
        <v>724</v>
      </c>
    </row>
    <row r="91" spans="1:6" x14ac:dyDescent="0.2">
      <c r="A91" t="s">
        <v>596</v>
      </c>
      <c r="B91" s="28" t="s">
        <v>596</v>
      </c>
      <c r="C91" s="28" t="s">
        <v>597</v>
      </c>
      <c r="D91" s="23" t="s">
        <v>721</v>
      </c>
      <c r="E91" t="s">
        <v>566</v>
      </c>
      <c r="F91" t="s">
        <v>721</v>
      </c>
    </row>
    <row r="92" spans="1:6" x14ac:dyDescent="0.2">
      <c r="A92" t="s">
        <v>493</v>
      </c>
      <c r="B92" s="28" t="s">
        <v>493</v>
      </c>
      <c r="C92" s="28" t="s">
        <v>494</v>
      </c>
      <c r="D92" s="23" t="s">
        <v>723</v>
      </c>
      <c r="F92" t="s">
        <v>723</v>
      </c>
    </row>
    <row r="93" spans="1:6" x14ac:dyDescent="0.2">
      <c r="A93" t="s">
        <v>219</v>
      </c>
      <c r="B93" s="28" t="s">
        <v>219</v>
      </c>
      <c r="C93" s="28" t="s">
        <v>220</v>
      </c>
      <c r="D93" s="23" t="s">
        <v>724</v>
      </c>
      <c r="E93" t="s">
        <v>566</v>
      </c>
      <c r="F93" t="s">
        <v>724</v>
      </c>
    </row>
    <row r="94" spans="1:6" x14ac:dyDescent="0.2">
      <c r="A94" t="s">
        <v>599</v>
      </c>
      <c r="B94" s="28" t="s">
        <v>599</v>
      </c>
      <c r="C94" s="28" t="s">
        <v>600</v>
      </c>
      <c r="D94" s="23" t="s">
        <v>721</v>
      </c>
      <c r="E94" t="s">
        <v>563</v>
      </c>
      <c r="F94" t="s">
        <v>721</v>
      </c>
    </row>
    <row r="95" spans="1:6" x14ac:dyDescent="0.2">
      <c r="A95" t="s">
        <v>344</v>
      </c>
      <c r="B95" s="28" t="s">
        <v>344</v>
      </c>
      <c r="C95" s="28" t="s">
        <v>345</v>
      </c>
      <c r="D95" s="23" t="s">
        <v>56</v>
      </c>
      <c r="E95" t="s">
        <v>56</v>
      </c>
      <c r="F95" t="s">
        <v>56</v>
      </c>
    </row>
    <row r="96" spans="1:6" x14ac:dyDescent="0.2">
      <c r="A96" t="s">
        <v>417</v>
      </c>
      <c r="B96" s="28" t="s">
        <v>417</v>
      </c>
      <c r="C96" s="28" t="s">
        <v>418</v>
      </c>
      <c r="D96" s="23" t="s">
        <v>56</v>
      </c>
      <c r="E96" t="s">
        <v>56</v>
      </c>
      <c r="F96" t="s">
        <v>56</v>
      </c>
    </row>
    <row r="97" spans="1:6" x14ac:dyDescent="0.2">
      <c r="A97" t="s">
        <v>355</v>
      </c>
      <c r="B97" s="28" t="s">
        <v>355</v>
      </c>
      <c r="C97" s="28" t="s">
        <v>356</v>
      </c>
      <c r="D97" s="23" t="s">
        <v>724</v>
      </c>
      <c r="E97" t="s">
        <v>566</v>
      </c>
      <c r="F97" t="s">
        <v>724</v>
      </c>
    </row>
    <row r="98" spans="1:6" x14ac:dyDescent="0.2">
      <c r="A98" t="s">
        <v>423</v>
      </c>
      <c r="B98" s="28" t="s">
        <v>423</v>
      </c>
      <c r="C98" s="28" t="s">
        <v>424</v>
      </c>
      <c r="D98" s="23" t="s">
        <v>724</v>
      </c>
      <c r="E98" t="s">
        <v>566</v>
      </c>
      <c r="F98" t="s">
        <v>724</v>
      </c>
    </row>
    <row r="99" spans="1:6" x14ac:dyDescent="0.2">
      <c r="A99" t="s">
        <v>601</v>
      </c>
      <c r="B99" s="28" t="s">
        <v>601</v>
      </c>
      <c r="C99" s="28" t="s">
        <v>602</v>
      </c>
      <c r="E99" t="s">
        <v>52</v>
      </c>
    </row>
    <row r="100" spans="1:6" x14ac:dyDescent="0.2">
      <c r="A100" t="s">
        <v>603</v>
      </c>
      <c r="B100" s="28" t="s">
        <v>603</v>
      </c>
      <c r="C100" s="28" t="s">
        <v>604</v>
      </c>
      <c r="D100" s="23" t="s">
        <v>721</v>
      </c>
      <c r="E100" t="s">
        <v>563</v>
      </c>
      <c r="F100" t="s">
        <v>721</v>
      </c>
    </row>
    <row r="101" spans="1:6" x14ac:dyDescent="0.2">
      <c r="A101" t="s">
        <v>223</v>
      </c>
      <c r="B101" s="28" t="s">
        <v>223</v>
      </c>
      <c r="C101" s="28" t="s">
        <v>224</v>
      </c>
      <c r="D101" s="23" t="s">
        <v>724</v>
      </c>
      <c r="E101" t="s">
        <v>566</v>
      </c>
      <c r="F101" t="s">
        <v>724</v>
      </c>
    </row>
    <row r="102" spans="1:6" x14ac:dyDescent="0.2">
      <c r="A102" t="s">
        <v>274</v>
      </c>
      <c r="B102" s="28" t="s">
        <v>274</v>
      </c>
      <c r="C102" s="28" t="s">
        <v>275</v>
      </c>
      <c r="D102" s="23" t="s">
        <v>723</v>
      </c>
      <c r="E102" t="s">
        <v>52</v>
      </c>
      <c r="F102" t="s">
        <v>723</v>
      </c>
    </row>
    <row r="103" spans="1:6" x14ac:dyDescent="0.2">
      <c r="A103" t="s">
        <v>278</v>
      </c>
      <c r="B103" s="28" t="s">
        <v>278</v>
      </c>
      <c r="C103" s="28" t="s">
        <v>279</v>
      </c>
      <c r="D103" s="23" t="s">
        <v>721</v>
      </c>
      <c r="E103" t="s">
        <v>563</v>
      </c>
      <c r="F103" t="s">
        <v>721</v>
      </c>
    </row>
    <row r="104" spans="1:6" x14ac:dyDescent="0.2">
      <c r="A104" t="s">
        <v>377</v>
      </c>
      <c r="B104" s="28" t="s">
        <v>377</v>
      </c>
      <c r="C104" s="28" t="s">
        <v>378</v>
      </c>
      <c r="D104" s="23" t="s">
        <v>721</v>
      </c>
      <c r="E104" t="s">
        <v>563</v>
      </c>
      <c r="F104" t="s">
        <v>721</v>
      </c>
    </row>
    <row r="105" spans="1:6" x14ac:dyDescent="0.2">
      <c r="A105" t="s">
        <v>125</v>
      </c>
      <c r="B105" s="28" t="s">
        <v>125</v>
      </c>
      <c r="C105" s="28" t="s">
        <v>126</v>
      </c>
      <c r="D105" s="23" t="s">
        <v>163</v>
      </c>
      <c r="E105" t="s">
        <v>163</v>
      </c>
      <c r="F105" t="s">
        <v>163</v>
      </c>
    </row>
    <row r="106" spans="1:6" x14ac:dyDescent="0.2">
      <c r="A106" t="s">
        <v>43</v>
      </c>
      <c r="B106" s="28" t="s">
        <v>43</v>
      </c>
      <c r="C106" s="28" t="s">
        <v>44</v>
      </c>
      <c r="D106" s="23" t="s">
        <v>723</v>
      </c>
      <c r="E106" t="s">
        <v>163</v>
      </c>
      <c r="F106" t="s">
        <v>723</v>
      </c>
    </row>
    <row r="107" spans="1:6" x14ac:dyDescent="0.2">
      <c r="A107" t="s">
        <v>605</v>
      </c>
      <c r="B107" s="28" t="s">
        <v>606</v>
      </c>
      <c r="C107" s="28" t="s">
        <v>226</v>
      </c>
      <c r="D107" s="23" t="s">
        <v>722</v>
      </c>
      <c r="E107" t="s">
        <v>570</v>
      </c>
      <c r="F107" t="s">
        <v>722</v>
      </c>
    </row>
    <row r="108" spans="1:6" x14ac:dyDescent="0.2">
      <c r="A108" t="s">
        <v>129</v>
      </c>
      <c r="B108" s="28" t="s">
        <v>129</v>
      </c>
      <c r="C108" s="28" t="s">
        <v>130</v>
      </c>
      <c r="D108" s="23" t="s">
        <v>722</v>
      </c>
      <c r="E108" t="s">
        <v>570</v>
      </c>
      <c r="F108" t="s">
        <v>722</v>
      </c>
    </row>
    <row r="109" spans="1:6" x14ac:dyDescent="0.2">
      <c r="A109" t="s">
        <v>282</v>
      </c>
      <c r="B109" s="28" t="s">
        <v>282</v>
      </c>
      <c r="C109" s="28" t="s">
        <v>283</v>
      </c>
      <c r="D109" s="23" t="s">
        <v>721</v>
      </c>
      <c r="E109" t="s">
        <v>563</v>
      </c>
      <c r="F109" t="s">
        <v>721</v>
      </c>
    </row>
    <row r="110" spans="1:6" x14ac:dyDescent="0.2">
      <c r="A110" t="s">
        <v>491</v>
      </c>
      <c r="B110" s="28" t="s">
        <v>491</v>
      </c>
      <c r="C110" s="28" t="s">
        <v>492</v>
      </c>
      <c r="D110" s="23" t="s">
        <v>721</v>
      </c>
      <c r="E110" t="s">
        <v>563</v>
      </c>
      <c r="F110" t="s">
        <v>721</v>
      </c>
    </row>
    <row r="111" spans="1:6" x14ac:dyDescent="0.2">
      <c r="A111" t="s">
        <v>284</v>
      </c>
      <c r="B111" s="28" t="s">
        <v>284</v>
      </c>
      <c r="C111" s="28" t="s">
        <v>285</v>
      </c>
      <c r="D111" s="23" t="s">
        <v>722</v>
      </c>
      <c r="E111" t="s">
        <v>570</v>
      </c>
      <c r="F111" t="s">
        <v>722</v>
      </c>
    </row>
    <row r="112" spans="1:6" x14ac:dyDescent="0.2">
      <c r="A112" t="s">
        <v>62</v>
      </c>
      <c r="B112" s="28" t="s">
        <v>62</v>
      </c>
      <c r="C112" s="28" t="s">
        <v>63</v>
      </c>
      <c r="D112" s="23" t="s">
        <v>721</v>
      </c>
      <c r="E112" t="s">
        <v>563</v>
      </c>
      <c r="F112" t="s">
        <v>721</v>
      </c>
    </row>
    <row r="113" spans="1:6" x14ac:dyDescent="0.2">
      <c r="A113" t="s">
        <v>445</v>
      </c>
      <c r="B113" s="28" t="s">
        <v>445</v>
      </c>
      <c r="C113" s="28" t="s">
        <v>446</v>
      </c>
      <c r="D113" s="23" t="s">
        <v>724</v>
      </c>
      <c r="E113" t="s">
        <v>566</v>
      </c>
      <c r="F113" t="s">
        <v>724</v>
      </c>
    </row>
    <row r="114" spans="1:6" x14ac:dyDescent="0.2">
      <c r="A114" t="s">
        <v>47</v>
      </c>
      <c r="B114" s="28" t="s">
        <v>47</v>
      </c>
      <c r="C114" s="28" t="s">
        <v>48</v>
      </c>
      <c r="D114" s="23" t="s">
        <v>723</v>
      </c>
      <c r="E114" t="s">
        <v>52</v>
      </c>
      <c r="F114" t="s">
        <v>723</v>
      </c>
    </row>
    <row r="115" spans="1:6" x14ac:dyDescent="0.2">
      <c r="A115" t="s">
        <v>607</v>
      </c>
      <c r="B115" s="28" t="s">
        <v>607</v>
      </c>
      <c r="C115" s="28" t="s">
        <v>608</v>
      </c>
      <c r="D115" s="23" t="s">
        <v>721</v>
      </c>
      <c r="E115" t="s">
        <v>563</v>
      </c>
      <c r="F115" t="s">
        <v>721</v>
      </c>
    </row>
    <row r="116" spans="1:6" x14ac:dyDescent="0.2">
      <c r="A116" t="s">
        <v>384</v>
      </c>
      <c r="B116" s="28" t="s">
        <v>384</v>
      </c>
      <c r="C116" s="28" t="s">
        <v>385</v>
      </c>
      <c r="D116" s="23" t="s">
        <v>722</v>
      </c>
      <c r="E116" t="s">
        <v>570</v>
      </c>
      <c r="F116" t="s">
        <v>722</v>
      </c>
    </row>
    <row r="117" spans="1:6" x14ac:dyDescent="0.2">
      <c r="A117" t="s">
        <v>185</v>
      </c>
      <c r="B117" s="28" t="s">
        <v>185</v>
      </c>
      <c r="C117" s="28" t="s">
        <v>186</v>
      </c>
      <c r="D117" s="23" t="s">
        <v>721</v>
      </c>
      <c r="E117" t="s">
        <v>609</v>
      </c>
      <c r="F117" t="s">
        <v>721</v>
      </c>
    </row>
    <row r="118" spans="1:6" x14ac:dyDescent="0.2">
      <c r="A118" t="s">
        <v>314</v>
      </c>
      <c r="B118" s="28" t="s">
        <v>314</v>
      </c>
      <c r="C118" s="28" t="s">
        <v>315</v>
      </c>
      <c r="D118" s="23" t="s">
        <v>56</v>
      </c>
      <c r="E118" t="s">
        <v>56</v>
      </c>
      <c r="F118" t="s">
        <v>56</v>
      </c>
    </row>
    <row r="119" spans="1:6" x14ac:dyDescent="0.2">
      <c r="A119" t="s">
        <v>479</v>
      </c>
      <c r="B119" s="28" t="s">
        <v>479</v>
      </c>
      <c r="C119" s="28" t="s">
        <v>480</v>
      </c>
      <c r="D119" s="23" t="s">
        <v>723</v>
      </c>
      <c r="F119" t="s">
        <v>723</v>
      </c>
    </row>
    <row r="120" spans="1:6" x14ac:dyDescent="0.2">
      <c r="A120" t="s">
        <v>610</v>
      </c>
      <c r="B120" s="28" t="s">
        <v>705</v>
      </c>
      <c r="C120" s="28" t="s">
        <v>372</v>
      </c>
      <c r="D120" s="23" t="s">
        <v>723</v>
      </c>
      <c r="E120" t="s">
        <v>52</v>
      </c>
      <c r="F120" t="s">
        <v>723</v>
      </c>
    </row>
    <row r="121" spans="1:6" x14ac:dyDescent="0.2">
      <c r="A121" t="s">
        <v>611</v>
      </c>
      <c r="B121" s="28" t="s">
        <v>300</v>
      </c>
      <c r="C121" s="28" t="s">
        <v>301</v>
      </c>
      <c r="D121" s="23" t="s">
        <v>723</v>
      </c>
      <c r="E121" t="s">
        <v>52</v>
      </c>
      <c r="F121" t="s">
        <v>723</v>
      </c>
    </row>
    <row r="122" spans="1:6" x14ac:dyDescent="0.2">
      <c r="A122" t="s">
        <v>136</v>
      </c>
      <c r="B122" s="28" t="s">
        <v>136</v>
      </c>
      <c r="C122" s="28" t="s">
        <v>137</v>
      </c>
      <c r="D122" s="23" t="s">
        <v>722</v>
      </c>
      <c r="E122" t="s">
        <v>570</v>
      </c>
      <c r="F122" t="s">
        <v>722</v>
      </c>
    </row>
    <row r="123" spans="1:6" x14ac:dyDescent="0.2">
      <c r="A123" t="s">
        <v>612</v>
      </c>
      <c r="B123" s="28" t="s">
        <v>612</v>
      </c>
      <c r="C123" s="28" t="s">
        <v>360</v>
      </c>
      <c r="D123" s="23" t="s">
        <v>721</v>
      </c>
      <c r="E123" t="s">
        <v>609</v>
      </c>
      <c r="F123" t="s">
        <v>721</v>
      </c>
    </row>
    <row r="124" spans="1:6" x14ac:dyDescent="0.2">
      <c r="A124" t="s">
        <v>613</v>
      </c>
      <c r="B124" s="28" t="s">
        <v>683</v>
      </c>
      <c r="C124" s="28" t="s">
        <v>348</v>
      </c>
      <c r="D124" s="23" t="s">
        <v>723</v>
      </c>
      <c r="E124" t="s">
        <v>163</v>
      </c>
      <c r="F124" t="s">
        <v>723</v>
      </c>
    </row>
    <row r="125" spans="1:6" x14ac:dyDescent="0.2">
      <c r="A125" t="s">
        <v>398</v>
      </c>
      <c r="B125" s="28" t="s">
        <v>398</v>
      </c>
      <c r="C125" s="28" t="s">
        <v>399</v>
      </c>
      <c r="D125" s="23" t="s">
        <v>721</v>
      </c>
      <c r="E125" t="s">
        <v>563</v>
      </c>
      <c r="F125" t="s">
        <v>721</v>
      </c>
    </row>
    <row r="126" spans="1:6" x14ac:dyDescent="0.2">
      <c r="A126" t="s">
        <v>447</v>
      </c>
      <c r="B126" s="28" t="s">
        <v>447</v>
      </c>
      <c r="C126" s="28" t="s">
        <v>448</v>
      </c>
      <c r="D126" s="23" t="s">
        <v>722</v>
      </c>
      <c r="E126" t="s">
        <v>570</v>
      </c>
      <c r="F126" t="s">
        <v>722</v>
      </c>
    </row>
    <row r="127" spans="1:6" x14ac:dyDescent="0.2">
      <c r="A127" t="s">
        <v>413</v>
      </c>
      <c r="B127" s="28" t="s">
        <v>413</v>
      </c>
      <c r="C127" s="28" t="s">
        <v>414</v>
      </c>
      <c r="D127" s="23" t="s">
        <v>56</v>
      </c>
      <c r="E127" t="s">
        <v>56</v>
      </c>
      <c r="F127" t="s">
        <v>56</v>
      </c>
    </row>
    <row r="128" spans="1:6" x14ac:dyDescent="0.2">
      <c r="A128" t="s">
        <v>380</v>
      </c>
      <c r="B128" s="28" t="s">
        <v>380</v>
      </c>
      <c r="C128" s="28" t="s">
        <v>381</v>
      </c>
      <c r="D128" s="23" t="s">
        <v>56</v>
      </c>
      <c r="E128" t="s">
        <v>56</v>
      </c>
      <c r="F128" t="s">
        <v>56</v>
      </c>
    </row>
    <row r="129" spans="1:6" x14ac:dyDescent="0.2">
      <c r="A129" t="s">
        <v>221</v>
      </c>
      <c r="B129" s="28" t="s">
        <v>221</v>
      </c>
      <c r="C129" s="28" t="s">
        <v>222</v>
      </c>
      <c r="D129" s="23" t="s">
        <v>722</v>
      </c>
      <c r="E129" t="s">
        <v>570</v>
      </c>
      <c r="F129" t="s">
        <v>722</v>
      </c>
    </row>
    <row r="130" spans="1:6" x14ac:dyDescent="0.2">
      <c r="A130" t="s">
        <v>527</v>
      </c>
      <c r="B130" s="28" t="s">
        <v>527</v>
      </c>
      <c r="C130" s="28" t="s">
        <v>528</v>
      </c>
      <c r="D130" s="23" t="s">
        <v>721</v>
      </c>
      <c r="E130" t="s">
        <v>563</v>
      </c>
      <c r="F130" t="s">
        <v>721</v>
      </c>
    </row>
    <row r="131" spans="1:6" x14ac:dyDescent="0.2">
      <c r="A131" t="s">
        <v>396</v>
      </c>
      <c r="B131" s="28" t="s">
        <v>396</v>
      </c>
      <c r="C131" s="28" t="s">
        <v>397</v>
      </c>
      <c r="D131" s="23" t="s">
        <v>721</v>
      </c>
      <c r="E131" t="s">
        <v>563</v>
      </c>
      <c r="F131" t="s">
        <v>721</v>
      </c>
    </row>
    <row r="132" spans="1:6" x14ac:dyDescent="0.2">
      <c r="A132" t="s">
        <v>466</v>
      </c>
      <c r="B132" s="28" t="s">
        <v>466</v>
      </c>
      <c r="C132" s="28" t="s">
        <v>467</v>
      </c>
      <c r="D132" s="23" t="s">
        <v>721</v>
      </c>
      <c r="E132" t="s">
        <v>563</v>
      </c>
      <c r="F132" t="s">
        <v>721</v>
      </c>
    </row>
    <row r="133" spans="1:6" x14ac:dyDescent="0.2">
      <c r="A133" t="s">
        <v>614</v>
      </c>
      <c r="B133" s="28" t="s">
        <v>614</v>
      </c>
      <c r="C133" s="28" t="s">
        <v>540</v>
      </c>
      <c r="D133" s="23" t="s">
        <v>723</v>
      </c>
      <c r="E133" t="s">
        <v>52</v>
      </c>
      <c r="F133" t="s">
        <v>723</v>
      </c>
    </row>
    <row r="134" spans="1:6" x14ac:dyDescent="0.2">
      <c r="A134" t="s">
        <v>308</v>
      </c>
      <c r="B134" s="28" t="s">
        <v>308</v>
      </c>
      <c r="C134" s="28" t="s">
        <v>309</v>
      </c>
      <c r="D134" s="23" t="s">
        <v>56</v>
      </c>
      <c r="E134" t="s">
        <v>56</v>
      </c>
      <c r="F134" t="s">
        <v>56</v>
      </c>
    </row>
    <row r="135" spans="1:6" x14ac:dyDescent="0.2">
      <c r="A135" t="s">
        <v>382</v>
      </c>
      <c r="B135" s="28" t="s">
        <v>382</v>
      </c>
      <c r="C135" s="28" t="s">
        <v>383</v>
      </c>
      <c r="D135" s="23" t="s">
        <v>56</v>
      </c>
      <c r="E135" t="s">
        <v>56</v>
      </c>
      <c r="F135" t="s">
        <v>56</v>
      </c>
    </row>
    <row r="136" spans="1:6" x14ac:dyDescent="0.2">
      <c r="A136" t="s">
        <v>140</v>
      </c>
      <c r="B136" s="28" t="s">
        <v>140</v>
      </c>
      <c r="C136" s="28" t="s">
        <v>141</v>
      </c>
      <c r="D136" s="23" t="s">
        <v>723</v>
      </c>
      <c r="E136" t="s">
        <v>163</v>
      </c>
      <c r="F136" t="s">
        <v>723</v>
      </c>
    </row>
    <row r="137" spans="1:6" x14ac:dyDescent="0.2">
      <c r="A137" t="s">
        <v>243</v>
      </c>
      <c r="B137" s="28" t="s">
        <v>243</v>
      </c>
      <c r="C137" s="28" t="s">
        <v>244</v>
      </c>
      <c r="D137" s="23" t="s">
        <v>163</v>
      </c>
      <c r="E137" t="s">
        <v>163</v>
      </c>
      <c r="F137" t="s">
        <v>163</v>
      </c>
    </row>
    <row r="138" spans="1:6" x14ac:dyDescent="0.2">
      <c r="A138" t="s">
        <v>245</v>
      </c>
      <c r="B138" s="28" t="s">
        <v>245</v>
      </c>
      <c r="C138" s="28" t="s">
        <v>246</v>
      </c>
      <c r="D138" s="23" t="s">
        <v>56</v>
      </c>
      <c r="E138" t="s">
        <v>56</v>
      </c>
      <c r="F138" t="s">
        <v>56</v>
      </c>
    </row>
    <row r="139" spans="1:6" x14ac:dyDescent="0.2">
      <c r="A139" t="s">
        <v>515</v>
      </c>
      <c r="B139" s="28" t="s">
        <v>515</v>
      </c>
      <c r="C139" s="28" t="s">
        <v>516</v>
      </c>
      <c r="D139" s="23" t="s">
        <v>722</v>
      </c>
      <c r="E139" t="s">
        <v>563</v>
      </c>
      <c r="F139" t="s">
        <v>722</v>
      </c>
    </row>
    <row r="140" spans="1:6" x14ac:dyDescent="0.2">
      <c r="A140" t="s">
        <v>525</v>
      </c>
      <c r="B140" s="28" t="s">
        <v>525</v>
      </c>
      <c r="C140" s="28" t="s">
        <v>526</v>
      </c>
      <c r="D140" s="23" t="s">
        <v>723</v>
      </c>
      <c r="F140" t="s">
        <v>723</v>
      </c>
    </row>
    <row r="141" spans="1:6" x14ac:dyDescent="0.2">
      <c r="A141" t="s">
        <v>615</v>
      </c>
      <c r="B141" s="28" t="s">
        <v>615</v>
      </c>
      <c r="C141" s="28" t="s">
        <v>616</v>
      </c>
      <c r="D141" s="23" t="s">
        <v>721</v>
      </c>
      <c r="E141" t="s">
        <v>566</v>
      </c>
      <c r="F141" t="s">
        <v>721</v>
      </c>
    </row>
    <row r="142" spans="1:6" x14ac:dyDescent="0.2">
      <c r="A142" t="s">
        <v>261</v>
      </c>
      <c r="B142" s="28" t="s">
        <v>261</v>
      </c>
      <c r="C142" s="28" t="s">
        <v>262</v>
      </c>
      <c r="D142" s="23" t="s">
        <v>56</v>
      </c>
      <c r="E142" t="s">
        <v>56</v>
      </c>
      <c r="F142" t="s">
        <v>56</v>
      </c>
    </row>
    <row r="143" spans="1:6" x14ac:dyDescent="0.2">
      <c r="A143" t="s">
        <v>468</v>
      </c>
      <c r="B143" s="28" t="s">
        <v>468</v>
      </c>
      <c r="C143" s="28" t="s">
        <v>469</v>
      </c>
      <c r="D143" s="23" t="s">
        <v>56</v>
      </c>
      <c r="E143" t="s">
        <v>56</v>
      </c>
      <c r="F143" t="s">
        <v>56</v>
      </c>
    </row>
    <row r="144" spans="1:6" x14ac:dyDescent="0.2">
      <c r="A144" t="s">
        <v>617</v>
      </c>
      <c r="B144" s="28" t="s">
        <v>617</v>
      </c>
      <c r="C144" s="28" t="s">
        <v>618</v>
      </c>
      <c r="D144" s="23" t="s">
        <v>721</v>
      </c>
      <c r="E144" t="s">
        <v>56</v>
      </c>
      <c r="F144" t="s">
        <v>721</v>
      </c>
    </row>
    <row r="145" spans="1:6" x14ac:dyDescent="0.2">
      <c r="A145" t="s">
        <v>211</v>
      </c>
      <c r="B145" s="28" t="s">
        <v>211</v>
      </c>
      <c r="C145" s="28" t="s">
        <v>212</v>
      </c>
      <c r="D145" s="23" t="s">
        <v>724</v>
      </c>
      <c r="E145" t="s">
        <v>566</v>
      </c>
      <c r="F145" t="s">
        <v>724</v>
      </c>
    </row>
    <row r="146" spans="1:6" x14ac:dyDescent="0.2">
      <c r="A146" t="s">
        <v>619</v>
      </c>
      <c r="B146" s="28" t="s">
        <v>598</v>
      </c>
      <c r="C146" s="28" t="s">
        <v>488</v>
      </c>
      <c r="D146" s="23" t="s">
        <v>723</v>
      </c>
      <c r="F146" t="s">
        <v>723</v>
      </c>
    </row>
    <row r="147" spans="1:6" x14ac:dyDescent="0.2">
      <c r="A147" t="s">
        <v>620</v>
      </c>
      <c r="B147" s="28" t="s">
        <v>411</v>
      </c>
      <c r="C147" s="28" t="s">
        <v>412</v>
      </c>
      <c r="D147" s="23" t="s">
        <v>721</v>
      </c>
      <c r="E147" t="s">
        <v>563</v>
      </c>
      <c r="F147" t="s">
        <v>721</v>
      </c>
    </row>
    <row r="148" spans="1:6" x14ac:dyDescent="0.2">
      <c r="A148" t="s">
        <v>547</v>
      </c>
      <c r="B148" s="28" t="s">
        <v>547</v>
      </c>
      <c r="C148" s="28" t="s">
        <v>548</v>
      </c>
      <c r="D148" s="23" t="s">
        <v>721</v>
      </c>
      <c r="E148" t="s">
        <v>563</v>
      </c>
      <c r="F148" t="s">
        <v>721</v>
      </c>
    </row>
    <row r="149" spans="1:6" x14ac:dyDescent="0.2">
      <c r="A149" t="s">
        <v>229</v>
      </c>
      <c r="B149" s="28" t="s">
        <v>229</v>
      </c>
      <c r="C149" s="28" t="s">
        <v>230</v>
      </c>
      <c r="D149" s="23" t="s">
        <v>723</v>
      </c>
      <c r="E149" t="s">
        <v>52</v>
      </c>
      <c r="F149" t="s">
        <v>723</v>
      </c>
    </row>
    <row r="150" spans="1:6" x14ac:dyDescent="0.2">
      <c r="A150" t="s">
        <v>441</v>
      </c>
      <c r="B150" s="28" t="s">
        <v>441</v>
      </c>
      <c r="C150" s="28" t="s">
        <v>442</v>
      </c>
      <c r="D150" s="23" t="s">
        <v>721</v>
      </c>
      <c r="E150" t="s">
        <v>563</v>
      </c>
      <c r="F150" t="s">
        <v>721</v>
      </c>
    </row>
    <row r="151" spans="1:6" x14ac:dyDescent="0.2">
      <c r="A151" t="s">
        <v>621</v>
      </c>
      <c r="B151" s="28" t="s">
        <v>621</v>
      </c>
      <c r="C151" s="28" t="s">
        <v>622</v>
      </c>
      <c r="D151" s="23" t="s">
        <v>721</v>
      </c>
      <c r="E151" t="s">
        <v>566</v>
      </c>
      <c r="F151" t="s">
        <v>721</v>
      </c>
    </row>
    <row r="152" spans="1:6" x14ac:dyDescent="0.2">
      <c r="A152" t="s">
        <v>288</v>
      </c>
      <c r="B152" s="28" t="s">
        <v>288</v>
      </c>
      <c r="C152" s="28" t="s">
        <v>289</v>
      </c>
      <c r="D152" s="23" t="s">
        <v>722</v>
      </c>
      <c r="E152" t="s">
        <v>570</v>
      </c>
      <c r="F152" t="s">
        <v>722</v>
      </c>
    </row>
    <row r="153" spans="1:6" x14ac:dyDescent="0.2">
      <c r="A153" t="s">
        <v>280</v>
      </c>
      <c r="B153" s="28" t="s">
        <v>280</v>
      </c>
      <c r="C153" s="28" t="s">
        <v>281</v>
      </c>
      <c r="D153" s="23" t="s">
        <v>56</v>
      </c>
      <c r="E153" t="s">
        <v>56</v>
      </c>
      <c r="F153" t="s">
        <v>56</v>
      </c>
    </row>
    <row r="154" spans="1:6" x14ac:dyDescent="0.2">
      <c r="A154" t="s">
        <v>247</v>
      </c>
      <c r="B154" s="28" t="s">
        <v>247</v>
      </c>
      <c r="C154" s="28" t="s">
        <v>248</v>
      </c>
      <c r="D154" s="23" t="s">
        <v>723</v>
      </c>
      <c r="E154" t="s">
        <v>163</v>
      </c>
      <c r="F154" t="s">
        <v>723</v>
      </c>
    </row>
    <row r="155" spans="1:6" x14ac:dyDescent="0.2">
      <c r="A155" t="s">
        <v>276</v>
      </c>
      <c r="B155" s="28" t="s">
        <v>276</v>
      </c>
      <c r="C155" s="28" t="s">
        <v>277</v>
      </c>
      <c r="D155" s="23" t="s">
        <v>56</v>
      </c>
      <c r="E155" t="s">
        <v>56</v>
      </c>
      <c r="F155" t="s">
        <v>56</v>
      </c>
    </row>
    <row r="156" spans="1:6" x14ac:dyDescent="0.2">
      <c r="A156" t="s">
        <v>543</v>
      </c>
      <c r="B156" s="28" t="s">
        <v>543</v>
      </c>
      <c r="C156" s="28" t="s">
        <v>544</v>
      </c>
      <c r="D156" s="23" t="s">
        <v>723</v>
      </c>
      <c r="F156" t="s">
        <v>723</v>
      </c>
    </row>
    <row r="157" spans="1:6" x14ac:dyDescent="0.2">
      <c r="A157" t="s">
        <v>365</v>
      </c>
      <c r="B157" s="28" t="s">
        <v>365</v>
      </c>
      <c r="C157" s="28" t="s">
        <v>366</v>
      </c>
      <c r="D157" s="23" t="s">
        <v>163</v>
      </c>
      <c r="E157" t="s">
        <v>163</v>
      </c>
      <c r="F157" t="s">
        <v>163</v>
      </c>
    </row>
    <row r="158" spans="1:6" x14ac:dyDescent="0.2">
      <c r="A158" t="s">
        <v>623</v>
      </c>
      <c r="B158" s="28" t="s">
        <v>292</v>
      </c>
      <c r="C158" s="28" t="s">
        <v>293</v>
      </c>
      <c r="D158" s="23" t="s">
        <v>721</v>
      </c>
      <c r="E158" t="s">
        <v>563</v>
      </c>
      <c r="F158" t="s">
        <v>721</v>
      </c>
    </row>
    <row r="159" spans="1:6" x14ac:dyDescent="0.2">
      <c r="A159" t="s">
        <v>433</v>
      </c>
      <c r="B159" s="28" t="s">
        <v>433</v>
      </c>
      <c r="C159" s="28" t="s">
        <v>434</v>
      </c>
      <c r="D159" s="23" t="s">
        <v>723</v>
      </c>
      <c r="E159" t="s">
        <v>52</v>
      </c>
      <c r="F159" t="s">
        <v>723</v>
      </c>
    </row>
    <row r="160" spans="1:6" x14ac:dyDescent="0.2">
      <c r="A160" t="s">
        <v>143</v>
      </c>
      <c r="B160" s="28" t="s">
        <v>143</v>
      </c>
      <c r="C160" s="28" t="s">
        <v>144</v>
      </c>
      <c r="D160" s="23" t="s">
        <v>723</v>
      </c>
      <c r="E160" t="s">
        <v>52</v>
      </c>
      <c r="F160" t="s">
        <v>723</v>
      </c>
    </row>
    <row r="161" spans="1:6" x14ac:dyDescent="0.2">
      <c r="A161" t="s">
        <v>227</v>
      </c>
      <c r="B161" s="28" t="s">
        <v>227</v>
      </c>
      <c r="C161" s="28" t="s">
        <v>228</v>
      </c>
      <c r="D161" s="23" t="s">
        <v>724</v>
      </c>
      <c r="E161" t="s">
        <v>566</v>
      </c>
      <c r="F161" t="s">
        <v>724</v>
      </c>
    </row>
    <row r="162" spans="1:6" x14ac:dyDescent="0.2">
      <c r="A162" t="s">
        <v>235</v>
      </c>
      <c r="B162" s="28" t="s">
        <v>235</v>
      </c>
      <c r="C162" s="28" t="s">
        <v>236</v>
      </c>
      <c r="D162" s="23" t="s">
        <v>56</v>
      </c>
      <c r="E162" t="s">
        <v>56</v>
      </c>
      <c r="F162" t="s">
        <v>56</v>
      </c>
    </row>
    <row r="163" spans="1:6" x14ac:dyDescent="0.2">
      <c r="A163" t="s">
        <v>266</v>
      </c>
      <c r="B163" s="28" t="s">
        <v>266</v>
      </c>
      <c r="C163" s="28" t="s">
        <v>267</v>
      </c>
      <c r="D163" s="23" t="s">
        <v>56</v>
      </c>
      <c r="E163" t="s">
        <v>56</v>
      </c>
      <c r="F163" t="s">
        <v>56</v>
      </c>
    </row>
    <row r="164" spans="1:6" x14ac:dyDescent="0.2">
      <c r="A164" t="s">
        <v>624</v>
      </c>
      <c r="B164" s="28" t="s">
        <v>624</v>
      </c>
      <c r="C164" s="28" t="s">
        <v>625</v>
      </c>
      <c r="D164" s="23" t="s">
        <v>723</v>
      </c>
      <c r="E164" t="s">
        <v>52</v>
      </c>
      <c r="F164" t="s">
        <v>723</v>
      </c>
    </row>
    <row r="165" spans="1:6" x14ac:dyDescent="0.2">
      <c r="A165" t="s">
        <v>626</v>
      </c>
      <c r="B165" s="28" t="s">
        <v>626</v>
      </c>
      <c r="C165" s="28" t="s">
        <v>627</v>
      </c>
      <c r="D165" s="23" t="s">
        <v>723</v>
      </c>
      <c r="E165" t="s">
        <v>52</v>
      </c>
      <c r="F165" t="s">
        <v>723</v>
      </c>
    </row>
    <row r="166" spans="1:6" x14ac:dyDescent="0.2">
      <c r="A166" t="s">
        <v>249</v>
      </c>
      <c r="B166" s="28" t="s">
        <v>628</v>
      </c>
      <c r="C166" s="28" t="s">
        <v>250</v>
      </c>
      <c r="D166" s="23" t="s">
        <v>721</v>
      </c>
      <c r="E166" t="s">
        <v>563</v>
      </c>
      <c r="F166" t="s">
        <v>721</v>
      </c>
    </row>
    <row r="167" spans="1:6" x14ac:dyDescent="0.2">
      <c r="A167" t="s">
        <v>497</v>
      </c>
      <c r="B167" s="28" t="s">
        <v>497</v>
      </c>
      <c r="C167" s="28" t="s">
        <v>498</v>
      </c>
      <c r="D167" s="23" t="s">
        <v>723</v>
      </c>
      <c r="F167" t="s">
        <v>723</v>
      </c>
    </row>
    <row r="168" spans="1:6" x14ac:dyDescent="0.2">
      <c r="A168" t="s">
        <v>66</v>
      </c>
      <c r="B168" s="28" t="s">
        <v>66</v>
      </c>
      <c r="C168" s="28" t="s">
        <v>67</v>
      </c>
      <c r="D168" s="23" t="s">
        <v>721</v>
      </c>
      <c r="E168" t="s">
        <v>563</v>
      </c>
      <c r="F168" t="s">
        <v>721</v>
      </c>
    </row>
    <row r="169" spans="1:6" x14ac:dyDescent="0.2">
      <c r="A169" t="s">
        <v>147</v>
      </c>
      <c r="B169" s="28" t="s">
        <v>147</v>
      </c>
      <c r="C169" s="28" t="s">
        <v>148</v>
      </c>
      <c r="D169" s="23" t="s">
        <v>722</v>
      </c>
      <c r="E169" t="s">
        <v>570</v>
      </c>
      <c r="F169" t="s">
        <v>722</v>
      </c>
    </row>
    <row r="170" spans="1:6" x14ac:dyDescent="0.2">
      <c r="A170" t="s">
        <v>149</v>
      </c>
      <c r="B170" s="28" t="s">
        <v>149</v>
      </c>
      <c r="C170" s="28" t="s">
        <v>150</v>
      </c>
      <c r="D170" s="23" t="s">
        <v>163</v>
      </c>
      <c r="E170" t="s">
        <v>163</v>
      </c>
      <c r="F170" t="s">
        <v>163</v>
      </c>
    </row>
    <row r="171" spans="1:6" x14ac:dyDescent="0.2">
      <c r="A171" t="s">
        <v>499</v>
      </c>
      <c r="B171" s="28" t="s">
        <v>499</v>
      </c>
      <c r="C171" s="28" t="s">
        <v>500</v>
      </c>
      <c r="D171" s="23" t="s">
        <v>723</v>
      </c>
      <c r="F171" t="s">
        <v>723</v>
      </c>
    </row>
    <row r="172" spans="1:6" x14ac:dyDescent="0.2">
      <c r="A172" t="s">
        <v>629</v>
      </c>
      <c r="B172" s="28" t="s">
        <v>629</v>
      </c>
      <c r="C172" s="28" t="s">
        <v>253</v>
      </c>
      <c r="D172" s="23" t="s">
        <v>722</v>
      </c>
      <c r="E172" t="s">
        <v>570</v>
      </c>
      <c r="F172" t="s">
        <v>722</v>
      </c>
    </row>
    <row r="173" spans="1:6" x14ac:dyDescent="0.2">
      <c r="A173" t="s">
        <v>231</v>
      </c>
      <c r="B173" s="28" t="s">
        <v>231</v>
      </c>
      <c r="C173" s="28" t="s">
        <v>232</v>
      </c>
      <c r="D173" s="23" t="s">
        <v>724</v>
      </c>
      <c r="E173" t="s">
        <v>566</v>
      </c>
      <c r="F173" t="s">
        <v>724</v>
      </c>
    </row>
    <row r="174" spans="1:6" x14ac:dyDescent="0.2">
      <c r="A174" t="s">
        <v>324</v>
      </c>
      <c r="B174" s="28" t="s">
        <v>324</v>
      </c>
      <c r="C174" s="28" t="s">
        <v>325</v>
      </c>
      <c r="D174" s="23" t="s">
        <v>723</v>
      </c>
      <c r="E174" t="s">
        <v>52</v>
      </c>
      <c r="F174" t="s">
        <v>723</v>
      </c>
    </row>
    <row r="175" spans="1:6" x14ac:dyDescent="0.2">
      <c r="A175" t="s">
        <v>233</v>
      </c>
      <c r="B175" s="28" t="s">
        <v>233</v>
      </c>
      <c r="C175" s="28" t="s">
        <v>234</v>
      </c>
      <c r="D175" s="23" t="s">
        <v>724</v>
      </c>
      <c r="E175" t="s">
        <v>566</v>
      </c>
      <c r="F175" t="s">
        <v>724</v>
      </c>
    </row>
    <row r="176" spans="1:6" x14ac:dyDescent="0.2">
      <c r="A176" t="s">
        <v>153</v>
      </c>
      <c r="B176" s="28" t="s">
        <v>153</v>
      </c>
      <c r="C176" s="28" t="s">
        <v>154</v>
      </c>
      <c r="D176" s="23" t="s">
        <v>724</v>
      </c>
      <c r="E176" t="s">
        <v>566</v>
      </c>
      <c r="F176" t="s">
        <v>724</v>
      </c>
    </row>
    <row r="177" spans="1:6" x14ac:dyDescent="0.2">
      <c r="A177" t="s">
        <v>70</v>
      </c>
      <c r="B177" s="28" t="s">
        <v>70</v>
      </c>
      <c r="C177" s="28" t="s">
        <v>71</v>
      </c>
      <c r="D177" s="23" t="s">
        <v>723</v>
      </c>
      <c r="E177" t="s">
        <v>163</v>
      </c>
      <c r="F177" t="s">
        <v>723</v>
      </c>
    </row>
    <row r="178" spans="1:6" x14ac:dyDescent="0.2">
      <c r="A178" t="s">
        <v>630</v>
      </c>
      <c r="B178" s="28" t="s">
        <v>630</v>
      </c>
      <c r="C178" s="28" t="s">
        <v>631</v>
      </c>
      <c r="D178" s="23" t="s">
        <v>723</v>
      </c>
      <c r="E178" t="s">
        <v>52</v>
      </c>
      <c r="F178" t="s">
        <v>723</v>
      </c>
    </row>
    <row r="179" spans="1:6" x14ac:dyDescent="0.2">
      <c r="A179" t="s">
        <v>157</v>
      </c>
      <c r="B179" s="28" t="s">
        <v>157</v>
      </c>
      <c r="C179" s="28" t="s">
        <v>158</v>
      </c>
      <c r="D179" s="23" t="s">
        <v>721</v>
      </c>
      <c r="E179" t="s">
        <v>563</v>
      </c>
      <c r="F179" t="s">
        <v>721</v>
      </c>
    </row>
    <row r="180" spans="1:6" x14ac:dyDescent="0.2">
      <c r="A180" t="s">
        <v>294</v>
      </c>
      <c r="B180" s="28" t="s">
        <v>294</v>
      </c>
      <c r="C180" s="28" t="s">
        <v>295</v>
      </c>
      <c r="D180" s="23" t="s">
        <v>721</v>
      </c>
      <c r="E180" t="s">
        <v>563</v>
      </c>
      <c r="F180" t="s">
        <v>721</v>
      </c>
    </row>
    <row r="181" spans="1:6" x14ac:dyDescent="0.2">
      <c r="A181" t="s">
        <v>159</v>
      </c>
      <c r="B181" s="28" t="s">
        <v>159</v>
      </c>
      <c r="C181" s="28" t="s">
        <v>160</v>
      </c>
      <c r="D181" s="23" t="s">
        <v>724</v>
      </c>
      <c r="E181" t="s">
        <v>566</v>
      </c>
      <c r="F181" t="s">
        <v>724</v>
      </c>
    </row>
    <row r="182" spans="1:6" x14ac:dyDescent="0.2">
      <c r="A182" t="s">
        <v>161</v>
      </c>
      <c r="B182" s="28" t="s">
        <v>161</v>
      </c>
      <c r="C182" s="28" t="s">
        <v>162</v>
      </c>
      <c r="D182" s="23" t="s">
        <v>722</v>
      </c>
      <c r="E182" t="s">
        <v>570</v>
      </c>
      <c r="F182" t="s">
        <v>722</v>
      </c>
    </row>
    <row r="183" spans="1:6" x14ac:dyDescent="0.2">
      <c r="A183" t="s">
        <v>632</v>
      </c>
      <c r="B183" s="28" t="s">
        <v>714</v>
      </c>
      <c r="C183" s="28" t="s">
        <v>633</v>
      </c>
      <c r="D183" s="23" t="s">
        <v>721</v>
      </c>
      <c r="E183" t="s">
        <v>56</v>
      </c>
      <c r="F183" t="s">
        <v>721</v>
      </c>
    </row>
    <row r="184" spans="1:6" x14ac:dyDescent="0.2">
      <c r="A184" t="s">
        <v>296</v>
      </c>
      <c r="B184" s="28" t="s">
        <v>296</v>
      </c>
      <c r="C184" s="28" t="s">
        <v>297</v>
      </c>
      <c r="D184" s="23" t="s">
        <v>721</v>
      </c>
      <c r="E184" t="s">
        <v>563</v>
      </c>
      <c r="F184" t="s">
        <v>721</v>
      </c>
    </row>
    <row r="185" spans="1:6" x14ac:dyDescent="0.2">
      <c r="A185" t="s">
        <v>111</v>
      </c>
      <c r="B185" s="28" t="s">
        <v>634</v>
      </c>
      <c r="C185" s="28" t="s">
        <v>112</v>
      </c>
      <c r="D185" s="23" t="s">
        <v>721</v>
      </c>
      <c r="E185" t="s">
        <v>563</v>
      </c>
      <c r="F185" t="s">
        <v>721</v>
      </c>
    </row>
    <row r="186" spans="1:6" x14ac:dyDescent="0.2">
      <c r="A186" t="s">
        <v>427</v>
      </c>
      <c r="B186" s="28" t="s">
        <v>427</v>
      </c>
      <c r="C186" s="28" t="s">
        <v>428</v>
      </c>
      <c r="D186" s="23" t="s">
        <v>56</v>
      </c>
      <c r="E186" t="s">
        <v>56</v>
      </c>
      <c r="F186" t="s">
        <v>56</v>
      </c>
    </row>
    <row r="187" spans="1:6" x14ac:dyDescent="0.2">
      <c r="A187" t="s">
        <v>635</v>
      </c>
      <c r="B187" s="28" t="s">
        <v>715</v>
      </c>
      <c r="C187" s="28" t="s">
        <v>636</v>
      </c>
      <c r="D187" s="23" t="s">
        <v>721</v>
      </c>
      <c r="E187" t="s">
        <v>566</v>
      </c>
      <c r="F187" t="s">
        <v>721</v>
      </c>
    </row>
    <row r="188" spans="1:6" x14ac:dyDescent="0.2">
      <c r="A188" t="s">
        <v>637</v>
      </c>
      <c r="B188" s="28" t="s">
        <v>637</v>
      </c>
      <c r="C188" s="28" t="s">
        <v>638</v>
      </c>
      <c r="D188" s="23" t="s">
        <v>721</v>
      </c>
      <c r="E188" t="s">
        <v>56</v>
      </c>
      <c r="F188" t="s">
        <v>721</v>
      </c>
    </row>
    <row r="189" spans="1:6" x14ac:dyDescent="0.2">
      <c r="A189" t="s">
        <v>639</v>
      </c>
      <c r="B189" s="28" t="s">
        <v>639</v>
      </c>
      <c r="C189" s="28" t="s">
        <v>518</v>
      </c>
      <c r="D189" s="23" t="s">
        <v>724</v>
      </c>
      <c r="E189" t="s">
        <v>566</v>
      </c>
      <c r="F189" t="s">
        <v>724</v>
      </c>
    </row>
    <row r="190" spans="1:6" x14ac:dyDescent="0.2">
      <c r="A190" t="s">
        <v>640</v>
      </c>
      <c r="B190" s="28" t="s">
        <v>640</v>
      </c>
      <c r="C190" s="28" t="s">
        <v>490</v>
      </c>
      <c r="D190" s="23" t="s">
        <v>724</v>
      </c>
      <c r="E190" t="s">
        <v>566</v>
      </c>
      <c r="F190" t="s">
        <v>724</v>
      </c>
    </row>
    <row r="191" spans="1:6" x14ac:dyDescent="0.2">
      <c r="A191" t="s">
        <v>641</v>
      </c>
      <c r="B191" s="28" t="s">
        <v>641</v>
      </c>
      <c r="C191" s="28" t="s">
        <v>536</v>
      </c>
      <c r="D191" s="23" t="s">
        <v>724</v>
      </c>
      <c r="E191" t="s">
        <v>566</v>
      </c>
      <c r="F191" t="s">
        <v>724</v>
      </c>
    </row>
    <row r="192" spans="1:6" x14ac:dyDescent="0.2">
      <c r="A192" t="s">
        <v>642</v>
      </c>
      <c r="B192" s="28" t="s">
        <v>642</v>
      </c>
      <c r="C192" s="28" t="s">
        <v>643</v>
      </c>
      <c r="D192" s="23" t="s">
        <v>107</v>
      </c>
      <c r="F192" t="s">
        <v>107</v>
      </c>
    </row>
    <row r="193" spans="1:6" x14ac:dyDescent="0.2">
      <c r="A193" t="s">
        <v>644</v>
      </c>
      <c r="B193" s="28" t="s">
        <v>644</v>
      </c>
      <c r="C193" s="28" t="s">
        <v>510</v>
      </c>
      <c r="D193" s="23" t="s">
        <v>724</v>
      </c>
      <c r="E193" t="s">
        <v>566</v>
      </c>
      <c r="F193" t="s">
        <v>724</v>
      </c>
    </row>
    <row r="194" spans="1:6" x14ac:dyDescent="0.2">
      <c r="A194" t="s">
        <v>464</v>
      </c>
      <c r="B194" s="28" t="s">
        <v>464</v>
      </c>
      <c r="C194" s="28" t="s">
        <v>465</v>
      </c>
      <c r="D194" s="23" t="s">
        <v>723</v>
      </c>
      <c r="E194" t="s">
        <v>52</v>
      </c>
      <c r="F194" t="s">
        <v>723</v>
      </c>
    </row>
    <row r="195" spans="1:6" x14ac:dyDescent="0.2">
      <c r="A195" t="s">
        <v>531</v>
      </c>
      <c r="B195" s="28" t="s">
        <v>531</v>
      </c>
      <c r="C195" s="28" t="s">
        <v>532</v>
      </c>
      <c r="D195" s="23" t="s">
        <v>721</v>
      </c>
      <c r="E195" t="s">
        <v>609</v>
      </c>
      <c r="F195" t="s">
        <v>721</v>
      </c>
    </row>
    <row r="196" spans="1:6" x14ac:dyDescent="0.2">
      <c r="A196" t="s">
        <v>475</v>
      </c>
      <c r="B196" s="28" t="s">
        <v>475</v>
      </c>
      <c r="C196" s="28" t="s">
        <v>476</v>
      </c>
      <c r="D196" s="23" t="s">
        <v>56</v>
      </c>
      <c r="E196" t="s">
        <v>56</v>
      </c>
      <c r="F196" t="s">
        <v>56</v>
      </c>
    </row>
    <row r="197" spans="1:6" x14ac:dyDescent="0.2">
      <c r="A197" t="s">
        <v>204</v>
      </c>
      <c r="B197" s="28" t="s">
        <v>204</v>
      </c>
      <c r="C197" s="28" t="s">
        <v>133</v>
      </c>
      <c r="D197" s="23" t="s">
        <v>722</v>
      </c>
      <c r="E197" t="s">
        <v>570</v>
      </c>
      <c r="F197" t="s">
        <v>722</v>
      </c>
    </row>
    <row r="198" spans="1:6" x14ac:dyDescent="0.2">
      <c r="A198" t="s">
        <v>357</v>
      </c>
      <c r="B198" s="28" t="s">
        <v>357</v>
      </c>
      <c r="C198" s="28" t="s">
        <v>358</v>
      </c>
      <c r="D198" s="23" t="s">
        <v>56</v>
      </c>
      <c r="E198" t="s">
        <v>56</v>
      </c>
      <c r="F198" t="s">
        <v>56</v>
      </c>
    </row>
    <row r="199" spans="1:6" x14ac:dyDescent="0.2">
      <c r="A199" t="s">
        <v>254</v>
      </c>
      <c r="B199" s="28" t="s">
        <v>254</v>
      </c>
      <c r="C199" s="28" t="s">
        <v>255</v>
      </c>
      <c r="D199" s="23" t="s">
        <v>721</v>
      </c>
      <c r="E199" t="s">
        <v>563</v>
      </c>
      <c r="F199" t="s">
        <v>721</v>
      </c>
    </row>
    <row r="200" spans="1:6" x14ac:dyDescent="0.2">
      <c r="A200" t="s">
        <v>501</v>
      </c>
      <c r="B200" s="28" t="s">
        <v>501</v>
      </c>
      <c r="C200" s="28" t="s">
        <v>502</v>
      </c>
      <c r="D200" s="23" t="s">
        <v>56</v>
      </c>
      <c r="E200" t="s">
        <v>56</v>
      </c>
      <c r="F200" t="s">
        <v>56</v>
      </c>
    </row>
    <row r="201" spans="1:6" x14ac:dyDescent="0.2">
      <c r="A201" t="s">
        <v>389</v>
      </c>
      <c r="B201" s="28" t="s">
        <v>389</v>
      </c>
      <c r="C201" s="28" t="s">
        <v>390</v>
      </c>
      <c r="D201" s="23" t="s">
        <v>56</v>
      </c>
      <c r="E201" t="s">
        <v>56</v>
      </c>
      <c r="F201" t="s">
        <v>56</v>
      </c>
    </row>
    <row r="202" spans="1:6" x14ac:dyDescent="0.2">
      <c r="A202" t="s">
        <v>74</v>
      </c>
      <c r="B202" s="28" t="s">
        <v>74</v>
      </c>
      <c r="C202" s="28" t="s">
        <v>75</v>
      </c>
      <c r="D202" s="23" t="s">
        <v>723</v>
      </c>
      <c r="E202" t="s">
        <v>163</v>
      </c>
      <c r="F202" t="s">
        <v>723</v>
      </c>
    </row>
    <row r="203" spans="1:6" x14ac:dyDescent="0.2">
      <c r="A203" t="s">
        <v>537</v>
      </c>
      <c r="B203" s="28" t="s">
        <v>537</v>
      </c>
      <c r="C203" s="28" t="s">
        <v>538</v>
      </c>
      <c r="D203" s="23" t="s">
        <v>724</v>
      </c>
      <c r="E203" t="s">
        <v>566</v>
      </c>
      <c r="F203" t="s">
        <v>724</v>
      </c>
    </row>
    <row r="204" spans="1:6" x14ac:dyDescent="0.2">
      <c r="A204" t="s">
        <v>165</v>
      </c>
      <c r="B204" s="28" t="s">
        <v>165</v>
      </c>
      <c r="C204" s="28" t="s">
        <v>166</v>
      </c>
      <c r="D204" s="23" t="s">
        <v>721</v>
      </c>
      <c r="E204" t="s">
        <v>563</v>
      </c>
      <c r="F204" t="s">
        <v>721</v>
      </c>
    </row>
    <row r="205" spans="1:6" x14ac:dyDescent="0.2">
      <c r="A205" t="s">
        <v>169</v>
      </c>
      <c r="B205" s="28" t="s">
        <v>169</v>
      </c>
      <c r="C205" s="28" t="s">
        <v>170</v>
      </c>
      <c r="D205" s="23" t="s">
        <v>721</v>
      </c>
      <c r="E205" t="s">
        <v>563</v>
      </c>
      <c r="F205" t="s">
        <v>721</v>
      </c>
    </row>
    <row r="206" spans="1:6" x14ac:dyDescent="0.2">
      <c r="A206" t="s">
        <v>421</v>
      </c>
      <c r="B206" s="28" t="s">
        <v>421</v>
      </c>
      <c r="C206" s="28" t="s">
        <v>422</v>
      </c>
      <c r="D206" s="23" t="s">
        <v>723</v>
      </c>
      <c r="E206" t="s">
        <v>52</v>
      </c>
      <c r="F206" t="s">
        <v>723</v>
      </c>
    </row>
    <row r="207" spans="1:6" x14ac:dyDescent="0.2">
      <c r="A207" t="s">
        <v>302</v>
      </c>
      <c r="B207" s="28" t="s">
        <v>302</v>
      </c>
      <c r="C207" s="28" t="s">
        <v>303</v>
      </c>
      <c r="D207" s="23" t="s">
        <v>56</v>
      </c>
      <c r="E207" t="s">
        <v>56</v>
      </c>
      <c r="F207" t="s">
        <v>56</v>
      </c>
    </row>
    <row r="208" spans="1:6" x14ac:dyDescent="0.2">
      <c r="A208" t="s">
        <v>173</v>
      </c>
      <c r="B208" s="28" t="s">
        <v>173</v>
      </c>
      <c r="C208" s="28" t="s">
        <v>174</v>
      </c>
      <c r="D208" s="23" t="s">
        <v>56</v>
      </c>
      <c r="E208" t="s">
        <v>56</v>
      </c>
      <c r="F208" t="s">
        <v>56</v>
      </c>
    </row>
    <row r="209" spans="1:6" x14ac:dyDescent="0.2">
      <c r="A209" t="s">
        <v>645</v>
      </c>
      <c r="B209" s="28" t="s">
        <v>645</v>
      </c>
      <c r="C209" s="28" t="s">
        <v>646</v>
      </c>
      <c r="D209" s="23" t="s">
        <v>724</v>
      </c>
      <c r="E209" t="s">
        <v>566</v>
      </c>
      <c r="F209" t="s">
        <v>724</v>
      </c>
    </row>
    <row r="210" spans="1:6" x14ac:dyDescent="0.2">
      <c r="A210" t="s">
        <v>298</v>
      </c>
      <c r="B210" s="28" t="s">
        <v>298</v>
      </c>
      <c r="C210" s="28" t="s">
        <v>299</v>
      </c>
      <c r="D210" s="23" t="s">
        <v>56</v>
      </c>
      <c r="E210" t="s">
        <v>56</v>
      </c>
      <c r="F210" t="s">
        <v>56</v>
      </c>
    </row>
    <row r="211" spans="1:6" x14ac:dyDescent="0.2">
      <c r="A211" t="s">
        <v>177</v>
      </c>
      <c r="B211" s="28" t="s">
        <v>177</v>
      </c>
      <c r="C211" s="28" t="s">
        <v>178</v>
      </c>
      <c r="D211" s="23" t="s">
        <v>721</v>
      </c>
      <c r="E211" t="s">
        <v>563</v>
      </c>
      <c r="F211" t="s">
        <v>721</v>
      </c>
    </row>
    <row r="212" spans="1:6" x14ac:dyDescent="0.2">
      <c r="A212" t="s">
        <v>179</v>
      </c>
      <c r="B212" s="28" t="s">
        <v>179</v>
      </c>
      <c r="C212" s="28" t="s">
        <v>180</v>
      </c>
      <c r="D212" s="23" t="s">
        <v>163</v>
      </c>
      <c r="E212" t="s">
        <v>163</v>
      </c>
      <c r="F212" t="s">
        <v>163</v>
      </c>
    </row>
    <row r="213" spans="1:6" x14ac:dyDescent="0.2">
      <c r="A213" t="s">
        <v>217</v>
      </c>
      <c r="B213" s="28" t="s">
        <v>217</v>
      </c>
      <c r="C213" s="28" t="s">
        <v>218</v>
      </c>
      <c r="D213" s="23" t="s">
        <v>56</v>
      </c>
      <c r="E213" t="s">
        <v>570</v>
      </c>
      <c r="F213" t="s">
        <v>56</v>
      </c>
    </row>
    <row r="214" spans="1:6" x14ac:dyDescent="0.2">
      <c r="A214" t="s">
        <v>363</v>
      </c>
      <c r="B214" s="28" t="s">
        <v>363</v>
      </c>
      <c r="C214" s="28" t="s">
        <v>364</v>
      </c>
      <c r="D214" s="23" t="s">
        <v>724</v>
      </c>
      <c r="E214" t="s">
        <v>566</v>
      </c>
      <c r="F214" t="s">
        <v>724</v>
      </c>
    </row>
    <row r="215" spans="1:6" x14ac:dyDescent="0.2">
      <c r="A215" t="s">
        <v>647</v>
      </c>
      <c r="B215" s="28" t="s">
        <v>647</v>
      </c>
      <c r="C215" s="28" t="s">
        <v>648</v>
      </c>
      <c r="E215" t="s">
        <v>609</v>
      </c>
    </row>
    <row r="216" spans="1:6" x14ac:dyDescent="0.2">
      <c r="A216" t="s">
        <v>183</v>
      </c>
      <c r="B216" s="28" t="s">
        <v>183</v>
      </c>
      <c r="C216" s="28" t="s">
        <v>184</v>
      </c>
      <c r="D216" s="23" t="s">
        <v>721</v>
      </c>
      <c r="E216" t="s">
        <v>563</v>
      </c>
      <c r="F216" t="s">
        <v>721</v>
      </c>
    </row>
    <row r="217" spans="1:6" x14ac:dyDescent="0.2">
      <c r="A217" t="s">
        <v>304</v>
      </c>
      <c r="B217" s="28" t="s">
        <v>304</v>
      </c>
      <c r="C217" s="28" t="s">
        <v>305</v>
      </c>
      <c r="D217" s="23" t="s">
        <v>721</v>
      </c>
      <c r="E217" t="s">
        <v>563</v>
      </c>
      <c r="F217" t="s">
        <v>721</v>
      </c>
    </row>
    <row r="218" spans="1:6" x14ac:dyDescent="0.2">
      <c r="A218" t="s">
        <v>361</v>
      </c>
      <c r="B218" s="28" t="s">
        <v>679</v>
      </c>
      <c r="C218" s="28" t="s">
        <v>362</v>
      </c>
      <c r="D218" s="23" t="s">
        <v>722</v>
      </c>
      <c r="E218" t="s">
        <v>570</v>
      </c>
      <c r="F218" t="s">
        <v>722</v>
      </c>
    </row>
    <row r="219" spans="1:6" x14ac:dyDescent="0.2">
      <c r="A219" t="s">
        <v>649</v>
      </c>
      <c r="B219" s="28" t="s">
        <v>187</v>
      </c>
      <c r="C219" s="28" t="s">
        <v>188</v>
      </c>
      <c r="D219" s="23" t="s">
        <v>723</v>
      </c>
      <c r="E219" t="s">
        <v>52</v>
      </c>
      <c r="F219" t="s">
        <v>723</v>
      </c>
    </row>
    <row r="220" spans="1:6" x14ac:dyDescent="0.2">
      <c r="A220" t="s">
        <v>367</v>
      </c>
      <c r="B220" s="28" t="s">
        <v>367</v>
      </c>
      <c r="C220" s="28" t="s">
        <v>368</v>
      </c>
      <c r="D220" s="23" t="s">
        <v>721</v>
      </c>
      <c r="E220" t="s">
        <v>609</v>
      </c>
      <c r="F220" t="s">
        <v>721</v>
      </c>
    </row>
    <row r="221" spans="1:6" x14ac:dyDescent="0.2">
      <c r="A221" t="s">
        <v>650</v>
      </c>
      <c r="B221" s="28" t="s">
        <v>269</v>
      </c>
      <c r="C221" s="28" t="s">
        <v>270</v>
      </c>
      <c r="D221" s="23" t="s">
        <v>56</v>
      </c>
      <c r="E221" t="s">
        <v>56</v>
      </c>
      <c r="F221" t="s">
        <v>56</v>
      </c>
    </row>
    <row r="222" spans="1:6" x14ac:dyDescent="0.2">
      <c r="A222" t="s">
        <v>191</v>
      </c>
      <c r="B222" s="28" t="s">
        <v>191</v>
      </c>
      <c r="C222" s="28" t="s">
        <v>192</v>
      </c>
      <c r="D222" s="23" t="s">
        <v>723</v>
      </c>
      <c r="E222" t="s">
        <v>163</v>
      </c>
      <c r="F222" t="s">
        <v>723</v>
      </c>
    </row>
    <row r="223" spans="1:6" x14ac:dyDescent="0.2">
      <c r="A223" t="s">
        <v>439</v>
      </c>
      <c r="B223" s="28" t="s">
        <v>439</v>
      </c>
      <c r="C223" s="28" t="s">
        <v>440</v>
      </c>
      <c r="D223" s="23" t="s">
        <v>723</v>
      </c>
      <c r="E223" t="s">
        <v>163</v>
      </c>
      <c r="F223" t="s">
        <v>723</v>
      </c>
    </row>
    <row r="224" spans="1:6" x14ac:dyDescent="0.2">
      <c r="A224" t="s">
        <v>400</v>
      </c>
      <c r="B224" s="28" t="s">
        <v>400</v>
      </c>
      <c r="C224" s="28" t="s">
        <v>401</v>
      </c>
      <c r="D224" s="23" t="s">
        <v>56</v>
      </c>
      <c r="E224" t="s">
        <v>56</v>
      </c>
      <c r="F224" t="s">
        <v>56</v>
      </c>
    </row>
    <row r="225" spans="1:6" x14ac:dyDescent="0.2">
      <c r="A225" t="s">
        <v>651</v>
      </c>
      <c r="B225" s="28" t="s">
        <v>651</v>
      </c>
      <c r="C225" s="28" t="s">
        <v>652</v>
      </c>
      <c r="D225" s="23" t="s">
        <v>723</v>
      </c>
      <c r="E225" t="s">
        <v>52</v>
      </c>
      <c r="F225" t="s">
        <v>723</v>
      </c>
    </row>
    <row r="226" spans="1:6" x14ac:dyDescent="0.2">
      <c r="A226" t="s">
        <v>485</v>
      </c>
      <c r="B226" s="28" t="s">
        <v>485</v>
      </c>
      <c r="C226" s="28" t="s">
        <v>486</v>
      </c>
      <c r="D226" s="23" t="s">
        <v>723</v>
      </c>
      <c r="E226" t="s">
        <v>52</v>
      </c>
      <c r="F226" t="s">
        <v>723</v>
      </c>
    </row>
    <row r="227" spans="1:6" x14ac:dyDescent="0.2">
      <c r="A227" t="s">
        <v>458</v>
      </c>
      <c r="B227" s="28" t="s">
        <v>458</v>
      </c>
      <c r="C227" s="28" t="s">
        <v>459</v>
      </c>
      <c r="D227" s="23" t="s">
        <v>724</v>
      </c>
      <c r="E227" t="s">
        <v>566</v>
      </c>
      <c r="F227" t="s">
        <v>724</v>
      </c>
    </row>
    <row r="228" spans="1:6" x14ac:dyDescent="0.2">
      <c r="A228" t="s">
        <v>258</v>
      </c>
      <c r="B228" s="28" t="s">
        <v>258</v>
      </c>
      <c r="C228" s="28" t="s">
        <v>259</v>
      </c>
      <c r="D228" s="23" t="s">
        <v>722</v>
      </c>
      <c r="E228" t="s">
        <v>570</v>
      </c>
      <c r="F228" t="s">
        <v>722</v>
      </c>
    </row>
    <row r="229" spans="1:6" x14ac:dyDescent="0.2">
      <c r="A229" t="s">
        <v>653</v>
      </c>
      <c r="B229" s="28" t="s">
        <v>697</v>
      </c>
      <c r="C229" s="28" t="s">
        <v>287</v>
      </c>
      <c r="D229" s="23" t="s">
        <v>721</v>
      </c>
      <c r="E229" t="s">
        <v>609</v>
      </c>
      <c r="F229" t="s">
        <v>721</v>
      </c>
    </row>
    <row r="230" spans="1:6" x14ac:dyDescent="0.2">
      <c r="A230" t="s">
        <v>322</v>
      </c>
      <c r="B230" s="28" t="s">
        <v>322</v>
      </c>
      <c r="C230" s="28" t="s">
        <v>323</v>
      </c>
      <c r="D230" s="23" t="s">
        <v>721</v>
      </c>
      <c r="E230" t="s">
        <v>609</v>
      </c>
      <c r="F230" t="s">
        <v>721</v>
      </c>
    </row>
    <row r="231" spans="1:6" x14ac:dyDescent="0.2">
      <c r="A231" t="s">
        <v>477</v>
      </c>
      <c r="B231" s="28" t="s">
        <v>477</v>
      </c>
      <c r="C231" s="28" t="s">
        <v>478</v>
      </c>
      <c r="D231" s="23" t="s">
        <v>724</v>
      </c>
      <c r="E231" t="s">
        <v>566</v>
      </c>
      <c r="F231" t="s">
        <v>724</v>
      </c>
    </row>
    <row r="232" spans="1:6" x14ac:dyDescent="0.2">
      <c r="A232" t="s">
        <v>541</v>
      </c>
      <c r="B232" s="28" t="s">
        <v>541</v>
      </c>
      <c r="C232" s="28" t="s">
        <v>542</v>
      </c>
      <c r="D232" s="23" t="s">
        <v>723</v>
      </c>
      <c r="E232" t="s">
        <v>52</v>
      </c>
      <c r="F232" t="s">
        <v>723</v>
      </c>
    </row>
    <row r="233" spans="1:6" x14ac:dyDescent="0.2">
      <c r="A233" t="s">
        <v>353</v>
      </c>
      <c r="B233" s="28" t="s">
        <v>353</v>
      </c>
      <c r="C233" s="28" t="s">
        <v>354</v>
      </c>
      <c r="D233" s="23" t="s">
        <v>56</v>
      </c>
      <c r="E233" t="s">
        <v>56</v>
      </c>
      <c r="F233" t="s">
        <v>56</v>
      </c>
    </row>
    <row r="234" spans="1:6" x14ac:dyDescent="0.2">
      <c r="A234" t="s">
        <v>312</v>
      </c>
      <c r="B234" s="28" t="s">
        <v>312</v>
      </c>
      <c r="C234" s="28" t="s">
        <v>313</v>
      </c>
      <c r="D234" s="23" t="s">
        <v>721</v>
      </c>
      <c r="E234" t="s">
        <v>563</v>
      </c>
      <c r="F234" t="s">
        <v>721</v>
      </c>
    </row>
    <row r="235" spans="1:6" x14ac:dyDescent="0.2">
      <c r="A235" t="s">
        <v>391</v>
      </c>
      <c r="B235" s="28" t="s">
        <v>391</v>
      </c>
      <c r="C235" s="28" t="s">
        <v>195</v>
      </c>
      <c r="D235" s="23" t="s">
        <v>722</v>
      </c>
      <c r="E235" t="s">
        <v>570</v>
      </c>
      <c r="F235" t="s">
        <v>722</v>
      </c>
    </row>
    <row r="236" spans="1:6" x14ac:dyDescent="0.2">
      <c r="A236" t="s">
        <v>654</v>
      </c>
      <c r="B236" s="28" t="s">
        <v>346</v>
      </c>
      <c r="C236" s="28" t="s">
        <v>78</v>
      </c>
      <c r="D236" s="23" t="s">
        <v>721</v>
      </c>
      <c r="E236" t="s">
        <v>563</v>
      </c>
      <c r="F236" t="s">
        <v>721</v>
      </c>
    </row>
    <row r="237" spans="1:6" x14ac:dyDescent="0.2">
      <c r="A237" t="s">
        <v>655</v>
      </c>
      <c r="B237" s="28" t="s">
        <v>51</v>
      </c>
      <c r="C237" s="28" t="s">
        <v>51</v>
      </c>
      <c r="D237" s="23" t="s">
        <v>107</v>
      </c>
      <c r="E237" t="s">
        <v>578</v>
      </c>
      <c r="F237" t="s">
        <v>107</v>
      </c>
    </row>
    <row r="238" spans="1:6" x14ac:dyDescent="0.2">
      <c r="A238" t="s">
        <v>656</v>
      </c>
      <c r="B238" s="28" t="s">
        <v>656</v>
      </c>
      <c r="C238" s="28" t="s">
        <v>657</v>
      </c>
    </row>
    <row r="239" spans="1:6" x14ac:dyDescent="0.2">
      <c r="A239" t="s">
        <v>237</v>
      </c>
      <c r="B239" s="28" t="s">
        <v>237</v>
      </c>
      <c r="C239" s="28" t="s">
        <v>238</v>
      </c>
      <c r="D239" s="23" t="s">
        <v>724</v>
      </c>
      <c r="E239" t="s">
        <v>566</v>
      </c>
      <c r="F239" t="s">
        <v>724</v>
      </c>
    </row>
    <row r="240" spans="1:6" x14ac:dyDescent="0.2">
      <c r="A240" t="s">
        <v>326</v>
      </c>
      <c r="B240" s="28" t="s">
        <v>326</v>
      </c>
      <c r="C240" s="28" t="s">
        <v>327</v>
      </c>
      <c r="D240" s="23" t="s">
        <v>721</v>
      </c>
      <c r="E240" t="s">
        <v>609</v>
      </c>
      <c r="F240" t="s">
        <v>721</v>
      </c>
    </row>
    <row r="241" spans="1:6" x14ac:dyDescent="0.2">
      <c r="A241" t="s">
        <v>443</v>
      </c>
      <c r="B241" s="28" t="s">
        <v>443</v>
      </c>
      <c r="C241" s="28" t="s">
        <v>444</v>
      </c>
      <c r="D241" s="23" t="s">
        <v>723</v>
      </c>
      <c r="E241" t="s">
        <v>52</v>
      </c>
      <c r="F241" t="s">
        <v>723</v>
      </c>
    </row>
    <row r="242" spans="1:6" x14ac:dyDescent="0.2">
      <c r="A242" t="s">
        <v>658</v>
      </c>
      <c r="B242" s="28" t="s">
        <v>677</v>
      </c>
      <c r="C242" s="28" t="s">
        <v>260</v>
      </c>
      <c r="D242" s="23" t="s">
        <v>724</v>
      </c>
      <c r="E242" t="s">
        <v>566</v>
      </c>
      <c r="F242" t="s">
        <v>724</v>
      </c>
    </row>
    <row r="243" spans="1:6" x14ac:dyDescent="0.2">
      <c r="A243" t="s">
        <v>659</v>
      </c>
      <c r="B243" s="28" t="s">
        <v>310</v>
      </c>
      <c r="C243" s="28" t="s">
        <v>311</v>
      </c>
      <c r="D243" s="23" t="s">
        <v>723</v>
      </c>
      <c r="E243" t="s">
        <v>163</v>
      </c>
      <c r="F243" t="s">
        <v>723</v>
      </c>
    </row>
    <row r="244" spans="1:6" x14ac:dyDescent="0.2">
      <c r="A244" t="s">
        <v>660</v>
      </c>
      <c r="B244" s="28" t="s">
        <v>660</v>
      </c>
      <c r="C244" s="28" t="s">
        <v>530</v>
      </c>
      <c r="D244" s="23" t="s">
        <v>724</v>
      </c>
      <c r="E244" t="s">
        <v>566</v>
      </c>
      <c r="F244" t="s">
        <v>724</v>
      </c>
    </row>
    <row r="245" spans="1:6" x14ac:dyDescent="0.2">
      <c r="A245" t="s">
        <v>511</v>
      </c>
      <c r="B245" s="28" t="s">
        <v>511</v>
      </c>
      <c r="C245" s="28" t="s">
        <v>512</v>
      </c>
      <c r="D245" s="23" t="s">
        <v>724</v>
      </c>
      <c r="E245" t="s">
        <v>566</v>
      </c>
      <c r="F245" t="s">
        <v>724</v>
      </c>
    </row>
    <row r="246" spans="1:6" x14ac:dyDescent="0.2">
      <c r="A246" t="s">
        <v>661</v>
      </c>
      <c r="B246" s="28" t="s">
        <v>661</v>
      </c>
      <c r="C246" s="28" t="s">
        <v>662</v>
      </c>
      <c r="D246" s="23" t="s">
        <v>723</v>
      </c>
      <c r="E246" t="s">
        <v>52</v>
      </c>
      <c r="F246" t="s">
        <v>723</v>
      </c>
    </row>
    <row r="247" spans="1:6" x14ac:dyDescent="0.2">
      <c r="A247" t="s">
        <v>663</v>
      </c>
      <c r="B247" s="28" t="s">
        <v>663</v>
      </c>
      <c r="C247" s="28" t="s">
        <v>664</v>
      </c>
      <c r="D247" s="23" t="s">
        <v>722</v>
      </c>
      <c r="E247" t="s">
        <v>570</v>
      </c>
      <c r="F247" t="s">
        <v>722</v>
      </c>
    </row>
    <row r="248" spans="1:6" x14ac:dyDescent="0.2">
      <c r="A248" t="s">
        <v>665</v>
      </c>
      <c r="B248" s="28" t="s">
        <v>665</v>
      </c>
      <c r="C248" s="28" t="s">
        <v>319</v>
      </c>
      <c r="D248" s="23" t="s">
        <v>722</v>
      </c>
      <c r="E248" t="s">
        <v>570</v>
      </c>
      <c r="F248" t="s">
        <v>722</v>
      </c>
    </row>
    <row r="249" spans="1:6" x14ac:dyDescent="0.2">
      <c r="A249" t="s">
        <v>290</v>
      </c>
      <c r="B249" s="28" t="s">
        <v>290</v>
      </c>
      <c r="C249" s="28" t="s">
        <v>291</v>
      </c>
      <c r="D249" s="23" t="s">
        <v>56</v>
      </c>
      <c r="E249" t="s">
        <v>56</v>
      </c>
      <c r="F249" t="s">
        <v>56</v>
      </c>
    </row>
    <row r="250" spans="1:6" x14ac:dyDescent="0.2">
      <c r="A250" t="s">
        <v>332</v>
      </c>
      <c r="B250" s="28" t="s">
        <v>332</v>
      </c>
      <c r="C250" s="28" t="s">
        <v>333</v>
      </c>
      <c r="D250" s="23" t="s">
        <v>56</v>
      </c>
      <c r="E250" t="s">
        <v>56</v>
      </c>
      <c r="F250" t="s">
        <v>56</v>
      </c>
    </row>
    <row r="251" spans="1:6" x14ac:dyDescent="0.2">
      <c r="A251" t="s">
        <v>553</v>
      </c>
      <c r="B251" s="28" t="s">
        <v>553</v>
      </c>
      <c r="C251" s="28" t="s">
        <v>554</v>
      </c>
      <c r="D251" s="23" t="s">
        <v>721</v>
      </c>
      <c r="E251" t="s">
        <v>563</v>
      </c>
    </row>
    <row r="252" spans="1:6" x14ac:dyDescent="0.2">
      <c r="A252" t="s">
        <v>553</v>
      </c>
      <c r="B252" s="28" t="s">
        <v>553</v>
      </c>
      <c r="C252" s="28" t="s">
        <v>675</v>
      </c>
      <c r="D252" s="23" t="s">
        <v>721</v>
      </c>
      <c r="E252" t="s">
        <v>563</v>
      </c>
    </row>
  </sheetData>
  <autoFilter ref="A1:E250" xr:uid="{57AB7A18-AC62-F948-A309-0484A07108E3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segmentation Q1 2025</vt:lpstr>
      <vt:lpstr>Income (2)</vt:lpstr>
      <vt:lpstr>Income</vt:lpstr>
      <vt:lpstr>Land Area</vt:lpstr>
      <vt:lpstr>Population density</vt:lpstr>
      <vt:lpstr>Country &amp; Region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Andrey Popov</cp:lastModifiedBy>
  <dcterms:created xsi:type="dcterms:W3CDTF">2024-07-25T16:22:47Z</dcterms:created>
  <dcterms:modified xsi:type="dcterms:W3CDTF">2025-02-12T17:18:35Z</dcterms:modified>
</cp:coreProperties>
</file>