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ames_list\"/>
    </mc:Choice>
  </mc:AlternateContent>
  <xr:revisionPtr revIDLastSave="0" documentId="13_ncr:1_{23F373BC-7FB6-42F8-A3FF-A3F196ED7D39}" xr6:coauthVersionLast="47" xr6:coauthVersionMax="47" xr10:uidLastSave="{00000000-0000-0000-0000-000000000000}"/>
  <bookViews>
    <workbookView xWindow="10005" yWindow="1230" windowWidth="21600" windowHeight="11385" firstSheet="3" activeTab="7" xr2:uid="{4AF2A4B5-E61D-4DCB-A728-3AC593490F29}"/>
  </bookViews>
  <sheets>
    <sheet name="Origin Games" sheetId="7" r:id="rId1"/>
    <sheet name="All Games" sheetId="13" r:id="rId2"/>
    <sheet name="Ubisoft Games" sheetId="12" r:id="rId3"/>
    <sheet name="Steam Games" sheetId="2" r:id="rId4"/>
    <sheet name="Steam Finished" sheetId="5" r:id="rId5"/>
    <sheet name="Steam Games Resume" sheetId="1" r:id="rId6"/>
    <sheet name="WiiU Games" sheetId="6" r:id="rId7"/>
    <sheet name="Wii GC Games" sheetId="3" r:id="rId8"/>
    <sheet name="Wii GC Resume" sheetId="4" r:id="rId9"/>
  </sheets>
  <definedNames>
    <definedName name="ExternalData_1" localSheetId="3" hidden="1">'Steam Games'!$A$1:$C$102</definedName>
    <definedName name="steam_games.accdb" localSheetId="0" hidden="1">'Origin Games'!$A$1:$D$15</definedName>
    <definedName name="steam_games.accdb" localSheetId="4" hidden="1">'Steam Finished'!$A$1:$E$102</definedName>
    <definedName name="steam_games.accdb" localSheetId="2" hidden="1">'Ubisoft Games'!$A$1:$D$2</definedName>
    <definedName name="steam_games.accdb" localSheetId="7" hidden="1">'Wii GC Games'!$A$1:$H$133</definedName>
    <definedName name="steam_games.accdb" localSheetId="6" hidden="1">'WiiU Games'!$A$1:$E$49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4" i="13"/>
  <c r="F32" i="13"/>
  <c r="F31" i="13"/>
  <c r="F30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4" i="13"/>
  <c r="C32" i="13"/>
  <c r="C31" i="13"/>
  <c r="C30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B5" i="4"/>
  <c r="A5" i="4"/>
  <c r="A2" i="1"/>
  <c r="B2" i="1"/>
  <c r="C2" i="1"/>
  <c r="B2" i="4"/>
  <c r="A2" i="4"/>
  <c r="D2" i="1" l="1"/>
  <c r="E2" i="1"/>
  <c r="A9" i="4"/>
  <c r="A11" i="4" s="1"/>
  <c r="B9" i="4"/>
  <c r="B11" i="4" s="1"/>
  <c r="C5" i="4"/>
  <c r="B7" i="4"/>
  <c r="A7" i="4"/>
  <c r="C2" i="4"/>
  <c r="C7" i="4" l="1"/>
  <c r="D2" i="4"/>
  <c r="C9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AF070F-BA29-4932-97D4-395C963AB6A9}" keepAlive="1" name="Consulta - All Games List (2)" description="Conexão com a consulta 'All Games List (2)' na pasta de trabalho." type="5" refreshedVersion="7" background="1" saveData="1">
    <dbPr connection="Provider=Microsoft.Mashup.OleDb.1;Data Source=$Workbook$;Location=&quot;All Games List (2)&quot;;Extended Properties=&quot;&quot;" command="SELECT * FROM [All Games List (2)]"/>
  </connection>
  <connection id="2" xr16:uid="{90B80161-A316-4DAA-A558-5752B67F2EFB}" keepAlive="1" name="Consulta - Api Steam" description="Conexão com a consulta 'Api Steam' na pasta de trabalho." type="5" refreshedVersion="7" background="1" refreshOnLoad="1" saveData="1">
    <dbPr connection="Provider=Microsoft.Mashup.OleDb.1;Data Source=$Workbook$;Location=&quot;Api Steam&quot;;Extended Properties=&quot;&quot;" command="SELECT * FROM [Api Steam]"/>
  </connection>
  <connection id="3" xr16:uid="{50E69C65-6AB1-4FF1-81BA-33E294E25A2D}" sourceFile="C:\Users\frmic\Desktop\steam_games.accdb" keepAlive="1" name="origin_games" type="5" refreshedVersion="7" background="1" saveData="1">
    <dbPr connection="Provider=Microsoft.ACE.OLEDB.12.0;User ID=Admin;Data Source=D:\DATABASE\steam_game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origin_games" commandType="3"/>
  </connection>
  <connection id="4" xr16:uid="{748DECE2-0587-47FB-9C11-11B1D5D6162C}" sourceFile="C:\Users\frmic\Desktop\steam_games.accdb" keepAlive="1" name="steam_finished" type="5" refreshedVersion="7" background="1" refreshOnLoad="1" saveData="1">
    <dbPr connection="Provider=Microsoft.ACE.OLEDB.12.0;User ID=Admin;Data Source=D:\DATABASE\steam_game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team_finished" commandType="3"/>
  </connection>
  <connection id="5" xr16:uid="{8523DDC7-D9F7-4FAF-B652-F7BCD0198FEA}" sourceFile="C:\Users\frmic\Desktop\steam_games.accdb" keepAlive="1" name="ubisoft_games" type="5" refreshedVersion="7" background="1" saveData="1">
    <dbPr connection="Provider=Microsoft.ACE.OLEDB.12.0;User ID=Admin;Data Source=D:\DATABASE\steam_game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ubisoft_games" commandType="3"/>
  </connection>
  <connection id="6" xr16:uid="{914C0BD2-F326-4E53-B7F5-5DA127DE5E39}" sourceFile="C:\Users\frmic\Desktop\steam_games.accdb" keepAlive="1" name="wii_gc_games" type="5" refreshedVersion="7" background="1" saveData="1">
    <dbPr connection="Provider=Microsoft.ACE.OLEDB.12.0;User ID=Admin;Data Source=D:\DATABASE\steam_game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wii_gc_games" commandType="3"/>
  </connection>
  <connection id="7" xr16:uid="{F5A463EA-4296-47C2-9B29-CF82FEDC05E1}" sourceFile="C:\Users\frmic\Desktop\steam_games.accdb" keepAlive="1" name="wiiu_games" type="5" refreshedVersion="7" background="1" saveData="1">
    <dbPr connection="Provider=Microsoft.ACE.OLEDB.12.0;User ID=Admin;Data Source=D:\DATABASE\steam_game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wiiu_games" commandType="3"/>
  </connection>
</connections>
</file>

<file path=xl/sharedStrings.xml><?xml version="1.0" encoding="utf-8"?>
<sst xmlns="http://schemas.openxmlformats.org/spreadsheetml/2006/main" count="1952" uniqueCount="536">
  <si>
    <t>Tomb Raider: Anniversary</t>
  </si>
  <si>
    <t>GRID</t>
  </si>
  <si>
    <t>Tomb Raider: Underworld</t>
  </si>
  <si>
    <t>Just Cause 2</t>
  </si>
  <si>
    <t>Batman: Arkham Asylum GOTY Edition</t>
  </si>
  <si>
    <t>Darksiders</t>
  </si>
  <si>
    <t>Darksiders Warmastered Edition</t>
  </si>
  <si>
    <t>SEGA Mega Drive &amp; Genesis Classics</t>
  </si>
  <si>
    <t>Grand Theft Auto IV: The Complete Edition</t>
  </si>
  <si>
    <t>Sonic Generations</t>
  </si>
  <si>
    <t>Grand Theft Auto III</t>
  </si>
  <si>
    <t>Grand Theft Auto: Vice City</t>
  </si>
  <si>
    <t>Grand Theft Auto: San Andreas</t>
  </si>
  <si>
    <t>Saints Row: The Third</t>
  </si>
  <si>
    <t>SONIC THE HEDGEHOG 4 Episode I</t>
  </si>
  <si>
    <t>Sonic CD</t>
  </si>
  <si>
    <t>Rayman Origins</t>
  </si>
  <si>
    <t>DiRT Showdown</t>
  </si>
  <si>
    <t>SONIC THE HEDGEHOG 4 Episode II</t>
  </si>
  <si>
    <t>Alan Wake</t>
  </si>
  <si>
    <t>Alan Wake's American Nightmare</t>
  </si>
  <si>
    <t>Batman: Arkham City GOTY</t>
  </si>
  <si>
    <t>Resident Evil: Operation Raccoon City</t>
  </si>
  <si>
    <t>DOOM 3: BFG Edition</t>
  </si>
  <si>
    <t>Legacy of Kain: Defiance</t>
  </si>
  <si>
    <t>Legacy of Kain: Soul Reaver</t>
  </si>
  <si>
    <t>Legacy of Kain: Soul Reaver 2</t>
  </si>
  <si>
    <t>Tomb Raider II</t>
  </si>
  <si>
    <t>Tomb Raider III: Adventures of Lara Croft</t>
  </si>
  <si>
    <t>Sonic &amp; All-Stars Racing Transformed Collection</t>
  </si>
  <si>
    <t>Sonic and All-Stars Racing Transformed Metal Sonic DLC Pack</t>
  </si>
  <si>
    <t>Street Fighter X Tekken</t>
  </si>
  <si>
    <t>Kerbal Space Program</t>
  </si>
  <si>
    <t>Resident Evil Revelations</t>
  </si>
  <si>
    <t>FINAL FANTASY VII</t>
  </si>
  <si>
    <t>Mortal Kombat Komplete Edition</t>
  </si>
  <si>
    <t>Castlevania: Lords of Shadow 2</t>
  </si>
  <si>
    <t>Castlevania: Lords of Shadow - Ultimate Edition</t>
  </si>
  <si>
    <t>Rayman Legends</t>
  </si>
  <si>
    <t>DuckTales Remastered</t>
  </si>
  <si>
    <t>THE KING OF FIGHTERS XIII STEAM EDITION</t>
  </si>
  <si>
    <t>Batman™: Arkham Origins</t>
  </si>
  <si>
    <t>Saints Row IV</t>
  </si>
  <si>
    <t>Injustice: Gods Among Us Ultimate Edition</t>
  </si>
  <si>
    <t>Mortal Kombat Kollection</t>
  </si>
  <si>
    <t>FINAL FANTASY VIII</t>
  </si>
  <si>
    <t>Batman™: Arkham Origins Blackgate - Deluxe Edition</t>
  </si>
  <si>
    <t>Lucius</t>
  </si>
  <si>
    <t>METAL GEAR RISING: REVENGEANCE</t>
  </si>
  <si>
    <t>Strider</t>
  </si>
  <si>
    <t>Resident Evil 4</t>
  </si>
  <si>
    <t>Lucius II</t>
  </si>
  <si>
    <t>FINAL FANTASY XIII</t>
  </si>
  <si>
    <t>FINAL FANTASY XIII-2</t>
  </si>
  <si>
    <t>Tomb Raider</t>
  </si>
  <si>
    <t>Resident Evil 5</t>
  </si>
  <si>
    <t>Ultra Street Fighter IV</t>
  </si>
  <si>
    <t>Devil May Cry 3: Special Edition</t>
  </si>
  <si>
    <t>Resident Evil 6</t>
  </si>
  <si>
    <t>Ryse: Son of Rome</t>
  </si>
  <si>
    <t>Sonic Lost World</t>
  </si>
  <si>
    <t>The Evil Within</t>
  </si>
  <si>
    <t>Counter-Strike: Global Offensive</t>
  </si>
  <si>
    <t>Resident Evil</t>
  </si>
  <si>
    <t>Resident Evil Revelations 2</t>
  </si>
  <si>
    <t>Mortal Kombat X</t>
  </si>
  <si>
    <t>Ultimate Marvel vs. Capcom 3</t>
  </si>
  <si>
    <t>LIGHTNING RETURNS: FINAL FANTASY XIII</t>
  </si>
  <si>
    <t>FINAL FANTASY X/X-2 HD Remaster</t>
  </si>
  <si>
    <t>Mega Man Legacy Collection</t>
  </si>
  <si>
    <t>On a Roll</t>
  </si>
  <si>
    <t>Darksiders II Deathinitive Edition</t>
  </si>
  <si>
    <t>TEKKEN 7</t>
  </si>
  <si>
    <t>Just Cause 3</t>
  </si>
  <si>
    <t>Batman™: Arkham Knight</t>
  </si>
  <si>
    <t>Resident Evil 0</t>
  </si>
  <si>
    <t>FINAL FANTASY IX</t>
  </si>
  <si>
    <t>Rise of the Tomb Raider</t>
  </si>
  <si>
    <t>Bayonetta</t>
  </si>
  <si>
    <t>Umbrella Corps</t>
  </si>
  <si>
    <t>Mighty No. 9</t>
  </si>
  <si>
    <t>Marvel vs. Capcom: Infinite</t>
  </si>
  <si>
    <t>Mega Man Legacy Collection 2</t>
  </si>
  <si>
    <t>Resident Evil 7 Biohazard</t>
  </si>
  <si>
    <t>Genital Jousting</t>
  </si>
  <si>
    <t>Killer Instinct</t>
  </si>
  <si>
    <t>Silver</t>
  </si>
  <si>
    <t>Sonic Mania</t>
  </si>
  <si>
    <t>THE KING OF FIGHTERS '97 GLOBAL MATCH</t>
  </si>
  <si>
    <t>Crash Bandicoot™ N. Sane Trilogy</t>
  </si>
  <si>
    <t>WORLD OF FINAL FANTASY</t>
  </si>
  <si>
    <t>HITMAN™</t>
  </si>
  <si>
    <t>Street Fighter V</t>
  </si>
  <si>
    <t>Mega Man 11</t>
  </si>
  <si>
    <t>Resident Evil 2</t>
  </si>
  <si>
    <t>Mega Man X Legacy Collection</t>
  </si>
  <si>
    <t>Mega Man X Legacy Collection 2</t>
  </si>
  <si>
    <t>Games never played</t>
  </si>
  <si>
    <t>Wii_Game_Disc</t>
  </si>
  <si>
    <t>Wii_Image</t>
  </si>
  <si>
    <t>3.72</t>
  </si>
  <si>
    <t>ROWE08</t>
  </si>
  <si>
    <t>Zero: Tsukihami no Kamen</t>
  </si>
  <si>
    <t>3.93</t>
  </si>
  <si>
    <t>R4ZJ01</t>
  </si>
  <si>
    <t>Zack &amp; Wiki: Quest for Barbaros' Treasure</t>
  </si>
  <si>
    <t>1.95</t>
  </si>
  <si>
    <t>RTZE08</t>
  </si>
  <si>
    <t>Xenoblade Chronicles</t>
  </si>
  <si>
    <t>6.32</t>
  </si>
  <si>
    <t>SX4E01</t>
  </si>
  <si>
    <t>GameCube</t>
  </si>
  <si>
    <t>Gamecube_Image</t>
  </si>
  <si>
    <t>Wario World</t>
  </si>
  <si>
    <t>3.71</t>
  </si>
  <si>
    <t>GWWE01</t>
  </si>
  <si>
    <t>Wario Land: Shake It!</t>
  </si>
  <si>
    <t>RWLE01</t>
  </si>
  <si>
    <t>Viewtiful Joe 2</t>
  </si>
  <si>
    <t>1.08</t>
  </si>
  <si>
    <t>G2VE08</t>
  </si>
  <si>
    <t>Viewtiful Joe</t>
  </si>
  <si>
    <t>GVJE08</t>
  </si>
  <si>
    <t>The Legend of Zelda: Twilight Princess</t>
  </si>
  <si>
    <t>RZDE01</t>
  </si>
  <si>
    <t>4.12</t>
  </si>
  <si>
    <t>GZ2E01</t>
  </si>
  <si>
    <t>The Legend of Zelda: The Wind Waker</t>
  </si>
  <si>
    <t>GZLE01</t>
  </si>
  <si>
    <t>The Legend of Zelda: Skyward Sword</t>
  </si>
  <si>
    <t>SOUE01</t>
  </si>
  <si>
    <t>VC_Arcade</t>
  </si>
  <si>
    <t>The Legend of Zelda: Ocarina of Time / Master Quest</t>
  </si>
  <si>
    <t>3.87</t>
  </si>
  <si>
    <t>D43E01</t>
  </si>
  <si>
    <t>The Legend of Zelda: Four Swords Adventures</t>
  </si>
  <si>
    <t>G4SE01</t>
  </si>
  <si>
    <t>VC_TurboGraphX</t>
  </si>
  <si>
    <t>The Legend of Zelda: Collector's Edition</t>
  </si>
  <si>
    <t>PZLE01</t>
  </si>
  <si>
    <t>The Legend of Spyro: The Eternal Night</t>
  </si>
  <si>
    <t>RO7P7D</t>
  </si>
  <si>
    <t>The Last Story</t>
  </si>
  <si>
    <t>5.05</t>
  </si>
  <si>
    <t>SLSEXJ</t>
  </si>
  <si>
    <t>The House of the Dead: Overkill</t>
  </si>
  <si>
    <t>4.00</t>
  </si>
  <si>
    <t>RHOE8P</t>
  </si>
  <si>
    <t>The House of the Dead 2 &amp; 3 Return</t>
  </si>
  <si>
    <t>3.25</t>
  </si>
  <si>
    <t>RHDE8P</t>
  </si>
  <si>
    <t>Tatsunoko vs. Capcom: Ultimate All-Stars</t>
  </si>
  <si>
    <t>1.41</t>
  </si>
  <si>
    <t>STKE08</t>
  </si>
  <si>
    <t>Tales of Symphonia: Dawn of the New World</t>
  </si>
  <si>
    <t>RT4EAF</t>
  </si>
  <si>
    <t>Super Smash Bros. Melee</t>
  </si>
  <si>
    <t>7.30</t>
  </si>
  <si>
    <t>GALE01</t>
  </si>
  <si>
    <t>Super Smash Bros. Brawl</t>
  </si>
  <si>
    <t>RSBE01</t>
  </si>
  <si>
    <t>Super Paper Mario</t>
  </si>
  <si>
    <t>0.47</t>
  </si>
  <si>
    <t>R8PE01</t>
  </si>
  <si>
    <t>Super Mario Sunshine</t>
  </si>
  <si>
    <t>1.29</t>
  </si>
  <si>
    <t>GMSE01</t>
  </si>
  <si>
    <t>Super Mario Galaxy 2</t>
  </si>
  <si>
    <t>SB4E01</t>
  </si>
  <si>
    <t>Super Mario Galaxy</t>
  </si>
  <si>
    <t>3.27</t>
  </si>
  <si>
    <t>RMGE01</t>
  </si>
  <si>
    <t>Super Mario All-Stars</t>
  </si>
  <si>
    <t>0.20</t>
  </si>
  <si>
    <t>SVME01</t>
  </si>
  <si>
    <t>Star Fox: Assault</t>
  </si>
  <si>
    <t>1.62</t>
  </si>
  <si>
    <t>GF7E01</t>
  </si>
  <si>
    <t>Star Fox: Adventures</t>
  </si>
  <si>
    <t>GSAE01</t>
  </si>
  <si>
    <t>Soulcalibur: Legends</t>
  </si>
  <si>
    <t>RSLPAF</t>
  </si>
  <si>
    <t>SoulCalibur II</t>
  </si>
  <si>
    <t>3.64</t>
  </si>
  <si>
    <t>GRSEAF</t>
  </si>
  <si>
    <t>Sonic Unleashed</t>
  </si>
  <si>
    <t>RSVE8P</t>
  </si>
  <si>
    <t>Sonic Heroes</t>
  </si>
  <si>
    <t>3.68</t>
  </si>
  <si>
    <t>G9SE8P</t>
  </si>
  <si>
    <t>Sonic Colors</t>
  </si>
  <si>
    <t>SNCE8P</t>
  </si>
  <si>
    <t>Sonic and the Secret Rings</t>
  </si>
  <si>
    <t>3.58</t>
  </si>
  <si>
    <t>RSRE8P</t>
  </si>
  <si>
    <t>Sonic and the Black Knight</t>
  </si>
  <si>
    <t>RENP8P</t>
  </si>
  <si>
    <t>Sonic &amp; SEGA All-Stars Racing</t>
  </si>
  <si>
    <t>2.54</t>
  </si>
  <si>
    <t>R3RE8P</t>
  </si>
  <si>
    <t>Silent Hill: Shattered Memories</t>
  </si>
  <si>
    <t>3.76</t>
  </si>
  <si>
    <t>R5WEA4</t>
  </si>
  <si>
    <t>Resident Evil: The Umbrella Chronicles</t>
  </si>
  <si>
    <t>3.89</t>
  </si>
  <si>
    <t>RBUE08</t>
  </si>
  <si>
    <t>Resident Evil: The Darkside Chronicles</t>
  </si>
  <si>
    <t>SBDE08</t>
  </si>
  <si>
    <t>Resident Evil Code: Veronica X</t>
  </si>
  <si>
    <t>3.53</t>
  </si>
  <si>
    <t>GCDE08</t>
  </si>
  <si>
    <t>Resident Evil Archives: Resident Evil Zero</t>
  </si>
  <si>
    <t>RBHE08</t>
  </si>
  <si>
    <t>Resident Evil Archives: Resident Evil</t>
  </si>
  <si>
    <t>RE4E08</t>
  </si>
  <si>
    <t>Resident Evil 4: Wii Edition</t>
  </si>
  <si>
    <t>3.97</t>
  </si>
  <si>
    <t>RB4E08</t>
  </si>
  <si>
    <t>3.44</t>
  </si>
  <si>
    <t>G4BE08</t>
  </si>
  <si>
    <t>Resident Evil 3: Nemesis</t>
  </si>
  <si>
    <t>GLEE08</t>
  </si>
  <si>
    <t>GHAE08</t>
  </si>
  <si>
    <t>SOJE41</t>
  </si>
  <si>
    <t>Project Zero 2: Wii Edition</t>
  </si>
  <si>
    <t>4.07</t>
  </si>
  <si>
    <t>SL2P01</t>
  </si>
  <si>
    <t>3.06</t>
  </si>
  <si>
    <t>GXXE01</t>
  </si>
  <si>
    <t>GC6E01</t>
  </si>
  <si>
    <t>Pikmin 2</t>
  </si>
  <si>
    <t>GPVE01</t>
  </si>
  <si>
    <t>Pikmin</t>
  </si>
  <si>
    <t>GPIE01</t>
  </si>
  <si>
    <t>Paper Mario: The Thousand-Year Door</t>
  </si>
  <si>
    <t>G8ME01</t>
  </si>
  <si>
    <t>Pandora's Tower</t>
  </si>
  <si>
    <t>SX3EXJ</t>
  </si>
  <si>
    <t>No More Heroes 2: Desperate Struggle</t>
  </si>
  <si>
    <t>3.26</t>
  </si>
  <si>
    <t>RUYE41</t>
  </si>
  <si>
    <t>No More Heroes</t>
  </si>
  <si>
    <t>3.29</t>
  </si>
  <si>
    <t>RNHE41</t>
  </si>
  <si>
    <t>NiGHTS: Journey of Dreams</t>
  </si>
  <si>
    <t>4.02</t>
  </si>
  <si>
    <t>R7EE8P</t>
  </si>
  <si>
    <t>New Super Mario Bros. Wii</t>
  </si>
  <si>
    <t>0.34</t>
  </si>
  <si>
    <t>SMNE01</t>
  </si>
  <si>
    <t>Need for Speed: Underground 2</t>
  </si>
  <si>
    <t>1.94</t>
  </si>
  <si>
    <t>GUGE69</t>
  </si>
  <si>
    <t>Need for Speed: Underground</t>
  </si>
  <si>
    <t>GNDE69</t>
  </si>
  <si>
    <t>Need for Speed: Undercover</t>
  </si>
  <si>
    <t>RX9P69</t>
  </si>
  <si>
    <t>Need for Speed: The Run</t>
  </si>
  <si>
    <t>1.03</t>
  </si>
  <si>
    <t>SNVP69</t>
  </si>
  <si>
    <t>Need for Speed: ProStreet</t>
  </si>
  <si>
    <t>2.73</t>
  </si>
  <si>
    <t>RNPP69</t>
  </si>
  <si>
    <t>Need for Speed: Nitro</t>
  </si>
  <si>
    <t>2.02</t>
  </si>
  <si>
    <t>R7XP69</t>
  </si>
  <si>
    <t>Need for Speed: Most Wanted</t>
  </si>
  <si>
    <t>3.39</t>
  </si>
  <si>
    <t>GOWE69</t>
  </si>
  <si>
    <t>Need for Speed: Carbon</t>
  </si>
  <si>
    <t>GW5E69</t>
  </si>
  <si>
    <t>Need for Speed Carbon</t>
  </si>
  <si>
    <t>RNSE69</t>
  </si>
  <si>
    <t>Muramasa: The Demon Blade</t>
  </si>
  <si>
    <t>0.62</t>
  </si>
  <si>
    <t>RSFE7U</t>
  </si>
  <si>
    <t>Mortal Kombat: Armageddon</t>
  </si>
  <si>
    <t>3.85</t>
  </si>
  <si>
    <t>RKME5D</t>
  </si>
  <si>
    <t>Metroid: Other M</t>
  </si>
  <si>
    <t>7.45</t>
  </si>
  <si>
    <t>R3OE01</t>
  </si>
  <si>
    <t>Metroid Prime: Trilogy</t>
  </si>
  <si>
    <t>7.60</t>
  </si>
  <si>
    <t>R3ME01</t>
  </si>
  <si>
    <t>Mega Man X Collection</t>
  </si>
  <si>
    <t>0.78</t>
  </si>
  <si>
    <t>GXGE08</t>
  </si>
  <si>
    <t>Mega Man Anniversary Collection</t>
  </si>
  <si>
    <t>G6QE08</t>
  </si>
  <si>
    <t>Mario Party 9</t>
  </si>
  <si>
    <t>SSQE01</t>
  </si>
  <si>
    <t>Mario Party 8</t>
  </si>
  <si>
    <t>1.36</t>
  </si>
  <si>
    <t>RM8E01</t>
  </si>
  <si>
    <t>Mario Party 7</t>
  </si>
  <si>
    <t>2.59</t>
  </si>
  <si>
    <t>GP7E01</t>
  </si>
  <si>
    <t>Mario Party 6</t>
  </si>
  <si>
    <t>GP6E01</t>
  </si>
  <si>
    <t>Mario Party 5</t>
  </si>
  <si>
    <t>GP5E01</t>
  </si>
  <si>
    <t>Mario Party 4</t>
  </si>
  <si>
    <t>GMPE01</t>
  </si>
  <si>
    <t>Mario Kart: Double Dash!!</t>
  </si>
  <si>
    <t>GM4E01</t>
  </si>
  <si>
    <t>Mario Kart Wii</t>
  </si>
  <si>
    <t>RMCE01</t>
  </si>
  <si>
    <t>MadWorld</t>
  </si>
  <si>
    <t>3.57</t>
  </si>
  <si>
    <t>RZZE8P</t>
  </si>
  <si>
    <t>Luigi's Mansion</t>
  </si>
  <si>
    <t>4.19</t>
  </si>
  <si>
    <t>GLME01</t>
  </si>
  <si>
    <t>Little King's Story</t>
  </si>
  <si>
    <t>RO3EXJ</t>
  </si>
  <si>
    <t>LEGO Star Wars: The Complete Saga</t>
  </si>
  <si>
    <t>2.97</t>
  </si>
  <si>
    <t>RLGE64</t>
  </si>
  <si>
    <t>LEGO Batman: The Videogame</t>
  </si>
  <si>
    <t>2.65</t>
  </si>
  <si>
    <t>RLBEWR</t>
  </si>
  <si>
    <t>Klonoa</t>
  </si>
  <si>
    <t>1.77</t>
  </si>
  <si>
    <t>R96EAF</t>
  </si>
  <si>
    <t>Kirby's Return to Dream Land</t>
  </si>
  <si>
    <t>SUKE01</t>
  </si>
  <si>
    <t>Kirby's Epic Yarn</t>
  </si>
  <si>
    <t>3.75</t>
  </si>
  <si>
    <t>RK5E01</t>
  </si>
  <si>
    <t>Ju-on: The Grudge</t>
  </si>
  <si>
    <t>3.91</t>
  </si>
  <si>
    <t>RJOEXJ</t>
  </si>
  <si>
    <t>Harvest Moon: Animal Parade</t>
  </si>
  <si>
    <t>1.93</t>
  </si>
  <si>
    <t>RBIEE9</t>
  </si>
  <si>
    <t>Guilty Gear XX Accent Core Plus</t>
  </si>
  <si>
    <t>1.46</t>
  </si>
  <si>
    <t>R3NEXS</t>
  </si>
  <si>
    <t>GoldenEye 007</t>
  </si>
  <si>
    <t>SJBE52</t>
  </si>
  <si>
    <t>Fire Emblem: Radiant Dawn</t>
  </si>
  <si>
    <t>3.05</t>
  </si>
  <si>
    <t>RFEE01</t>
  </si>
  <si>
    <t>Final Fantasy Fables: Chocobo's Dungeon</t>
  </si>
  <si>
    <t>1.73</t>
  </si>
  <si>
    <t>R7FEGD</t>
  </si>
  <si>
    <t>Final Fantasy Crystal Chronicles: The Crystal Bearers</t>
  </si>
  <si>
    <t>3.43</t>
  </si>
  <si>
    <t>RFCEGD</t>
  </si>
  <si>
    <t>Final Fantasy Crystal Chronicles</t>
  </si>
  <si>
    <t>3.23</t>
  </si>
  <si>
    <t>GCCE01</t>
  </si>
  <si>
    <t>F-Zero GX</t>
  </si>
  <si>
    <t>GFZE01</t>
  </si>
  <si>
    <t>Dragon Ball Z: Budokai Tenkaichi 3</t>
  </si>
  <si>
    <t>RDSE70</t>
  </si>
  <si>
    <t>Donkey Kong Country Returns</t>
  </si>
  <si>
    <t>3.34</t>
  </si>
  <si>
    <t>SF8E01</t>
  </si>
  <si>
    <t>Disney Epic Mickey 2: The Power of Two</t>
  </si>
  <si>
    <t>4.24</t>
  </si>
  <si>
    <t>SERE4Q</t>
  </si>
  <si>
    <t>Disney Epic Mickey</t>
  </si>
  <si>
    <t>3.90</t>
  </si>
  <si>
    <t>SEME4Q</t>
  </si>
  <si>
    <t>Dead Space: Extraction</t>
  </si>
  <si>
    <t>4.29</t>
  </si>
  <si>
    <t>RZJE69</t>
  </si>
  <si>
    <t>Crash: Mind Over Mutant</t>
  </si>
  <si>
    <t>2.78</t>
  </si>
  <si>
    <t>RC8E7D</t>
  </si>
  <si>
    <t>Crash of the Titans</t>
  </si>
  <si>
    <t>2.94</t>
  </si>
  <si>
    <t>RQJE7D</t>
  </si>
  <si>
    <t>Animal Crossing: City Folk</t>
  </si>
  <si>
    <t>0.32</t>
  </si>
  <si>
    <t>RUUE01</t>
  </si>
  <si>
    <t>Total of Wii games</t>
  </si>
  <si>
    <t>Total of GameCube games</t>
  </si>
  <si>
    <t>Total of Games</t>
  </si>
  <si>
    <t>Total of Wii Finished Games</t>
  </si>
  <si>
    <t>Total of GameCube Finished Games</t>
  </si>
  <si>
    <t>Total of Finished Games</t>
  </si>
  <si>
    <t>Games to Finish</t>
  </si>
  <si>
    <t>Total of Wii Unfinished Games</t>
  </si>
  <si>
    <t>Total of GameCube Unfinished Games</t>
  </si>
  <si>
    <t>Percent of Unfinished Games</t>
  </si>
  <si>
    <t>Percent of Wii Unfinished Games</t>
  </si>
  <si>
    <t>Percent of Wii Finished Games</t>
  </si>
  <si>
    <t>Percent of GameCube Finished Games</t>
  </si>
  <si>
    <t>Percent of GameCube Unfinished Games</t>
  </si>
  <si>
    <t>Percent of Finished Games</t>
  </si>
  <si>
    <t>Total of games</t>
  </si>
  <si>
    <t>Finished Games</t>
  </si>
  <si>
    <t>Total Geral</t>
  </si>
  <si>
    <t>-</t>
  </si>
  <si>
    <t>Ninja Gaiden 3: Razor Edge</t>
  </si>
  <si>
    <t>Super Mario 3d World</t>
  </si>
  <si>
    <t>The Legend of Zelda: Twilight Princess HD</t>
  </si>
  <si>
    <t>New Super Luigi U</t>
  </si>
  <si>
    <t>The Legend of Zelda: Wind Waker HD</t>
  </si>
  <si>
    <t>Hyrule Warriors</t>
  </si>
  <si>
    <t>Mario Kart 8</t>
  </si>
  <si>
    <t>Darksiders 2</t>
  </si>
  <si>
    <t>Assassins Creed 4: Black Frag</t>
  </si>
  <si>
    <t>Batman Arkham Origins</t>
  </si>
  <si>
    <t>Donkey Kong Country: Tropical Freeze</t>
  </si>
  <si>
    <t>Nintendo Land</t>
  </si>
  <si>
    <t>The Legend of Zelda: Breath of the wild</t>
  </si>
  <si>
    <t>Super Smash Bros WiiU</t>
  </si>
  <si>
    <t>Paper Mario Color Splash</t>
  </si>
  <si>
    <t>Mighty no. 9</t>
  </si>
  <si>
    <t>Super Mario Galaxy Wii</t>
  </si>
  <si>
    <t>Star Fox Zero</t>
  </si>
  <si>
    <t>Kirby and the Rainbow Curse</t>
  </si>
  <si>
    <t>Lost Reavers</t>
  </si>
  <si>
    <t>Donkey Kong Country Returns Wii</t>
  </si>
  <si>
    <t>Super Mario Galaxy 2 Wii</t>
  </si>
  <si>
    <t>Super Mario Maker</t>
  </si>
  <si>
    <t>Yoshi Wooly World</t>
  </si>
  <si>
    <t>Captain Toad Treasure Tracker</t>
  </si>
  <si>
    <t>Mario Party 10</t>
  </si>
  <si>
    <t>Watch Dogs</t>
  </si>
  <si>
    <t>New Super Mario Bros U</t>
  </si>
  <si>
    <t>Batman Arkham City Armored Edition</t>
  </si>
  <si>
    <t>Need for Speed Most Wanted U</t>
  </si>
  <si>
    <t>Bayonetta 2</t>
  </si>
  <si>
    <t>The Wonderful 101</t>
  </si>
  <si>
    <t>Splatoon</t>
  </si>
  <si>
    <t>Pikmin 3</t>
  </si>
  <si>
    <t>Tekken Tag Tournament 2</t>
  </si>
  <si>
    <t>Lego Star Wars: The Force Awakens</t>
  </si>
  <si>
    <t>Star Fox Guard</t>
  </si>
  <si>
    <t>Lego Marvel Avengers</t>
  </si>
  <si>
    <t>Lego Batman 3: Beyond Gotham</t>
  </si>
  <si>
    <t>Lego Batman 2</t>
  </si>
  <si>
    <t>Lego Marvel Super Heroes</t>
  </si>
  <si>
    <t>Disney Cars Matternational</t>
  </si>
  <si>
    <t>Kung Fu Panda</t>
  </si>
  <si>
    <t>All Stars Karate</t>
  </si>
  <si>
    <t>Iron Man</t>
  </si>
  <si>
    <t>Wii Party</t>
  </si>
  <si>
    <t>Pro Evolution Soccer 2010</t>
  </si>
  <si>
    <t>Madagascar 3</t>
  </si>
  <si>
    <t>Lego Indiana Jones</t>
  </si>
  <si>
    <t>My Sims Kingdom</t>
  </si>
  <si>
    <t>Sega Super Stars Tennis</t>
  </si>
  <si>
    <t>Toy Story 3</t>
  </si>
  <si>
    <t>Medieval Games</t>
  </si>
  <si>
    <t>Club Penguin Game Day</t>
  </si>
  <si>
    <t>Wii Play</t>
  </si>
  <si>
    <t>Wii Fit Plus</t>
  </si>
  <si>
    <t>Medal of Honor Vanguard</t>
  </si>
  <si>
    <t>Bakugan: Battle Brawless</t>
  </si>
  <si>
    <t>My Fitness Coach</t>
  </si>
  <si>
    <t>Nascar Unleashed</t>
  </si>
  <si>
    <t>Wii Sports</t>
  </si>
  <si>
    <t>Wii Sports Resort</t>
  </si>
  <si>
    <t>Naruto Clash of Ninja Revolution</t>
  </si>
  <si>
    <t>Just Dance</t>
  </si>
  <si>
    <t>Guitar Hero 3: Legends of Rock</t>
  </si>
  <si>
    <t>Alice Madness Returns</t>
  </si>
  <si>
    <t>Crysis 2 Maximum Edition</t>
  </si>
  <si>
    <t>Dead Space 1</t>
  </si>
  <si>
    <t>Dead Space 2</t>
  </si>
  <si>
    <t>Dead Space 3</t>
  </si>
  <si>
    <t>Need for Speed Hot Pursuit</t>
  </si>
  <si>
    <t>Need for Speed The Run</t>
  </si>
  <si>
    <t>Star Wars Batlefront 2</t>
  </si>
  <si>
    <t>Burnout Paradise</t>
  </si>
  <si>
    <t>Crysis Warhead</t>
  </si>
  <si>
    <t>Crysis</t>
  </si>
  <si>
    <t>Crysis 3</t>
  </si>
  <si>
    <t>Fifa 18</t>
  </si>
  <si>
    <t>Kingdoms of Amalur Reckoning</t>
  </si>
  <si>
    <t>Pokémon Colosseum</t>
  </si>
  <si>
    <t>Pokémon XD: Gale of Darkness</t>
  </si>
  <si>
    <t>Okami</t>
  </si>
  <si>
    <t>Grand Theft Auto V</t>
  </si>
  <si>
    <t>Pokémon Tournament</t>
  </si>
  <si>
    <t>finished</t>
  </si>
  <si>
    <t>appid</t>
  </si>
  <si>
    <t>idx</t>
  </si>
  <si>
    <t>id</t>
  </si>
  <si>
    <t>title</t>
  </si>
  <si>
    <t>fisical_disc</t>
  </si>
  <si>
    <t>size_gb</t>
  </si>
  <si>
    <t>console</t>
  </si>
  <si>
    <t>playtime_forever</t>
  </si>
  <si>
    <t>playtime_hours</t>
  </si>
  <si>
    <t>iso_type</t>
  </si>
  <si>
    <t>Rótulos de Linha</t>
  </si>
  <si>
    <t>Soma de playtime_forever</t>
  </si>
  <si>
    <t>Soma de playtime_hours</t>
  </si>
  <si>
    <t>finished_at</t>
  </si>
  <si>
    <t>collection</t>
  </si>
  <si>
    <t>PC</t>
  </si>
  <si>
    <t>STEAM</t>
  </si>
  <si>
    <t>ORIGIN</t>
  </si>
  <si>
    <t>UBISOFT</t>
  </si>
  <si>
    <t>WIIU</t>
  </si>
  <si>
    <t>CONSOLE</t>
  </si>
  <si>
    <t>WIIU - VC - Wii</t>
  </si>
  <si>
    <t>WII</t>
  </si>
  <si>
    <t>GAMECUBE</t>
  </si>
  <si>
    <t>app_id</t>
  </si>
  <si>
    <t>playtime_minutes</t>
  </si>
  <si>
    <t>genuine</t>
  </si>
  <si>
    <t>platform</t>
  </si>
  <si>
    <t>System</t>
  </si>
  <si>
    <t>dlc</t>
  </si>
  <si>
    <t>SKTE78</t>
  </si>
  <si>
    <t>RUHE52</t>
  </si>
  <si>
    <t>R59E4Q</t>
  </si>
  <si>
    <t>RC2E78</t>
  </si>
  <si>
    <t>RGHE52</t>
  </si>
  <si>
    <t>S2IE8P</t>
  </si>
  <si>
    <t xml:space="preserve">
SDNE41</t>
  </si>
  <si>
    <t>RKPE52</t>
  </si>
  <si>
    <t>RLIE64</t>
  </si>
  <si>
    <t>SV3EG9</t>
  </si>
  <si>
    <t>RMVE69</t>
  </si>
  <si>
    <t>R2OE68</t>
  </si>
  <si>
    <t>RFKE41</t>
  </si>
  <si>
    <t>RSHE69</t>
  </si>
  <si>
    <t>RNXEDA</t>
  </si>
  <si>
    <t>SNRE52</t>
  </si>
  <si>
    <t>SUXXA4</t>
  </si>
  <si>
    <t>RT5E8P</t>
  </si>
  <si>
    <t>STSE4Q</t>
  </si>
  <si>
    <t>RFPE01</t>
  </si>
  <si>
    <t>SUPE01</t>
  </si>
  <si>
    <t>SC8E01</t>
  </si>
  <si>
    <t>RSPE01</t>
  </si>
  <si>
    <t>RZTE01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</si>
</sst>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14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14" fontId="0" fillId="2" borderId="1" xfId="0" applyNumberFormat="1" applyFont="1" applyFill="1" applyBorder="1"/>
    <xf numFmtId="14" fontId="0" fillId="0" borderId="1" xfId="0" applyNumberFormat="1" applyFont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0" borderId="0" xfId="0" applyBorder="1"/>
    <xf numFmtId="0" fontId="3" fillId="0" borderId="0" xfId="2"/>
    <xf numFmtId="0" fontId="0" fillId="0" borderId="0" xfId="0" applyAlignment="1">
      <alignment wrapText="1"/>
    </xf>
  </cellXfs>
  <cellStyles count="3">
    <cellStyle name="Hiperlink" xfId="2" builtinId="8"/>
    <cellStyle name="Normal" xfId="0" builtinId="0"/>
    <cellStyle name="Porcentagem" xfId="1" builtinId="5"/>
  </cellStyles>
  <dxfs count="12">
    <dxf>
      <numFmt numFmtId="2" formatCode="0.0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of Wii Console </a:t>
            </a:r>
          </a:p>
          <a:p>
            <a:pPr>
              <a:defRPr/>
            </a:pPr>
            <a:r>
              <a:rPr lang="pt-BR"/>
              <a:t>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45-4E6D-8F39-73902159A1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45-4E6D-8F39-73902159A1C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'Wii GC Resume'!$A$1:$B$1</c:f>
              <c:strCache>
                <c:ptCount val="2"/>
                <c:pt idx="0">
                  <c:v>Total of Wii games</c:v>
                </c:pt>
                <c:pt idx="1">
                  <c:v>Total of GameCube games</c:v>
                </c:pt>
              </c:strCache>
            </c:strRef>
          </c:cat>
          <c:val>
            <c:numRef>
              <c:f>'Wii GC Resume'!$A$2:$B$2</c:f>
              <c:numCache>
                <c:formatCode>General</c:formatCode>
                <c:ptCount val="2"/>
                <c:pt idx="0">
                  <c:v>95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5-4F62-BF4C-6178409071D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Unfinished 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'Wii GC Resume'!$A$8:$B$8</c:f>
              <c:strCache>
                <c:ptCount val="2"/>
                <c:pt idx="0">
                  <c:v>Total of Wii Unfinished Games</c:v>
                </c:pt>
                <c:pt idx="1">
                  <c:v>Total of GameCube Unfinished Games</c:v>
                </c:pt>
              </c:strCache>
            </c:strRef>
          </c:cat>
          <c:val>
            <c:numRef>
              <c:f>'Wii GC Resume'!$A$9:$B$9</c:f>
              <c:numCache>
                <c:formatCode>General</c:formatCode>
                <c:ptCount val="2"/>
                <c:pt idx="0">
                  <c:v>77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8-4503-B24E-942321B20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824914128"/>
        <c:axId val="1833826592"/>
      </c:barChart>
      <c:catAx>
        <c:axId val="182491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826592"/>
        <c:crosses val="autoZero"/>
        <c:auto val="1"/>
        <c:lblAlgn val="ctr"/>
        <c:lblOffset val="100"/>
        <c:noMultiLvlLbl val="0"/>
      </c:catAx>
      <c:valAx>
        <c:axId val="183382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491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12</xdr:row>
      <xdr:rowOff>185736</xdr:rowOff>
    </xdr:from>
    <xdr:to>
      <xdr:col>1</xdr:col>
      <xdr:colOff>1371600</xdr:colOff>
      <xdr:row>24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A959F-5FE5-433E-B5B3-410BDC2A7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1804147</xdr:colOff>
      <xdr:row>13</xdr:row>
      <xdr:rowOff>22412</xdr:rowOff>
    </xdr:from>
    <xdr:to>
      <xdr:col>3</xdr:col>
      <xdr:colOff>997323</xdr:colOff>
      <xdr:row>24</xdr:row>
      <xdr:rowOff>99732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141416-E6B4-4A8D-AF82-0D738931B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Rodrigues Michetti" refreshedDate="44535.530613541669" createdVersion="7" refreshedVersion="7" minRefreshableVersion="3" recordCount="101" xr:uid="{1DF30806-672E-4D53-81B2-AF5B29C0D8D6}">
  <cacheSource type="worksheet">
    <worksheetSource name="Api_Steam"/>
  </cacheSource>
  <cacheFields count="4">
    <cacheField name="appid" numFmtId="0">
      <sharedItems containsSemiMixedTypes="0" containsString="0" containsNumber="1" containsInteger="1" minValue="730" maxValue="883710"/>
    </cacheField>
    <cacheField name="title" numFmtId="0">
      <sharedItems count="98">
        <s v="Tomb Raider: Anniversary"/>
        <s v="GRID"/>
        <s v="Tomb Raider: Underworld"/>
        <s v="Just Cause 2"/>
        <s v="Batman: Arkham Asylum GOTY Edition"/>
        <s v="Darksiders"/>
        <s v="Darksiders Warmastered Edition"/>
        <s v="SEGA Mega Drive &amp; Genesis Classics"/>
        <s v="Grand Theft Auto IV: The Complete Edition"/>
        <s v="Sonic Generations"/>
        <s v="Grand Theft Auto III"/>
        <s v="Grand Theft Auto: Vice City"/>
        <s v="Grand Theft Auto: San Andreas"/>
        <s v="Saints Row: The Third"/>
        <s v="SONIC THE HEDGEHOG 4 Episode I"/>
        <s v="Sonic CD"/>
        <s v="Rayman Origins"/>
        <s v="DiRT Showdown"/>
        <s v="SONIC THE HEDGEHOG 4 Episode II"/>
        <s v="Alan Wake"/>
        <s v="Alan Wake's American Nightmare"/>
        <s v="Batman: Arkham City GOTY"/>
        <s v="Resident Evil: Operation Raccoon City"/>
        <s v="DOOM 3: BFG Edition"/>
        <s v="Legacy of Kain: Defiance"/>
        <s v="Legacy of Kain: Soul Reaver"/>
        <s v="Legacy of Kain: Soul Reaver 2"/>
        <s v="Tomb Raider II"/>
        <s v="Tomb Raider III: Adventures of Lara Croft"/>
        <s v="Sonic &amp; All-Stars Racing Transformed Collection"/>
        <s v="Sonic and All-Stars Racing Transformed Metal Sonic DLC Pack"/>
        <s v="Street Fighter X Tekken"/>
        <s v="Kerbal Space Program"/>
        <s v="Resident Evil Revelations"/>
        <s v="FINAL FANTASY VII"/>
        <s v="Mortal Kombat Komplete Edition"/>
        <s v="Castlevania: Lords of Shadow 2"/>
        <s v="Castlevania: Lords of Shadow - Ultimate Edition"/>
        <s v="Rayman Legends"/>
        <s v="DuckTales Remastered"/>
        <s v="THE KING OF FIGHTERS XIII STEAM EDITION"/>
        <s v="Batman™: Arkham Origins"/>
        <s v="Saints Row IV"/>
        <s v="Injustice: Gods Among Us Ultimate Edition"/>
        <s v="Mortal Kombat Kollection"/>
        <s v="FINAL FANTASY VIII"/>
        <s v="Batman™: Arkham Origins Blackgate - Deluxe Edition"/>
        <s v="Lucius"/>
        <s v="METAL GEAR RISING: REVENGEANCE"/>
        <s v="Grand Theft Auto V"/>
        <s v="Strider"/>
        <s v="Resident Evil 4"/>
        <s v="Lucius II"/>
        <s v="FINAL FANTASY XIII"/>
        <s v="FINAL FANTASY XIII-2"/>
        <s v="Tomb Raider"/>
        <s v="Resident Evil 5"/>
        <s v="Ultra Street Fighter IV"/>
        <s v="Devil May Cry 3: Special Edition"/>
        <s v="Resident Evil 6"/>
        <s v="Ryse: Son of Rome"/>
        <s v="Sonic Lost World"/>
        <s v="The Evil Within"/>
        <s v="Counter-Strike: Global Offensive"/>
        <s v="Resident Evil"/>
        <s v="Resident Evil Revelations 2"/>
        <s v="Mortal Kombat X"/>
        <s v="Ultimate Marvel vs. Capcom 3"/>
        <s v="LIGHTNING RETURNS: FINAL FANTASY XIII"/>
        <s v="FINAL FANTASY X/X-2 HD Remaster"/>
        <s v="Mega Man Legacy Collection"/>
        <s v="On a Roll"/>
        <s v="Darksiders II Deathinitive Edition"/>
        <s v="TEKKEN 7"/>
        <s v="Just Cause 3"/>
        <s v="Batman™: Arkham Knight"/>
        <s v="Resident Evil 0"/>
        <s v="FINAL FANTASY IX"/>
        <s v="Rise of the Tomb Raider"/>
        <s v="Bayonetta"/>
        <s v="Umbrella Corps"/>
        <s v="Mighty No. 9"/>
        <s v="Marvel vs. Capcom: Infinite"/>
        <s v="Mega Man Legacy Collection 2"/>
        <s v="Resident Evil 7 Biohazard"/>
        <s v="Genital Jousting"/>
        <s v="Killer Instinct"/>
        <s v="Silver"/>
        <s v="Sonic Mania"/>
        <s v="THE KING OF FIGHTERS '97 GLOBAL MATCH"/>
        <s v="Crash Bandicoot™ N. Sane Trilogy"/>
        <s v="WORLD OF FINAL FANTASY"/>
        <s v="HITMAN™"/>
        <s v="Street Fighter V"/>
        <s v="Mega Man 11"/>
        <s v="Resident Evil 2"/>
        <s v="Mega Man X Legacy Collection"/>
        <s v="Mega Man X Legacy Collection 2"/>
      </sharedItems>
    </cacheField>
    <cacheField name="playtime_forever" numFmtId="0">
      <sharedItems containsSemiMixedTypes="0" containsString="0" containsNumber="1" containsInteger="1" minValue="0" maxValue="5624"/>
    </cacheField>
    <cacheField name="playtime_hours" numFmtId="2">
      <sharedItems containsSemiMixedTypes="0" containsString="0" containsNumber="1" minValue="0" maxValue="93.7333333333333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8000"/>
    <x v="0"/>
    <n v="0"/>
    <n v="0"/>
  </r>
  <r>
    <n v="12750"/>
    <x v="1"/>
    <n v="16"/>
    <n v="0.26666666666666666"/>
  </r>
  <r>
    <n v="8140"/>
    <x v="2"/>
    <n v="12"/>
    <n v="0.2"/>
  </r>
  <r>
    <n v="8190"/>
    <x v="3"/>
    <n v="97"/>
    <n v="1.6166666666666667"/>
  </r>
  <r>
    <n v="35140"/>
    <x v="4"/>
    <n v="727"/>
    <n v="12.116666666666667"/>
  </r>
  <r>
    <n v="50620"/>
    <x v="5"/>
    <n v="13"/>
    <n v="0.21666666666666667"/>
  </r>
  <r>
    <n v="462780"/>
    <x v="6"/>
    <n v="1135"/>
    <n v="18.916666666666668"/>
  </r>
  <r>
    <n v="34270"/>
    <x v="7"/>
    <n v="59"/>
    <n v="0.98333333333333328"/>
  </r>
  <r>
    <n v="12210"/>
    <x v="8"/>
    <n v="3339"/>
    <n v="55.65"/>
  </r>
  <r>
    <n v="71340"/>
    <x v="9"/>
    <n v="123"/>
    <n v="2.0499999999999998"/>
  </r>
  <r>
    <n v="12100"/>
    <x v="10"/>
    <n v="751"/>
    <n v="12.516666666666667"/>
  </r>
  <r>
    <n v="12110"/>
    <x v="11"/>
    <n v="1500"/>
    <n v="25"/>
  </r>
  <r>
    <n v="12120"/>
    <x v="12"/>
    <n v="3777"/>
    <n v="62.95"/>
  </r>
  <r>
    <n v="12230"/>
    <x v="10"/>
    <n v="0"/>
    <n v="0"/>
  </r>
  <r>
    <n v="12240"/>
    <x v="11"/>
    <n v="0"/>
    <n v="0"/>
  </r>
  <r>
    <n v="12250"/>
    <x v="12"/>
    <n v="0"/>
    <n v="0"/>
  </r>
  <r>
    <n v="55230"/>
    <x v="13"/>
    <n v="1066"/>
    <n v="17.766666666666666"/>
  </r>
  <r>
    <n v="202530"/>
    <x v="14"/>
    <n v="9"/>
    <n v="0.15"/>
  </r>
  <r>
    <n v="200940"/>
    <x v="15"/>
    <n v="28"/>
    <n v="0.46666666666666667"/>
  </r>
  <r>
    <n v="207490"/>
    <x v="16"/>
    <n v="23"/>
    <n v="0.38333333333333336"/>
  </r>
  <r>
    <n v="201700"/>
    <x v="17"/>
    <n v="73"/>
    <n v="1.2166666666666666"/>
  </r>
  <r>
    <n v="203650"/>
    <x v="18"/>
    <n v="12"/>
    <n v="0.2"/>
  </r>
  <r>
    <n v="108710"/>
    <x v="19"/>
    <n v="27"/>
    <n v="0.45"/>
  </r>
  <r>
    <n v="202750"/>
    <x v="20"/>
    <n v="0"/>
    <n v="0"/>
  </r>
  <r>
    <n v="200260"/>
    <x v="21"/>
    <n v="574"/>
    <n v="9.5666666666666664"/>
  </r>
  <r>
    <n v="209100"/>
    <x v="22"/>
    <n v="622"/>
    <n v="10.366666666666667"/>
  </r>
  <r>
    <n v="208200"/>
    <x v="23"/>
    <n v="560"/>
    <n v="9.3333333333333339"/>
  </r>
  <r>
    <n v="224300"/>
    <x v="24"/>
    <n v="0"/>
    <n v="0"/>
  </r>
  <r>
    <n v="224920"/>
    <x v="25"/>
    <n v="42"/>
    <n v="0.7"/>
  </r>
  <r>
    <n v="224940"/>
    <x v="26"/>
    <n v="0"/>
    <n v="0"/>
  </r>
  <r>
    <n v="225300"/>
    <x v="27"/>
    <n v="11"/>
    <n v="0.18333333333333332"/>
  </r>
  <r>
    <n v="225320"/>
    <x v="28"/>
    <n v="0"/>
    <n v="0"/>
  </r>
  <r>
    <n v="212480"/>
    <x v="29"/>
    <n v="57"/>
    <n v="0.95"/>
  </r>
  <r>
    <n v="229660"/>
    <x v="30"/>
    <n v="0"/>
    <n v="0"/>
  </r>
  <r>
    <n v="209120"/>
    <x v="31"/>
    <n v="13"/>
    <n v="0.21666666666666667"/>
  </r>
  <r>
    <n v="220200"/>
    <x v="32"/>
    <n v="258"/>
    <n v="4.3"/>
  </r>
  <r>
    <n v="222480"/>
    <x v="33"/>
    <n v="472"/>
    <n v="7.8666666666666663"/>
  </r>
  <r>
    <n v="39140"/>
    <x v="34"/>
    <n v="40"/>
    <n v="0.66666666666666663"/>
  </r>
  <r>
    <n v="237110"/>
    <x v="35"/>
    <n v="979"/>
    <n v="16.316666666666666"/>
  </r>
  <r>
    <n v="239250"/>
    <x v="36"/>
    <n v="0"/>
    <n v="0"/>
  </r>
  <r>
    <n v="234080"/>
    <x v="37"/>
    <n v="4"/>
    <n v="6.6666666666666666E-2"/>
  </r>
  <r>
    <n v="242550"/>
    <x v="38"/>
    <n v="0"/>
    <n v="0"/>
  </r>
  <r>
    <n v="237630"/>
    <x v="39"/>
    <n v="20"/>
    <n v="0.33333333333333331"/>
  </r>
  <r>
    <n v="222940"/>
    <x v="40"/>
    <n v="71"/>
    <n v="1.1833333333333333"/>
  </r>
  <r>
    <n v="209000"/>
    <x v="41"/>
    <n v="634"/>
    <n v="10.566666666666666"/>
  </r>
  <r>
    <n v="206420"/>
    <x v="42"/>
    <n v="312"/>
    <n v="5.2"/>
  </r>
  <r>
    <n v="242700"/>
    <x v="43"/>
    <n v="82"/>
    <n v="1.3666666666666667"/>
  </r>
  <r>
    <n v="205350"/>
    <x v="44"/>
    <n v="151"/>
    <n v="2.5166666666666666"/>
  </r>
  <r>
    <n v="39150"/>
    <x v="45"/>
    <n v="4055"/>
    <n v="67.583333333333329"/>
  </r>
  <r>
    <n v="267490"/>
    <x v="46"/>
    <n v="24"/>
    <n v="0.4"/>
  </r>
  <r>
    <n v="218640"/>
    <x v="47"/>
    <n v="0"/>
    <n v="0"/>
  </r>
  <r>
    <n v="235460"/>
    <x v="48"/>
    <n v="0"/>
    <n v="0"/>
  </r>
  <r>
    <n v="271590"/>
    <x v="49"/>
    <n v="2453"/>
    <n v="40.883333333333333"/>
  </r>
  <r>
    <n v="235210"/>
    <x v="50"/>
    <n v="0"/>
    <n v="0"/>
  </r>
  <r>
    <n v="254700"/>
    <x v="51"/>
    <n v="1977"/>
    <n v="32.950000000000003"/>
  </r>
  <r>
    <n v="296830"/>
    <x v="52"/>
    <n v="0"/>
    <n v="0"/>
  </r>
  <r>
    <n v="292120"/>
    <x v="53"/>
    <n v="2315"/>
    <n v="38.583333333333336"/>
  </r>
  <r>
    <n v="292140"/>
    <x v="54"/>
    <n v="284"/>
    <n v="4.7333333333333334"/>
  </r>
  <r>
    <n v="203160"/>
    <x v="55"/>
    <n v="471"/>
    <n v="7.85"/>
  </r>
  <r>
    <n v="21690"/>
    <x v="56"/>
    <n v="2922"/>
    <n v="48.7"/>
  </r>
  <r>
    <n v="45760"/>
    <x v="57"/>
    <n v="52"/>
    <n v="0.8666666666666667"/>
  </r>
  <r>
    <n v="6550"/>
    <x v="58"/>
    <n v="4"/>
    <n v="6.6666666666666666E-2"/>
  </r>
  <r>
    <n v="221040"/>
    <x v="59"/>
    <n v="1692"/>
    <n v="28.2"/>
  </r>
  <r>
    <n v="302510"/>
    <x v="60"/>
    <n v="526"/>
    <n v="8.7666666666666675"/>
  </r>
  <r>
    <n v="329440"/>
    <x v="61"/>
    <n v="18"/>
    <n v="0.3"/>
  </r>
  <r>
    <n v="268050"/>
    <x v="62"/>
    <n v="743"/>
    <n v="12.383333333333333"/>
  </r>
  <r>
    <n v="730"/>
    <x v="63"/>
    <n v="80"/>
    <n v="1.3333333333333333"/>
  </r>
  <r>
    <n v="304240"/>
    <x v="64"/>
    <n v="952"/>
    <n v="15.866666666666667"/>
  </r>
  <r>
    <n v="287290"/>
    <x v="65"/>
    <n v="617"/>
    <n v="10.283333333333333"/>
  </r>
  <r>
    <n v="307780"/>
    <x v="66"/>
    <n v="2997"/>
    <n v="49.95"/>
  </r>
  <r>
    <n v="357190"/>
    <x v="67"/>
    <n v="46"/>
    <n v="0.76666666666666672"/>
  </r>
  <r>
    <n v="345350"/>
    <x v="68"/>
    <n v="1"/>
    <n v="1.6666666666666666E-2"/>
  </r>
  <r>
    <n v="359870"/>
    <x v="69"/>
    <n v="1664"/>
    <n v="27.733333333333334"/>
  </r>
  <r>
    <n v="363440"/>
    <x v="70"/>
    <n v="0"/>
    <n v="0"/>
  </r>
  <r>
    <n v="377060"/>
    <x v="71"/>
    <n v="10"/>
    <n v="0.16666666666666666"/>
  </r>
  <r>
    <n v="388410"/>
    <x v="72"/>
    <n v="4"/>
    <n v="6.6666666666666666E-2"/>
  </r>
  <r>
    <n v="389730"/>
    <x v="73"/>
    <n v="34"/>
    <n v="0.56666666666666665"/>
  </r>
  <r>
    <n v="225540"/>
    <x v="74"/>
    <n v="0"/>
    <n v="0"/>
  </r>
  <r>
    <n v="208650"/>
    <x v="75"/>
    <n v="2184"/>
    <n v="36.4"/>
  </r>
  <r>
    <n v="339340"/>
    <x v="76"/>
    <n v="416"/>
    <n v="6.9333333333333336"/>
  </r>
  <r>
    <n v="377840"/>
    <x v="77"/>
    <n v="5624"/>
    <n v="93.733333333333334"/>
  </r>
  <r>
    <n v="391220"/>
    <x v="78"/>
    <n v="0"/>
    <n v="0"/>
  </r>
  <r>
    <n v="460790"/>
    <x v="79"/>
    <n v="714"/>
    <n v="11.9"/>
  </r>
  <r>
    <n v="390340"/>
    <x v="80"/>
    <n v="24"/>
    <n v="0.4"/>
  </r>
  <r>
    <n v="314710"/>
    <x v="81"/>
    <n v="308"/>
    <n v="5.1333333333333337"/>
  </r>
  <r>
    <n v="493840"/>
    <x v="82"/>
    <n v="15"/>
    <n v="0.25"/>
  </r>
  <r>
    <n v="495050"/>
    <x v="83"/>
    <n v="333"/>
    <n v="5.55"/>
  </r>
  <r>
    <n v="418370"/>
    <x v="84"/>
    <n v="159"/>
    <n v="2.65"/>
  </r>
  <r>
    <n v="469820"/>
    <x v="85"/>
    <n v="5"/>
    <n v="8.3333333333333329E-2"/>
  </r>
  <r>
    <n v="577940"/>
    <x v="86"/>
    <n v="813"/>
    <n v="13.55"/>
  </r>
  <r>
    <n v="606680"/>
    <x v="87"/>
    <n v="40"/>
    <n v="0.66666666666666663"/>
  </r>
  <r>
    <n v="584400"/>
    <x v="88"/>
    <n v="520"/>
    <n v="8.6666666666666661"/>
  </r>
  <r>
    <n v="702120"/>
    <x v="89"/>
    <n v="138"/>
    <n v="2.2999999999999998"/>
  </r>
  <r>
    <n v="731490"/>
    <x v="90"/>
    <n v="1303"/>
    <n v="21.716666666666665"/>
  </r>
  <r>
    <n v="552700"/>
    <x v="91"/>
    <n v="43"/>
    <n v="0.71666666666666667"/>
  </r>
  <r>
    <n v="236870"/>
    <x v="92"/>
    <n v="21"/>
    <n v="0.35"/>
  </r>
  <r>
    <n v="310950"/>
    <x v="93"/>
    <n v="71"/>
    <n v="1.1833333333333333"/>
  </r>
  <r>
    <n v="742300"/>
    <x v="94"/>
    <n v="219"/>
    <n v="3.65"/>
  </r>
  <r>
    <n v="883710"/>
    <x v="95"/>
    <n v="238"/>
    <n v="3.9666666666666668"/>
  </r>
  <r>
    <n v="743890"/>
    <x v="96"/>
    <n v="689"/>
    <n v="11.483333333333333"/>
  </r>
  <r>
    <n v="743900"/>
    <x v="97"/>
    <n v="1058"/>
    <n v="17.633333333333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F7BED-0DC6-4675-9FEF-34981847C558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5:C104" firstHeaderRow="0" firstDataRow="1" firstDataCol="1"/>
  <pivotFields count="4">
    <pivotField showAll="0"/>
    <pivotField axis="axisRow" showAll="0">
      <items count="99">
        <item x="19"/>
        <item x="20"/>
        <item x="4"/>
        <item x="21"/>
        <item x="75"/>
        <item x="41"/>
        <item x="46"/>
        <item x="79"/>
        <item x="37"/>
        <item x="36"/>
        <item x="63"/>
        <item x="90"/>
        <item x="5"/>
        <item x="72"/>
        <item x="6"/>
        <item x="58"/>
        <item x="17"/>
        <item x="23"/>
        <item x="39"/>
        <item x="77"/>
        <item x="34"/>
        <item x="45"/>
        <item x="69"/>
        <item x="53"/>
        <item x="54"/>
        <item x="85"/>
        <item x="10"/>
        <item x="8"/>
        <item x="49"/>
        <item x="12"/>
        <item x="11"/>
        <item x="1"/>
        <item x="92"/>
        <item x="43"/>
        <item x="3"/>
        <item x="74"/>
        <item x="32"/>
        <item x="86"/>
        <item x="24"/>
        <item x="25"/>
        <item x="26"/>
        <item x="68"/>
        <item x="47"/>
        <item x="52"/>
        <item x="82"/>
        <item x="94"/>
        <item x="70"/>
        <item x="83"/>
        <item x="96"/>
        <item x="97"/>
        <item x="48"/>
        <item x="81"/>
        <item x="44"/>
        <item x="35"/>
        <item x="66"/>
        <item x="71"/>
        <item x="38"/>
        <item x="16"/>
        <item x="64"/>
        <item x="76"/>
        <item x="95"/>
        <item x="51"/>
        <item x="56"/>
        <item x="59"/>
        <item x="84"/>
        <item x="33"/>
        <item x="65"/>
        <item x="22"/>
        <item x="78"/>
        <item x="60"/>
        <item x="42"/>
        <item x="13"/>
        <item x="7"/>
        <item x="87"/>
        <item x="29"/>
        <item x="30"/>
        <item x="15"/>
        <item x="9"/>
        <item x="61"/>
        <item x="88"/>
        <item x="14"/>
        <item x="18"/>
        <item x="93"/>
        <item x="31"/>
        <item x="50"/>
        <item x="73"/>
        <item x="62"/>
        <item x="89"/>
        <item x="40"/>
        <item x="55"/>
        <item x="27"/>
        <item x="28"/>
        <item x="0"/>
        <item x="2"/>
        <item x="67"/>
        <item x="57"/>
        <item x="80"/>
        <item x="91"/>
        <item t="default"/>
      </items>
    </pivotField>
    <pivotField dataField="1" showAll="0"/>
    <pivotField dataField="1" numFmtId="2" showAll="0"/>
  </pivotFields>
  <rowFields count="1">
    <field x="1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laytime_forever" fld="2" baseField="0" baseItem="0"/>
    <dataField name="Soma de playtime_hou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am_games.accdb" connectionId="3" xr16:uid="{01ED2ABA-D3FB-404F-8C65-6514A7C4ED09}" autoFormatId="16" applyNumberFormats="0" applyBorderFormats="0" applyFontFormats="0" applyPatternFormats="0" applyAlignmentFormats="0" applyWidthHeightFormats="0">
  <queryTableRefresh nextId="6">
    <queryTableFields count="4">
      <queryTableField id="1" name="ID" tableColumnId="1"/>
      <queryTableField id="3" name="FINISHED" tableColumnId="3"/>
      <queryTableField id="4" name="IDX" tableColumnId="4"/>
      <queryTableField id="5" name="titl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am_games.accdb" connectionId="5" xr16:uid="{66A25B20-D989-47E1-9F88-445D7C8CD347}" autoFormatId="16" applyNumberFormats="0" applyBorderFormats="0" applyFontFormats="0" applyPatternFormats="0" applyAlignmentFormats="0" applyWidthHeightFormats="0">
  <queryTableRefresh nextId="6">
    <queryTableFields count="4">
      <queryTableField id="1" name="ID" tableColumnId="1"/>
      <queryTableField id="3" name="FINISHED" tableColumnId="3"/>
      <queryTableField id="4" name="IDX" tableColumnId="4"/>
      <queryTableField id="5" name="titl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00855B4D-89FE-4C6F-B143-8C99358EAEC8}" autoFormatId="16" applyNumberFormats="0" applyBorderFormats="0" applyFontFormats="0" applyPatternFormats="0" applyAlignmentFormats="0" applyWidthHeightFormats="0">
  <queryTableRefresh nextId="12" unboundColumnsRight="1">
    <queryTableFields count="4">
      <queryTableField id="9" name="appid" tableColumnId="1"/>
      <queryTableField id="10" name="title" tableColumnId="2"/>
      <queryTableField id="11" name="playtime_forever" tableColumnId="3"/>
      <queryTableField id="7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am_games.accdb" refreshOnLoad="1" connectionId="4" xr16:uid="{805A1B56-A503-4491-BC05-AED8B7F6969F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appid" tableColumnId="1"/>
      <queryTableField id="2" name="finished" tableColumnId="2"/>
      <queryTableField id="4" name="idx" tableColumnId="4"/>
      <queryTableField id="5" name="finished_at" tableColumnId="5"/>
      <queryTableField id="6" name="collection" tableColumnId="6"/>
      <queryTableField id="3" dataBound="0" tableColumnId="3"/>
      <queryTableField id="7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am_games.accdb" connectionId="7" xr16:uid="{E0740E34-E894-47FB-8437-D7C3DF4B4834}" autoFormatId="16" applyNumberFormats="0" applyBorderFormats="0" applyFontFormats="0" applyPatternFormats="0" applyAlignmentFormats="0" applyWidthHeightFormats="0">
  <queryTableRefresh nextId="7">
    <queryTableFields count="5">
      <queryTableField id="1" name="ID" tableColumnId="1"/>
      <queryTableField id="3" name="FINISHED" tableColumnId="3"/>
      <queryTableField id="4" name="FISICAL_DISC" tableColumnId="4"/>
      <queryTableField id="5" name="IDX" tableColumnId="5"/>
      <queryTableField id="6" name="titl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am_games.accdb" connectionId="6" xr16:uid="{23E436B8-1E22-4F68-9540-CEC75F784F58}" autoFormatId="16" applyNumberFormats="0" applyBorderFormats="0" applyFontFormats="0" applyPatternFormats="0" applyAlignmentFormats="0" applyWidthHeightFormats="0">
  <queryTableRefresh nextId="13">
    <queryTableFields count="8">
      <queryTableField id="1" name="ID" tableColumnId="1"/>
      <queryTableField id="5" name="Console" tableColumnId="5"/>
      <queryTableField id="6" name="Finished" tableColumnId="6"/>
      <queryTableField id="8" name="IDX" tableColumnId="8"/>
      <queryTableField id="9" name="size_gb" tableColumnId="2"/>
      <queryTableField id="10" name="title" tableColumnId="3"/>
      <queryTableField id="11" name="fisical_disc" tableColumnId="7"/>
      <queryTableField id="12" name="iso_typ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8D978B-1131-4818-8477-12C407B61816}" name="origin_games" displayName="origin_games" ref="A1:D15" tableType="queryTable" totalsRowShown="0">
  <autoFilter ref="A1:D15" xr:uid="{238D978B-1131-4818-8477-12C407B61816}"/>
  <tableColumns count="4">
    <tableColumn id="1" xr3:uid="{D2ACC5B8-F739-4F8A-91A5-138D100374B7}" uniqueName="1" name="id" queryTableFieldId="1"/>
    <tableColumn id="3" xr3:uid="{9D484CE2-4198-4322-BA5E-4713DF71133B}" uniqueName="3" name="finished" queryTableFieldId="3"/>
    <tableColumn id="4" xr3:uid="{752AE7D6-8660-4F38-91D9-69ECD32F04CC}" uniqueName="4" name="idx" queryTableFieldId="4"/>
    <tableColumn id="2" xr3:uid="{FBF80871-321A-41D8-B81B-DD6FCEF6861D}" uniqueName="2" name="title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47F21D-EDFC-4B21-84DF-5A1EA41361DF}" name="Tabela2" displayName="Tabela2" ref="A1:L297" totalsRowShown="0">
  <autoFilter ref="A1:L297" xr:uid="{6647F21D-EDFC-4B21-84DF-5A1EA41361DF}"/>
  <tableColumns count="12">
    <tableColumn id="1" xr3:uid="{F943F2E5-00D9-417D-A9AC-A528D1D6167E}" name="app_id" dataDxfId="11"/>
    <tableColumn id="2" xr3:uid="{CC0D444A-5D02-4DDA-8EE5-09E3FB89D018}" name="id" dataDxfId="10"/>
    <tableColumn id="3" xr3:uid="{8B1D7E8D-12B9-41B3-A5FD-1AC6D68B1494}" name="title" dataDxfId="9">
      <calculatedColumnFormula>VLOOKUP(steam_finished[[#This Row],[appid]],Api_Steam[],2,FALSE)</calculatedColumnFormula>
    </tableColumn>
    <tableColumn id="4" xr3:uid="{D0DE39F9-39A8-4E94-AAC1-1167607908B5}" name="finished" dataDxfId="8"/>
    <tableColumn id="5" xr3:uid="{6B169061-C15D-4E63-AA6D-771813A7A5D5}" name="finished_at" dataDxfId="7"/>
    <tableColumn id="6" xr3:uid="{2BAAACD8-3F99-4B28-879F-0C8ADF2FB8BB}" name="playtime_minutes" dataDxfId="6">
      <calculatedColumnFormula>VLOOKUP(steam_finished[[#This Row],[appid]],Api_Steam[],3,FALSE)</calculatedColumnFormula>
    </tableColumn>
    <tableColumn id="7" xr3:uid="{3EE41E92-AB37-467C-B78F-4D9B69442E36}" name="collection" dataDxfId="5"/>
    <tableColumn id="8" xr3:uid="{0F824351-A115-4A12-81F8-000C0B1BA328}" name="fisical_disc"/>
    <tableColumn id="9" xr3:uid="{7D2A19C2-E125-4ACF-84C8-62C227372C4A}" name="genuine"/>
    <tableColumn id="10" xr3:uid="{A93E9090-41E5-43E8-AFD2-1E6AB47E3831}" name="platform"/>
    <tableColumn id="11" xr3:uid="{DC0F989C-0613-4A1B-8742-8495022A0B84}" name="System"/>
    <tableColumn id="12" xr3:uid="{3A35C667-2E3D-431C-A03A-DBF219C42765}" name="dlc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52A6EC-D047-4AFD-86FB-E676FAC6BC22}" name="ubisoft_games" displayName="ubisoft_games" ref="A1:D2" tableType="queryTable" totalsRowShown="0">
  <autoFilter ref="A1:D2" xr:uid="{2252A6EC-D047-4AFD-86FB-E676FAC6BC22}"/>
  <tableColumns count="4">
    <tableColumn id="1" xr3:uid="{CECBD4CE-D044-48C3-8968-2693FE88BBF2}" uniqueName="1" name="id" queryTableFieldId="1"/>
    <tableColumn id="3" xr3:uid="{9CFAB5B2-D062-44A3-AA08-7B8641004A1A}" uniqueName="3" name="finished" queryTableFieldId="3"/>
    <tableColumn id="4" xr3:uid="{0D031559-D605-4235-B286-5E25DCBE410C}" uniqueName="4" name="idx" queryTableFieldId="4"/>
    <tableColumn id="2" xr3:uid="{2E20ADDE-8871-47AB-A0B1-F67A4E34C9A2}" uniqueName="2" name="title" queryTableField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564FAE-7713-4C04-A269-5F5E6C758AD5}" name="Api_Steam" displayName="Api_Steam" ref="A1:D102" tableType="queryTable" totalsRowShown="0">
  <autoFilter ref="A1:D102" xr:uid="{916BFFB4-BFA1-442B-944C-4B41E0B880FE}"/>
  <tableColumns count="4">
    <tableColumn id="1" xr3:uid="{81F1227E-8B25-4DFE-84AA-27F44B82E6D4}" uniqueName="1" name="appid" queryTableFieldId="9"/>
    <tableColumn id="2" xr3:uid="{F7F98ED1-8572-41E3-B6A5-BCC96C5CA453}" uniqueName="2" name="title" queryTableFieldId="10"/>
    <tableColumn id="3" xr3:uid="{09075C8A-BC2C-4BFB-BDB8-60F7AEEB742D}" uniqueName="3" name="playtime_forever" queryTableFieldId="11"/>
    <tableColumn id="4" xr3:uid="{D3777E71-20CB-4F15-B3DF-82FC2D96ED12}" uniqueName="4" name="playtime_hours" queryTableFieldId="7" dataDxfId="0">
      <calculatedColumnFormula>Api_Steam[[#This Row],[playtime_forever]]/60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A34BAA-FE21-42D7-B57A-E8C82630E292}" name="steam_finished" displayName="steam_finished" ref="A1:G102" tableType="queryTable" totalsRowShown="0">
  <autoFilter ref="A1:G102" xr:uid="{55A34BAA-FE21-42D7-B57A-E8C82630E292}"/>
  <tableColumns count="7">
    <tableColumn id="1" xr3:uid="{A7E99F0A-A678-408A-B474-082F214C47B5}" uniqueName="1" name="appid" queryTableFieldId="1"/>
    <tableColumn id="2" xr3:uid="{DE0EF088-F1BE-44DF-91A3-07E0EE51B8F2}" uniqueName="2" name="finished" queryTableFieldId="2"/>
    <tableColumn id="4" xr3:uid="{EC6FE937-1480-4562-9F83-6EEC98A08C13}" uniqueName="4" name="idx" queryTableFieldId="4"/>
    <tableColumn id="5" xr3:uid="{8B013E41-A0F2-42EA-A30B-937E193C6642}" uniqueName="5" name="finished_at" queryTableFieldId="5" dataDxfId="4"/>
    <tableColumn id="6" xr3:uid="{06BE8E4D-701F-4BFC-A81F-52A1ECCFAE8E}" uniqueName="6" name="collection" queryTableFieldId="6" dataDxfId="3"/>
    <tableColumn id="3" xr3:uid="{963FDCBE-3B5E-4747-8A89-E1A0046242BD}" uniqueName="3" name="title" queryTableFieldId="3" dataDxfId="2">
      <calculatedColumnFormula>VLOOKUP(steam_finished[[#This Row],[appid]],Api_Steam[],2,FALSE)</calculatedColumnFormula>
    </tableColumn>
    <tableColumn id="7" xr3:uid="{6C009406-4C1C-493A-8973-7418147AC2DC}" uniqueName="7" name="playtime_forever" queryTableFieldId="7" dataDxfId="1">
      <calculatedColumnFormula>VLOOKUP(steam_finished[[#This Row],[appid]],Api_Steam[],3,FALSE)</calculatedColumnFormula>
    </tableColumn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31C18E-00D2-4F74-ACF0-947EEB2C4352}" name="wiiU_games" displayName="wiiU_games" ref="A1:E49" tableType="queryTable" totalsRowShown="0">
  <autoFilter ref="A1:E49" xr:uid="{D331C18E-00D2-4F74-ACF0-947EEB2C4352}"/>
  <tableColumns count="5">
    <tableColumn id="1" xr3:uid="{E4321FE6-74EA-4A98-BF4A-78CBD3D13809}" uniqueName="1" name="id" queryTableFieldId="1"/>
    <tableColumn id="3" xr3:uid="{C0CCB2FA-E6F5-4A5A-94FD-C9E39A55552E}" uniqueName="3" name="finished" queryTableFieldId="3"/>
    <tableColumn id="4" xr3:uid="{1B6CCE25-E4FC-480C-9CC7-6724A7569F4D}" uniqueName="4" name="fisical_disc" queryTableFieldId="4"/>
    <tableColumn id="5" xr3:uid="{6FF7BB52-4A32-4880-8C0C-DB49A8954937}" uniqueName="5" name="idx" queryTableFieldId="5"/>
    <tableColumn id="2" xr3:uid="{6FB3C0F3-F654-4DD6-9703-76396A73E101}" uniqueName="2" name="title" queryTableFieldId="6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4AE023-2C81-4B9B-B323-BBA1B76FF422}" name="wii_gc_games" displayName="wii_gc_games" ref="A1:H133" tableType="queryTable" totalsRowShown="0">
  <autoFilter ref="A1:H133" xr:uid="{A24AE023-2C81-4B9B-B323-BBA1B76FF422}"/>
  <sortState xmlns:xlrd2="http://schemas.microsoft.com/office/spreadsheetml/2017/richdata2" ref="A2:H133">
    <sortCondition ref="F1:F133"/>
  </sortState>
  <tableColumns count="8">
    <tableColumn id="1" xr3:uid="{50959A4D-5CC4-4DB0-A12C-6F72023AE337}" uniqueName="1" name="id" queryTableFieldId="1"/>
    <tableColumn id="5" xr3:uid="{686AAE4E-806D-4A6B-8EE3-16EC0B509309}" uniqueName="5" name="console" queryTableFieldId="5"/>
    <tableColumn id="6" xr3:uid="{59FA51DD-18B1-4C60-9D23-D4165571A846}" uniqueName="6" name="finished" queryTableFieldId="6"/>
    <tableColumn id="8" xr3:uid="{464C53CF-E1A5-4D34-89E0-4A3F0E57EA59}" uniqueName="8" name="idx" queryTableFieldId="8"/>
    <tableColumn id="2" xr3:uid="{E654117D-54FE-4E84-BB2E-A3EE7110786B}" uniqueName="2" name="size_gb" queryTableFieldId="9"/>
    <tableColumn id="3" xr3:uid="{34A645E3-F942-41C7-AB0F-7B1C5673544B}" uniqueName="3" name="title" queryTableFieldId="10"/>
    <tableColumn id="7" xr3:uid="{6171E635-8D04-4BCA-B688-6680CE0E6FCC}" uniqueName="7" name="fisical_disc" queryTableFieldId="11"/>
    <tableColumn id="4" xr3:uid="{6EE7B3F4-C5FA-40E4-8826-4BB10AB97746}" uniqueName="4" name="iso_type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ametdb.com/Wii/SKTE78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23C54-A71D-4288-B5A2-C4BCE7A9B4EF}">
  <dimension ref="A1:D15"/>
  <sheetViews>
    <sheetView workbookViewId="0">
      <selection activeCell="D15" sqref="D15"/>
    </sheetView>
  </sheetViews>
  <sheetFormatPr defaultRowHeight="15" x14ac:dyDescent="0.25"/>
  <cols>
    <col min="1" max="1" width="5" bestFit="1" customWidth="1"/>
    <col min="2" max="2" width="12.42578125" bestFit="1" customWidth="1"/>
    <col min="3" max="3" width="6" bestFit="1" customWidth="1"/>
    <col min="4" max="4" width="29" bestFit="1" customWidth="1"/>
    <col min="5" max="5" width="6.28515625" bestFit="1" customWidth="1"/>
  </cols>
  <sheetData>
    <row r="1" spans="1:4" x14ac:dyDescent="0.25">
      <c r="A1" t="s">
        <v>484</v>
      </c>
      <c r="B1" t="s">
        <v>481</v>
      </c>
      <c r="C1" t="s">
        <v>483</v>
      </c>
      <c r="D1" t="s">
        <v>485</v>
      </c>
    </row>
    <row r="2" spans="1:4" x14ac:dyDescent="0.25">
      <c r="B2" t="b">
        <v>0</v>
      </c>
      <c r="C2">
        <v>1</v>
      </c>
      <c r="D2" t="s">
        <v>462</v>
      </c>
    </row>
    <row r="3" spans="1:4" x14ac:dyDescent="0.25">
      <c r="B3" t="b">
        <v>0</v>
      </c>
      <c r="C3">
        <v>2</v>
      </c>
      <c r="D3" t="s">
        <v>470</v>
      </c>
    </row>
    <row r="4" spans="1:4" x14ac:dyDescent="0.25">
      <c r="B4" t="b">
        <v>0</v>
      </c>
      <c r="C4">
        <v>3</v>
      </c>
      <c r="D4" t="s">
        <v>472</v>
      </c>
    </row>
    <row r="5" spans="1:4" x14ac:dyDescent="0.25">
      <c r="B5" t="b">
        <v>0</v>
      </c>
      <c r="C5">
        <v>4</v>
      </c>
      <c r="D5" t="s">
        <v>463</v>
      </c>
    </row>
    <row r="6" spans="1:4" x14ac:dyDescent="0.25">
      <c r="B6" t="b">
        <v>0</v>
      </c>
      <c r="C6">
        <v>5</v>
      </c>
      <c r="D6" t="s">
        <v>473</v>
      </c>
    </row>
    <row r="7" spans="1:4" x14ac:dyDescent="0.25">
      <c r="B7" t="b">
        <v>0</v>
      </c>
      <c r="C7">
        <v>6</v>
      </c>
      <c r="D7" t="s">
        <v>471</v>
      </c>
    </row>
    <row r="8" spans="1:4" x14ac:dyDescent="0.25">
      <c r="B8" t="b">
        <v>1</v>
      </c>
      <c r="C8">
        <v>7</v>
      </c>
      <c r="D8" t="s">
        <v>464</v>
      </c>
    </row>
    <row r="9" spans="1:4" x14ac:dyDescent="0.25">
      <c r="B9" t="b">
        <v>1</v>
      </c>
      <c r="C9">
        <v>8</v>
      </c>
      <c r="D9" t="s">
        <v>465</v>
      </c>
    </row>
    <row r="10" spans="1:4" x14ac:dyDescent="0.25">
      <c r="B10" t="b">
        <v>1</v>
      </c>
      <c r="C10">
        <v>9</v>
      </c>
      <c r="D10" t="s">
        <v>466</v>
      </c>
    </row>
    <row r="11" spans="1:4" x14ac:dyDescent="0.25">
      <c r="B11" t="b">
        <v>0</v>
      </c>
      <c r="C11">
        <v>10</v>
      </c>
      <c r="D11" t="s">
        <v>474</v>
      </c>
    </row>
    <row r="12" spans="1:4" x14ac:dyDescent="0.25">
      <c r="B12" t="b">
        <v>0</v>
      </c>
      <c r="C12">
        <v>11</v>
      </c>
      <c r="D12" t="s">
        <v>475</v>
      </c>
    </row>
    <row r="13" spans="1:4" x14ac:dyDescent="0.25">
      <c r="B13" t="b">
        <v>0</v>
      </c>
      <c r="C13">
        <v>12</v>
      </c>
      <c r="D13" t="s">
        <v>467</v>
      </c>
    </row>
    <row r="14" spans="1:4" x14ac:dyDescent="0.25">
      <c r="B14" t="b">
        <v>1</v>
      </c>
      <c r="C14">
        <v>13</v>
      </c>
      <c r="D14" t="s">
        <v>468</v>
      </c>
    </row>
    <row r="15" spans="1:4" x14ac:dyDescent="0.25">
      <c r="B15" t="b">
        <v>0</v>
      </c>
      <c r="C15">
        <v>14</v>
      </c>
      <c r="D15" t="s">
        <v>469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4E5DC-86B5-49D2-BA1A-8BFB5E0BA825}">
  <dimension ref="A1:L297"/>
  <sheetViews>
    <sheetView workbookViewId="0"/>
  </sheetViews>
  <sheetFormatPr defaultRowHeight="15" x14ac:dyDescent="0.25"/>
  <cols>
    <col min="1" max="1" width="10.5703125" customWidth="1"/>
    <col min="2" max="2" width="12.85546875" customWidth="1"/>
    <col min="3" max="3" width="55.5703125" bestFit="1" customWidth="1"/>
    <col min="4" max="4" width="18.28515625" customWidth="1"/>
    <col min="5" max="5" width="24.5703125" bestFit="1" customWidth="1"/>
    <col min="6" max="6" width="26.28515625" customWidth="1"/>
    <col min="7" max="7" width="19.7109375" customWidth="1"/>
    <col min="8" max="8" width="20.5703125" customWidth="1"/>
    <col min="9" max="9" width="18.28515625" customWidth="1"/>
    <col min="10" max="10" width="16.5703125" customWidth="1"/>
    <col min="11" max="11" width="15.5703125" bestFit="1" customWidth="1"/>
    <col min="12" max="12" width="13.5703125" customWidth="1"/>
  </cols>
  <sheetData>
    <row r="1" spans="1:12" x14ac:dyDescent="0.25">
      <c r="A1" t="s">
        <v>506</v>
      </c>
      <c r="B1" t="s">
        <v>484</v>
      </c>
      <c r="C1" t="s">
        <v>485</v>
      </c>
      <c r="D1" t="s">
        <v>481</v>
      </c>
      <c r="E1" t="s">
        <v>495</v>
      </c>
      <c r="F1" t="s">
        <v>507</v>
      </c>
      <c r="G1" t="s">
        <v>496</v>
      </c>
      <c r="H1" t="s">
        <v>486</v>
      </c>
      <c r="I1" t="s">
        <v>508</v>
      </c>
      <c r="J1" t="s">
        <v>509</v>
      </c>
      <c r="K1" t="s">
        <v>510</v>
      </c>
      <c r="L1" t="s">
        <v>511</v>
      </c>
    </row>
    <row r="2" spans="1:12" x14ac:dyDescent="0.25">
      <c r="A2" s="7">
        <v>108710</v>
      </c>
      <c r="B2" s="7">
        <v>1</v>
      </c>
      <c r="C2" s="7" t="str">
        <f>VLOOKUP(steam_finished[[#This Row],[appid]],Api_Steam[],2,FALSE)</f>
        <v>Alan Wake</v>
      </c>
      <c r="D2" s="7" t="b">
        <v>0</v>
      </c>
      <c r="E2" s="9"/>
      <c r="F2" s="7">
        <f>VLOOKUP(steam_finished[[#This Row],[appid]],Api_Steam[],3,FALSE)</f>
        <v>27</v>
      </c>
      <c r="G2" s="9" t="b">
        <v>0</v>
      </c>
      <c r="H2" t="b">
        <v>0</v>
      </c>
      <c r="I2" t="b">
        <v>1</v>
      </c>
      <c r="J2" t="s">
        <v>497</v>
      </c>
      <c r="K2" t="s">
        <v>498</v>
      </c>
      <c r="L2" t="b">
        <v>0</v>
      </c>
    </row>
    <row r="3" spans="1:12" x14ac:dyDescent="0.25">
      <c r="A3" s="8">
        <v>202750</v>
      </c>
      <c r="B3" s="8">
        <v>2</v>
      </c>
      <c r="C3" s="8" t="str">
        <f>VLOOKUP(steam_finished[[#This Row],[appid]],Api_Steam[],2,FALSE)</f>
        <v>Alan Wake's American Nightmare</v>
      </c>
      <c r="D3" s="8" t="b">
        <v>0</v>
      </c>
      <c r="E3" s="10"/>
      <c r="F3" s="8">
        <f>VLOOKUP(steam_finished[[#This Row],[appid]],Api_Steam[],3,FALSE)</f>
        <v>0</v>
      </c>
      <c r="G3" s="10" t="b">
        <v>0</v>
      </c>
      <c r="H3" t="b">
        <v>0</v>
      </c>
      <c r="I3" t="b">
        <v>1</v>
      </c>
      <c r="J3" t="s">
        <v>497</v>
      </c>
      <c r="K3" t="s">
        <v>498</v>
      </c>
      <c r="L3" t="b">
        <v>1</v>
      </c>
    </row>
    <row r="4" spans="1:12" x14ac:dyDescent="0.25">
      <c r="A4" s="7">
        <v>35140</v>
      </c>
      <c r="B4" s="7">
        <v>3</v>
      </c>
      <c r="C4" s="7" t="str">
        <f>VLOOKUP(steam_finished[[#This Row],[appid]],Api_Steam[],2,FALSE)</f>
        <v>Batman: Arkham Asylum GOTY Edition</v>
      </c>
      <c r="D4" s="7" t="b">
        <v>1</v>
      </c>
      <c r="E4" s="9">
        <v>44440.375</v>
      </c>
      <c r="F4" s="7">
        <f>VLOOKUP(steam_finished[[#This Row],[appid]],Api_Steam[],3,FALSE)</f>
        <v>727</v>
      </c>
      <c r="G4" s="9" t="b">
        <v>0</v>
      </c>
      <c r="H4" t="b">
        <v>0</v>
      </c>
      <c r="I4" t="b">
        <v>1</v>
      </c>
      <c r="J4" t="s">
        <v>497</v>
      </c>
      <c r="K4" t="s">
        <v>498</v>
      </c>
      <c r="L4" t="b">
        <v>0</v>
      </c>
    </row>
    <row r="5" spans="1:12" x14ac:dyDescent="0.25">
      <c r="A5" s="8">
        <v>200260</v>
      </c>
      <c r="B5" s="8">
        <v>4</v>
      </c>
      <c r="C5" s="8" t="str">
        <f>VLOOKUP(steam_finished[[#This Row],[appid]],Api_Steam[],2,FALSE)</f>
        <v>Batman: Arkham City GOTY</v>
      </c>
      <c r="D5" s="8" t="b">
        <v>1</v>
      </c>
      <c r="E5" s="10">
        <v>44440.375</v>
      </c>
      <c r="F5" s="8">
        <f>VLOOKUP(steam_finished[[#This Row],[appid]],Api_Steam[],3,FALSE)</f>
        <v>574</v>
      </c>
      <c r="G5" s="10" t="b">
        <v>0</v>
      </c>
      <c r="H5" t="b">
        <v>0</v>
      </c>
      <c r="I5" t="b">
        <v>1</v>
      </c>
      <c r="J5" t="s">
        <v>497</v>
      </c>
      <c r="K5" t="s">
        <v>498</v>
      </c>
      <c r="L5" t="b">
        <v>0</v>
      </c>
    </row>
    <row r="6" spans="1:12" x14ac:dyDescent="0.25">
      <c r="A6" s="7">
        <v>208650</v>
      </c>
      <c r="B6" s="7">
        <v>5</v>
      </c>
      <c r="C6" s="7" t="str">
        <f>VLOOKUP(steam_finished[[#This Row],[appid]],Api_Steam[],2,FALSE)</f>
        <v>Batman™: Arkham Knight</v>
      </c>
      <c r="D6" s="7" t="b">
        <v>1</v>
      </c>
      <c r="E6" s="9">
        <v>44440.375</v>
      </c>
      <c r="F6" s="7">
        <f>VLOOKUP(steam_finished[[#This Row],[appid]],Api_Steam[],3,FALSE)</f>
        <v>2184</v>
      </c>
      <c r="G6" s="9" t="b">
        <v>0</v>
      </c>
      <c r="H6" t="b">
        <v>0</v>
      </c>
      <c r="I6" t="b">
        <v>1</v>
      </c>
      <c r="J6" t="s">
        <v>497</v>
      </c>
      <c r="K6" t="s">
        <v>498</v>
      </c>
      <c r="L6" t="b">
        <v>0</v>
      </c>
    </row>
    <row r="7" spans="1:12" x14ac:dyDescent="0.25">
      <c r="A7" s="8">
        <v>209000</v>
      </c>
      <c r="B7" s="8">
        <v>6</v>
      </c>
      <c r="C7" s="8" t="str">
        <f>VLOOKUP(steam_finished[[#This Row],[appid]],Api_Steam[],2,FALSE)</f>
        <v>Batman™: Arkham Origins</v>
      </c>
      <c r="D7" s="8" t="b">
        <v>1</v>
      </c>
      <c r="E7" s="10">
        <v>44440.375</v>
      </c>
      <c r="F7" s="8">
        <f>VLOOKUP(steam_finished[[#This Row],[appid]],Api_Steam[],3,FALSE)</f>
        <v>634</v>
      </c>
      <c r="G7" s="10" t="b">
        <v>0</v>
      </c>
      <c r="H7" t="b">
        <v>0</v>
      </c>
      <c r="I7" t="b">
        <v>1</v>
      </c>
      <c r="J7" t="s">
        <v>497</v>
      </c>
      <c r="K7" t="s">
        <v>498</v>
      </c>
      <c r="L7" t="b">
        <v>0</v>
      </c>
    </row>
    <row r="8" spans="1:12" x14ac:dyDescent="0.25">
      <c r="A8" s="7">
        <v>267490</v>
      </c>
      <c r="B8" s="7">
        <v>7</v>
      </c>
      <c r="C8" s="7" t="str">
        <f>VLOOKUP(steam_finished[[#This Row],[appid]],Api_Steam[],2,FALSE)</f>
        <v>Batman™: Arkham Origins Blackgate - Deluxe Edition</v>
      </c>
      <c r="D8" s="7" t="b">
        <v>0</v>
      </c>
      <c r="E8" s="9"/>
      <c r="F8" s="7">
        <f>VLOOKUP(steam_finished[[#This Row],[appid]],Api_Steam[],3,FALSE)</f>
        <v>24</v>
      </c>
      <c r="G8" s="9" t="b">
        <v>0</v>
      </c>
      <c r="H8" t="b">
        <v>0</v>
      </c>
      <c r="I8" t="b">
        <v>1</v>
      </c>
      <c r="J8" t="s">
        <v>497</v>
      </c>
      <c r="K8" t="s">
        <v>498</v>
      </c>
      <c r="L8" t="b">
        <v>0</v>
      </c>
    </row>
    <row r="9" spans="1:12" x14ac:dyDescent="0.25">
      <c r="A9" s="8">
        <v>460790</v>
      </c>
      <c r="B9" s="8">
        <v>8</v>
      </c>
      <c r="C9" s="8" t="str">
        <f>VLOOKUP(steam_finished[[#This Row],[appid]],Api_Steam[],2,FALSE)</f>
        <v>Bayonetta</v>
      </c>
      <c r="D9" s="8" t="b">
        <v>1</v>
      </c>
      <c r="E9" s="10">
        <v>44440.375</v>
      </c>
      <c r="F9" s="8">
        <f>VLOOKUP(steam_finished[[#This Row],[appid]],Api_Steam[],3,FALSE)</f>
        <v>714</v>
      </c>
      <c r="G9" s="10" t="b">
        <v>0</v>
      </c>
      <c r="H9" t="b">
        <v>0</v>
      </c>
      <c r="I9" t="b">
        <v>1</v>
      </c>
      <c r="J9" t="s">
        <v>497</v>
      </c>
      <c r="K9" t="s">
        <v>498</v>
      </c>
      <c r="L9" t="b">
        <v>0</v>
      </c>
    </row>
    <row r="10" spans="1:12" x14ac:dyDescent="0.25">
      <c r="A10" s="7">
        <v>234080</v>
      </c>
      <c r="B10" s="7">
        <v>9</v>
      </c>
      <c r="C10" s="7" t="str">
        <f>VLOOKUP(steam_finished[[#This Row],[appid]],Api_Steam[],2,FALSE)</f>
        <v>Castlevania: Lords of Shadow - Ultimate Edition</v>
      </c>
      <c r="D10" s="7" t="b">
        <v>0</v>
      </c>
      <c r="E10" s="9"/>
      <c r="F10" s="7">
        <f>VLOOKUP(steam_finished[[#This Row],[appid]],Api_Steam[],3,FALSE)</f>
        <v>1140</v>
      </c>
      <c r="G10" s="9" t="b">
        <v>0</v>
      </c>
      <c r="H10" t="b">
        <v>0</v>
      </c>
      <c r="I10" t="b">
        <v>1</v>
      </c>
      <c r="J10" t="s">
        <v>497</v>
      </c>
      <c r="K10" t="s">
        <v>498</v>
      </c>
      <c r="L10" t="b">
        <v>0</v>
      </c>
    </row>
    <row r="11" spans="1:12" x14ac:dyDescent="0.25">
      <c r="A11" s="8">
        <v>239250</v>
      </c>
      <c r="B11" s="8">
        <v>10</v>
      </c>
      <c r="C11" s="8" t="str">
        <f>VLOOKUP(steam_finished[[#This Row],[appid]],Api_Steam[],2,FALSE)</f>
        <v>Castlevania: Lords of Shadow 2</v>
      </c>
      <c r="D11" s="8" t="b">
        <v>0</v>
      </c>
      <c r="E11" s="10"/>
      <c r="F11" s="8">
        <f>VLOOKUP(steam_finished[[#This Row],[appid]],Api_Steam[],3,FALSE)</f>
        <v>0</v>
      </c>
      <c r="G11" s="10" t="b">
        <v>0</v>
      </c>
      <c r="H11" t="b">
        <v>0</v>
      </c>
      <c r="I11" t="b">
        <v>1</v>
      </c>
      <c r="J11" t="s">
        <v>497</v>
      </c>
      <c r="K11" t="s">
        <v>498</v>
      </c>
      <c r="L11" t="b">
        <v>0</v>
      </c>
    </row>
    <row r="12" spans="1:12" x14ac:dyDescent="0.25">
      <c r="A12" s="7">
        <v>730</v>
      </c>
      <c r="B12" s="7">
        <v>11</v>
      </c>
      <c r="C12" s="7" t="str">
        <f>VLOOKUP(steam_finished[[#This Row],[appid]],Api_Steam[],2,FALSE)</f>
        <v>Counter-Strike: Global Offensive</v>
      </c>
      <c r="D12" s="7" t="b">
        <v>0</v>
      </c>
      <c r="E12" s="9"/>
      <c r="F12" s="7">
        <f>VLOOKUP(steam_finished[[#This Row],[appid]],Api_Steam[],3,FALSE)</f>
        <v>80</v>
      </c>
      <c r="G12" s="9" t="b">
        <v>0</v>
      </c>
      <c r="H12" t="b">
        <v>0</v>
      </c>
      <c r="I12" t="b">
        <v>1</v>
      </c>
      <c r="J12" t="s">
        <v>497</v>
      </c>
      <c r="K12" t="s">
        <v>498</v>
      </c>
      <c r="L12" t="b">
        <v>0</v>
      </c>
    </row>
    <row r="13" spans="1:12" x14ac:dyDescent="0.25">
      <c r="A13" s="8">
        <v>731490</v>
      </c>
      <c r="B13" s="8">
        <v>12</v>
      </c>
      <c r="C13" s="8" t="str">
        <f>VLOOKUP(steam_finished[[#This Row],[appid]],Api_Steam[],2,FALSE)</f>
        <v>Crash Bandicoot™ N. Sane Trilogy</v>
      </c>
      <c r="D13" s="8" t="b">
        <v>1</v>
      </c>
      <c r="E13" s="10">
        <v>44440.375</v>
      </c>
      <c r="F13" s="8">
        <f>VLOOKUP(steam_finished[[#This Row],[appid]],Api_Steam[],3,FALSE)</f>
        <v>1303</v>
      </c>
      <c r="G13" s="10" t="b">
        <v>1</v>
      </c>
      <c r="H13" t="b">
        <v>0</v>
      </c>
      <c r="I13" t="b">
        <v>1</v>
      </c>
      <c r="J13" t="s">
        <v>497</v>
      </c>
      <c r="K13" t="s">
        <v>498</v>
      </c>
      <c r="L13" t="b">
        <v>0</v>
      </c>
    </row>
    <row r="14" spans="1:12" x14ac:dyDescent="0.25">
      <c r="A14" s="7">
        <v>50620</v>
      </c>
      <c r="B14" s="7">
        <v>13</v>
      </c>
      <c r="C14" s="7" t="str">
        <f>VLOOKUP(steam_finished[[#This Row],[appid]],Api_Steam[],2,FALSE)</f>
        <v>Darksiders</v>
      </c>
      <c r="D14" s="7" t="b">
        <v>1</v>
      </c>
      <c r="E14" s="9">
        <v>44440.375</v>
      </c>
      <c r="F14" s="7">
        <f>VLOOKUP(steam_finished[[#This Row],[appid]],Api_Steam[],3,FALSE)</f>
        <v>13</v>
      </c>
      <c r="G14" s="9" t="b">
        <v>0</v>
      </c>
      <c r="H14" t="b">
        <v>0</v>
      </c>
      <c r="I14" t="b">
        <v>1</v>
      </c>
      <c r="J14" t="s">
        <v>497</v>
      </c>
      <c r="K14" t="s">
        <v>498</v>
      </c>
      <c r="L14" t="b">
        <v>0</v>
      </c>
    </row>
    <row r="15" spans="1:12" x14ac:dyDescent="0.25">
      <c r="A15" s="8">
        <v>388410</v>
      </c>
      <c r="B15" s="8">
        <v>14</v>
      </c>
      <c r="C15" s="8" t="str">
        <f>VLOOKUP(steam_finished[[#This Row],[appid]],Api_Steam[],2,FALSE)</f>
        <v>Darksiders II Deathinitive Edition</v>
      </c>
      <c r="D15" s="8" t="b">
        <v>0</v>
      </c>
      <c r="E15" s="10"/>
      <c r="F15" s="8">
        <f>VLOOKUP(steam_finished[[#This Row],[appid]],Api_Steam[],3,FALSE)</f>
        <v>4</v>
      </c>
      <c r="G15" s="10" t="b">
        <v>0</v>
      </c>
      <c r="H15" t="b">
        <v>0</v>
      </c>
      <c r="I15" t="b">
        <v>1</v>
      </c>
      <c r="J15" t="s">
        <v>497</v>
      </c>
      <c r="K15" t="s">
        <v>498</v>
      </c>
      <c r="L15" t="b">
        <v>0</v>
      </c>
    </row>
    <row r="16" spans="1:12" x14ac:dyDescent="0.25">
      <c r="A16" s="7">
        <v>462780</v>
      </c>
      <c r="B16" s="7">
        <v>15</v>
      </c>
      <c r="C16" s="7" t="str">
        <f>VLOOKUP(steam_finished[[#This Row],[appid]],Api_Steam[],2,FALSE)</f>
        <v>Darksiders Warmastered Edition</v>
      </c>
      <c r="D16" s="7" t="b">
        <v>1</v>
      </c>
      <c r="E16" s="9">
        <v>44440.375</v>
      </c>
      <c r="F16" s="7">
        <f>VLOOKUP(steam_finished[[#This Row],[appid]],Api_Steam[],3,FALSE)</f>
        <v>1135</v>
      </c>
      <c r="G16" s="9" t="b">
        <v>0</v>
      </c>
      <c r="H16" t="b">
        <v>0</v>
      </c>
      <c r="I16" t="b">
        <v>1</v>
      </c>
      <c r="J16" t="s">
        <v>497</v>
      </c>
      <c r="K16" t="s">
        <v>498</v>
      </c>
      <c r="L16" t="b">
        <v>0</v>
      </c>
    </row>
    <row r="17" spans="1:12" x14ac:dyDescent="0.25">
      <c r="A17" s="8">
        <v>6550</v>
      </c>
      <c r="B17" s="8">
        <v>16</v>
      </c>
      <c r="C17" s="8" t="str">
        <f>VLOOKUP(steam_finished[[#This Row],[appid]],Api_Steam[],2,FALSE)</f>
        <v>Devil May Cry 3: Special Edition</v>
      </c>
      <c r="D17" s="8" t="b">
        <v>0</v>
      </c>
      <c r="E17" s="10"/>
      <c r="F17" s="8">
        <f>VLOOKUP(steam_finished[[#This Row],[appid]],Api_Steam[],3,FALSE)</f>
        <v>4</v>
      </c>
      <c r="G17" s="10" t="b">
        <v>0</v>
      </c>
      <c r="H17" t="b">
        <v>0</v>
      </c>
      <c r="I17" t="b">
        <v>1</v>
      </c>
      <c r="J17" t="s">
        <v>497</v>
      </c>
      <c r="K17" t="s">
        <v>498</v>
      </c>
      <c r="L17" t="b">
        <v>0</v>
      </c>
    </row>
    <row r="18" spans="1:12" x14ac:dyDescent="0.25">
      <c r="A18" s="7">
        <v>201700</v>
      </c>
      <c r="B18" s="7">
        <v>17</v>
      </c>
      <c r="C18" s="7" t="str">
        <f>VLOOKUP(steam_finished[[#This Row],[appid]],Api_Steam[],2,FALSE)</f>
        <v>DiRT Showdown</v>
      </c>
      <c r="D18" s="7" t="b">
        <v>0</v>
      </c>
      <c r="E18" s="9"/>
      <c r="F18" s="7">
        <f>VLOOKUP(steam_finished[[#This Row],[appid]],Api_Steam[],3,FALSE)</f>
        <v>73</v>
      </c>
      <c r="G18" s="9" t="b">
        <v>0</v>
      </c>
      <c r="H18" t="b">
        <v>0</v>
      </c>
      <c r="I18" t="b">
        <v>1</v>
      </c>
      <c r="J18" t="s">
        <v>497</v>
      </c>
      <c r="K18" t="s">
        <v>498</v>
      </c>
      <c r="L18" t="b">
        <v>0</v>
      </c>
    </row>
    <row r="19" spans="1:12" x14ac:dyDescent="0.25">
      <c r="A19" s="8">
        <v>208200</v>
      </c>
      <c r="B19" s="8">
        <v>18</v>
      </c>
      <c r="C19" s="8" t="str">
        <f>VLOOKUP(steam_finished[[#This Row],[appid]],Api_Steam[],2,FALSE)</f>
        <v>DOOM 3: BFG Edition</v>
      </c>
      <c r="D19" s="8" t="b">
        <v>1</v>
      </c>
      <c r="E19" s="10">
        <v>44440.375</v>
      </c>
      <c r="F19" s="8">
        <f>VLOOKUP(steam_finished[[#This Row],[appid]],Api_Steam[],3,FALSE)</f>
        <v>560</v>
      </c>
      <c r="G19" s="10" t="b">
        <v>1</v>
      </c>
      <c r="H19" t="b">
        <v>0</v>
      </c>
      <c r="I19" t="b">
        <v>1</v>
      </c>
      <c r="J19" t="s">
        <v>497</v>
      </c>
      <c r="K19" t="s">
        <v>498</v>
      </c>
      <c r="L19" t="b">
        <v>0</v>
      </c>
    </row>
    <row r="20" spans="1:12" x14ac:dyDescent="0.25">
      <c r="A20" s="7">
        <v>237630</v>
      </c>
      <c r="B20" s="7">
        <v>19</v>
      </c>
      <c r="C20" s="7" t="str">
        <f>VLOOKUP(steam_finished[[#This Row],[appid]],Api_Steam[],2,FALSE)</f>
        <v>DuckTales Remastered</v>
      </c>
      <c r="D20" s="7" t="b">
        <v>0</v>
      </c>
      <c r="E20" s="9"/>
      <c r="F20" s="7">
        <f>VLOOKUP(steam_finished[[#This Row],[appid]],Api_Steam[],3,FALSE)</f>
        <v>20</v>
      </c>
      <c r="G20" s="9" t="b">
        <v>0</v>
      </c>
      <c r="H20" t="b">
        <v>0</v>
      </c>
      <c r="I20" t="b">
        <v>1</v>
      </c>
      <c r="J20" t="s">
        <v>497</v>
      </c>
      <c r="K20" t="s">
        <v>498</v>
      </c>
      <c r="L20" t="b">
        <v>0</v>
      </c>
    </row>
    <row r="21" spans="1:12" x14ac:dyDescent="0.25">
      <c r="A21" s="8">
        <v>377840</v>
      </c>
      <c r="B21" s="8">
        <v>20</v>
      </c>
      <c r="C21" s="8" t="str">
        <f>VLOOKUP(steam_finished[[#This Row],[appid]],Api_Steam[],2,FALSE)</f>
        <v>FINAL FANTASY IX</v>
      </c>
      <c r="D21" s="8" t="b">
        <v>1</v>
      </c>
      <c r="E21" s="10">
        <v>44440.375</v>
      </c>
      <c r="F21" s="8">
        <f>VLOOKUP(steam_finished[[#This Row],[appid]],Api_Steam[],3,FALSE)</f>
        <v>5624</v>
      </c>
      <c r="G21" s="10" t="b">
        <v>0</v>
      </c>
      <c r="H21" t="b">
        <v>0</v>
      </c>
      <c r="I21" t="b">
        <v>1</v>
      </c>
      <c r="J21" t="s">
        <v>497</v>
      </c>
      <c r="K21" t="s">
        <v>498</v>
      </c>
      <c r="L21" t="b">
        <v>0</v>
      </c>
    </row>
    <row r="22" spans="1:12" x14ac:dyDescent="0.25">
      <c r="A22" s="7">
        <v>39140</v>
      </c>
      <c r="B22" s="7">
        <v>21</v>
      </c>
      <c r="C22" s="7" t="str">
        <f>VLOOKUP(steam_finished[[#This Row],[appid]],Api_Steam[],2,FALSE)</f>
        <v>FINAL FANTASY VII</v>
      </c>
      <c r="D22" s="7" t="b">
        <v>0</v>
      </c>
      <c r="E22" s="9"/>
      <c r="F22" s="7">
        <f>VLOOKUP(steam_finished[[#This Row],[appid]],Api_Steam[],3,FALSE)</f>
        <v>40</v>
      </c>
      <c r="G22" s="9" t="b">
        <v>0</v>
      </c>
      <c r="H22" t="b">
        <v>0</v>
      </c>
      <c r="I22" t="b">
        <v>1</v>
      </c>
      <c r="J22" t="s">
        <v>497</v>
      </c>
      <c r="K22" t="s">
        <v>498</v>
      </c>
      <c r="L22" t="b">
        <v>0</v>
      </c>
    </row>
    <row r="23" spans="1:12" x14ac:dyDescent="0.25">
      <c r="A23" s="8">
        <v>39150</v>
      </c>
      <c r="B23" s="8">
        <v>22</v>
      </c>
      <c r="C23" s="8" t="str">
        <f>VLOOKUP(steam_finished[[#This Row],[appid]],Api_Steam[],2,FALSE)</f>
        <v>FINAL FANTASY VIII</v>
      </c>
      <c r="D23" s="8" t="b">
        <v>1</v>
      </c>
      <c r="E23" s="10">
        <v>44440.375</v>
      </c>
      <c r="F23" s="8">
        <f>VLOOKUP(steam_finished[[#This Row],[appid]],Api_Steam[],3,FALSE)</f>
        <v>4055</v>
      </c>
      <c r="G23" s="10" t="b">
        <v>0</v>
      </c>
      <c r="H23" t="b">
        <v>0</v>
      </c>
      <c r="I23" t="b">
        <v>1</v>
      </c>
      <c r="J23" t="s">
        <v>497</v>
      </c>
      <c r="K23" t="s">
        <v>498</v>
      </c>
      <c r="L23" t="b">
        <v>0</v>
      </c>
    </row>
    <row r="24" spans="1:12" x14ac:dyDescent="0.25">
      <c r="A24" s="7">
        <v>359870</v>
      </c>
      <c r="B24" s="7">
        <v>23</v>
      </c>
      <c r="C24" s="7" t="str">
        <f>VLOOKUP(steam_finished[[#This Row],[appid]],Api_Steam[],2,FALSE)</f>
        <v>FINAL FANTASY X/X-2 HD Remaster</v>
      </c>
      <c r="D24" s="7" t="b">
        <v>1</v>
      </c>
      <c r="E24" s="9">
        <v>44440.375</v>
      </c>
      <c r="F24" s="7">
        <f>VLOOKUP(steam_finished[[#This Row],[appid]],Api_Steam[],3,FALSE)</f>
        <v>1664</v>
      </c>
      <c r="G24" s="9" t="b">
        <v>1</v>
      </c>
      <c r="H24" t="b">
        <v>0</v>
      </c>
      <c r="I24" t="b">
        <v>1</v>
      </c>
      <c r="J24" t="s">
        <v>497</v>
      </c>
      <c r="K24" t="s">
        <v>498</v>
      </c>
      <c r="L24" t="b">
        <v>0</v>
      </c>
    </row>
    <row r="25" spans="1:12" x14ac:dyDescent="0.25">
      <c r="A25" s="8">
        <v>292120</v>
      </c>
      <c r="B25" s="8">
        <v>24</v>
      </c>
      <c r="C25" s="8" t="str">
        <f>VLOOKUP(steam_finished[[#This Row],[appid]],Api_Steam[],2,FALSE)</f>
        <v>FINAL FANTASY XIII</v>
      </c>
      <c r="D25" s="8" t="b">
        <v>1</v>
      </c>
      <c r="E25" s="10">
        <v>44440.375</v>
      </c>
      <c r="F25" s="8">
        <f>VLOOKUP(steam_finished[[#This Row],[appid]],Api_Steam[],3,FALSE)</f>
        <v>2315</v>
      </c>
      <c r="G25" s="10" t="b">
        <v>0</v>
      </c>
      <c r="H25" t="b">
        <v>0</v>
      </c>
      <c r="I25" t="b">
        <v>1</v>
      </c>
      <c r="J25" t="s">
        <v>497</v>
      </c>
      <c r="K25" t="s">
        <v>498</v>
      </c>
      <c r="L25" t="b">
        <v>0</v>
      </c>
    </row>
    <row r="26" spans="1:12" x14ac:dyDescent="0.25">
      <c r="A26" s="7">
        <v>292140</v>
      </c>
      <c r="B26" s="7">
        <v>25</v>
      </c>
      <c r="C26" s="7" t="str">
        <f>VLOOKUP(steam_finished[[#This Row],[appid]],Api_Steam[],2,FALSE)</f>
        <v>FINAL FANTASY XIII-2</v>
      </c>
      <c r="D26" s="7" t="b">
        <v>0</v>
      </c>
      <c r="E26" s="9"/>
      <c r="F26" s="7">
        <f>VLOOKUP(steam_finished[[#This Row],[appid]],Api_Steam[],3,FALSE)</f>
        <v>284</v>
      </c>
      <c r="G26" s="9" t="b">
        <v>0</v>
      </c>
      <c r="H26" t="b">
        <v>0</v>
      </c>
      <c r="I26" t="b">
        <v>1</v>
      </c>
      <c r="J26" t="s">
        <v>497</v>
      </c>
      <c r="K26" t="s">
        <v>498</v>
      </c>
      <c r="L26" t="b">
        <v>0</v>
      </c>
    </row>
    <row r="27" spans="1:12" x14ac:dyDescent="0.25">
      <c r="A27" s="8">
        <v>469820</v>
      </c>
      <c r="B27" s="8">
        <v>26</v>
      </c>
      <c r="C27" s="8" t="str">
        <f>VLOOKUP(steam_finished[[#This Row],[appid]],Api_Steam[],2,FALSE)</f>
        <v>Genital Jousting</v>
      </c>
      <c r="D27" s="8" t="b">
        <v>0</v>
      </c>
      <c r="E27" s="10"/>
      <c r="F27" s="8">
        <f>VLOOKUP(steam_finished[[#This Row],[appid]],Api_Steam[],3,FALSE)</f>
        <v>5</v>
      </c>
      <c r="G27" s="10" t="b">
        <v>0</v>
      </c>
      <c r="H27" t="b">
        <v>0</v>
      </c>
      <c r="I27" t="b">
        <v>1</v>
      </c>
      <c r="J27" t="s">
        <v>497</v>
      </c>
      <c r="K27" t="s">
        <v>498</v>
      </c>
      <c r="L27" t="b">
        <v>0</v>
      </c>
    </row>
    <row r="28" spans="1:12" x14ac:dyDescent="0.25">
      <c r="A28" s="7">
        <v>12100</v>
      </c>
      <c r="B28" s="7">
        <v>27</v>
      </c>
      <c r="C28" s="7" t="str">
        <f>VLOOKUP(steam_finished[[#This Row],[appid]],Api_Steam[],2,FALSE)</f>
        <v>Grand Theft Auto III</v>
      </c>
      <c r="D28" s="7" t="b">
        <v>1</v>
      </c>
      <c r="E28" s="9">
        <v>44440.375</v>
      </c>
      <c r="F28" s="7">
        <f>VLOOKUP(steam_finished[[#This Row],[appid]],Api_Steam[],3,FALSE)</f>
        <v>751</v>
      </c>
      <c r="G28" s="9" t="b">
        <v>0</v>
      </c>
      <c r="H28" t="b">
        <v>0</v>
      </c>
      <c r="I28" t="b">
        <v>1</v>
      </c>
      <c r="J28" t="s">
        <v>497</v>
      </c>
      <c r="K28" t="s">
        <v>498</v>
      </c>
      <c r="L28" t="b">
        <v>0</v>
      </c>
    </row>
    <row r="29" spans="1:12" x14ac:dyDescent="0.25">
      <c r="A29" s="8"/>
      <c r="B29" s="8"/>
      <c r="C29" s="8"/>
      <c r="D29" s="8"/>
      <c r="E29" s="10"/>
      <c r="F29" s="8"/>
      <c r="G29" s="10"/>
    </row>
    <row r="30" spans="1:12" x14ac:dyDescent="0.25">
      <c r="A30" s="7">
        <v>12210</v>
      </c>
      <c r="B30" s="7">
        <v>29</v>
      </c>
      <c r="C30" s="7" t="str">
        <f>VLOOKUP(steam_finished[[#This Row],[appid]],Api_Steam[],2,FALSE)</f>
        <v>Grand Theft Auto IV: The Complete Edition</v>
      </c>
      <c r="D30" s="7" t="b">
        <v>1</v>
      </c>
      <c r="E30" s="9">
        <v>44440.375</v>
      </c>
      <c r="F30" s="7">
        <f>VLOOKUP(steam_finished[[#This Row],[appid]],Api_Steam[],3,FALSE)</f>
        <v>3339</v>
      </c>
      <c r="G30" s="9" t="b">
        <v>0</v>
      </c>
      <c r="H30" t="b">
        <v>0</v>
      </c>
      <c r="I30" t="b">
        <v>1</v>
      </c>
      <c r="J30" t="s">
        <v>497</v>
      </c>
      <c r="K30" t="s">
        <v>498</v>
      </c>
      <c r="L30" t="b">
        <v>0</v>
      </c>
    </row>
    <row r="31" spans="1:12" x14ac:dyDescent="0.25">
      <c r="A31" s="8">
        <v>271590</v>
      </c>
      <c r="B31" s="8">
        <v>30</v>
      </c>
      <c r="C31" s="8" t="str">
        <f>VLOOKUP(steam_finished[[#This Row],[appid]],Api_Steam[],2,FALSE)</f>
        <v>Grand Theft Auto V</v>
      </c>
      <c r="D31" s="8" t="b">
        <v>1</v>
      </c>
      <c r="E31" s="10">
        <v>44440.375</v>
      </c>
      <c r="F31" s="8">
        <f>VLOOKUP(steam_finished[[#This Row],[appid]],Api_Steam[],3,FALSE)</f>
        <v>4201</v>
      </c>
      <c r="G31" s="10" t="b">
        <v>0</v>
      </c>
      <c r="H31" t="b">
        <v>0</v>
      </c>
      <c r="I31" t="b">
        <v>1</v>
      </c>
      <c r="J31" t="s">
        <v>497</v>
      </c>
      <c r="K31" t="s">
        <v>498</v>
      </c>
      <c r="L31" t="b">
        <v>0</v>
      </c>
    </row>
    <row r="32" spans="1:12" x14ac:dyDescent="0.25">
      <c r="A32" s="7">
        <v>12120</v>
      </c>
      <c r="B32" s="7">
        <v>31</v>
      </c>
      <c r="C32" s="7" t="str">
        <f>VLOOKUP(steam_finished[[#This Row],[appid]],Api_Steam[],2,FALSE)</f>
        <v>Grand Theft Auto: San Andreas</v>
      </c>
      <c r="D32" s="7" t="b">
        <v>1</v>
      </c>
      <c r="E32" s="9">
        <v>44440.375</v>
      </c>
      <c r="F32" s="7">
        <f>VLOOKUP(steam_finished[[#This Row],[appid]],Api_Steam[],3,FALSE)</f>
        <v>3777</v>
      </c>
      <c r="G32" s="9" t="b">
        <v>0</v>
      </c>
      <c r="H32" t="b">
        <v>0</v>
      </c>
      <c r="I32" t="b">
        <v>1</v>
      </c>
      <c r="J32" t="s">
        <v>497</v>
      </c>
      <c r="K32" t="s">
        <v>498</v>
      </c>
      <c r="L32" t="b">
        <v>0</v>
      </c>
    </row>
    <row r="33" spans="1:12" x14ac:dyDescent="0.25">
      <c r="A33" s="8"/>
      <c r="B33" s="8"/>
      <c r="C33" s="8"/>
      <c r="D33" s="8"/>
      <c r="E33" s="10"/>
      <c r="F33" s="8"/>
      <c r="G33" s="10"/>
    </row>
    <row r="34" spans="1:12" x14ac:dyDescent="0.25">
      <c r="A34" s="7">
        <v>12110</v>
      </c>
      <c r="B34" s="7">
        <v>33</v>
      </c>
      <c r="C34" s="7" t="str">
        <f>VLOOKUP(steam_finished[[#This Row],[appid]],Api_Steam[],2,FALSE)</f>
        <v>Grand Theft Auto: Vice City</v>
      </c>
      <c r="D34" s="7" t="b">
        <v>1</v>
      </c>
      <c r="E34" s="9">
        <v>44440.375</v>
      </c>
      <c r="F34" s="7">
        <f>VLOOKUP(steam_finished[[#This Row],[appid]],Api_Steam[],3,FALSE)</f>
        <v>1500</v>
      </c>
      <c r="G34" s="9" t="b">
        <v>0</v>
      </c>
      <c r="H34" t="b">
        <v>0</v>
      </c>
      <c r="I34" t="b">
        <v>1</v>
      </c>
      <c r="J34" t="s">
        <v>497</v>
      </c>
      <c r="K34" t="s">
        <v>498</v>
      </c>
      <c r="L34" t="b">
        <v>0</v>
      </c>
    </row>
    <row r="35" spans="1:12" x14ac:dyDescent="0.25">
      <c r="A35" s="8"/>
      <c r="B35" s="8"/>
      <c r="C35" s="8"/>
      <c r="D35" s="8"/>
      <c r="E35" s="10"/>
      <c r="F35" s="8"/>
      <c r="G35" s="10"/>
    </row>
    <row r="36" spans="1:12" x14ac:dyDescent="0.25">
      <c r="A36" s="7">
        <v>12750</v>
      </c>
      <c r="B36" s="7">
        <v>35</v>
      </c>
      <c r="C36" s="7" t="str">
        <f>VLOOKUP(steam_finished[[#This Row],[appid]],Api_Steam[],2,FALSE)</f>
        <v>GRID</v>
      </c>
      <c r="D36" s="7" t="b">
        <v>0</v>
      </c>
      <c r="E36" s="9"/>
      <c r="F36" s="7">
        <f>VLOOKUP(steam_finished[[#This Row],[appid]],Api_Steam[],3,FALSE)</f>
        <v>16</v>
      </c>
      <c r="G36" s="9" t="b">
        <v>0</v>
      </c>
      <c r="H36" t="b">
        <v>0</v>
      </c>
      <c r="I36" t="b">
        <v>1</v>
      </c>
      <c r="J36" t="s">
        <v>497</v>
      </c>
      <c r="K36" t="s">
        <v>498</v>
      </c>
      <c r="L36" t="b">
        <v>0</v>
      </c>
    </row>
    <row r="37" spans="1:12" x14ac:dyDescent="0.25">
      <c r="A37" s="8">
        <v>236870</v>
      </c>
      <c r="B37" s="8">
        <v>36</v>
      </c>
      <c r="C37" s="8" t="str">
        <f>VLOOKUP(steam_finished[[#This Row],[appid]],Api_Steam[],2,FALSE)</f>
        <v>HITMAN™</v>
      </c>
      <c r="D37" s="8" t="b">
        <v>0</v>
      </c>
      <c r="E37" s="10"/>
      <c r="F37" s="8">
        <f>VLOOKUP(steam_finished[[#This Row],[appid]],Api_Steam[],3,FALSE)</f>
        <v>21</v>
      </c>
      <c r="G37" s="10" t="b">
        <v>0</v>
      </c>
      <c r="H37" t="b">
        <v>0</v>
      </c>
      <c r="I37" t="b">
        <v>1</v>
      </c>
      <c r="J37" t="s">
        <v>497</v>
      </c>
      <c r="K37" t="s">
        <v>498</v>
      </c>
      <c r="L37" t="b">
        <v>0</v>
      </c>
    </row>
    <row r="38" spans="1:12" x14ac:dyDescent="0.25">
      <c r="A38" s="7">
        <v>242700</v>
      </c>
      <c r="B38" s="7">
        <v>37</v>
      </c>
      <c r="C38" s="7" t="str">
        <f>VLOOKUP(steam_finished[[#This Row],[appid]],Api_Steam[],2,FALSE)</f>
        <v>Injustice: Gods Among Us Ultimate Edition</v>
      </c>
      <c r="D38" s="7" t="b">
        <v>0</v>
      </c>
      <c r="E38" s="9"/>
      <c r="F38" s="7">
        <f>VLOOKUP(steam_finished[[#This Row],[appid]],Api_Steam[],3,FALSE)</f>
        <v>82</v>
      </c>
      <c r="G38" s="9" t="b">
        <v>0</v>
      </c>
      <c r="H38" t="b">
        <v>0</v>
      </c>
      <c r="I38" t="b">
        <v>1</v>
      </c>
      <c r="J38" t="s">
        <v>497</v>
      </c>
      <c r="K38" t="s">
        <v>498</v>
      </c>
      <c r="L38" t="b">
        <v>0</v>
      </c>
    </row>
    <row r="39" spans="1:12" x14ac:dyDescent="0.25">
      <c r="A39" s="8">
        <v>8190</v>
      </c>
      <c r="B39" s="8">
        <v>38</v>
      </c>
      <c r="C39" s="8" t="str">
        <f>VLOOKUP(steam_finished[[#This Row],[appid]],Api_Steam[],2,FALSE)</f>
        <v>Just Cause 2</v>
      </c>
      <c r="D39" s="8" t="b">
        <v>0</v>
      </c>
      <c r="E39" s="10"/>
      <c r="F39" s="8">
        <f>VLOOKUP(steam_finished[[#This Row],[appid]],Api_Steam[],3,FALSE)</f>
        <v>97</v>
      </c>
      <c r="G39" s="10" t="b">
        <v>0</v>
      </c>
      <c r="H39" t="b">
        <v>0</v>
      </c>
      <c r="I39" t="b">
        <v>1</v>
      </c>
      <c r="J39" t="s">
        <v>497</v>
      </c>
      <c r="K39" t="s">
        <v>498</v>
      </c>
      <c r="L39" t="b">
        <v>0</v>
      </c>
    </row>
    <row r="40" spans="1:12" x14ac:dyDescent="0.25">
      <c r="A40" s="7">
        <v>225540</v>
      </c>
      <c r="B40" s="7">
        <v>39</v>
      </c>
      <c r="C40" s="7" t="str">
        <f>VLOOKUP(steam_finished[[#This Row],[appid]],Api_Steam[],2,FALSE)</f>
        <v>Just Cause 3</v>
      </c>
      <c r="D40" s="7" t="b">
        <v>0</v>
      </c>
      <c r="E40" s="9"/>
      <c r="F40" s="7">
        <f>VLOOKUP(steam_finished[[#This Row],[appid]],Api_Steam[],3,FALSE)</f>
        <v>0</v>
      </c>
      <c r="G40" s="9" t="b">
        <v>0</v>
      </c>
      <c r="H40" t="b">
        <v>0</v>
      </c>
      <c r="I40" t="b">
        <v>1</v>
      </c>
      <c r="J40" t="s">
        <v>497</v>
      </c>
      <c r="K40" t="s">
        <v>498</v>
      </c>
      <c r="L40" t="b">
        <v>0</v>
      </c>
    </row>
    <row r="41" spans="1:12" x14ac:dyDescent="0.25">
      <c r="A41" s="8">
        <v>220200</v>
      </c>
      <c r="B41" s="8">
        <v>40</v>
      </c>
      <c r="C41" s="8" t="str">
        <f>VLOOKUP(steam_finished[[#This Row],[appid]],Api_Steam[],2,FALSE)</f>
        <v>Kerbal Space Program</v>
      </c>
      <c r="D41" s="8" t="b">
        <v>0</v>
      </c>
      <c r="E41" s="10"/>
      <c r="F41" s="8">
        <f>VLOOKUP(steam_finished[[#This Row],[appid]],Api_Steam[],3,FALSE)</f>
        <v>258</v>
      </c>
      <c r="G41" s="10" t="b">
        <v>0</v>
      </c>
      <c r="H41" t="b">
        <v>0</v>
      </c>
      <c r="I41" t="b">
        <v>1</v>
      </c>
      <c r="J41" t="s">
        <v>497</v>
      </c>
      <c r="K41" t="s">
        <v>498</v>
      </c>
      <c r="L41" t="b">
        <v>0</v>
      </c>
    </row>
    <row r="42" spans="1:12" x14ac:dyDescent="0.25">
      <c r="A42" s="7">
        <v>577940</v>
      </c>
      <c r="B42" s="7">
        <v>41</v>
      </c>
      <c r="C42" s="7" t="str">
        <f>VLOOKUP(steam_finished[[#This Row],[appid]],Api_Steam[],2,FALSE)</f>
        <v>Killer Instinct</v>
      </c>
      <c r="D42" s="7" t="b">
        <v>1</v>
      </c>
      <c r="E42" s="9">
        <v>44440.375</v>
      </c>
      <c r="F42" s="7">
        <f>VLOOKUP(steam_finished[[#This Row],[appid]],Api_Steam[],3,FALSE)</f>
        <v>813</v>
      </c>
      <c r="G42" s="9" t="b">
        <v>0</v>
      </c>
      <c r="H42" t="b">
        <v>0</v>
      </c>
      <c r="I42" t="b">
        <v>1</v>
      </c>
      <c r="J42" t="s">
        <v>497</v>
      </c>
      <c r="K42" t="s">
        <v>498</v>
      </c>
      <c r="L42" t="b">
        <v>0</v>
      </c>
    </row>
    <row r="43" spans="1:12" x14ac:dyDescent="0.25">
      <c r="A43" s="8">
        <v>224300</v>
      </c>
      <c r="B43" s="8">
        <v>42</v>
      </c>
      <c r="C43" s="8" t="str">
        <f>VLOOKUP(steam_finished[[#This Row],[appid]],Api_Steam[],2,FALSE)</f>
        <v>Legacy of Kain: Defiance</v>
      </c>
      <c r="D43" s="8" t="b">
        <v>0</v>
      </c>
      <c r="E43" s="10"/>
      <c r="F43" s="8">
        <f>VLOOKUP(steam_finished[[#This Row],[appid]],Api_Steam[],3,FALSE)</f>
        <v>0</v>
      </c>
      <c r="G43" s="10" t="b">
        <v>0</v>
      </c>
      <c r="H43" t="b">
        <v>0</v>
      </c>
      <c r="I43" t="b">
        <v>1</v>
      </c>
      <c r="J43" t="s">
        <v>497</v>
      </c>
      <c r="K43" t="s">
        <v>498</v>
      </c>
      <c r="L43" t="b">
        <v>0</v>
      </c>
    </row>
    <row r="44" spans="1:12" x14ac:dyDescent="0.25">
      <c r="A44" s="7">
        <v>224920</v>
      </c>
      <c r="B44" s="7">
        <v>43</v>
      </c>
      <c r="C44" s="7" t="str">
        <f>VLOOKUP(steam_finished[[#This Row],[appid]],Api_Steam[],2,FALSE)</f>
        <v>Legacy of Kain: Soul Reaver</v>
      </c>
      <c r="D44" s="7" t="b">
        <v>0</v>
      </c>
      <c r="E44" s="9"/>
      <c r="F44" s="7">
        <f>VLOOKUP(steam_finished[[#This Row],[appid]],Api_Steam[],3,FALSE)</f>
        <v>42</v>
      </c>
      <c r="G44" s="9" t="b">
        <v>0</v>
      </c>
      <c r="H44" t="b">
        <v>0</v>
      </c>
      <c r="I44" t="b">
        <v>1</v>
      </c>
      <c r="J44" t="s">
        <v>497</v>
      </c>
      <c r="K44" t="s">
        <v>498</v>
      </c>
      <c r="L44" t="b">
        <v>0</v>
      </c>
    </row>
    <row r="45" spans="1:12" x14ac:dyDescent="0.25">
      <c r="A45" s="8">
        <v>224940</v>
      </c>
      <c r="B45" s="8">
        <v>44</v>
      </c>
      <c r="C45" s="8" t="str">
        <f>VLOOKUP(steam_finished[[#This Row],[appid]],Api_Steam[],2,FALSE)</f>
        <v>Legacy of Kain: Soul Reaver 2</v>
      </c>
      <c r="D45" s="8" t="b">
        <v>0</v>
      </c>
      <c r="E45" s="10"/>
      <c r="F45" s="8">
        <f>VLOOKUP(steam_finished[[#This Row],[appid]],Api_Steam[],3,FALSE)</f>
        <v>0</v>
      </c>
      <c r="G45" s="10" t="b">
        <v>0</v>
      </c>
      <c r="H45" t="b">
        <v>0</v>
      </c>
      <c r="I45" t="b">
        <v>1</v>
      </c>
      <c r="J45" t="s">
        <v>497</v>
      </c>
      <c r="K45" t="s">
        <v>498</v>
      </c>
      <c r="L45" t="b">
        <v>0</v>
      </c>
    </row>
    <row r="46" spans="1:12" x14ac:dyDescent="0.25">
      <c r="A46" s="7">
        <v>345350</v>
      </c>
      <c r="B46" s="7">
        <v>45</v>
      </c>
      <c r="C46" s="7" t="str">
        <f>VLOOKUP(steam_finished[[#This Row],[appid]],Api_Steam[],2,FALSE)</f>
        <v>LIGHTNING RETURNS: FINAL FANTASY XIII</v>
      </c>
      <c r="D46" s="7" t="b">
        <v>0</v>
      </c>
      <c r="E46" s="9"/>
      <c r="F46" s="7">
        <f>VLOOKUP(steam_finished[[#This Row],[appid]],Api_Steam[],3,FALSE)</f>
        <v>1</v>
      </c>
      <c r="G46" s="9" t="b">
        <v>0</v>
      </c>
      <c r="H46" t="b">
        <v>0</v>
      </c>
      <c r="I46" t="b">
        <v>1</v>
      </c>
      <c r="J46" t="s">
        <v>497</v>
      </c>
      <c r="K46" t="s">
        <v>498</v>
      </c>
      <c r="L46" t="b">
        <v>0</v>
      </c>
    </row>
    <row r="47" spans="1:12" x14ac:dyDescent="0.25">
      <c r="A47" s="8">
        <v>218640</v>
      </c>
      <c r="B47" s="8">
        <v>46</v>
      </c>
      <c r="C47" s="8" t="str">
        <f>VLOOKUP(steam_finished[[#This Row],[appid]],Api_Steam[],2,FALSE)</f>
        <v>Lucius</v>
      </c>
      <c r="D47" s="8" t="b">
        <v>0</v>
      </c>
      <c r="E47" s="10"/>
      <c r="F47" s="8">
        <f>VLOOKUP(steam_finished[[#This Row],[appid]],Api_Steam[],3,FALSE)</f>
        <v>0</v>
      </c>
      <c r="G47" s="10" t="b">
        <v>0</v>
      </c>
      <c r="H47" t="b">
        <v>0</v>
      </c>
      <c r="I47" t="b">
        <v>1</v>
      </c>
      <c r="J47" t="s">
        <v>497</v>
      </c>
      <c r="K47" t="s">
        <v>498</v>
      </c>
      <c r="L47" t="b">
        <v>0</v>
      </c>
    </row>
    <row r="48" spans="1:12" x14ac:dyDescent="0.25">
      <c r="A48" s="7">
        <v>296830</v>
      </c>
      <c r="B48" s="7">
        <v>47</v>
      </c>
      <c r="C48" s="7" t="str">
        <f>VLOOKUP(steam_finished[[#This Row],[appid]],Api_Steam[],2,FALSE)</f>
        <v>Lucius II</v>
      </c>
      <c r="D48" s="7" t="b">
        <v>0</v>
      </c>
      <c r="E48" s="9"/>
      <c r="F48" s="7">
        <f>VLOOKUP(steam_finished[[#This Row],[appid]],Api_Steam[],3,FALSE)</f>
        <v>0</v>
      </c>
      <c r="G48" s="9" t="b">
        <v>0</v>
      </c>
      <c r="H48" t="b">
        <v>0</v>
      </c>
      <c r="I48" t="b">
        <v>1</v>
      </c>
      <c r="J48" t="s">
        <v>497</v>
      </c>
      <c r="K48" t="s">
        <v>498</v>
      </c>
      <c r="L48" t="b">
        <v>0</v>
      </c>
    </row>
    <row r="49" spans="1:12" x14ac:dyDescent="0.25">
      <c r="A49" s="8">
        <v>493840</v>
      </c>
      <c r="B49" s="8">
        <v>48</v>
      </c>
      <c r="C49" s="8" t="str">
        <f>VLOOKUP(steam_finished[[#This Row],[appid]],Api_Steam[],2,FALSE)</f>
        <v>Marvel vs. Capcom: Infinite</v>
      </c>
      <c r="D49" s="8" t="b">
        <v>0</v>
      </c>
      <c r="E49" s="10"/>
      <c r="F49" s="8">
        <f>VLOOKUP(steam_finished[[#This Row],[appid]],Api_Steam[],3,FALSE)</f>
        <v>15</v>
      </c>
      <c r="G49" s="10" t="b">
        <v>0</v>
      </c>
      <c r="H49" t="b">
        <v>0</v>
      </c>
      <c r="I49" t="b">
        <v>1</v>
      </c>
      <c r="J49" t="s">
        <v>497</v>
      </c>
      <c r="K49" t="s">
        <v>498</v>
      </c>
      <c r="L49" t="b">
        <v>0</v>
      </c>
    </row>
    <row r="50" spans="1:12" x14ac:dyDescent="0.25">
      <c r="A50" s="7">
        <v>742300</v>
      </c>
      <c r="B50" s="7">
        <v>49</v>
      </c>
      <c r="C50" s="7" t="str">
        <f>VLOOKUP(steam_finished[[#This Row],[appid]],Api_Steam[],2,FALSE)</f>
        <v>Mega Man 11</v>
      </c>
      <c r="D50" s="7" t="b">
        <v>1</v>
      </c>
      <c r="E50" s="9">
        <v>44440.375</v>
      </c>
      <c r="F50" s="7">
        <f>VLOOKUP(steam_finished[[#This Row],[appid]],Api_Steam[],3,FALSE)</f>
        <v>219</v>
      </c>
      <c r="G50" s="9" t="b">
        <v>0</v>
      </c>
      <c r="H50" t="b">
        <v>0</v>
      </c>
      <c r="I50" t="b">
        <v>1</v>
      </c>
      <c r="J50" t="s">
        <v>497</v>
      </c>
      <c r="K50" t="s">
        <v>498</v>
      </c>
      <c r="L50" t="b">
        <v>0</v>
      </c>
    </row>
    <row r="51" spans="1:12" x14ac:dyDescent="0.25">
      <c r="A51" s="8">
        <v>363440</v>
      </c>
      <c r="B51" s="8">
        <v>50</v>
      </c>
      <c r="C51" s="8" t="str">
        <f>VLOOKUP(steam_finished[[#This Row],[appid]],Api_Steam[],2,FALSE)</f>
        <v>Mega Man Legacy Collection</v>
      </c>
      <c r="D51" s="8" t="b">
        <v>0</v>
      </c>
      <c r="E51" s="10"/>
      <c r="F51" s="8">
        <f>VLOOKUP(steam_finished[[#This Row],[appid]],Api_Steam[],3,FALSE)</f>
        <v>0</v>
      </c>
      <c r="G51" s="10" t="b">
        <v>1</v>
      </c>
      <c r="H51" t="b">
        <v>0</v>
      </c>
      <c r="I51" t="b">
        <v>1</v>
      </c>
      <c r="J51" t="s">
        <v>497</v>
      </c>
      <c r="K51" t="s">
        <v>498</v>
      </c>
      <c r="L51" t="b">
        <v>0</v>
      </c>
    </row>
    <row r="52" spans="1:12" x14ac:dyDescent="0.25">
      <c r="A52" s="7">
        <v>495050</v>
      </c>
      <c r="B52" s="7">
        <v>51</v>
      </c>
      <c r="C52" s="7" t="str">
        <f>VLOOKUP(steam_finished[[#This Row],[appid]],Api_Steam[],2,FALSE)</f>
        <v>Mega Man Legacy Collection 2</v>
      </c>
      <c r="D52" s="7" t="b">
        <v>0</v>
      </c>
      <c r="E52" s="9"/>
      <c r="F52" s="7">
        <f>VLOOKUP(steam_finished[[#This Row],[appid]],Api_Steam[],3,FALSE)</f>
        <v>333</v>
      </c>
      <c r="G52" s="9" t="b">
        <v>1</v>
      </c>
      <c r="H52" t="b">
        <v>0</v>
      </c>
      <c r="I52" t="b">
        <v>1</v>
      </c>
      <c r="J52" t="s">
        <v>497</v>
      </c>
      <c r="K52" t="s">
        <v>498</v>
      </c>
      <c r="L52" t="b">
        <v>0</v>
      </c>
    </row>
    <row r="53" spans="1:12" x14ac:dyDescent="0.25">
      <c r="A53" s="8">
        <v>743890</v>
      </c>
      <c r="B53" s="8">
        <v>52</v>
      </c>
      <c r="C53" s="8" t="str">
        <f>VLOOKUP(steam_finished[[#This Row],[appid]],Api_Steam[],2,FALSE)</f>
        <v>Mega Man X Legacy Collection</v>
      </c>
      <c r="D53" s="8" t="b">
        <v>1</v>
      </c>
      <c r="E53" s="10">
        <v>44440.375</v>
      </c>
      <c r="F53" s="8">
        <f>VLOOKUP(steam_finished[[#This Row],[appid]],Api_Steam[],3,FALSE)</f>
        <v>689</v>
      </c>
      <c r="G53" s="10" t="b">
        <v>1</v>
      </c>
      <c r="H53" t="b">
        <v>0</v>
      </c>
      <c r="I53" t="b">
        <v>1</v>
      </c>
      <c r="J53" t="s">
        <v>497</v>
      </c>
      <c r="K53" t="s">
        <v>498</v>
      </c>
      <c r="L53" t="b">
        <v>0</v>
      </c>
    </row>
    <row r="54" spans="1:12" x14ac:dyDescent="0.25">
      <c r="A54" s="7">
        <v>743900</v>
      </c>
      <c r="B54" s="7">
        <v>53</v>
      </c>
      <c r="C54" s="7" t="str">
        <f>VLOOKUP(steam_finished[[#This Row],[appid]],Api_Steam[],2,FALSE)</f>
        <v>Mega Man X Legacy Collection 2</v>
      </c>
      <c r="D54" s="7" t="b">
        <v>1</v>
      </c>
      <c r="E54" s="9">
        <v>44440.375</v>
      </c>
      <c r="F54" s="7">
        <f>VLOOKUP(steam_finished[[#This Row],[appid]],Api_Steam[],3,FALSE)</f>
        <v>1058</v>
      </c>
      <c r="G54" s="9" t="b">
        <v>1</v>
      </c>
      <c r="H54" t="b">
        <v>0</v>
      </c>
      <c r="I54" t="b">
        <v>1</v>
      </c>
      <c r="J54" t="s">
        <v>497</v>
      </c>
      <c r="K54" t="s">
        <v>498</v>
      </c>
      <c r="L54" t="b">
        <v>0</v>
      </c>
    </row>
    <row r="55" spans="1:12" x14ac:dyDescent="0.25">
      <c r="A55" s="8">
        <v>235460</v>
      </c>
      <c r="B55" s="8">
        <v>54</v>
      </c>
      <c r="C55" s="8" t="str">
        <f>VLOOKUP(steam_finished[[#This Row],[appid]],Api_Steam[],2,FALSE)</f>
        <v>METAL GEAR RISING: REVENGEANCE</v>
      </c>
      <c r="D55" s="8" t="b">
        <v>0</v>
      </c>
      <c r="E55" s="10"/>
      <c r="F55" s="8">
        <f>VLOOKUP(steam_finished[[#This Row],[appid]],Api_Steam[],3,FALSE)</f>
        <v>0</v>
      </c>
      <c r="G55" s="10" t="b">
        <v>0</v>
      </c>
      <c r="H55" t="b">
        <v>0</v>
      </c>
      <c r="I55" t="b">
        <v>1</v>
      </c>
      <c r="J55" t="s">
        <v>497</v>
      </c>
      <c r="K55" t="s">
        <v>498</v>
      </c>
      <c r="L55" t="b">
        <v>0</v>
      </c>
    </row>
    <row r="56" spans="1:12" x14ac:dyDescent="0.25">
      <c r="A56" s="7">
        <v>314710</v>
      </c>
      <c r="B56" s="7">
        <v>55</v>
      </c>
      <c r="C56" s="7" t="str">
        <f>VLOOKUP(steam_finished[[#This Row],[appid]],Api_Steam[],2,FALSE)</f>
        <v>Mighty No. 9</v>
      </c>
      <c r="D56" s="7" t="b">
        <v>1</v>
      </c>
      <c r="E56" s="9">
        <v>44440.375</v>
      </c>
      <c r="F56" s="7">
        <f>VLOOKUP(steam_finished[[#This Row],[appid]],Api_Steam[],3,FALSE)</f>
        <v>308</v>
      </c>
      <c r="G56" s="9" t="b">
        <v>0</v>
      </c>
      <c r="H56" t="b">
        <v>0</v>
      </c>
      <c r="I56" t="b">
        <v>1</v>
      </c>
      <c r="J56" t="s">
        <v>497</v>
      </c>
      <c r="K56" t="s">
        <v>498</v>
      </c>
      <c r="L56" t="b">
        <v>0</v>
      </c>
    </row>
    <row r="57" spans="1:12" x14ac:dyDescent="0.25">
      <c r="A57" s="8">
        <v>205350</v>
      </c>
      <c r="B57" s="8">
        <v>56</v>
      </c>
      <c r="C57" s="8" t="str">
        <f>VLOOKUP(steam_finished[[#This Row],[appid]],Api_Steam[],2,FALSE)</f>
        <v>Mortal Kombat Kollection</v>
      </c>
      <c r="D57" s="8" t="b">
        <v>1</v>
      </c>
      <c r="E57" s="10">
        <v>44440.375</v>
      </c>
      <c r="F57" s="8">
        <f>VLOOKUP(steam_finished[[#This Row],[appid]],Api_Steam[],3,FALSE)</f>
        <v>151</v>
      </c>
      <c r="G57" s="10" t="b">
        <v>1</v>
      </c>
      <c r="H57" t="b">
        <v>0</v>
      </c>
      <c r="I57" t="b">
        <v>1</v>
      </c>
      <c r="J57" t="s">
        <v>497</v>
      </c>
      <c r="K57" t="s">
        <v>498</v>
      </c>
      <c r="L57" t="b">
        <v>0</v>
      </c>
    </row>
    <row r="58" spans="1:12" x14ac:dyDescent="0.25">
      <c r="A58" s="7">
        <v>237110</v>
      </c>
      <c r="B58" s="7">
        <v>57</v>
      </c>
      <c r="C58" s="7" t="str">
        <f>VLOOKUP(steam_finished[[#This Row],[appid]],Api_Steam[],2,FALSE)</f>
        <v>Mortal Kombat Komplete Edition</v>
      </c>
      <c r="D58" s="7" t="b">
        <v>1</v>
      </c>
      <c r="E58" s="9">
        <v>44440.375</v>
      </c>
      <c r="F58" s="7">
        <f>VLOOKUP(steam_finished[[#This Row],[appid]],Api_Steam[],3,FALSE)</f>
        <v>979</v>
      </c>
      <c r="G58" s="9" t="b">
        <v>0</v>
      </c>
      <c r="H58" t="b">
        <v>0</v>
      </c>
      <c r="I58" t="b">
        <v>1</v>
      </c>
      <c r="J58" t="s">
        <v>497</v>
      </c>
      <c r="K58" t="s">
        <v>498</v>
      </c>
      <c r="L58" t="b">
        <v>0</v>
      </c>
    </row>
    <row r="59" spans="1:12" x14ac:dyDescent="0.25">
      <c r="A59" s="8">
        <v>307780</v>
      </c>
      <c r="B59" s="8">
        <v>58</v>
      </c>
      <c r="C59" s="8" t="str">
        <f>VLOOKUP(steam_finished[[#This Row],[appid]],Api_Steam[],2,FALSE)</f>
        <v>Mortal Kombat X</v>
      </c>
      <c r="D59" s="8" t="b">
        <v>1</v>
      </c>
      <c r="E59" s="10">
        <v>44440.375</v>
      </c>
      <c r="F59" s="8">
        <f>VLOOKUP(steam_finished[[#This Row],[appid]],Api_Steam[],3,FALSE)</f>
        <v>2997</v>
      </c>
      <c r="G59" s="10" t="b">
        <v>0</v>
      </c>
      <c r="H59" t="b">
        <v>0</v>
      </c>
      <c r="I59" t="b">
        <v>1</v>
      </c>
      <c r="J59" t="s">
        <v>497</v>
      </c>
      <c r="K59" t="s">
        <v>498</v>
      </c>
      <c r="L59" t="b">
        <v>0</v>
      </c>
    </row>
    <row r="60" spans="1:12" x14ac:dyDescent="0.25">
      <c r="A60" s="7">
        <v>377060</v>
      </c>
      <c r="B60" s="7">
        <v>59</v>
      </c>
      <c r="C60" s="7" t="str">
        <f>VLOOKUP(steam_finished[[#This Row],[appid]],Api_Steam[],2,FALSE)</f>
        <v>On a Roll</v>
      </c>
      <c r="D60" s="7" t="b">
        <v>0</v>
      </c>
      <c r="E60" s="9"/>
      <c r="F60" s="7">
        <f>VLOOKUP(steam_finished[[#This Row],[appid]],Api_Steam[],3,FALSE)</f>
        <v>10</v>
      </c>
      <c r="G60" s="9" t="b">
        <v>0</v>
      </c>
      <c r="H60" t="b">
        <v>0</v>
      </c>
      <c r="I60" t="b">
        <v>1</v>
      </c>
      <c r="J60" t="s">
        <v>497</v>
      </c>
      <c r="K60" t="s">
        <v>498</v>
      </c>
      <c r="L60" t="b">
        <v>0</v>
      </c>
    </row>
    <row r="61" spans="1:12" x14ac:dyDescent="0.25">
      <c r="A61" s="8">
        <v>242550</v>
      </c>
      <c r="B61" s="8">
        <v>60</v>
      </c>
      <c r="C61" s="8" t="str">
        <f>VLOOKUP(steam_finished[[#This Row],[appid]],Api_Steam[],2,FALSE)</f>
        <v>Rayman Legends</v>
      </c>
      <c r="D61" s="8" t="b">
        <v>0</v>
      </c>
      <c r="E61" s="10"/>
      <c r="F61" s="8">
        <f>VLOOKUP(steam_finished[[#This Row],[appid]],Api_Steam[],3,FALSE)</f>
        <v>0</v>
      </c>
      <c r="G61" s="10" t="b">
        <v>0</v>
      </c>
      <c r="H61" t="b">
        <v>0</v>
      </c>
      <c r="I61" t="b">
        <v>1</v>
      </c>
      <c r="J61" t="s">
        <v>497</v>
      </c>
      <c r="K61" t="s">
        <v>498</v>
      </c>
      <c r="L61" t="b">
        <v>0</v>
      </c>
    </row>
    <row r="62" spans="1:12" x14ac:dyDescent="0.25">
      <c r="A62" s="7">
        <v>207490</v>
      </c>
      <c r="B62" s="7">
        <v>61</v>
      </c>
      <c r="C62" s="7" t="str">
        <f>VLOOKUP(steam_finished[[#This Row],[appid]],Api_Steam[],2,FALSE)</f>
        <v>Rayman Origins</v>
      </c>
      <c r="D62" s="7" t="b">
        <v>0</v>
      </c>
      <c r="E62" s="9"/>
      <c r="F62" s="7">
        <f>VLOOKUP(steam_finished[[#This Row],[appid]],Api_Steam[],3,FALSE)</f>
        <v>23</v>
      </c>
      <c r="G62" s="9" t="b">
        <v>0</v>
      </c>
      <c r="H62" t="b">
        <v>0</v>
      </c>
      <c r="I62" t="b">
        <v>1</v>
      </c>
      <c r="J62" t="s">
        <v>497</v>
      </c>
      <c r="K62" t="s">
        <v>498</v>
      </c>
      <c r="L62" t="b">
        <v>0</v>
      </c>
    </row>
    <row r="63" spans="1:12" x14ac:dyDescent="0.25">
      <c r="A63" s="8">
        <v>304240</v>
      </c>
      <c r="B63" s="8">
        <v>62</v>
      </c>
      <c r="C63" s="8" t="str">
        <f>VLOOKUP(steam_finished[[#This Row],[appid]],Api_Steam[],2,FALSE)</f>
        <v>Resident Evil</v>
      </c>
      <c r="D63" s="8" t="b">
        <v>1</v>
      </c>
      <c r="E63" s="10">
        <v>44440.375</v>
      </c>
      <c r="F63" s="8">
        <f>VLOOKUP(steam_finished[[#This Row],[appid]],Api_Steam[],3,FALSE)</f>
        <v>1330</v>
      </c>
      <c r="G63" s="10" t="b">
        <v>0</v>
      </c>
      <c r="H63" t="b">
        <v>0</v>
      </c>
      <c r="I63" t="b">
        <v>1</v>
      </c>
      <c r="J63" t="s">
        <v>497</v>
      </c>
      <c r="K63" t="s">
        <v>498</v>
      </c>
      <c r="L63" t="b">
        <v>0</v>
      </c>
    </row>
    <row r="64" spans="1:12" x14ac:dyDescent="0.25">
      <c r="A64" s="7">
        <v>339340</v>
      </c>
      <c r="B64" s="7">
        <v>63</v>
      </c>
      <c r="C64" s="7" t="str">
        <f>VLOOKUP(steam_finished[[#This Row],[appid]],Api_Steam[],2,FALSE)</f>
        <v>Resident Evil 0</v>
      </c>
      <c r="D64" s="7" t="b">
        <v>1</v>
      </c>
      <c r="E64" s="9">
        <v>44440.375</v>
      </c>
      <c r="F64" s="7">
        <f>VLOOKUP(steam_finished[[#This Row],[appid]],Api_Steam[],3,FALSE)</f>
        <v>416</v>
      </c>
      <c r="G64" s="9" t="b">
        <v>0</v>
      </c>
      <c r="H64" t="b">
        <v>0</v>
      </c>
      <c r="I64" t="b">
        <v>1</v>
      </c>
      <c r="J64" t="s">
        <v>497</v>
      </c>
      <c r="K64" t="s">
        <v>498</v>
      </c>
      <c r="L64" t="b">
        <v>0</v>
      </c>
    </row>
    <row r="65" spans="1:12" x14ac:dyDescent="0.25">
      <c r="A65" s="8">
        <v>883710</v>
      </c>
      <c r="B65" s="8">
        <v>64</v>
      </c>
      <c r="C65" s="8" t="str">
        <f>VLOOKUP(steam_finished[[#This Row],[appid]],Api_Steam[],2,FALSE)</f>
        <v>Resident Evil 2</v>
      </c>
      <c r="D65" s="8" t="b">
        <v>0</v>
      </c>
      <c r="E65" s="10"/>
      <c r="F65" s="8">
        <f>VLOOKUP(steam_finished[[#This Row],[appid]],Api_Steam[],3,FALSE)</f>
        <v>238</v>
      </c>
      <c r="G65" s="10" t="b">
        <v>0</v>
      </c>
      <c r="H65" t="b">
        <v>0</v>
      </c>
      <c r="I65" t="b">
        <v>1</v>
      </c>
      <c r="J65" t="s">
        <v>497</v>
      </c>
      <c r="K65" t="s">
        <v>498</v>
      </c>
      <c r="L65" t="b">
        <v>0</v>
      </c>
    </row>
    <row r="66" spans="1:12" x14ac:dyDescent="0.25">
      <c r="A66" s="7">
        <v>254700</v>
      </c>
      <c r="B66" s="7">
        <v>65</v>
      </c>
      <c r="C66" s="7" t="str">
        <f>VLOOKUP(steam_finished[[#This Row],[appid]],Api_Steam[],2,FALSE)</f>
        <v>Resident Evil 4</v>
      </c>
      <c r="D66" s="7" t="b">
        <v>1</v>
      </c>
      <c r="E66" s="9">
        <v>44440.375</v>
      </c>
      <c r="F66" s="7">
        <f>VLOOKUP(steam_finished[[#This Row],[appid]],Api_Steam[],3,FALSE)</f>
        <v>1977</v>
      </c>
      <c r="G66" s="9" t="b">
        <v>0</v>
      </c>
      <c r="H66" t="b">
        <v>0</v>
      </c>
      <c r="I66" t="b">
        <v>1</v>
      </c>
      <c r="J66" t="s">
        <v>497</v>
      </c>
      <c r="K66" t="s">
        <v>498</v>
      </c>
      <c r="L66" t="b">
        <v>0</v>
      </c>
    </row>
    <row r="67" spans="1:12" x14ac:dyDescent="0.25">
      <c r="A67" s="8">
        <v>21690</v>
      </c>
      <c r="B67" s="8">
        <v>66</v>
      </c>
      <c r="C67" s="8" t="str">
        <f>VLOOKUP(steam_finished[[#This Row],[appid]],Api_Steam[],2,FALSE)</f>
        <v>Resident Evil 5</v>
      </c>
      <c r="D67" s="8" t="b">
        <v>1</v>
      </c>
      <c r="E67" s="10">
        <v>44440.375</v>
      </c>
      <c r="F67" s="8">
        <f>VLOOKUP(steam_finished[[#This Row],[appid]],Api_Steam[],3,FALSE)</f>
        <v>2922</v>
      </c>
      <c r="G67" s="10" t="b">
        <v>0</v>
      </c>
      <c r="H67" t="b">
        <v>0</v>
      </c>
      <c r="I67" t="b">
        <v>1</v>
      </c>
      <c r="J67" t="s">
        <v>497</v>
      </c>
      <c r="K67" t="s">
        <v>498</v>
      </c>
      <c r="L67" t="b">
        <v>0</v>
      </c>
    </row>
    <row r="68" spans="1:12" x14ac:dyDescent="0.25">
      <c r="A68" s="7">
        <v>221040</v>
      </c>
      <c r="B68" s="7">
        <v>67</v>
      </c>
      <c r="C68" s="7" t="str">
        <f>VLOOKUP(steam_finished[[#This Row],[appid]],Api_Steam[],2,FALSE)</f>
        <v>Resident Evil 6</v>
      </c>
      <c r="D68" s="7" t="b">
        <v>1</v>
      </c>
      <c r="E68" s="9">
        <v>44440.375</v>
      </c>
      <c r="F68" s="7">
        <f>VLOOKUP(steam_finished[[#This Row],[appid]],Api_Steam[],3,FALSE)</f>
        <v>1692</v>
      </c>
      <c r="G68" s="9" t="b">
        <v>0</v>
      </c>
      <c r="H68" t="b">
        <v>0</v>
      </c>
      <c r="I68" t="b">
        <v>1</v>
      </c>
      <c r="J68" t="s">
        <v>497</v>
      </c>
      <c r="K68" t="s">
        <v>498</v>
      </c>
      <c r="L68" t="b">
        <v>0</v>
      </c>
    </row>
    <row r="69" spans="1:12" x14ac:dyDescent="0.25">
      <c r="A69" s="8">
        <v>418370</v>
      </c>
      <c r="B69" s="8">
        <v>68</v>
      </c>
      <c r="C69" s="8" t="str">
        <f>VLOOKUP(steam_finished[[#This Row],[appid]],Api_Steam[],2,FALSE)</f>
        <v>Resident Evil 7 Biohazard</v>
      </c>
      <c r="D69" s="8" t="b">
        <v>0</v>
      </c>
      <c r="E69" s="10"/>
      <c r="F69" s="8">
        <f>VLOOKUP(steam_finished[[#This Row],[appid]],Api_Steam[],3,FALSE)</f>
        <v>159</v>
      </c>
      <c r="G69" s="10" t="b">
        <v>0</v>
      </c>
      <c r="H69" t="b">
        <v>0</v>
      </c>
      <c r="I69" t="b">
        <v>1</v>
      </c>
      <c r="J69" t="s">
        <v>497</v>
      </c>
      <c r="K69" t="s">
        <v>498</v>
      </c>
      <c r="L69" t="b">
        <v>0</v>
      </c>
    </row>
    <row r="70" spans="1:12" x14ac:dyDescent="0.25">
      <c r="A70" s="7">
        <v>222480</v>
      </c>
      <c r="B70" s="7">
        <v>69</v>
      </c>
      <c r="C70" s="7" t="str">
        <f>VLOOKUP(steam_finished[[#This Row],[appid]],Api_Steam[],2,FALSE)</f>
        <v>Resident Evil Revelations</v>
      </c>
      <c r="D70" s="7" t="b">
        <v>1</v>
      </c>
      <c r="E70" s="9">
        <v>44440.375</v>
      </c>
      <c r="F70" s="7">
        <f>VLOOKUP(steam_finished[[#This Row],[appid]],Api_Steam[],3,FALSE)</f>
        <v>472</v>
      </c>
      <c r="G70" s="9" t="b">
        <v>0</v>
      </c>
      <c r="H70" t="b">
        <v>0</v>
      </c>
      <c r="I70" t="b">
        <v>1</v>
      </c>
      <c r="J70" t="s">
        <v>497</v>
      </c>
      <c r="K70" t="s">
        <v>498</v>
      </c>
      <c r="L70" t="b">
        <v>0</v>
      </c>
    </row>
    <row r="71" spans="1:12" x14ac:dyDescent="0.25">
      <c r="A71" s="8">
        <v>287290</v>
      </c>
      <c r="B71" s="8">
        <v>70</v>
      </c>
      <c r="C71" s="8" t="str">
        <f>VLOOKUP(steam_finished[[#This Row],[appid]],Api_Steam[],2,FALSE)</f>
        <v>Resident Evil Revelations 2</v>
      </c>
      <c r="D71" s="8" t="b">
        <v>1</v>
      </c>
      <c r="E71" s="10">
        <v>44440.375</v>
      </c>
      <c r="F71" s="8">
        <f>VLOOKUP(steam_finished[[#This Row],[appid]],Api_Steam[],3,FALSE)</f>
        <v>617</v>
      </c>
      <c r="G71" s="10" t="b">
        <v>0</v>
      </c>
      <c r="H71" t="b">
        <v>0</v>
      </c>
      <c r="I71" t="b">
        <v>1</v>
      </c>
      <c r="J71" t="s">
        <v>497</v>
      </c>
      <c r="K71" t="s">
        <v>498</v>
      </c>
      <c r="L71" t="b">
        <v>0</v>
      </c>
    </row>
    <row r="72" spans="1:12" x14ac:dyDescent="0.25">
      <c r="A72" s="7">
        <v>209100</v>
      </c>
      <c r="B72" s="7">
        <v>71</v>
      </c>
      <c r="C72" s="7" t="str">
        <f>VLOOKUP(steam_finished[[#This Row],[appid]],Api_Steam[],2,FALSE)</f>
        <v>Resident Evil: Operation Raccoon City</v>
      </c>
      <c r="D72" s="7" t="b">
        <v>1</v>
      </c>
      <c r="E72" s="9">
        <v>44440.375</v>
      </c>
      <c r="F72" s="7">
        <f>VLOOKUP(steam_finished[[#This Row],[appid]],Api_Steam[],3,FALSE)</f>
        <v>622</v>
      </c>
      <c r="G72" s="9" t="b">
        <v>0</v>
      </c>
      <c r="H72" t="b">
        <v>0</v>
      </c>
      <c r="I72" t="b">
        <v>1</v>
      </c>
      <c r="J72" t="s">
        <v>497</v>
      </c>
      <c r="K72" t="s">
        <v>498</v>
      </c>
      <c r="L72" t="b">
        <v>0</v>
      </c>
    </row>
    <row r="73" spans="1:12" x14ac:dyDescent="0.25">
      <c r="A73" s="8">
        <v>391220</v>
      </c>
      <c r="B73" s="8">
        <v>72</v>
      </c>
      <c r="C73" s="8" t="str">
        <f>VLOOKUP(steam_finished[[#This Row],[appid]],Api_Steam[],2,FALSE)</f>
        <v>Rise of the Tomb Raider</v>
      </c>
      <c r="D73" s="8" t="b">
        <v>1</v>
      </c>
      <c r="E73" s="10">
        <v>44539.579097222224</v>
      </c>
      <c r="F73" s="8">
        <f>VLOOKUP(steam_finished[[#This Row],[appid]],Api_Steam[],3,FALSE)</f>
        <v>656</v>
      </c>
      <c r="G73" s="10" t="b">
        <v>0</v>
      </c>
      <c r="H73" t="b">
        <v>0</v>
      </c>
      <c r="I73" t="b">
        <v>1</v>
      </c>
      <c r="J73" t="s">
        <v>497</v>
      </c>
      <c r="K73" t="s">
        <v>498</v>
      </c>
      <c r="L73" t="b">
        <v>0</v>
      </c>
    </row>
    <row r="74" spans="1:12" x14ac:dyDescent="0.25">
      <c r="A74" s="7">
        <v>302510</v>
      </c>
      <c r="B74" s="7">
        <v>73</v>
      </c>
      <c r="C74" s="7" t="str">
        <f>VLOOKUP(steam_finished[[#This Row],[appid]],Api_Steam[],2,FALSE)</f>
        <v>Ryse: Son of Rome</v>
      </c>
      <c r="D74" s="7" t="b">
        <v>0</v>
      </c>
      <c r="E74" s="9"/>
      <c r="F74" s="7">
        <f>VLOOKUP(steam_finished[[#This Row],[appid]],Api_Steam[],3,FALSE)</f>
        <v>526</v>
      </c>
      <c r="G74" s="9" t="b">
        <v>0</v>
      </c>
      <c r="H74" t="b">
        <v>0</v>
      </c>
      <c r="I74" t="b">
        <v>1</v>
      </c>
      <c r="J74" t="s">
        <v>497</v>
      </c>
      <c r="K74" t="s">
        <v>498</v>
      </c>
      <c r="L74" t="b">
        <v>0</v>
      </c>
    </row>
    <row r="75" spans="1:12" x14ac:dyDescent="0.25">
      <c r="A75" s="8">
        <v>206420</v>
      </c>
      <c r="B75" s="8">
        <v>74</v>
      </c>
      <c r="C75" s="8" t="str">
        <f>VLOOKUP(steam_finished[[#This Row],[appid]],Api_Steam[],2,FALSE)</f>
        <v>Saints Row IV</v>
      </c>
      <c r="D75" s="8" t="b">
        <v>0</v>
      </c>
      <c r="E75" s="10"/>
      <c r="F75" s="8">
        <f>VLOOKUP(steam_finished[[#This Row],[appid]],Api_Steam[],3,FALSE)</f>
        <v>312</v>
      </c>
      <c r="G75" s="10" t="b">
        <v>0</v>
      </c>
      <c r="H75" t="b">
        <v>0</v>
      </c>
      <c r="I75" t="b">
        <v>1</v>
      </c>
      <c r="J75" t="s">
        <v>497</v>
      </c>
      <c r="K75" t="s">
        <v>498</v>
      </c>
      <c r="L75" t="b">
        <v>0</v>
      </c>
    </row>
    <row r="76" spans="1:12" x14ac:dyDescent="0.25">
      <c r="A76" s="7">
        <v>55230</v>
      </c>
      <c r="B76" s="7">
        <v>75</v>
      </c>
      <c r="C76" s="7" t="str">
        <f>VLOOKUP(steam_finished[[#This Row],[appid]],Api_Steam[],2,FALSE)</f>
        <v>Saints Row: The Third</v>
      </c>
      <c r="D76" s="7" t="b">
        <v>1</v>
      </c>
      <c r="E76" s="9">
        <v>44440.375</v>
      </c>
      <c r="F76" s="7">
        <f>VLOOKUP(steam_finished[[#This Row],[appid]],Api_Steam[],3,FALSE)</f>
        <v>1066</v>
      </c>
      <c r="G76" s="9" t="b">
        <v>0</v>
      </c>
      <c r="H76" t="b">
        <v>0</v>
      </c>
      <c r="I76" t="b">
        <v>1</v>
      </c>
      <c r="J76" t="s">
        <v>497</v>
      </c>
      <c r="K76" t="s">
        <v>498</v>
      </c>
      <c r="L76" t="b">
        <v>0</v>
      </c>
    </row>
    <row r="77" spans="1:12" x14ac:dyDescent="0.25">
      <c r="A77" s="8">
        <v>34270</v>
      </c>
      <c r="B77" s="8">
        <v>76</v>
      </c>
      <c r="C77" s="8" t="str">
        <f>VLOOKUP(steam_finished[[#This Row],[appid]],Api_Steam[],2,FALSE)</f>
        <v>SEGA Mega Drive &amp; Genesis Classics</v>
      </c>
      <c r="D77" s="8" t="b">
        <v>0</v>
      </c>
      <c r="E77" s="10"/>
      <c r="F77" s="8">
        <f>VLOOKUP(steam_finished[[#This Row],[appid]],Api_Steam[],3,FALSE)</f>
        <v>459</v>
      </c>
      <c r="G77" s="10" t="b">
        <v>1</v>
      </c>
      <c r="H77" t="b">
        <v>0</v>
      </c>
      <c r="I77" t="b">
        <v>1</v>
      </c>
      <c r="J77" t="s">
        <v>497</v>
      </c>
      <c r="K77" t="s">
        <v>498</v>
      </c>
      <c r="L77" t="b">
        <v>0</v>
      </c>
    </row>
    <row r="78" spans="1:12" x14ac:dyDescent="0.25">
      <c r="A78" s="7">
        <v>606680</v>
      </c>
      <c r="B78" s="7">
        <v>77</v>
      </c>
      <c r="C78" s="7" t="str">
        <f>VLOOKUP(steam_finished[[#This Row],[appid]],Api_Steam[],2,FALSE)</f>
        <v>Silver</v>
      </c>
      <c r="D78" s="7" t="b">
        <v>0</v>
      </c>
      <c r="E78" s="9"/>
      <c r="F78" s="7">
        <f>VLOOKUP(steam_finished[[#This Row],[appid]],Api_Steam[],3,FALSE)</f>
        <v>40</v>
      </c>
      <c r="G78" s="9" t="b">
        <v>0</v>
      </c>
      <c r="H78" t="b">
        <v>0</v>
      </c>
      <c r="I78" t="b">
        <v>1</v>
      </c>
      <c r="J78" t="s">
        <v>497</v>
      </c>
      <c r="K78" t="s">
        <v>498</v>
      </c>
      <c r="L78" t="b">
        <v>0</v>
      </c>
    </row>
    <row r="79" spans="1:12" x14ac:dyDescent="0.25">
      <c r="A79" s="8">
        <v>212480</v>
      </c>
      <c r="B79" s="8">
        <v>78</v>
      </c>
      <c r="C79" s="8" t="str">
        <f>VLOOKUP(steam_finished[[#This Row],[appid]],Api_Steam[],2,FALSE)</f>
        <v>Sonic &amp; All-Stars Racing Transformed Collection</v>
      </c>
      <c r="D79" s="8" t="b">
        <v>0</v>
      </c>
      <c r="E79" s="10"/>
      <c r="F79" s="8">
        <f>VLOOKUP(steam_finished[[#This Row],[appid]],Api_Steam[],3,FALSE)</f>
        <v>57</v>
      </c>
      <c r="G79" s="10" t="b">
        <v>0</v>
      </c>
      <c r="H79" t="b">
        <v>0</v>
      </c>
      <c r="I79" t="b">
        <v>1</v>
      </c>
      <c r="J79" t="s">
        <v>497</v>
      </c>
      <c r="K79" t="s">
        <v>498</v>
      </c>
      <c r="L79" t="b">
        <v>0</v>
      </c>
    </row>
    <row r="80" spans="1:12" x14ac:dyDescent="0.25">
      <c r="A80" s="7">
        <v>229660</v>
      </c>
      <c r="B80" s="7">
        <v>79</v>
      </c>
      <c r="C80" s="7" t="str">
        <f>VLOOKUP(steam_finished[[#This Row],[appid]],Api_Steam[],2,FALSE)</f>
        <v>Sonic and All-Stars Racing Transformed Metal Sonic DLC Pack</v>
      </c>
      <c r="D80" s="7" t="b">
        <v>0</v>
      </c>
      <c r="E80" s="9"/>
      <c r="F80" s="7">
        <f>VLOOKUP(steam_finished[[#This Row],[appid]],Api_Steam[],3,FALSE)</f>
        <v>0</v>
      </c>
      <c r="G80" s="9" t="b">
        <v>0</v>
      </c>
      <c r="H80" t="b">
        <v>0</v>
      </c>
      <c r="I80" t="b">
        <v>1</v>
      </c>
      <c r="J80" t="s">
        <v>497</v>
      </c>
      <c r="K80" t="s">
        <v>498</v>
      </c>
      <c r="L80" t="b">
        <v>1</v>
      </c>
    </row>
    <row r="81" spans="1:12" x14ac:dyDescent="0.25">
      <c r="A81" s="8">
        <v>200940</v>
      </c>
      <c r="B81" s="8">
        <v>80</v>
      </c>
      <c r="C81" s="8" t="str">
        <f>VLOOKUP(steam_finished[[#This Row],[appid]],Api_Steam[],2,FALSE)</f>
        <v>Sonic CD</v>
      </c>
      <c r="D81" s="8" t="b">
        <v>0</v>
      </c>
      <c r="E81" s="10"/>
      <c r="F81" s="8">
        <f>VLOOKUP(steam_finished[[#This Row],[appid]],Api_Steam[],3,FALSE)</f>
        <v>28</v>
      </c>
      <c r="G81" s="10" t="b">
        <v>0</v>
      </c>
      <c r="H81" t="b">
        <v>0</v>
      </c>
      <c r="I81" t="b">
        <v>1</v>
      </c>
      <c r="J81" t="s">
        <v>497</v>
      </c>
      <c r="K81" t="s">
        <v>498</v>
      </c>
      <c r="L81" t="b">
        <v>0</v>
      </c>
    </row>
    <row r="82" spans="1:12" x14ac:dyDescent="0.25">
      <c r="A82" s="7">
        <v>71340</v>
      </c>
      <c r="B82" s="7">
        <v>81</v>
      </c>
      <c r="C82" s="7" t="str">
        <f>VLOOKUP(steam_finished[[#This Row],[appid]],Api_Steam[],2,FALSE)</f>
        <v>Sonic Generations</v>
      </c>
      <c r="D82" s="7" t="b">
        <v>0</v>
      </c>
      <c r="E82" s="9"/>
      <c r="F82" s="7">
        <f>VLOOKUP(steam_finished[[#This Row],[appid]],Api_Steam[],3,FALSE)</f>
        <v>313</v>
      </c>
      <c r="G82" s="9" t="b">
        <v>0</v>
      </c>
      <c r="H82" t="b">
        <v>0</v>
      </c>
      <c r="I82" t="b">
        <v>1</v>
      </c>
      <c r="J82" t="s">
        <v>497</v>
      </c>
      <c r="K82" t="s">
        <v>498</v>
      </c>
      <c r="L82" t="b">
        <v>0</v>
      </c>
    </row>
    <row r="83" spans="1:12" x14ac:dyDescent="0.25">
      <c r="A83" s="8">
        <v>329440</v>
      </c>
      <c r="B83" s="8">
        <v>82</v>
      </c>
      <c r="C83" s="8" t="str">
        <f>VLOOKUP(steam_finished[[#This Row],[appid]],Api_Steam[],2,FALSE)</f>
        <v>Sonic Lost World</v>
      </c>
      <c r="D83" s="8" t="b">
        <v>0</v>
      </c>
      <c r="E83" s="10"/>
      <c r="F83" s="8">
        <f>VLOOKUP(steam_finished[[#This Row],[appid]],Api_Steam[],3,FALSE)</f>
        <v>18</v>
      </c>
      <c r="G83" s="10" t="b">
        <v>0</v>
      </c>
      <c r="H83" t="b">
        <v>0</v>
      </c>
      <c r="I83" t="b">
        <v>1</v>
      </c>
      <c r="J83" t="s">
        <v>497</v>
      </c>
      <c r="K83" t="s">
        <v>498</v>
      </c>
      <c r="L83" t="b">
        <v>0</v>
      </c>
    </row>
    <row r="84" spans="1:12" x14ac:dyDescent="0.25">
      <c r="A84" s="7">
        <v>584400</v>
      </c>
      <c r="B84" s="7">
        <v>83</v>
      </c>
      <c r="C84" s="7" t="str">
        <f>VLOOKUP(steam_finished[[#This Row],[appid]],Api_Steam[],2,FALSE)</f>
        <v>Sonic Mania</v>
      </c>
      <c r="D84" s="7" t="b">
        <v>1</v>
      </c>
      <c r="E84" s="9">
        <v>44440.375</v>
      </c>
      <c r="F84" s="7">
        <f>VLOOKUP(steam_finished[[#This Row],[appid]],Api_Steam[],3,FALSE)</f>
        <v>520</v>
      </c>
      <c r="G84" s="9" t="b">
        <v>0</v>
      </c>
      <c r="H84" t="b">
        <v>0</v>
      </c>
      <c r="I84" t="b">
        <v>1</v>
      </c>
      <c r="J84" t="s">
        <v>497</v>
      </c>
      <c r="K84" t="s">
        <v>498</v>
      </c>
      <c r="L84" t="b">
        <v>0</v>
      </c>
    </row>
    <row r="85" spans="1:12" x14ac:dyDescent="0.25">
      <c r="A85" s="8">
        <v>202530</v>
      </c>
      <c r="B85" s="8">
        <v>84</v>
      </c>
      <c r="C85" s="8" t="str">
        <f>VLOOKUP(steam_finished[[#This Row],[appid]],Api_Steam[],2,FALSE)</f>
        <v>SONIC THE HEDGEHOG 4 Episode I</v>
      </c>
      <c r="D85" s="8" t="b">
        <v>0</v>
      </c>
      <c r="E85" s="10"/>
      <c r="F85" s="8">
        <f>VLOOKUP(steam_finished[[#This Row],[appid]],Api_Steam[],3,FALSE)</f>
        <v>9</v>
      </c>
      <c r="G85" s="10" t="b">
        <v>0</v>
      </c>
      <c r="H85" t="b">
        <v>0</v>
      </c>
      <c r="I85" t="b">
        <v>1</v>
      </c>
      <c r="J85" t="s">
        <v>497</v>
      </c>
      <c r="K85" t="s">
        <v>498</v>
      </c>
      <c r="L85" t="b">
        <v>0</v>
      </c>
    </row>
    <row r="86" spans="1:12" x14ac:dyDescent="0.25">
      <c r="A86" s="7">
        <v>203650</v>
      </c>
      <c r="B86" s="7">
        <v>85</v>
      </c>
      <c r="C86" s="7" t="str">
        <f>VLOOKUP(steam_finished[[#This Row],[appid]],Api_Steam[],2,FALSE)</f>
        <v>SONIC THE HEDGEHOG 4 Episode II</v>
      </c>
      <c r="D86" s="7" t="b">
        <v>0</v>
      </c>
      <c r="E86" s="9"/>
      <c r="F86" s="7">
        <f>VLOOKUP(steam_finished[[#This Row],[appid]],Api_Steam[],3,FALSE)</f>
        <v>12</v>
      </c>
      <c r="G86" s="9" t="b">
        <v>0</v>
      </c>
      <c r="H86" t="b">
        <v>0</v>
      </c>
      <c r="I86" t="b">
        <v>1</v>
      </c>
      <c r="J86" t="s">
        <v>497</v>
      </c>
      <c r="K86" t="s">
        <v>498</v>
      </c>
      <c r="L86" t="b">
        <v>0</v>
      </c>
    </row>
    <row r="87" spans="1:12" x14ac:dyDescent="0.25">
      <c r="A87" s="8">
        <v>310950</v>
      </c>
      <c r="B87" s="8">
        <v>86</v>
      </c>
      <c r="C87" s="8" t="str">
        <f>VLOOKUP(steam_finished[[#This Row],[appid]],Api_Steam[],2,FALSE)</f>
        <v>Street Fighter V</v>
      </c>
      <c r="D87" s="8" t="b">
        <v>0</v>
      </c>
      <c r="E87" s="10"/>
      <c r="F87" s="8">
        <f>VLOOKUP(steam_finished[[#This Row],[appid]],Api_Steam[],3,FALSE)</f>
        <v>71</v>
      </c>
      <c r="G87" s="10" t="b">
        <v>0</v>
      </c>
      <c r="H87" t="b">
        <v>0</v>
      </c>
      <c r="I87" t="b">
        <v>1</v>
      </c>
      <c r="J87" t="s">
        <v>497</v>
      </c>
      <c r="K87" t="s">
        <v>498</v>
      </c>
      <c r="L87" t="b">
        <v>0</v>
      </c>
    </row>
    <row r="88" spans="1:12" x14ac:dyDescent="0.25">
      <c r="A88" s="7">
        <v>209120</v>
      </c>
      <c r="B88" s="7">
        <v>87</v>
      </c>
      <c r="C88" s="7" t="str">
        <f>VLOOKUP(steam_finished[[#This Row],[appid]],Api_Steam[],2,FALSE)</f>
        <v>Street Fighter X Tekken</v>
      </c>
      <c r="D88" s="7" t="b">
        <v>0</v>
      </c>
      <c r="E88" s="9"/>
      <c r="F88" s="7">
        <f>VLOOKUP(steam_finished[[#This Row],[appid]],Api_Steam[],3,FALSE)</f>
        <v>13</v>
      </c>
      <c r="G88" s="9" t="b">
        <v>0</v>
      </c>
      <c r="H88" t="b">
        <v>0</v>
      </c>
      <c r="I88" t="b">
        <v>1</v>
      </c>
      <c r="J88" t="s">
        <v>497</v>
      </c>
      <c r="K88" t="s">
        <v>498</v>
      </c>
      <c r="L88" t="b">
        <v>0</v>
      </c>
    </row>
    <row r="89" spans="1:12" x14ac:dyDescent="0.25">
      <c r="A89" s="8">
        <v>235210</v>
      </c>
      <c r="B89" s="8">
        <v>88</v>
      </c>
      <c r="C89" s="8" t="str">
        <f>VLOOKUP(steam_finished[[#This Row],[appid]],Api_Steam[],2,FALSE)</f>
        <v>Strider</v>
      </c>
      <c r="D89" s="8" t="b">
        <v>0</v>
      </c>
      <c r="E89" s="10"/>
      <c r="F89" s="8">
        <f>VLOOKUP(steam_finished[[#This Row],[appid]],Api_Steam[],3,FALSE)</f>
        <v>0</v>
      </c>
      <c r="G89" s="10" t="b">
        <v>0</v>
      </c>
      <c r="H89" t="b">
        <v>0</v>
      </c>
      <c r="I89" t="b">
        <v>1</v>
      </c>
      <c r="J89" t="s">
        <v>497</v>
      </c>
      <c r="K89" t="s">
        <v>498</v>
      </c>
      <c r="L89" t="b">
        <v>0</v>
      </c>
    </row>
    <row r="90" spans="1:12" x14ac:dyDescent="0.25">
      <c r="A90" s="7">
        <v>389730</v>
      </c>
      <c r="B90" s="7">
        <v>89</v>
      </c>
      <c r="C90" s="7" t="str">
        <f>VLOOKUP(steam_finished[[#This Row],[appid]],Api_Steam[],2,FALSE)</f>
        <v>TEKKEN 7</v>
      </c>
      <c r="D90" s="7" t="b">
        <v>0</v>
      </c>
      <c r="E90" s="9"/>
      <c r="F90" s="7">
        <f>VLOOKUP(steam_finished[[#This Row],[appid]],Api_Steam[],3,FALSE)</f>
        <v>34</v>
      </c>
      <c r="G90" s="9" t="b">
        <v>0</v>
      </c>
      <c r="H90" t="b">
        <v>0</v>
      </c>
      <c r="I90" t="b">
        <v>1</v>
      </c>
      <c r="J90" t="s">
        <v>497</v>
      </c>
      <c r="K90" t="s">
        <v>498</v>
      </c>
      <c r="L90" t="b">
        <v>0</v>
      </c>
    </row>
    <row r="91" spans="1:12" x14ac:dyDescent="0.25">
      <c r="A91" s="8">
        <v>268050</v>
      </c>
      <c r="B91" s="8">
        <v>90</v>
      </c>
      <c r="C91" s="8" t="str">
        <f>VLOOKUP(steam_finished[[#This Row],[appid]],Api_Steam[],2,FALSE)</f>
        <v>The Evil Within</v>
      </c>
      <c r="D91" s="8" t="b">
        <v>1</v>
      </c>
      <c r="E91" s="10">
        <v>44440.375</v>
      </c>
      <c r="F91" s="8">
        <f>VLOOKUP(steam_finished[[#This Row],[appid]],Api_Steam[],3,FALSE)</f>
        <v>743</v>
      </c>
      <c r="G91" s="10" t="b">
        <v>0</v>
      </c>
      <c r="H91" t="b">
        <v>0</v>
      </c>
      <c r="I91" t="b">
        <v>1</v>
      </c>
      <c r="J91" t="s">
        <v>497</v>
      </c>
      <c r="K91" t="s">
        <v>498</v>
      </c>
      <c r="L91" t="b">
        <v>0</v>
      </c>
    </row>
    <row r="92" spans="1:12" x14ac:dyDescent="0.25">
      <c r="A92" s="7">
        <v>702120</v>
      </c>
      <c r="B92" s="7">
        <v>91</v>
      </c>
      <c r="C92" s="7" t="str">
        <f>VLOOKUP(steam_finished[[#This Row],[appid]],Api_Steam[],2,FALSE)</f>
        <v>THE KING OF FIGHTERS '97 GLOBAL MATCH</v>
      </c>
      <c r="D92" s="7" t="b">
        <v>1</v>
      </c>
      <c r="E92" s="9">
        <v>44440.375</v>
      </c>
      <c r="F92" s="7">
        <f>VLOOKUP(steam_finished[[#This Row],[appid]],Api_Steam[],3,FALSE)</f>
        <v>138</v>
      </c>
      <c r="G92" s="9" t="b">
        <v>0</v>
      </c>
      <c r="H92" t="b">
        <v>0</v>
      </c>
      <c r="I92" t="b">
        <v>1</v>
      </c>
      <c r="J92" t="s">
        <v>497</v>
      </c>
      <c r="K92" t="s">
        <v>498</v>
      </c>
      <c r="L92" t="b">
        <v>0</v>
      </c>
    </row>
    <row r="93" spans="1:12" x14ac:dyDescent="0.25">
      <c r="A93" s="8">
        <v>222940</v>
      </c>
      <c r="B93" s="8">
        <v>92</v>
      </c>
      <c r="C93" s="8" t="str">
        <f>VLOOKUP(steam_finished[[#This Row],[appid]],Api_Steam[],2,FALSE)</f>
        <v>THE KING OF FIGHTERS XIII STEAM EDITION</v>
      </c>
      <c r="D93" s="8" t="b">
        <v>0</v>
      </c>
      <c r="E93" s="10"/>
      <c r="F93" s="8">
        <f>VLOOKUP(steam_finished[[#This Row],[appid]],Api_Steam[],3,FALSE)</f>
        <v>71</v>
      </c>
      <c r="G93" s="10" t="b">
        <v>0</v>
      </c>
      <c r="H93" t="b">
        <v>0</v>
      </c>
      <c r="I93" t="b">
        <v>1</v>
      </c>
      <c r="J93" t="s">
        <v>497</v>
      </c>
      <c r="K93" t="s">
        <v>498</v>
      </c>
      <c r="L93" t="b">
        <v>0</v>
      </c>
    </row>
    <row r="94" spans="1:12" x14ac:dyDescent="0.25">
      <c r="A94" s="7">
        <v>203160</v>
      </c>
      <c r="B94" s="7">
        <v>93</v>
      </c>
      <c r="C94" s="7" t="str">
        <f>VLOOKUP(steam_finished[[#This Row],[appid]],Api_Steam[],2,FALSE)</f>
        <v>Tomb Raider</v>
      </c>
      <c r="D94" s="7" t="b">
        <v>1</v>
      </c>
      <c r="E94" s="9">
        <v>44440.375</v>
      </c>
      <c r="F94" s="7">
        <f>VLOOKUP(steam_finished[[#This Row],[appid]],Api_Steam[],3,FALSE)</f>
        <v>471</v>
      </c>
      <c r="G94" s="9" t="b">
        <v>0</v>
      </c>
      <c r="H94" t="b">
        <v>0</v>
      </c>
      <c r="I94" t="b">
        <v>1</v>
      </c>
      <c r="J94" t="s">
        <v>497</v>
      </c>
      <c r="K94" t="s">
        <v>498</v>
      </c>
      <c r="L94" t="b">
        <v>0</v>
      </c>
    </row>
    <row r="95" spans="1:12" x14ac:dyDescent="0.25">
      <c r="A95" s="8">
        <v>225300</v>
      </c>
      <c r="B95" s="8">
        <v>94</v>
      </c>
      <c r="C95" s="8" t="str">
        <f>VLOOKUP(steam_finished[[#This Row],[appid]],Api_Steam[],2,FALSE)</f>
        <v>Tomb Raider II</v>
      </c>
      <c r="D95" s="8" t="b">
        <v>0</v>
      </c>
      <c r="E95" s="10"/>
      <c r="F95" s="8">
        <f>VLOOKUP(steam_finished[[#This Row],[appid]],Api_Steam[],3,FALSE)</f>
        <v>11</v>
      </c>
      <c r="G95" s="10" t="b">
        <v>0</v>
      </c>
      <c r="H95" t="b">
        <v>0</v>
      </c>
      <c r="I95" t="b">
        <v>1</v>
      </c>
      <c r="J95" t="s">
        <v>497</v>
      </c>
      <c r="K95" t="s">
        <v>498</v>
      </c>
      <c r="L95" t="b">
        <v>0</v>
      </c>
    </row>
    <row r="96" spans="1:12" x14ac:dyDescent="0.25">
      <c r="A96" s="7">
        <v>225320</v>
      </c>
      <c r="B96" s="7">
        <v>95</v>
      </c>
      <c r="C96" s="7" t="str">
        <f>VLOOKUP(steam_finished[[#This Row],[appid]],Api_Steam[],2,FALSE)</f>
        <v>Tomb Raider III: Adventures of Lara Croft</v>
      </c>
      <c r="D96" s="7" t="b">
        <v>0</v>
      </c>
      <c r="E96" s="9"/>
      <c r="F96" s="7">
        <f>VLOOKUP(steam_finished[[#This Row],[appid]],Api_Steam[],3,FALSE)</f>
        <v>0</v>
      </c>
      <c r="G96" s="9" t="b">
        <v>0</v>
      </c>
      <c r="H96" t="b">
        <v>0</v>
      </c>
      <c r="I96" t="b">
        <v>1</v>
      </c>
      <c r="J96" t="s">
        <v>497</v>
      </c>
      <c r="K96" t="s">
        <v>498</v>
      </c>
      <c r="L96" t="b">
        <v>0</v>
      </c>
    </row>
    <row r="97" spans="1:12" x14ac:dyDescent="0.25">
      <c r="A97" s="8">
        <v>8000</v>
      </c>
      <c r="B97" s="8">
        <v>96</v>
      </c>
      <c r="C97" s="8" t="str">
        <f>VLOOKUP(steam_finished[[#This Row],[appid]],Api_Steam[],2,FALSE)</f>
        <v>Tomb Raider: Anniversary</v>
      </c>
      <c r="D97" s="8" t="b">
        <v>0</v>
      </c>
      <c r="E97" s="10"/>
      <c r="F97" s="8">
        <f>VLOOKUP(steam_finished[[#This Row],[appid]],Api_Steam[],3,FALSE)</f>
        <v>0</v>
      </c>
      <c r="G97" s="10" t="b">
        <v>0</v>
      </c>
      <c r="H97" t="b">
        <v>0</v>
      </c>
      <c r="I97" t="b">
        <v>1</v>
      </c>
      <c r="J97" t="s">
        <v>497</v>
      </c>
      <c r="K97" t="s">
        <v>498</v>
      </c>
      <c r="L97" t="b">
        <v>0</v>
      </c>
    </row>
    <row r="98" spans="1:12" x14ac:dyDescent="0.25">
      <c r="A98" s="7">
        <v>8140</v>
      </c>
      <c r="B98" s="7">
        <v>97</v>
      </c>
      <c r="C98" s="7" t="str">
        <f>VLOOKUP(steam_finished[[#This Row],[appid]],Api_Steam[],2,FALSE)</f>
        <v>Tomb Raider: Underworld</v>
      </c>
      <c r="D98" s="7" t="b">
        <v>0</v>
      </c>
      <c r="E98" s="9"/>
      <c r="F98" s="7">
        <f>VLOOKUP(steam_finished[[#This Row],[appid]],Api_Steam[],3,FALSE)</f>
        <v>12</v>
      </c>
      <c r="G98" s="9" t="b">
        <v>0</v>
      </c>
      <c r="H98" t="b">
        <v>0</v>
      </c>
      <c r="I98" t="b">
        <v>1</v>
      </c>
      <c r="J98" t="s">
        <v>497</v>
      </c>
      <c r="K98" t="s">
        <v>498</v>
      </c>
      <c r="L98" t="b">
        <v>0</v>
      </c>
    </row>
    <row r="99" spans="1:12" x14ac:dyDescent="0.25">
      <c r="A99" s="8">
        <v>357190</v>
      </c>
      <c r="B99" s="8">
        <v>98</v>
      </c>
      <c r="C99" s="8" t="str">
        <f>VLOOKUP(steam_finished[[#This Row],[appid]],Api_Steam[],2,FALSE)</f>
        <v>Ultimate Marvel vs. Capcom 3</v>
      </c>
      <c r="D99" s="8" t="b">
        <v>0</v>
      </c>
      <c r="E99" s="10"/>
      <c r="F99" s="8">
        <f>VLOOKUP(steam_finished[[#This Row],[appid]],Api_Steam[],3,FALSE)</f>
        <v>46</v>
      </c>
      <c r="G99" s="10" t="b">
        <v>0</v>
      </c>
      <c r="H99" t="b">
        <v>0</v>
      </c>
      <c r="I99" t="b">
        <v>1</v>
      </c>
      <c r="J99" t="s">
        <v>497</v>
      </c>
      <c r="K99" t="s">
        <v>498</v>
      </c>
      <c r="L99" t="b">
        <v>0</v>
      </c>
    </row>
    <row r="100" spans="1:12" x14ac:dyDescent="0.25">
      <c r="A100" s="7">
        <v>45760</v>
      </c>
      <c r="B100" s="7">
        <v>99</v>
      </c>
      <c r="C100" s="7" t="str">
        <f>VLOOKUP(steam_finished[[#This Row],[appid]],Api_Steam[],2,FALSE)</f>
        <v>Ultra Street Fighter IV</v>
      </c>
      <c r="D100" s="7" t="b">
        <v>0</v>
      </c>
      <c r="E100" s="9"/>
      <c r="F100" s="7">
        <f>VLOOKUP(steam_finished[[#This Row],[appid]],Api_Steam[],3,FALSE)</f>
        <v>52</v>
      </c>
      <c r="G100" s="9" t="b">
        <v>0</v>
      </c>
      <c r="H100" t="b">
        <v>0</v>
      </c>
      <c r="I100" t="b">
        <v>1</v>
      </c>
      <c r="J100" t="s">
        <v>497</v>
      </c>
      <c r="K100" t="s">
        <v>498</v>
      </c>
      <c r="L100" t="b">
        <v>0</v>
      </c>
    </row>
    <row r="101" spans="1:12" x14ac:dyDescent="0.25">
      <c r="A101" s="8">
        <v>390340</v>
      </c>
      <c r="B101" s="8">
        <v>100</v>
      </c>
      <c r="C101" s="8" t="str">
        <f>VLOOKUP(steam_finished[[#This Row],[appid]],Api_Steam[],2,FALSE)</f>
        <v>Umbrella Corps</v>
      </c>
      <c r="D101" s="8" t="b">
        <v>0</v>
      </c>
      <c r="E101" s="10"/>
      <c r="F101" s="8">
        <f>VLOOKUP(steam_finished[[#This Row],[appid]],Api_Steam[],3,FALSE)</f>
        <v>24</v>
      </c>
      <c r="G101" s="10" t="b">
        <v>0</v>
      </c>
      <c r="H101" t="b">
        <v>0</v>
      </c>
      <c r="I101" t="b">
        <v>1</v>
      </c>
      <c r="J101" t="s">
        <v>497</v>
      </c>
      <c r="K101" t="s">
        <v>498</v>
      </c>
      <c r="L101" t="b">
        <v>0</v>
      </c>
    </row>
    <row r="102" spans="1:12" x14ac:dyDescent="0.25">
      <c r="A102" s="7">
        <v>552700</v>
      </c>
      <c r="B102" s="7">
        <v>101</v>
      </c>
      <c r="C102" s="7" t="str">
        <f>VLOOKUP(steam_finished[[#This Row],[appid]],Api_Steam[],2,FALSE)</f>
        <v>WORLD OF FINAL FANTASY</v>
      </c>
      <c r="D102" s="7" t="b">
        <v>0</v>
      </c>
      <c r="E102" s="9"/>
      <c r="F102" s="7">
        <f>VLOOKUP(steam_finished[[#This Row],[appid]],Api_Steam[],3,FALSE)</f>
        <v>43</v>
      </c>
      <c r="G102" s="9" t="b">
        <v>0</v>
      </c>
      <c r="H102" t="b">
        <v>0</v>
      </c>
      <c r="I102" t="b">
        <v>1</v>
      </c>
      <c r="J102" t="s">
        <v>497</v>
      </c>
      <c r="K102" t="s">
        <v>498</v>
      </c>
      <c r="L102" t="b">
        <v>0</v>
      </c>
    </row>
    <row r="103" spans="1:12" x14ac:dyDescent="0.25">
      <c r="A103" s="7"/>
      <c r="B103" s="8">
        <v>102</v>
      </c>
      <c r="C103" s="7" t="s">
        <v>462</v>
      </c>
      <c r="D103" t="b">
        <v>0</v>
      </c>
      <c r="E103" s="9"/>
      <c r="F103" s="7">
        <v>0</v>
      </c>
      <c r="G103" s="9" t="b">
        <v>0</v>
      </c>
      <c r="H103" t="b">
        <v>0</v>
      </c>
      <c r="I103" t="b">
        <v>1</v>
      </c>
      <c r="J103" t="s">
        <v>497</v>
      </c>
      <c r="K103" t="s">
        <v>499</v>
      </c>
      <c r="L103" t="b">
        <v>0</v>
      </c>
    </row>
    <row r="104" spans="1:12" x14ac:dyDescent="0.25">
      <c r="A104" s="7"/>
      <c r="B104" s="7">
        <v>103</v>
      </c>
      <c r="C104" s="7" t="s">
        <v>470</v>
      </c>
      <c r="D104" t="b">
        <v>0</v>
      </c>
      <c r="E104" s="9"/>
      <c r="F104" s="7">
        <v>0</v>
      </c>
      <c r="G104" s="9" t="b">
        <v>0</v>
      </c>
      <c r="H104" t="b">
        <v>0</v>
      </c>
      <c r="I104" t="b">
        <v>1</v>
      </c>
      <c r="J104" t="s">
        <v>497</v>
      </c>
      <c r="K104" t="s">
        <v>499</v>
      </c>
      <c r="L104" t="b">
        <v>0</v>
      </c>
    </row>
    <row r="105" spans="1:12" x14ac:dyDescent="0.25">
      <c r="A105" s="7"/>
      <c r="B105" s="8">
        <v>104</v>
      </c>
      <c r="C105" s="7" t="s">
        <v>472</v>
      </c>
      <c r="D105" t="b">
        <v>0</v>
      </c>
      <c r="E105" s="9"/>
      <c r="F105" s="7">
        <v>0</v>
      </c>
      <c r="G105" s="9" t="b">
        <v>0</v>
      </c>
      <c r="H105" t="b">
        <v>0</v>
      </c>
      <c r="I105" t="b">
        <v>1</v>
      </c>
      <c r="J105" t="s">
        <v>497</v>
      </c>
      <c r="K105" t="s">
        <v>499</v>
      </c>
      <c r="L105" t="b">
        <v>0</v>
      </c>
    </row>
    <row r="106" spans="1:12" x14ac:dyDescent="0.25">
      <c r="A106" s="7"/>
      <c r="B106" s="7">
        <v>105</v>
      </c>
      <c r="C106" s="7" t="s">
        <v>463</v>
      </c>
      <c r="D106" t="b">
        <v>0</v>
      </c>
      <c r="E106" s="9"/>
      <c r="F106" s="7">
        <v>0</v>
      </c>
      <c r="G106" s="9" t="b">
        <v>0</v>
      </c>
      <c r="H106" t="b">
        <v>0</v>
      </c>
      <c r="I106" t="b">
        <v>1</v>
      </c>
      <c r="J106" t="s">
        <v>497</v>
      </c>
      <c r="K106" t="s">
        <v>499</v>
      </c>
      <c r="L106" t="b">
        <v>0</v>
      </c>
    </row>
    <row r="107" spans="1:12" x14ac:dyDescent="0.25">
      <c r="A107" s="7"/>
      <c r="B107" s="8">
        <v>106</v>
      </c>
      <c r="C107" s="7" t="s">
        <v>473</v>
      </c>
      <c r="D107" t="b">
        <v>0</v>
      </c>
      <c r="E107" s="9"/>
      <c r="F107" s="7">
        <v>0</v>
      </c>
      <c r="G107" s="9" t="b">
        <v>0</v>
      </c>
      <c r="H107" t="b">
        <v>0</v>
      </c>
      <c r="I107" t="b">
        <v>1</v>
      </c>
      <c r="J107" t="s">
        <v>497</v>
      </c>
      <c r="K107" t="s">
        <v>499</v>
      </c>
      <c r="L107" t="b">
        <v>0</v>
      </c>
    </row>
    <row r="108" spans="1:12" x14ac:dyDescent="0.25">
      <c r="A108" s="7"/>
      <c r="B108" s="7">
        <v>107</v>
      </c>
      <c r="C108" s="7" t="s">
        <v>471</v>
      </c>
      <c r="D108" t="b">
        <v>0</v>
      </c>
      <c r="E108" s="9"/>
      <c r="F108" s="7">
        <v>0</v>
      </c>
      <c r="G108" s="9" t="b">
        <v>0</v>
      </c>
      <c r="H108" t="b">
        <v>0</v>
      </c>
      <c r="I108" t="b">
        <v>1</v>
      </c>
      <c r="J108" t="s">
        <v>497</v>
      </c>
      <c r="K108" t="s">
        <v>499</v>
      </c>
      <c r="L108" t="b">
        <v>0</v>
      </c>
    </row>
    <row r="109" spans="1:12" x14ac:dyDescent="0.25">
      <c r="A109" s="7"/>
      <c r="B109" s="8">
        <v>108</v>
      </c>
      <c r="C109" s="7" t="s">
        <v>464</v>
      </c>
      <c r="D109" t="b">
        <v>1</v>
      </c>
      <c r="E109" s="9"/>
      <c r="F109" s="7">
        <v>0</v>
      </c>
      <c r="G109" s="9" t="b">
        <v>0</v>
      </c>
      <c r="H109" t="b">
        <v>0</v>
      </c>
      <c r="I109" t="b">
        <v>1</v>
      </c>
      <c r="J109" t="s">
        <v>497</v>
      </c>
      <c r="K109" t="s">
        <v>499</v>
      </c>
      <c r="L109" t="b">
        <v>0</v>
      </c>
    </row>
    <row r="110" spans="1:12" x14ac:dyDescent="0.25">
      <c r="A110" s="7"/>
      <c r="B110" s="7">
        <v>109</v>
      </c>
      <c r="C110" s="7" t="s">
        <v>465</v>
      </c>
      <c r="D110" t="b">
        <v>1</v>
      </c>
      <c r="E110" s="9"/>
      <c r="F110" s="7">
        <v>0</v>
      </c>
      <c r="G110" s="9" t="b">
        <v>0</v>
      </c>
      <c r="H110" t="b">
        <v>0</v>
      </c>
      <c r="I110" t="b">
        <v>1</v>
      </c>
      <c r="J110" t="s">
        <v>497</v>
      </c>
      <c r="K110" t="s">
        <v>499</v>
      </c>
      <c r="L110" t="b">
        <v>0</v>
      </c>
    </row>
    <row r="111" spans="1:12" x14ac:dyDescent="0.25">
      <c r="A111" s="7"/>
      <c r="B111" s="8">
        <v>110</v>
      </c>
      <c r="C111" s="7" t="s">
        <v>466</v>
      </c>
      <c r="D111" t="b">
        <v>1</v>
      </c>
      <c r="E111" s="9"/>
      <c r="F111" s="7">
        <v>0</v>
      </c>
      <c r="G111" s="9" t="b">
        <v>0</v>
      </c>
      <c r="H111" t="b">
        <v>0</v>
      </c>
      <c r="I111" t="b">
        <v>1</v>
      </c>
      <c r="J111" t="s">
        <v>497</v>
      </c>
      <c r="K111" t="s">
        <v>499</v>
      </c>
      <c r="L111" t="b">
        <v>0</v>
      </c>
    </row>
    <row r="112" spans="1:12" x14ac:dyDescent="0.25">
      <c r="A112" s="7"/>
      <c r="B112" s="7">
        <v>111</v>
      </c>
      <c r="C112" s="7" t="s">
        <v>474</v>
      </c>
      <c r="D112" t="b">
        <v>0</v>
      </c>
      <c r="E112" s="9"/>
      <c r="F112" s="7">
        <v>0</v>
      </c>
      <c r="G112" s="9" t="b">
        <v>0</v>
      </c>
      <c r="H112" t="b">
        <v>0</v>
      </c>
      <c r="I112" t="b">
        <v>1</v>
      </c>
      <c r="J112" t="s">
        <v>497</v>
      </c>
      <c r="K112" t="s">
        <v>499</v>
      </c>
      <c r="L112" t="b">
        <v>0</v>
      </c>
    </row>
    <row r="113" spans="1:12" x14ac:dyDescent="0.25">
      <c r="A113" s="7"/>
      <c r="B113" s="8">
        <v>112</v>
      </c>
      <c r="C113" s="7" t="s">
        <v>475</v>
      </c>
      <c r="D113" t="b">
        <v>0</v>
      </c>
      <c r="E113" s="9"/>
      <c r="F113" s="7">
        <v>0</v>
      </c>
      <c r="G113" s="9" t="b">
        <v>0</v>
      </c>
      <c r="H113" t="b">
        <v>0</v>
      </c>
      <c r="I113" t="b">
        <v>1</v>
      </c>
      <c r="J113" t="s">
        <v>497</v>
      </c>
      <c r="K113" t="s">
        <v>499</v>
      </c>
      <c r="L113" t="b">
        <v>0</v>
      </c>
    </row>
    <row r="114" spans="1:12" x14ac:dyDescent="0.25">
      <c r="A114" s="7"/>
      <c r="B114" s="7">
        <v>113</v>
      </c>
      <c r="C114" s="7" t="s">
        <v>467</v>
      </c>
      <c r="D114" t="b">
        <v>0</v>
      </c>
      <c r="E114" s="9"/>
      <c r="F114" s="7">
        <v>0</v>
      </c>
      <c r="G114" s="9" t="b">
        <v>0</v>
      </c>
      <c r="H114" t="b">
        <v>0</v>
      </c>
      <c r="I114" t="b">
        <v>1</v>
      </c>
      <c r="J114" t="s">
        <v>497</v>
      </c>
      <c r="K114" t="s">
        <v>499</v>
      </c>
      <c r="L114" t="b">
        <v>0</v>
      </c>
    </row>
    <row r="115" spans="1:12" x14ac:dyDescent="0.25">
      <c r="A115" s="7"/>
      <c r="B115" s="8">
        <v>114</v>
      </c>
      <c r="C115" s="7" t="s">
        <v>468</v>
      </c>
      <c r="D115" t="b">
        <v>1</v>
      </c>
      <c r="E115" s="9"/>
      <c r="F115" s="7">
        <v>0</v>
      </c>
      <c r="G115" s="9" t="b">
        <v>0</v>
      </c>
      <c r="H115" t="b">
        <v>0</v>
      </c>
      <c r="I115" t="b">
        <v>1</v>
      </c>
      <c r="J115" t="s">
        <v>497</v>
      </c>
      <c r="K115" t="s">
        <v>499</v>
      </c>
      <c r="L115" t="b">
        <v>0</v>
      </c>
    </row>
    <row r="116" spans="1:12" x14ac:dyDescent="0.25">
      <c r="A116" s="11"/>
      <c r="B116" s="7">
        <v>115</v>
      </c>
      <c r="C116" s="11" t="s">
        <v>469</v>
      </c>
      <c r="D116" t="b">
        <v>0</v>
      </c>
      <c r="E116" s="12"/>
      <c r="F116" s="7">
        <v>0</v>
      </c>
      <c r="G116" s="9" t="b">
        <v>0</v>
      </c>
      <c r="H116" t="b">
        <v>0</v>
      </c>
      <c r="I116" t="b">
        <v>1</v>
      </c>
      <c r="J116" t="s">
        <v>497</v>
      </c>
      <c r="K116" t="s">
        <v>499</v>
      </c>
      <c r="L116" t="b">
        <v>0</v>
      </c>
    </row>
    <row r="117" spans="1:12" x14ac:dyDescent="0.25">
      <c r="A117" s="11"/>
      <c r="B117" s="8">
        <v>116</v>
      </c>
      <c r="C117" s="11" t="s">
        <v>405</v>
      </c>
      <c r="D117" s="11" t="b">
        <v>0</v>
      </c>
      <c r="E117" s="12"/>
      <c r="F117" s="11">
        <v>0</v>
      </c>
      <c r="G117" s="12" t="b">
        <v>0</v>
      </c>
      <c r="H117" s="13" t="b">
        <v>0</v>
      </c>
      <c r="I117" s="13" t="b">
        <v>1</v>
      </c>
      <c r="J117" s="13" t="s">
        <v>497</v>
      </c>
      <c r="K117" s="13" t="s">
        <v>500</v>
      </c>
      <c r="L117" s="13" t="b">
        <v>0</v>
      </c>
    </row>
    <row r="118" spans="1:12" x14ac:dyDescent="0.25">
      <c r="A118" s="7"/>
      <c r="B118" s="7">
        <v>117</v>
      </c>
      <c r="C118" s="7" t="s">
        <v>405</v>
      </c>
      <c r="D118" t="b">
        <v>0</v>
      </c>
      <c r="E118" s="9"/>
      <c r="F118" s="11">
        <v>0</v>
      </c>
      <c r="G118" s="12" t="b">
        <v>0</v>
      </c>
      <c r="H118" t="b">
        <v>1</v>
      </c>
      <c r="I118" s="13" t="b">
        <v>1</v>
      </c>
      <c r="J118" t="s">
        <v>502</v>
      </c>
      <c r="K118" t="s">
        <v>501</v>
      </c>
      <c r="L118" t="b">
        <v>0</v>
      </c>
    </row>
    <row r="119" spans="1:12" x14ac:dyDescent="0.25">
      <c r="A119" s="7"/>
      <c r="B119" s="8">
        <v>118</v>
      </c>
      <c r="C119" s="7" t="s">
        <v>425</v>
      </c>
      <c r="D119" t="b">
        <v>1</v>
      </c>
      <c r="E119" s="9"/>
      <c r="F119" s="11">
        <v>0</v>
      </c>
      <c r="G119" s="12" t="b">
        <v>0</v>
      </c>
      <c r="H119" t="b">
        <v>0</v>
      </c>
      <c r="I119" s="13" t="b">
        <v>0</v>
      </c>
      <c r="J119" t="s">
        <v>502</v>
      </c>
      <c r="K119" t="s">
        <v>501</v>
      </c>
      <c r="L119" t="b">
        <v>0</v>
      </c>
    </row>
    <row r="120" spans="1:12" x14ac:dyDescent="0.25">
      <c r="A120" s="7"/>
      <c r="B120" s="7">
        <v>119</v>
      </c>
      <c r="C120" s="7" t="s">
        <v>406</v>
      </c>
      <c r="D120" t="b">
        <v>1</v>
      </c>
      <c r="E120" s="9"/>
      <c r="F120" s="11">
        <v>0</v>
      </c>
      <c r="G120" s="12" t="b">
        <v>0</v>
      </c>
      <c r="H120" t="b">
        <v>1</v>
      </c>
      <c r="I120" s="13" t="b">
        <v>1</v>
      </c>
      <c r="J120" t="s">
        <v>502</v>
      </c>
      <c r="K120" t="s">
        <v>501</v>
      </c>
      <c r="L120" t="b">
        <v>0</v>
      </c>
    </row>
    <row r="121" spans="1:12" x14ac:dyDescent="0.25">
      <c r="A121" s="7"/>
      <c r="B121" s="8">
        <v>120</v>
      </c>
      <c r="C121" s="7" t="s">
        <v>78</v>
      </c>
      <c r="D121" t="b">
        <v>0</v>
      </c>
      <c r="E121" s="9"/>
      <c r="F121" s="11">
        <v>0</v>
      </c>
      <c r="G121" s="12" t="b">
        <v>0</v>
      </c>
      <c r="H121" t="b">
        <v>0</v>
      </c>
      <c r="I121" s="13" t="b">
        <v>0</v>
      </c>
      <c r="J121" t="s">
        <v>502</v>
      </c>
      <c r="K121" t="s">
        <v>501</v>
      </c>
      <c r="L121" t="b">
        <v>0</v>
      </c>
    </row>
    <row r="122" spans="1:12" x14ac:dyDescent="0.25">
      <c r="A122" s="7"/>
      <c r="B122" s="7">
        <v>121</v>
      </c>
      <c r="C122" s="7" t="s">
        <v>427</v>
      </c>
      <c r="D122" t="b">
        <v>0</v>
      </c>
      <c r="E122" s="9"/>
      <c r="F122" s="11">
        <v>0</v>
      </c>
      <c r="G122" s="12" t="b">
        <v>0</v>
      </c>
      <c r="H122" t="b">
        <v>0</v>
      </c>
      <c r="I122" s="13" t="b">
        <v>0</v>
      </c>
      <c r="J122" t="s">
        <v>502</v>
      </c>
      <c r="K122" t="s">
        <v>501</v>
      </c>
      <c r="L122" t="b">
        <v>0</v>
      </c>
    </row>
    <row r="123" spans="1:12" x14ac:dyDescent="0.25">
      <c r="A123" s="7"/>
      <c r="B123" s="8">
        <v>122</v>
      </c>
      <c r="C123" s="7" t="s">
        <v>421</v>
      </c>
      <c r="D123" t="b">
        <v>1</v>
      </c>
      <c r="E123" s="9"/>
      <c r="F123" s="11">
        <v>0</v>
      </c>
      <c r="G123" s="12" t="b">
        <v>0</v>
      </c>
      <c r="H123" t="b">
        <v>0</v>
      </c>
      <c r="I123" s="13" t="b">
        <v>0</v>
      </c>
      <c r="J123" t="s">
        <v>502</v>
      </c>
      <c r="K123" t="s">
        <v>501</v>
      </c>
      <c r="L123" t="b">
        <v>0</v>
      </c>
    </row>
    <row r="124" spans="1:12" x14ac:dyDescent="0.25">
      <c r="A124" s="7"/>
      <c r="B124" s="7">
        <v>123</v>
      </c>
      <c r="C124" s="7" t="s">
        <v>404</v>
      </c>
      <c r="D124" t="b">
        <v>1</v>
      </c>
      <c r="E124" s="9"/>
      <c r="F124" s="11">
        <v>0</v>
      </c>
      <c r="G124" s="12" t="b">
        <v>0</v>
      </c>
      <c r="H124" t="b">
        <v>1</v>
      </c>
      <c r="I124" s="13" t="b">
        <v>1</v>
      </c>
      <c r="J124" t="s">
        <v>502</v>
      </c>
      <c r="K124" t="s">
        <v>501</v>
      </c>
      <c r="L124" t="b">
        <v>0</v>
      </c>
    </row>
    <row r="125" spans="1:12" x14ac:dyDescent="0.25">
      <c r="A125" s="7"/>
      <c r="B125" s="8">
        <v>124</v>
      </c>
      <c r="C125" s="7" t="s">
        <v>6</v>
      </c>
      <c r="D125" t="b">
        <v>1</v>
      </c>
      <c r="E125" s="9"/>
      <c r="F125" s="11">
        <v>0</v>
      </c>
      <c r="G125" s="12" t="b">
        <v>0</v>
      </c>
      <c r="H125" t="b">
        <v>0</v>
      </c>
      <c r="I125" s="13" t="b">
        <v>0</v>
      </c>
      <c r="J125" t="s">
        <v>502</v>
      </c>
      <c r="K125" t="s">
        <v>501</v>
      </c>
      <c r="L125" t="b">
        <v>0</v>
      </c>
    </row>
    <row r="126" spans="1:12" x14ac:dyDescent="0.25">
      <c r="A126" s="7"/>
      <c r="B126" s="7">
        <v>125</v>
      </c>
      <c r="C126" s="7" t="s">
        <v>417</v>
      </c>
      <c r="D126" t="b">
        <v>1</v>
      </c>
      <c r="E126" s="9"/>
      <c r="F126" s="11">
        <v>0</v>
      </c>
      <c r="G126" s="12" t="b">
        <v>0</v>
      </c>
      <c r="H126" t="b">
        <v>0</v>
      </c>
      <c r="I126" s="13" t="b">
        <v>1</v>
      </c>
      <c r="J126" t="s">
        <v>502</v>
      </c>
      <c r="K126" t="s">
        <v>501</v>
      </c>
      <c r="L126" t="b">
        <v>0</v>
      </c>
    </row>
    <row r="127" spans="1:12" x14ac:dyDescent="0.25">
      <c r="A127" s="7"/>
      <c r="B127" s="8">
        <v>126</v>
      </c>
      <c r="C127" s="7" t="s">
        <v>407</v>
      </c>
      <c r="D127" t="b">
        <v>1</v>
      </c>
      <c r="E127" s="9"/>
      <c r="F127" s="11">
        <v>0</v>
      </c>
      <c r="G127" s="12" t="b">
        <v>0</v>
      </c>
      <c r="H127" t="b">
        <v>1</v>
      </c>
      <c r="I127" s="13" t="b">
        <v>1</v>
      </c>
      <c r="J127" t="s">
        <v>502</v>
      </c>
      <c r="K127" t="s">
        <v>501</v>
      </c>
      <c r="L127" t="b">
        <v>0</v>
      </c>
    </row>
    <row r="128" spans="1:12" x14ac:dyDescent="0.25">
      <c r="A128" s="7"/>
      <c r="B128" s="7">
        <v>127</v>
      </c>
      <c r="C128" s="7" t="s">
        <v>402</v>
      </c>
      <c r="D128" t="b">
        <v>1</v>
      </c>
      <c r="E128" s="9"/>
      <c r="F128" s="11">
        <v>0</v>
      </c>
      <c r="G128" s="12" t="b">
        <v>0</v>
      </c>
      <c r="H128" t="b">
        <v>1</v>
      </c>
      <c r="I128" s="13" t="b">
        <v>1</v>
      </c>
      <c r="J128" t="s">
        <v>502</v>
      </c>
      <c r="K128" t="s">
        <v>501</v>
      </c>
      <c r="L128" t="b">
        <v>0</v>
      </c>
    </row>
    <row r="129" spans="1:12" x14ac:dyDescent="0.25">
      <c r="A129" s="7"/>
      <c r="B129" s="8">
        <v>128</v>
      </c>
      <c r="C129" s="7" t="s">
        <v>415</v>
      </c>
      <c r="D129" t="b">
        <v>0</v>
      </c>
      <c r="E129" s="9"/>
      <c r="F129" s="11">
        <v>0</v>
      </c>
      <c r="G129" s="12" t="b">
        <v>0</v>
      </c>
      <c r="H129" t="b">
        <v>0</v>
      </c>
      <c r="I129" s="13" t="b">
        <v>0</v>
      </c>
      <c r="J129" t="s">
        <v>502</v>
      </c>
      <c r="K129" t="s">
        <v>501</v>
      </c>
      <c r="L129" t="b">
        <v>0</v>
      </c>
    </row>
    <row r="130" spans="1:12" x14ac:dyDescent="0.25">
      <c r="A130" s="7"/>
      <c r="B130" s="7">
        <v>129</v>
      </c>
      <c r="C130" s="7" t="s">
        <v>436</v>
      </c>
      <c r="D130" t="b">
        <v>0</v>
      </c>
      <c r="E130" s="9"/>
      <c r="F130" s="11">
        <v>0</v>
      </c>
      <c r="G130" s="12" t="b">
        <v>0</v>
      </c>
      <c r="H130" t="b">
        <v>0</v>
      </c>
      <c r="I130" s="13" t="b">
        <v>0</v>
      </c>
      <c r="J130" t="s">
        <v>502</v>
      </c>
      <c r="K130" t="s">
        <v>501</v>
      </c>
      <c r="L130" t="b">
        <v>0</v>
      </c>
    </row>
    <row r="131" spans="1:12" x14ac:dyDescent="0.25">
      <c r="A131" s="7"/>
      <c r="B131" s="8">
        <v>130</v>
      </c>
      <c r="C131" s="7" t="s">
        <v>435</v>
      </c>
      <c r="D131" t="b">
        <v>0</v>
      </c>
      <c r="E131" s="9"/>
      <c r="F131" s="11">
        <v>0</v>
      </c>
      <c r="G131" s="12" t="b">
        <v>0</v>
      </c>
      <c r="H131" t="b">
        <v>0</v>
      </c>
      <c r="I131" s="13" t="b">
        <v>0</v>
      </c>
      <c r="J131" t="s">
        <v>502</v>
      </c>
      <c r="K131" t="s">
        <v>501</v>
      </c>
      <c r="L131" t="b">
        <v>0</v>
      </c>
    </row>
    <row r="132" spans="1:12" x14ac:dyDescent="0.25">
      <c r="A132" s="7"/>
      <c r="B132" s="7">
        <v>131</v>
      </c>
      <c r="C132" s="7" t="s">
        <v>434</v>
      </c>
      <c r="D132" t="b">
        <v>0</v>
      </c>
      <c r="E132" s="9"/>
      <c r="F132" s="11">
        <v>0</v>
      </c>
      <c r="G132" s="12" t="b">
        <v>0</v>
      </c>
      <c r="H132" t="b">
        <v>0</v>
      </c>
      <c r="I132" s="13" t="b">
        <v>0</v>
      </c>
      <c r="J132" t="s">
        <v>502</v>
      </c>
      <c r="K132" t="s">
        <v>501</v>
      </c>
      <c r="L132" t="b">
        <v>0</v>
      </c>
    </row>
    <row r="133" spans="1:12" x14ac:dyDescent="0.25">
      <c r="A133" s="7"/>
      <c r="B133" s="8">
        <v>132</v>
      </c>
      <c r="C133" s="7" t="s">
        <v>437</v>
      </c>
      <c r="D133" t="b">
        <v>0</v>
      </c>
      <c r="E133" s="9"/>
      <c r="F133" s="11">
        <v>0</v>
      </c>
      <c r="G133" s="12" t="b">
        <v>0</v>
      </c>
      <c r="H133" t="b">
        <v>0</v>
      </c>
      <c r="I133" s="13" t="b">
        <v>0</v>
      </c>
      <c r="J133" t="s">
        <v>502</v>
      </c>
      <c r="K133" t="s">
        <v>501</v>
      </c>
      <c r="L133" t="b">
        <v>0</v>
      </c>
    </row>
    <row r="134" spans="1:12" x14ac:dyDescent="0.25">
      <c r="A134" s="7"/>
      <c r="B134" s="7">
        <v>133</v>
      </c>
      <c r="C134" s="7" t="s">
        <v>432</v>
      </c>
      <c r="D134" t="b">
        <v>0</v>
      </c>
      <c r="E134" s="9"/>
      <c r="F134" s="11">
        <v>0</v>
      </c>
      <c r="G134" s="12" t="b">
        <v>0</v>
      </c>
      <c r="H134" t="b">
        <v>0</v>
      </c>
      <c r="I134" s="13" t="b">
        <v>0</v>
      </c>
      <c r="J134" t="s">
        <v>502</v>
      </c>
      <c r="K134" t="s">
        <v>501</v>
      </c>
      <c r="L134" t="b">
        <v>0</v>
      </c>
    </row>
    <row r="135" spans="1:12" x14ac:dyDescent="0.25">
      <c r="A135" s="7"/>
      <c r="B135" s="8">
        <v>134</v>
      </c>
      <c r="C135" s="7" t="s">
        <v>416</v>
      </c>
      <c r="D135" t="b">
        <v>0</v>
      </c>
      <c r="E135" s="9"/>
      <c r="F135" s="11">
        <v>0</v>
      </c>
      <c r="G135" s="12" t="b">
        <v>0</v>
      </c>
      <c r="H135" t="b">
        <v>0</v>
      </c>
      <c r="I135" s="13" t="b">
        <v>1</v>
      </c>
      <c r="J135" t="s">
        <v>502</v>
      </c>
      <c r="K135" t="s">
        <v>501</v>
      </c>
      <c r="L135" t="b">
        <v>0</v>
      </c>
    </row>
    <row r="136" spans="1:12" x14ac:dyDescent="0.25">
      <c r="A136" s="7"/>
      <c r="B136" s="7">
        <v>135</v>
      </c>
      <c r="C136" s="7" t="s">
        <v>403</v>
      </c>
      <c r="D136" t="b">
        <v>1</v>
      </c>
      <c r="E136" s="9"/>
      <c r="F136" s="11">
        <v>0</v>
      </c>
      <c r="G136" s="12" t="b">
        <v>0</v>
      </c>
      <c r="H136" t="b">
        <v>1</v>
      </c>
      <c r="I136" s="13" t="b">
        <v>1</v>
      </c>
      <c r="J136" t="s">
        <v>502</v>
      </c>
      <c r="K136" t="s">
        <v>501</v>
      </c>
      <c r="L136" t="b">
        <v>0</v>
      </c>
    </row>
    <row r="137" spans="1:12" x14ac:dyDescent="0.25">
      <c r="A137" s="7"/>
      <c r="B137" s="8">
        <v>136</v>
      </c>
      <c r="C137" s="7" t="s">
        <v>422</v>
      </c>
      <c r="D137" t="b">
        <v>0</v>
      </c>
      <c r="E137" s="9"/>
      <c r="F137" s="11">
        <v>0</v>
      </c>
      <c r="G137" s="12" t="b">
        <v>0</v>
      </c>
      <c r="H137" t="b">
        <v>0</v>
      </c>
      <c r="I137" s="13" t="b">
        <v>0</v>
      </c>
      <c r="J137" t="s">
        <v>502</v>
      </c>
      <c r="K137" t="s">
        <v>501</v>
      </c>
      <c r="L137" t="b">
        <v>0</v>
      </c>
    </row>
    <row r="138" spans="1:12" x14ac:dyDescent="0.25">
      <c r="A138" s="7"/>
      <c r="B138" s="7">
        <v>137</v>
      </c>
      <c r="C138" s="7" t="s">
        <v>412</v>
      </c>
      <c r="D138" t="b">
        <v>0</v>
      </c>
      <c r="E138" s="9"/>
      <c r="F138" s="11">
        <v>0</v>
      </c>
      <c r="G138" s="12" t="b">
        <v>0</v>
      </c>
      <c r="H138" t="b">
        <v>0</v>
      </c>
      <c r="I138" s="13" t="b">
        <v>0</v>
      </c>
      <c r="J138" t="s">
        <v>502</v>
      </c>
      <c r="K138" t="s">
        <v>501</v>
      </c>
      <c r="L138" t="b">
        <v>0</v>
      </c>
    </row>
    <row r="139" spans="1:12" x14ac:dyDescent="0.25">
      <c r="A139" s="7"/>
      <c r="B139" s="8">
        <v>138</v>
      </c>
      <c r="C139" s="7" t="s">
        <v>426</v>
      </c>
      <c r="D139" t="b">
        <v>0</v>
      </c>
      <c r="E139" s="9"/>
      <c r="F139" s="11">
        <v>0</v>
      </c>
      <c r="G139" s="12" t="b">
        <v>0</v>
      </c>
      <c r="H139" t="b">
        <v>0</v>
      </c>
      <c r="I139" s="13" t="b">
        <v>0</v>
      </c>
      <c r="J139" t="s">
        <v>502</v>
      </c>
      <c r="K139" t="s">
        <v>501</v>
      </c>
      <c r="L139" t="b">
        <v>0</v>
      </c>
    </row>
    <row r="140" spans="1:12" x14ac:dyDescent="0.25">
      <c r="A140" s="7"/>
      <c r="B140" s="7">
        <v>139</v>
      </c>
      <c r="C140" s="7" t="s">
        <v>400</v>
      </c>
      <c r="D140" t="b">
        <v>1</v>
      </c>
      <c r="E140" s="9"/>
      <c r="F140" s="11">
        <v>0</v>
      </c>
      <c r="G140" s="12" t="b">
        <v>0</v>
      </c>
      <c r="H140" t="b">
        <v>1</v>
      </c>
      <c r="I140" s="13" t="b">
        <v>1</v>
      </c>
      <c r="J140" t="s">
        <v>502</v>
      </c>
      <c r="K140" t="s">
        <v>501</v>
      </c>
      <c r="L140" t="b">
        <v>0</v>
      </c>
    </row>
    <row r="141" spans="1:12" x14ac:dyDescent="0.25">
      <c r="A141" s="7"/>
      <c r="B141" s="8">
        <v>140</v>
      </c>
      <c r="C141" s="7" t="s">
        <v>424</v>
      </c>
      <c r="D141" t="b">
        <v>1</v>
      </c>
      <c r="E141" s="9"/>
      <c r="F141" s="11">
        <v>0</v>
      </c>
      <c r="G141" s="12" t="b">
        <v>0</v>
      </c>
      <c r="H141" t="b">
        <v>0</v>
      </c>
      <c r="I141" s="13" t="b">
        <v>0</v>
      </c>
      <c r="J141" t="s">
        <v>502</v>
      </c>
      <c r="K141" t="s">
        <v>501</v>
      </c>
      <c r="L141" t="b">
        <v>0</v>
      </c>
    </row>
    <row r="142" spans="1:12" x14ac:dyDescent="0.25">
      <c r="A142" s="7"/>
      <c r="B142" s="7">
        <v>141</v>
      </c>
      <c r="C142" s="7" t="s">
        <v>397</v>
      </c>
      <c r="D142" t="b">
        <v>0</v>
      </c>
      <c r="E142" s="9"/>
      <c r="F142" s="11">
        <v>0</v>
      </c>
      <c r="G142" s="12" t="b">
        <v>0</v>
      </c>
      <c r="H142" t="b">
        <v>1</v>
      </c>
      <c r="I142" s="13" t="b">
        <v>1</v>
      </c>
      <c r="J142" t="s">
        <v>502</v>
      </c>
      <c r="K142" t="s">
        <v>501</v>
      </c>
      <c r="L142" t="b">
        <v>0</v>
      </c>
    </row>
    <row r="143" spans="1:12" x14ac:dyDescent="0.25">
      <c r="A143" s="7"/>
      <c r="B143" s="8">
        <v>142</v>
      </c>
      <c r="C143" s="7" t="s">
        <v>408</v>
      </c>
      <c r="D143" t="b">
        <v>0</v>
      </c>
      <c r="E143" s="9"/>
      <c r="F143" s="11">
        <v>0</v>
      </c>
      <c r="G143" s="12" t="b">
        <v>0</v>
      </c>
      <c r="H143" t="b">
        <v>1</v>
      </c>
      <c r="I143" s="13" t="b">
        <v>1</v>
      </c>
      <c r="J143" t="s">
        <v>502</v>
      </c>
      <c r="K143" t="s">
        <v>501</v>
      </c>
      <c r="L143" t="b">
        <v>0</v>
      </c>
    </row>
    <row r="144" spans="1:12" x14ac:dyDescent="0.25">
      <c r="A144" s="7"/>
      <c r="B144" s="7">
        <v>143</v>
      </c>
      <c r="C144" s="7" t="s">
        <v>411</v>
      </c>
      <c r="D144" t="b">
        <v>1</v>
      </c>
      <c r="E144" s="9"/>
      <c r="F144" s="11">
        <v>0</v>
      </c>
      <c r="G144" s="12" t="b">
        <v>0</v>
      </c>
      <c r="H144" t="b">
        <v>0</v>
      </c>
      <c r="I144" s="13" t="b">
        <v>0</v>
      </c>
      <c r="J144" t="s">
        <v>502</v>
      </c>
      <c r="K144" t="s">
        <v>501</v>
      </c>
      <c r="L144" t="b">
        <v>0</v>
      </c>
    </row>
    <row r="145" spans="1:12" x14ac:dyDescent="0.25">
      <c r="A145" s="7"/>
      <c r="B145" s="8">
        <v>144</v>
      </c>
      <c r="C145" s="7" t="s">
        <v>430</v>
      </c>
      <c r="D145" t="b">
        <v>0</v>
      </c>
      <c r="E145" s="9"/>
      <c r="F145" s="11">
        <v>0</v>
      </c>
      <c r="G145" s="12" t="b">
        <v>0</v>
      </c>
      <c r="H145" t="b">
        <v>0</v>
      </c>
      <c r="I145" s="13" t="b">
        <v>0</v>
      </c>
      <c r="J145" t="s">
        <v>502</v>
      </c>
      <c r="K145" t="s">
        <v>501</v>
      </c>
      <c r="L145" t="b">
        <v>0</v>
      </c>
    </row>
    <row r="146" spans="1:12" x14ac:dyDescent="0.25">
      <c r="A146" s="7"/>
      <c r="B146" s="7">
        <v>145</v>
      </c>
      <c r="C146" s="7" t="s">
        <v>480</v>
      </c>
      <c r="D146" t="b">
        <v>0</v>
      </c>
      <c r="E146" s="9"/>
      <c r="F146" s="11">
        <v>0</v>
      </c>
      <c r="G146" s="12" t="b">
        <v>0</v>
      </c>
      <c r="H146" t="b">
        <v>0</v>
      </c>
      <c r="I146" s="13" t="b">
        <v>0</v>
      </c>
      <c r="J146" t="s">
        <v>502</v>
      </c>
      <c r="K146" t="s">
        <v>501</v>
      </c>
      <c r="L146" t="b">
        <v>0</v>
      </c>
    </row>
    <row r="147" spans="1:12" x14ac:dyDescent="0.25">
      <c r="A147" s="7"/>
      <c r="B147" s="8">
        <v>146</v>
      </c>
      <c r="C147" s="7" t="s">
        <v>38</v>
      </c>
      <c r="D147" t="b">
        <v>0</v>
      </c>
      <c r="E147" s="9"/>
      <c r="F147" s="11">
        <v>0</v>
      </c>
      <c r="G147" s="12" t="b">
        <v>0</v>
      </c>
      <c r="H147" t="b">
        <v>0</v>
      </c>
      <c r="I147" s="13" t="b">
        <v>0</v>
      </c>
      <c r="J147" t="s">
        <v>502</v>
      </c>
      <c r="K147" t="s">
        <v>501</v>
      </c>
      <c r="L147" t="b">
        <v>0</v>
      </c>
    </row>
    <row r="148" spans="1:12" x14ac:dyDescent="0.25">
      <c r="A148" s="7"/>
      <c r="B148" s="7">
        <v>147</v>
      </c>
      <c r="C148" s="7" t="s">
        <v>33</v>
      </c>
      <c r="D148" t="b">
        <v>0</v>
      </c>
      <c r="E148" s="9"/>
      <c r="F148" s="11">
        <v>0</v>
      </c>
      <c r="G148" s="12" t="b">
        <v>0</v>
      </c>
      <c r="H148" t="b">
        <v>1</v>
      </c>
      <c r="I148" s="13" t="b">
        <v>1</v>
      </c>
      <c r="J148" t="s">
        <v>502</v>
      </c>
      <c r="K148" t="s">
        <v>501</v>
      </c>
      <c r="L148" t="b">
        <v>0</v>
      </c>
    </row>
    <row r="149" spans="1:12" x14ac:dyDescent="0.25">
      <c r="A149" s="7"/>
      <c r="B149" s="8">
        <v>148</v>
      </c>
      <c r="C149" s="7" t="s">
        <v>60</v>
      </c>
      <c r="D149" t="b">
        <v>0</v>
      </c>
      <c r="E149" s="9"/>
      <c r="F149" s="11">
        <v>0</v>
      </c>
      <c r="G149" s="12" t="b">
        <v>0</v>
      </c>
      <c r="H149" t="b">
        <v>0</v>
      </c>
      <c r="I149" s="13" t="b">
        <v>0</v>
      </c>
      <c r="J149" t="s">
        <v>502</v>
      </c>
      <c r="K149" t="s">
        <v>501</v>
      </c>
      <c r="L149" t="b">
        <v>0</v>
      </c>
    </row>
    <row r="150" spans="1:12" x14ac:dyDescent="0.25">
      <c r="A150" s="7"/>
      <c r="B150" s="7">
        <v>149</v>
      </c>
      <c r="C150" s="7" t="s">
        <v>429</v>
      </c>
      <c r="D150" t="b">
        <v>0</v>
      </c>
      <c r="E150" s="9"/>
      <c r="F150" s="11">
        <v>0</v>
      </c>
      <c r="G150" s="12" t="b">
        <v>0</v>
      </c>
      <c r="H150" t="b">
        <v>0</v>
      </c>
      <c r="I150" s="13" t="b">
        <v>0</v>
      </c>
      <c r="J150" t="s">
        <v>502</v>
      </c>
      <c r="K150" t="s">
        <v>501</v>
      </c>
      <c r="L150" t="b">
        <v>0</v>
      </c>
    </row>
    <row r="151" spans="1:12" x14ac:dyDescent="0.25">
      <c r="A151" s="7"/>
      <c r="B151" s="8">
        <v>150</v>
      </c>
      <c r="C151" s="7" t="s">
        <v>433</v>
      </c>
      <c r="D151" t="b">
        <v>0</v>
      </c>
      <c r="E151" s="9"/>
      <c r="F151" s="11">
        <v>0</v>
      </c>
      <c r="G151" s="12" t="b">
        <v>0</v>
      </c>
      <c r="H151" t="b">
        <v>0</v>
      </c>
      <c r="I151" s="13" t="b">
        <v>0</v>
      </c>
      <c r="J151" t="s">
        <v>502</v>
      </c>
      <c r="K151" t="s">
        <v>501</v>
      </c>
      <c r="L151" t="b">
        <v>0</v>
      </c>
    </row>
    <row r="152" spans="1:12" x14ac:dyDescent="0.25">
      <c r="A152" s="7"/>
      <c r="B152" s="7">
        <v>151</v>
      </c>
      <c r="C152" s="7" t="s">
        <v>414</v>
      </c>
      <c r="D152" t="b">
        <v>0</v>
      </c>
      <c r="E152" s="9"/>
      <c r="F152" s="11">
        <v>0</v>
      </c>
      <c r="G152" s="12" t="b">
        <v>0</v>
      </c>
      <c r="H152" t="b">
        <v>0</v>
      </c>
      <c r="I152" s="13" t="b">
        <v>0</v>
      </c>
      <c r="J152" t="s">
        <v>502</v>
      </c>
      <c r="K152" t="s">
        <v>501</v>
      </c>
      <c r="L152" t="b">
        <v>0</v>
      </c>
    </row>
    <row r="153" spans="1:12" x14ac:dyDescent="0.25">
      <c r="A153" s="7"/>
      <c r="B153" s="8">
        <v>152</v>
      </c>
      <c r="C153" s="7" t="s">
        <v>398</v>
      </c>
      <c r="D153" t="b">
        <v>1</v>
      </c>
      <c r="E153" s="9"/>
      <c r="F153" s="11">
        <v>0</v>
      </c>
      <c r="G153" s="12" t="b">
        <v>0</v>
      </c>
      <c r="H153" t="b">
        <v>1</v>
      </c>
      <c r="I153" s="13" t="b">
        <v>1</v>
      </c>
      <c r="J153" t="s">
        <v>502</v>
      </c>
      <c r="K153" t="s">
        <v>501</v>
      </c>
      <c r="L153" t="b">
        <v>0</v>
      </c>
    </row>
    <row r="154" spans="1:12" x14ac:dyDescent="0.25">
      <c r="A154" s="7"/>
      <c r="B154" s="7">
        <v>153</v>
      </c>
      <c r="C154" s="7" t="s">
        <v>418</v>
      </c>
      <c r="D154" t="b">
        <v>1</v>
      </c>
      <c r="E154" s="9"/>
      <c r="F154" s="11">
        <v>0</v>
      </c>
      <c r="G154" s="12" t="b">
        <v>0</v>
      </c>
      <c r="H154" t="b">
        <v>0</v>
      </c>
      <c r="I154" s="13" t="b">
        <v>1</v>
      </c>
      <c r="J154" t="s">
        <v>502</v>
      </c>
      <c r="K154" t="s">
        <v>503</v>
      </c>
      <c r="L154" t="b">
        <v>0</v>
      </c>
    </row>
    <row r="155" spans="1:12" x14ac:dyDescent="0.25">
      <c r="A155" s="7"/>
      <c r="B155" s="8">
        <v>154</v>
      </c>
      <c r="C155" s="7" t="s">
        <v>413</v>
      </c>
      <c r="D155" t="b">
        <v>1</v>
      </c>
      <c r="E155" s="9"/>
      <c r="F155" s="11">
        <v>0</v>
      </c>
      <c r="G155" s="12" t="b">
        <v>0</v>
      </c>
      <c r="H155" t="b">
        <v>0</v>
      </c>
      <c r="I155" s="13" t="b">
        <v>1</v>
      </c>
      <c r="J155" t="s">
        <v>502</v>
      </c>
      <c r="K155" t="s">
        <v>503</v>
      </c>
      <c r="L155" t="b">
        <v>0</v>
      </c>
    </row>
    <row r="156" spans="1:12" x14ac:dyDescent="0.25">
      <c r="A156" s="7"/>
      <c r="B156" s="7">
        <v>155</v>
      </c>
      <c r="C156" s="7" t="s">
        <v>419</v>
      </c>
      <c r="D156" t="b">
        <v>0</v>
      </c>
      <c r="E156" s="9"/>
      <c r="F156" s="11">
        <v>0</v>
      </c>
      <c r="G156" s="12" t="b">
        <v>0</v>
      </c>
      <c r="H156" t="b">
        <v>0</v>
      </c>
      <c r="I156" s="13" t="b">
        <v>0</v>
      </c>
      <c r="J156" t="s">
        <v>502</v>
      </c>
      <c r="K156" t="s">
        <v>501</v>
      </c>
      <c r="L156" t="b">
        <v>0</v>
      </c>
    </row>
    <row r="157" spans="1:12" x14ac:dyDescent="0.25">
      <c r="A157" s="7"/>
      <c r="B157" s="8">
        <v>156</v>
      </c>
      <c r="C157" s="7" t="s">
        <v>410</v>
      </c>
      <c r="D157" t="b">
        <v>0</v>
      </c>
      <c r="E157" s="9"/>
      <c r="F157" s="11">
        <v>0</v>
      </c>
      <c r="G157" s="12" t="b">
        <v>0</v>
      </c>
      <c r="H157" t="b">
        <v>1</v>
      </c>
      <c r="I157" s="13" t="b">
        <v>1</v>
      </c>
      <c r="J157" t="s">
        <v>502</v>
      </c>
      <c r="K157" t="s">
        <v>501</v>
      </c>
      <c r="L157" t="b">
        <v>0</v>
      </c>
    </row>
    <row r="158" spans="1:12" x14ac:dyDescent="0.25">
      <c r="A158" s="7"/>
      <c r="B158" s="7">
        <v>157</v>
      </c>
      <c r="C158" s="7" t="s">
        <v>431</v>
      </c>
      <c r="D158" t="b">
        <v>0</v>
      </c>
      <c r="E158" s="9"/>
      <c r="F158" s="11">
        <v>0</v>
      </c>
      <c r="G158" s="12" t="b">
        <v>0</v>
      </c>
      <c r="H158" t="b">
        <v>0</v>
      </c>
      <c r="I158" s="13" t="b">
        <v>0</v>
      </c>
      <c r="J158" t="s">
        <v>502</v>
      </c>
      <c r="K158" t="s">
        <v>501</v>
      </c>
      <c r="L158" t="b">
        <v>0</v>
      </c>
    </row>
    <row r="159" spans="1:12" x14ac:dyDescent="0.25">
      <c r="A159" s="7"/>
      <c r="B159" s="8">
        <v>158</v>
      </c>
      <c r="C159" s="7" t="s">
        <v>409</v>
      </c>
      <c r="D159" t="b">
        <v>1</v>
      </c>
      <c r="E159" s="9"/>
      <c r="F159" s="11">
        <v>0</v>
      </c>
      <c r="G159" s="12" t="b">
        <v>0</v>
      </c>
      <c r="H159" t="b">
        <v>1</v>
      </c>
      <c r="I159" s="13" t="b">
        <v>1</v>
      </c>
      <c r="J159" t="s">
        <v>502</v>
      </c>
      <c r="K159" t="s">
        <v>501</v>
      </c>
      <c r="L159" t="b">
        <v>0</v>
      </c>
    </row>
    <row r="160" spans="1:12" x14ac:dyDescent="0.25">
      <c r="A160" s="7"/>
      <c r="B160" s="7">
        <v>159</v>
      </c>
      <c r="C160" s="7" t="s">
        <v>399</v>
      </c>
      <c r="D160" t="b">
        <v>1</v>
      </c>
      <c r="E160" s="9"/>
      <c r="F160" s="11">
        <v>0</v>
      </c>
      <c r="G160" s="12" t="b">
        <v>0</v>
      </c>
      <c r="H160" t="b">
        <v>1</v>
      </c>
      <c r="I160" s="13" t="b">
        <v>1</v>
      </c>
      <c r="J160" t="s">
        <v>502</v>
      </c>
      <c r="K160" t="s">
        <v>501</v>
      </c>
      <c r="L160" t="b">
        <v>0</v>
      </c>
    </row>
    <row r="161" spans="1:12" x14ac:dyDescent="0.25">
      <c r="A161" s="7"/>
      <c r="B161" s="8">
        <v>160</v>
      </c>
      <c r="C161" s="7" t="s">
        <v>401</v>
      </c>
      <c r="D161" t="b">
        <v>1</v>
      </c>
      <c r="E161" s="9"/>
      <c r="F161" s="11">
        <v>0</v>
      </c>
      <c r="G161" s="12" t="b">
        <v>0</v>
      </c>
      <c r="H161" t="b">
        <v>1</v>
      </c>
      <c r="I161" s="13" t="b">
        <v>1</v>
      </c>
      <c r="J161" t="s">
        <v>502</v>
      </c>
      <c r="K161" t="s">
        <v>501</v>
      </c>
      <c r="L161" t="b">
        <v>0</v>
      </c>
    </row>
    <row r="162" spans="1:12" x14ac:dyDescent="0.25">
      <c r="A162" s="7"/>
      <c r="B162" s="7">
        <v>161</v>
      </c>
      <c r="C162" s="7" t="s">
        <v>428</v>
      </c>
      <c r="D162" t="b">
        <v>0</v>
      </c>
      <c r="E162" s="9"/>
      <c r="F162" s="11">
        <v>0</v>
      </c>
      <c r="G162" s="12" t="b">
        <v>0</v>
      </c>
      <c r="H162" t="b">
        <v>0</v>
      </c>
      <c r="I162" s="13" t="b">
        <v>0</v>
      </c>
      <c r="J162" t="s">
        <v>502</v>
      </c>
      <c r="K162" t="s">
        <v>501</v>
      </c>
      <c r="L162" t="b">
        <v>0</v>
      </c>
    </row>
    <row r="163" spans="1:12" x14ac:dyDescent="0.25">
      <c r="A163" s="7"/>
      <c r="B163" s="8">
        <v>162</v>
      </c>
      <c r="C163" s="7" t="s">
        <v>423</v>
      </c>
      <c r="D163" t="b">
        <v>0</v>
      </c>
      <c r="E163" s="9"/>
      <c r="F163" s="11">
        <v>0</v>
      </c>
      <c r="G163" s="12" t="b">
        <v>0</v>
      </c>
      <c r="H163" t="b">
        <v>0</v>
      </c>
      <c r="I163" s="13" t="b">
        <v>0</v>
      </c>
      <c r="J163" t="s">
        <v>502</v>
      </c>
      <c r="K163" t="s">
        <v>501</v>
      </c>
      <c r="L163" t="b">
        <v>0</v>
      </c>
    </row>
    <row r="164" spans="1:12" x14ac:dyDescent="0.25">
      <c r="A164" s="7"/>
      <c r="B164" s="7">
        <v>163</v>
      </c>
      <c r="C164" s="7" t="s">
        <v>108</v>
      </c>
      <c r="D164" t="b">
        <v>0</v>
      </c>
      <c r="E164" s="9"/>
      <c r="F164" s="11">
        <v>0</v>
      </c>
      <c r="G164" s="12" t="b">
        <v>0</v>
      </c>
      <c r="H164" t="b">
        <v>0</v>
      </c>
      <c r="I164" s="13" t="b">
        <v>0</v>
      </c>
      <c r="J164" t="s">
        <v>502</v>
      </c>
      <c r="K164" t="s">
        <v>501</v>
      </c>
      <c r="L164" t="b">
        <v>0</v>
      </c>
    </row>
    <row r="165" spans="1:12" x14ac:dyDescent="0.25">
      <c r="A165" s="11"/>
      <c r="B165" s="8">
        <v>164</v>
      </c>
      <c r="C165" s="11" t="s">
        <v>420</v>
      </c>
      <c r="D165" t="b">
        <v>1</v>
      </c>
      <c r="E165" s="12"/>
      <c r="F165" s="11">
        <v>0</v>
      </c>
      <c r="G165" s="12" t="b">
        <v>0</v>
      </c>
      <c r="H165" t="b">
        <v>0</v>
      </c>
      <c r="I165" s="13" t="b">
        <v>0</v>
      </c>
      <c r="J165" t="s">
        <v>502</v>
      </c>
      <c r="K165" t="s">
        <v>501</v>
      </c>
      <c r="L165" t="b">
        <v>0</v>
      </c>
    </row>
    <row r="166" spans="1:12" x14ac:dyDescent="0.25">
      <c r="A166" t="s">
        <v>396</v>
      </c>
      <c r="B166" s="7">
        <v>165</v>
      </c>
      <c r="C166" t="s">
        <v>440</v>
      </c>
      <c r="D166" t="b">
        <v>0</v>
      </c>
      <c r="E166" s="12"/>
      <c r="F166" s="11">
        <v>0</v>
      </c>
      <c r="G166" s="12" t="b">
        <v>0</v>
      </c>
      <c r="H166" t="b">
        <v>1</v>
      </c>
      <c r="I166" t="b">
        <v>1</v>
      </c>
      <c r="J166" s="13" t="s">
        <v>502</v>
      </c>
      <c r="K166" s="13" t="s">
        <v>504</v>
      </c>
      <c r="L166" s="13" t="b">
        <v>0</v>
      </c>
    </row>
    <row r="167" spans="1:12" x14ac:dyDescent="0.25">
      <c r="A167" t="s">
        <v>377</v>
      </c>
      <c r="B167" s="8">
        <v>166</v>
      </c>
      <c r="C167" t="s">
        <v>375</v>
      </c>
      <c r="D167" t="b">
        <v>0</v>
      </c>
      <c r="E167" s="9"/>
      <c r="F167" s="11">
        <v>0</v>
      </c>
      <c r="G167" s="12" t="b">
        <v>0</v>
      </c>
      <c r="H167" t="b">
        <v>0</v>
      </c>
      <c r="I167" t="b">
        <v>0</v>
      </c>
      <c r="J167" s="13" t="s">
        <v>502</v>
      </c>
      <c r="K167" s="13" t="s">
        <v>504</v>
      </c>
      <c r="L167" s="13" t="b">
        <v>0</v>
      </c>
    </row>
    <row r="168" spans="1:12" x14ac:dyDescent="0.25">
      <c r="A168" t="s">
        <v>396</v>
      </c>
      <c r="B168" s="7">
        <v>167</v>
      </c>
      <c r="C168" t="s">
        <v>454</v>
      </c>
      <c r="D168" t="b">
        <v>0</v>
      </c>
      <c r="E168" s="9"/>
      <c r="F168" s="11">
        <v>0</v>
      </c>
      <c r="G168" s="12" t="b">
        <v>0</v>
      </c>
      <c r="H168" t="b">
        <v>1</v>
      </c>
      <c r="I168" t="b">
        <v>1</v>
      </c>
      <c r="J168" s="13" t="s">
        <v>502</v>
      </c>
      <c r="K168" s="13" t="s">
        <v>504</v>
      </c>
      <c r="L168" s="13" t="b">
        <v>0</v>
      </c>
    </row>
    <row r="169" spans="1:12" x14ac:dyDescent="0.25">
      <c r="A169" t="s">
        <v>396</v>
      </c>
      <c r="B169" s="8">
        <v>168</v>
      </c>
      <c r="C169" t="s">
        <v>450</v>
      </c>
      <c r="D169" t="b">
        <v>0</v>
      </c>
      <c r="E169" s="9"/>
      <c r="F169" s="11">
        <v>0</v>
      </c>
      <c r="G169" s="12" t="b">
        <v>0</v>
      </c>
      <c r="H169" t="b">
        <v>1</v>
      </c>
      <c r="I169" t="b">
        <v>1</v>
      </c>
      <c r="J169" s="13" t="s">
        <v>502</v>
      </c>
      <c r="K169" s="13" t="s">
        <v>504</v>
      </c>
      <c r="L169" s="13" t="b">
        <v>0</v>
      </c>
    </row>
    <row r="170" spans="1:12" x14ac:dyDescent="0.25">
      <c r="A170" t="s">
        <v>374</v>
      </c>
      <c r="B170" s="7">
        <v>169</v>
      </c>
      <c r="C170" t="s">
        <v>372</v>
      </c>
      <c r="D170" t="b">
        <v>0</v>
      </c>
      <c r="E170" s="9"/>
      <c r="F170" s="11">
        <v>0</v>
      </c>
      <c r="G170" s="12" t="b">
        <v>0</v>
      </c>
      <c r="H170" t="b">
        <v>0</v>
      </c>
      <c r="I170" t="b">
        <v>0</v>
      </c>
      <c r="J170" s="13" t="s">
        <v>502</v>
      </c>
      <c r="K170" s="13" t="s">
        <v>504</v>
      </c>
      <c r="L170" s="13" t="b">
        <v>0</v>
      </c>
    </row>
    <row r="171" spans="1:12" x14ac:dyDescent="0.25">
      <c r="A171" t="s">
        <v>371</v>
      </c>
      <c r="B171" s="8">
        <v>170</v>
      </c>
      <c r="C171" t="s">
        <v>369</v>
      </c>
      <c r="D171" t="b">
        <v>0</v>
      </c>
      <c r="E171" s="9"/>
      <c r="F171" s="11">
        <v>0</v>
      </c>
      <c r="G171" s="12" t="b">
        <v>0</v>
      </c>
      <c r="H171" t="b">
        <v>0</v>
      </c>
      <c r="I171" t="b">
        <v>0</v>
      </c>
      <c r="J171" s="13" t="s">
        <v>502</v>
      </c>
      <c r="K171" s="13" t="s">
        <v>504</v>
      </c>
      <c r="L171" s="13" t="b">
        <v>0</v>
      </c>
    </row>
    <row r="172" spans="1:12" x14ac:dyDescent="0.25">
      <c r="A172" t="s">
        <v>368</v>
      </c>
      <c r="B172" s="7">
        <v>171</v>
      </c>
      <c r="C172" t="s">
        <v>366</v>
      </c>
      <c r="D172" t="b">
        <v>1</v>
      </c>
      <c r="E172" s="9"/>
      <c r="F172" s="11">
        <v>0</v>
      </c>
      <c r="G172" s="12" t="b">
        <v>0</v>
      </c>
      <c r="H172" t="b">
        <v>0</v>
      </c>
      <c r="I172" t="b">
        <v>0</v>
      </c>
      <c r="J172" s="13" t="s">
        <v>502</v>
      </c>
      <c r="K172" s="13" t="s">
        <v>504</v>
      </c>
      <c r="L172" s="13" t="b">
        <v>0</v>
      </c>
    </row>
    <row r="173" spans="1:12" x14ac:dyDescent="0.25">
      <c r="A173" t="s">
        <v>396</v>
      </c>
      <c r="B173" s="8">
        <v>172</v>
      </c>
      <c r="C173" t="s">
        <v>438</v>
      </c>
      <c r="D173" t="b">
        <v>0</v>
      </c>
      <c r="E173" s="9"/>
      <c r="F173" s="11">
        <v>0</v>
      </c>
      <c r="G173" s="12" t="b">
        <v>0</v>
      </c>
      <c r="H173" t="b">
        <v>1</v>
      </c>
      <c r="I173" t="b">
        <v>1</v>
      </c>
      <c r="J173" s="13" t="s">
        <v>502</v>
      </c>
      <c r="K173" s="13" t="s">
        <v>504</v>
      </c>
      <c r="L173" s="13" t="b">
        <v>0</v>
      </c>
    </row>
    <row r="174" spans="1:12" x14ac:dyDescent="0.25">
      <c r="A174" t="s">
        <v>365</v>
      </c>
      <c r="B174" s="7">
        <v>173</v>
      </c>
      <c r="C174" t="s">
        <v>363</v>
      </c>
      <c r="D174" t="b">
        <v>0</v>
      </c>
      <c r="E174" s="9"/>
      <c r="F174" s="11">
        <v>0</v>
      </c>
      <c r="G174" s="12" t="b">
        <v>0</v>
      </c>
      <c r="H174" t="b">
        <v>0</v>
      </c>
      <c r="I174" t="b">
        <v>0</v>
      </c>
      <c r="J174" s="13" t="s">
        <v>502</v>
      </c>
      <c r="K174" s="13" t="s">
        <v>504</v>
      </c>
      <c r="L174" s="13" t="b">
        <v>0</v>
      </c>
    </row>
    <row r="175" spans="1:12" x14ac:dyDescent="0.25">
      <c r="A175" t="s">
        <v>362</v>
      </c>
      <c r="B175" s="8">
        <v>174</v>
      </c>
      <c r="C175" t="s">
        <v>360</v>
      </c>
      <c r="D175" t="b">
        <v>0</v>
      </c>
      <c r="E175" s="9"/>
      <c r="F175" s="11">
        <v>0</v>
      </c>
      <c r="G175" s="12" t="b">
        <v>0</v>
      </c>
      <c r="H175" t="b">
        <v>0</v>
      </c>
      <c r="I175" t="b">
        <v>0</v>
      </c>
      <c r="J175" s="13" t="s">
        <v>502</v>
      </c>
      <c r="K175" s="13" t="s">
        <v>504</v>
      </c>
      <c r="L175" s="13" t="b">
        <v>0</v>
      </c>
    </row>
    <row r="176" spans="1:12" x14ac:dyDescent="0.25">
      <c r="A176" t="s">
        <v>359</v>
      </c>
      <c r="B176" s="7">
        <v>175</v>
      </c>
      <c r="C176" t="s">
        <v>357</v>
      </c>
      <c r="D176" t="b">
        <v>1</v>
      </c>
      <c r="E176" s="9"/>
      <c r="F176" s="11">
        <v>0</v>
      </c>
      <c r="G176" s="12" t="b">
        <v>0</v>
      </c>
      <c r="H176" t="b">
        <v>0</v>
      </c>
      <c r="I176" t="b">
        <v>0</v>
      </c>
      <c r="J176" s="13" t="s">
        <v>502</v>
      </c>
      <c r="K176" s="13" t="s">
        <v>504</v>
      </c>
      <c r="L176" s="13" t="b">
        <v>0</v>
      </c>
    </row>
    <row r="177" spans="1:12" x14ac:dyDescent="0.25">
      <c r="A177" t="s">
        <v>356</v>
      </c>
      <c r="B177" s="8">
        <v>176</v>
      </c>
      <c r="C177" t="s">
        <v>355</v>
      </c>
      <c r="D177" t="b">
        <v>0</v>
      </c>
      <c r="E177" s="9"/>
      <c r="F177" s="11">
        <v>0</v>
      </c>
      <c r="G177" s="12" t="b">
        <v>0</v>
      </c>
      <c r="H177" t="b">
        <v>0</v>
      </c>
      <c r="I177" t="b">
        <v>0</v>
      </c>
      <c r="J177" s="13" t="s">
        <v>502</v>
      </c>
      <c r="K177" s="13" t="s">
        <v>504</v>
      </c>
      <c r="L177" s="13" t="b">
        <v>0</v>
      </c>
    </row>
    <row r="178" spans="1:12" x14ac:dyDescent="0.25">
      <c r="A178" t="s">
        <v>349</v>
      </c>
      <c r="B178" s="7">
        <v>177</v>
      </c>
      <c r="C178" s="7" t="s">
        <v>347</v>
      </c>
      <c r="D178" t="b">
        <v>0</v>
      </c>
      <c r="E178" s="9"/>
      <c r="F178" s="11">
        <v>0</v>
      </c>
      <c r="G178" s="12" t="b">
        <v>0</v>
      </c>
      <c r="H178" t="b">
        <v>0</v>
      </c>
      <c r="I178" t="b">
        <v>0</v>
      </c>
      <c r="J178" s="13" t="s">
        <v>502</v>
      </c>
      <c r="K178" s="13" t="s">
        <v>504</v>
      </c>
      <c r="L178" s="13" t="b">
        <v>0</v>
      </c>
    </row>
    <row r="179" spans="1:12" x14ac:dyDescent="0.25">
      <c r="A179" t="s">
        <v>346</v>
      </c>
      <c r="B179" s="8">
        <v>178</v>
      </c>
      <c r="C179" s="7" t="s">
        <v>344</v>
      </c>
      <c r="D179" t="b">
        <v>0</v>
      </c>
      <c r="E179" s="9"/>
      <c r="F179" s="11">
        <v>0</v>
      </c>
      <c r="G179" s="12" t="b">
        <v>0</v>
      </c>
      <c r="H179" t="b">
        <v>0</v>
      </c>
      <c r="I179" t="b">
        <v>0</v>
      </c>
      <c r="J179" s="13" t="s">
        <v>502</v>
      </c>
      <c r="K179" s="13" t="s">
        <v>504</v>
      </c>
      <c r="L179" s="13" t="b">
        <v>0</v>
      </c>
    </row>
    <row r="180" spans="1:12" x14ac:dyDescent="0.25">
      <c r="A180" t="s">
        <v>343</v>
      </c>
      <c r="B180" s="7">
        <v>179</v>
      </c>
      <c r="C180" s="11" t="s">
        <v>341</v>
      </c>
      <c r="D180" t="b">
        <v>0</v>
      </c>
      <c r="E180" s="12"/>
      <c r="F180" s="11">
        <v>0</v>
      </c>
      <c r="G180" s="12" t="b">
        <v>0</v>
      </c>
      <c r="H180" t="b">
        <v>0</v>
      </c>
      <c r="I180" t="b">
        <v>0</v>
      </c>
      <c r="J180" s="13" t="s">
        <v>502</v>
      </c>
      <c r="K180" s="13" t="s">
        <v>504</v>
      </c>
      <c r="L180" s="13" t="b">
        <v>0</v>
      </c>
    </row>
    <row r="181" spans="1:12" x14ac:dyDescent="0.25">
      <c r="A181" t="s">
        <v>340</v>
      </c>
      <c r="B181" s="8">
        <v>180</v>
      </c>
      <c r="C181" s="7" t="s">
        <v>339</v>
      </c>
      <c r="D181" t="b">
        <v>0</v>
      </c>
      <c r="E181" s="9"/>
      <c r="F181" s="11">
        <v>0</v>
      </c>
      <c r="G181" s="12" t="b">
        <v>0</v>
      </c>
      <c r="H181" t="b">
        <v>0</v>
      </c>
      <c r="I181" t="b">
        <v>0</v>
      </c>
      <c r="J181" s="13" t="s">
        <v>502</v>
      </c>
      <c r="K181" s="13" t="s">
        <v>504</v>
      </c>
      <c r="L181" s="13" t="b">
        <v>0</v>
      </c>
    </row>
    <row r="182" spans="1:12" x14ac:dyDescent="0.25">
      <c r="A182" t="s">
        <v>338</v>
      </c>
      <c r="B182" s="7">
        <v>181</v>
      </c>
      <c r="C182" s="7" t="s">
        <v>336</v>
      </c>
      <c r="D182" t="b">
        <v>0</v>
      </c>
      <c r="E182" s="9"/>
      <c r="F182" s="11">
        <v>0</v>
      </c>
      <c r="G182" s="12" t="b">
        <v>0</v>
      </c>
      <c r="H182" t="b">
        <v>0</v>
      </c>
      <c r="I182" t="b">
        <v>0</v>
      </c>
      <c r="J182" s="13" t="s">
        <v>502</v>
      </c>
      <c r="K182" s="13" t="s">
        <v>504</v>
      </c>
      <c r="L182" s="13" t="b">
        <v>0</v>
      </c>
    </row>
    <row r="183" spans="1:12" x14ac:dyDescent="0.25">
      <c r="A183" t="s">
        <v>396</v>
      </c>
      <c r="B183" s="8">
        <v>182</v>
      </c>
      <c r="C183" s="7" t="s">
        <v>461</v>
      </c>
      <c r="D183" t="b">
        <v>0</v>
      </c>
      <c r="E183" s="9"/>
      <c r="F183" s="11">
        <v>0</v>
      </c>
      <c r="G183" s="12" t="b">
        <v>0</v>
      </c>
      <c r="H183" t="b">
        <v>1</v>
      </c>
      <c r="I183" t="b">
        <v>1</v>
      </c>
      <c r="J183" s="13" t="s">
        <v>502</v>
      </c>
      <c r="K183" s="13" t="s">
        <v>504</v>
      </c>
      <c r="L183" s="13" t="b">
        <v>0</v>
      </c>
    </row>
    <row r="184" spans="1:12" x14ac:dyDescent="0.25">
      <c r="A184" t="s">
        <v>335</v>
      </c>
      <c r="B184" s="7">
        <v>183</v>
      </c>
      <c r="C184" s="7" t="s">
        <v>333</v>
      </c>
      <c r="D184" t="b">
        <v>0</v>
      </c>
      <c r="E184" s="9"/>
      <c r="F184" s="11">
        <v>0</v>
      </c>
      <c r="G184" s="12" t="b">
        <v>0</v>
      </c>
      <c r="H184" t="b">
        <v>0</v>
      </c>
      <c r="I184" t="b">
        <v>0</v>
      </c>
      <c r="J184" s="13" t="s">
        <v>502</v>
      </c>
      <c r="K184" s="13" t="s">
        <v>504</v>
      </c>
      <c r="L184" s="13" t="b">
        <v>0</v>
      </c>
    </row>
    <row r="185" spans="1:12" x14ac:dyDescent="0.25">
      <c r="A185" t="s">
        <v>396</v>
      </c>
      <c r="B185" s="8">
        <v>184</v>
      </c>
      <c r="C185" s="7" t="s">
        <v>441</v>
      </c>
      <c r="D185" t="b">
        <v>0</v>
      </c>
      <c r="E185" s="9"/>
      <c r="F185" s="11">
        <v>0</v>
      </c>
      <c r="G185" s="12" t="b">
        <v>0</v>
      </c>
      <c r="H185" t="b">
        <v>1</v>
      </c>
      <c r="I185" t="b">
        <v>1</v>
      </c>
      <c r="J185" s="13" t="s">
        <v>502</v>
      </c>
      <c r="K185" s="13" t="s">
        <v>504</v>
      </c>
      <c r="L185" s="13" t="b">
        <v>0</v>
      </c>
    </row>
    <row r="186" spans="1:12" x14ac:dyDescent="0.25">
      <c r="A186" t="s">
        <v>332</v>
      </c>
      <c r="B186" s="7">
        <v>185</v>
      </c>
      <c r="C186" s="7" t="s">
        <v>330</v>
      </c>
      <c r="D186" t="b">
        <v>0</v>
      </c>
      <c r="E186" s="9"/>
      <c r="F186" s="11">
        <v>0</v>
      </c>
      <c r="G186" s="12" t="b">
        <v>0</v>
      </c>
      <c r="H186" t="b">
        <v>0</v>
      </c>
      <c r="I186" t="b">
        <v>0</v>
      </c>
      <c r="J186" s="13" t="s">
        <v>502</v>
      </c>
      <c r="K186" s="13" t="s">
        <v>504</v>
      </c>
      <c r="L186" s="13" t="b">
        <v>0</v>
      </c>
    </row>
    <row r="187" spans="1:12" x14ac:dyDescent="0.25">
      <c r="A187" t="s">
        <v>396</v>
      </c>
      <c r="B187" s="8">
        <v>186</v>
      </c>
      <c r="C187" s="7" t="s">
        <v>460</v>
      </c>
      <c r="D187" t="b">
        <v>0</v>
      </c>
      <c r="E187" s="9"/>
      <c r="F187" s="11">
        <v>0</v>
      </c>
      <c r="G187" s="12" t="b">
        <v>0</v>
      </c>
      <c r="H187" t="b">
        <v>1</v>
      </c>
      <c r="I187" t="b">
        <v>1</v>
      </c>
      <c r="J187" s="13" t="s">
        <v>502</v>
      </c>
      <c r="K187" s="13" t="s">
        <v>504</v>
      </c>
      <c r="L187" s="13" t="b">
        <v>0</v>
      </c>
    </row>
    <row r="188" spans="1:12" x14ac:dyDescent="0.25">
      <c r="A188" t="s">
        <v>329</v>
      </c>
      <c r="B188" s="7">
        <v>187</v>
      </c>
      <c r="C188" s="7" t="s">
        <v>327</v>
      </c>
      <c r="D188" t="b">
        <v>1</v>
      </c>
      <c r="E188" s="9"/>
      <c r="F188" s="11">
        <v>0</v>
      </c>
      <c r="G188" s="12" t="b">
        <v>0</v>
      </c>
      <c r="H188" t="b">
        <v>0</v>
      </c>
      <c r="I188" t="b">
        <v>0</v>
      </c>
      <c r="J188" s="13" t="s">
        <v>502</v>
      </c>
      <c r="K188" s="13" t="s">
        <v>504</v>
      </c>
      <c r="L188" s="13" t="b">
        <v>0</v>
      </c>
    </row>
    <row r="189" spans="1:12" x14ac:dyDescent="0.25">
      <c r="A189" t="s">
        <v>326</v>
      </c>
      <c r="B189" s="8">
        <v>188</v>
      </c>
      <c r="C189" s="7" t="s">
        <v>325</v>
      </c>
      <c r="D189" t="b">
        <v>0</v>
      </c>
      <c r="E189" s="9"/>
      <c r="F189" s="11">
        <v>0</v>
      </c>
      <c r="G189" s="12" t="b">
        <v>0</v>
      </c>
      <c r="H189" t="b">
        <v>0</v>
      </c>
      <c r="I189" t="b">
        <v>0</v>
      </c>
      <c r="J189" s="13" t="s">
        <v>502</v>
      </c>
      <c r="K189" s="13" t="s">
        <v>504</v>
      </c>
      <c r="L189" s="13" t="b">
        <v>0</v>
      </c>
    </row>
    <row r="190" spans="1:12" x14ac:dyDescent="0.25">
      <c r="A190" t="s">
        <v>324</v>
      </c>
      <c r="B190" s="7">
        <v>189</v>
      </c>
      <c r="C190" s="7" t="s">
        <v>322</v>
      </c>
      <c r="D190" t="b">
        <v>0</v>
      </c>
      <c r="E190" s="9"/>
      <c r="F190" s="11">
        <v>0</v>
      </c>
      <c r="G190" s="12" t="b">
        <v>0</v>
      </c>
      <c r="H190" t="b">
        <v>0</v>
      </c>
      <c r="I190" t="b">
        <v>0</v>
      </c>
      <c r="J190" s="13" t="s">
        <v>502</v>
      </c>
      <c r="K190" s="13" t="s">
        <v>504</v>
      </c>
      <c r="L190" s="13" t="b">
        <v>0</v>
      </c>
    </row>
    <row r="191" spans="1:12" x14ac:dyDescent="0.25">
      <c r="A191" t="s">
        <v>396</v>
      </c>
      <c r="B191" s="8">
        <v>190</v>
      </c>
      <c r="C191" s="7" t="s">
        <v>439</v>
      </c>
      <c r="D191" t="b">
        <v>0</v>
      </c>
      <c r="E191" s="9"/>
      <c r="F191" s="11">
        <v>0</v>
      </c>
      <c r="G191" s="12" t="b">
        <v>0</v>
      </c>
      <c r="H191" t="b">
        <v>1</v>
      </c>
      <c r="I191" t="b">
        <v>1</v>
      </c>
      <c r="J191" s="13" t="s">
        <v>502</v>
      </c>
      <c r="K191" s="13" t="s">
        <v>504</v>
      </c>
      <c r="L191" s="13" t="b">
        <v>0</v>
      </c>
    </row>
    <row r="192" spans="1:12" x14ac:dyDescent="0.25">
      <c r="A192" t="s">
        <v>321</v>
      </c>
      <c r="B192" s="7">
        <v>191</v>
      </c>
      <c r="C192" s="7" t="s">
        <v>319</v>
      </c>
      <c r="D192" t="b">
        <v>1</v>
      </c>
      <c r="E192" s="9"/>
      <c r="F192" s="11">
        <v>0</v>
      </c>
      <c r="G192" s="12" t="b">
        <v>0</v>
      </c>
      <c r="H192" t="b">
        <v>1</v>
      </c>
      <c r="I192" t="b">
        <v>1</v>
      </c>
      <c r="J192" s="13" t="s">
        <v>502</v>
      </c>
      <c r="K192" s="13" t="s">
        <v>504</v>
      </c>
      <c r="L192" s="13" t="b">
        <v>0</v>
      </c>
    </row>
    <row r="193" spans="1:12" x14ac:dyDescent="0.25">
      <c r="A193" t="s">
        <v>396</v>
      </c>
      <c r="B193" s="8">
        <v>192</v>
      </c>
      <c r="C193" s="7" t="s">
        <v>445</v>
      </c>
      <c r="D193" t="b">
        <v>0</v>
      </c>
      <c r="E193" s="9"/>
      <c r="F193" s="11">
        <v>0</v>
      </c>
      <c r="G193" s="12" t="b">
        <v>0</v>
      </c>
      <c r="H193" t="b">
        <v>1</v>
      </c>
      <c r="I193" t="b">
        <v>1</v>
      </c>
      <c r="J193" s="13" t="s">
        <v>502</v>
      </c>
      <c r="K193" s="13" t="s">
        <v>504</v>
      </c>
      <c r="L193" s="13" t="b">
        <v>0</v>
      </c>
    </row>
    <row r="194" spans="1:12" x14ac:dyDescent="0.25">
      <c r="A194" t="s">
        <v>318</v>
      </c>
      <c r="B194" s="7">
        <v>193</v>
      </c>
      <c r="C194" s="7" t="s">
        <v>316</v>
      </c>
      <c r="D194" t="b">
        <v>0</v>
      </c>
      <c r="E194" s="9"/>
      <c r="F194" s="11">
        <v>0</v>
      </c>
      <c r="G194" s="12" t="b">
        <v>0</v>
      </c>
      <c r="H194" t="b">
        <v>1</v>
      </c>
      <c r="I194" t="b">
        <v>1</v>
      </c>
      <c r="J194" s="13" t="s">
        <v>502</v>
      </c>
      <c r="K194" s="13" t="s">
        <v>504</v>
      </c>
      <c r="L194" s="13" t="b">
        <v>0</v>
      </c>
    </row>
    <row r="195" spans="1:12" x14ac:dyDescent="0.25">
      <c r="A195" t="s">
        <v>315</v>
      </c>
      <c r="B195" s="8">
        <v>194</v>
      </c>
      <c r="C195" s="11" t="s">
        <v>314</v>
      </c>
      <c r="D195" t="b">
        <v>0</v>
      </c>
      <c r="E195" s="12"/>
      <c r="F195" s="11">
        <v>0</v>
      </c>
      <c r="G195" s="12" t="b">
        <v>0</v>
      </c>
      <c r="H195" t="b">
        <v>0</v>
      </c>
      <c r="I195" s="13" t="b">
        <v>0</v>
      </c>
      <c r="J195" s="13" t="s">
        <v>502</v>
      </c>
      <c r="K195" s="13" t="s">
        <v>504</v>
      </c>
      <c r="L195" s="13" t="b">
        <v>0</v>
      </c>
    </row>
    <row r="196" spans="1:12" x14ac:dyDescent="0.25">
      <c r="A196" t="s">
        <v>396</v>
      </c>
      <c r="B196" s="7">
        <v>195</v>
      </c>
      <c r="C196" s="7" t="s">
        <v>444</v>
      </c>
      <c r="D196" t="b">
        <v>0</v>
      </c>
      <c r="E196" s="9"/>
      <c r="F196" s="11">
        <v>0</v>
      </c>
      <c r="G196" s="12" t="b">
        <v>0</v>
      </c>
      <c r="H196" t="b">
        <v>1</v>
      </c>
      <c r="I196" t="b">
        <v>1</v>
      </c>
      <c r="J196" s="13" t="s">
        <v>502</v>
      </c>
      <c r="K196" s="13" t="s">
        <v>504</v>
      </c>
      <c r="L196" s="13" t="b">
        <v>0</v>
      </c>
    </row>
    <row r="197" spans="1:12" x14ac:dyDescent="0.25">
      <c r="A197" t="s">
        <v>310</v>
      </c>
      <c r="B197" s="8">
        <v>196</v>
      </c>
      <c r="C197" s="7" t="s">
        <v>308</v>
      </c>
      <c r="D197" t="b">
        <v>0</v>
      </c>
      <c r="E197" s="9"/>
      <c r="F197" s="11">
        <v>0</v>
      </c>
      <c r="G197" s="12" t="b">
        <v>0</v>
      </c>
      <c r="H197" t="b">
        <v>0</v>
      </c>
      <c r="I197" t="b">
        <v>0</v>
      </c>
      <c r="J197" s="13" t="s">
        <v>502</v>
      </c>
      <c r="K197" s="13" t="s">
        <v>504</v>
      </c>
      <c r="L197" s="13" t="b">
        <v>0</v>
      </c>
    </row>
    <row r="198" spans="1:12" x14ac:dyDescent="0.25">
      <c r="A198" t="s">
        <v>307</v>
      </c>
      <c r="B198" s="7">
        <v>197</v>
      </c>
      <c r="C198" s="11" t="s">
        <v>306</v>
      </c>
      <c r="D198" t="b">
        <v>1</v>
      </c>
      <c r="E198" s="12"/>
      <c r="F198" s="11">
        <v>0</v>
      </c>
      <c r="G198" s="12" t="b">
        <v>0</v>
      </c>
      <c r="H198" t="b">
        <v>1</v>
      </c>
      <c r="I198" s="13" t="b">
        <v>1</v>
      </c>
      <c r="J198" s="13" t="s">
        <v>502</v>
      </c>
      <c r="K198" s="13" t="s">
        <v>504</v>
      </c>
      <c r="L198" s="13" t="b">
        <v>0</v>
      </c>
    </row>
    <row r="199" spans="1:12" x14ac:dyDescent="0.25">
      <c r="A199" t="s">
        <v>294</v>
      </c>
      <c r="B199" s="8">
        <v>198</v>
      </c>
      <c r="C199" s="7" t="s">
        <v>292</v>
      </c>
      <c r="D199" t="b">
        <v>0</v>
      </c>
      <c r="E199" s="9"/>
      <c r="F199" s="11">
        <v>0</v>
      </c>
      <c r="G199" s="12" t="b">
        <v>0</v>
      </c>
      <c r="H199" t="b">
        <v>0</v>
      </c>
      <c r="I199" t="b">
        <v>0</v>
      </c>
      <c r="J199" s="13" t="s">
        <v>502</v>
      </c>
      <c r="K199" s="13" t="s">
        <v>504</v>
      </c>
      <c r="L199" s="13" t="b">
        <v>0</v>
      </c>
    </row>
    <row r="200" spans="1:12" x14ac:dyDescent="0.25">
      <c r="A200" t="s">
        <v>291</v>
      </c>
      <c r="B200" s="7">
        <v>199</v>
      </c>
      <c r="C200" s="7" t="s">
        <v>290</v>
      </c>
      <c r="D200" t="b">
        <v>0</v>
      </c>
      <c r="E200" s="9"/>
      <c r="F200" s="11">
        <v>0</v>
      </c>
      <c r="G200" s="12" t="b">
        <v>0</v>
      </c>
      <c r="H200" t="b">
        <v>0</v>
      </c>
      <c r="I200" t="b">
        <v>0</v>
      </c>
      <c r="J200" s="13" t="s">
        <v>502</v>
      </c>
      <c r="K200" s="13" t="s">
        <v>504</v>
      </c>
      <c r="L200" s="13" t="b">
        <v>0</v>
      </c>
    </row>
    <row r="201" spans="1:12" x14ac:dyDescent="0.25">
      <c r="A201" t="s">
        <v>396</v>
      </c>
      <c r="B201" s="8">
        <v>200</v>
      </c>
      <c r="C201" s="7" t="s">
        <v>453</v>
      </c>
      <c r="D201" t="b">
        <v>0</v>
      </c>
      <c r="E201" s="9"/>
      <c r="F201" s="11">
        <v>0</v>
      </c>
      <c r="G201" s="12" t="b">
        <v>0</v>
      </c>
      <c r="H201" t="b">
        <v>1</v>
      </c>
      <c r="I201" t="b">
        <v>1</v>
      </c>
      <c r="J201" s="13" t="s">
        <v>502</v>
      </c>
      <c r="K201" s="13" t="s">
        <v>504</v>
      </c>
      <c r="L201" s="13" t="b">
        <v>0</v>
      </c>
    </row>
    <row r="202" spans="1:12" x14ac:dyDescent="0.25">
      <c r="A202" t="s">
        <v>396</v>
      </c>
      <c r="B202" s="7">
        <v>201</v>
      </c>
      <c r="C202" s="11" t="s">
        <v>449</v>
      </c>
      <c r="D202" t="b">
        <v>0</v>
      </c>
      <c r="E202" s="12"/>
      <c r="F202" s="11">
        <v>0</v>
      </c>
      <c r="G202" s="12" t="b">
        <v>0</v>
      </c>
      <c r="H202" t="b">
        <v>1</v>
      </c>
      <c r="I202" s="13" t="b">
        <v>1</v>
      </c>
      <c r="J202" s="13" t="s">
        <v>502</v>
      </c>
      <c r="K202" s="13" t="s">
        <v>504</v>
      </c>
      <c r="L202" s="13" t="b">
        <v>0</v>
      </c>
    </row>
    <row r="203" spans="1:12" x14ac:dyDescent="0.25">
      <c r="A203" t="s">
        <v>284</v>
      </c>
      <c r="B203" s="8">
        <v>202</v>
      </c>
      <c r="C203" s="7" t="s">
        <v>282</v>
      </c>
      <c r="D203" t="b">
        <v>0</v>
      </c>
      <c r="E203" s="9"/>
      <c r="F203" s="11">
        <v>0</v>
      </c>
      <c r="G203" s="12" t="b">
        <v>0</v>
      </c>
      <c r="H203" t="b">
        <v>0</v>
      </c>
      <c r="I203" t="b">
        <v>0</v>
      </c>
      <c r="J203" s="13" t="s">
        <v>502</v>
      </c>
      <c r="K203" s="13" t="s">
        <v>504</v>
      </c>
      <c r="L203" s="13" t="b">
        <v>0</v>
      </c>
    </row>
    <row r="204" spans="1:12" x14ac:dyDescent="0.25">
      <c r="A204" t="s">
        <v>281</v>
      </c>
      <c r="B204" s="7">
        <v>203</v>
      </c>
      <c r="C204" s="7" t="s">
        <v>279</v>
      </c>
      <c r="D204" t="b">
        <v>0</v>
      </c>
      <c r="E204" s="9"/>
      <c r="F204" s="11">
        <v>0</v>
      </c>
      <c r="G204" s="12" t="b">
        <v>0</v>
      </c>
      <c r="H204" t="b">
        <v>0</v>
      </c>
      <c r="I204" t="b">
        <v>0</v>
      </c>
      <c r="J204" s="13" t="s">
        <v>502</v>
      </c>
      <c r="K204" s="13" t="s">
        <v>504</v>
      </c>
      <c r="L204" s="13" t="b">
        <v>0</v>
      </c>
    </row>
    <row r="205" spans="1:12" x14ac:dyDescent="0.25">
      <c r="A205" t="s">
        <v>278</v>
      </c>
      <c r="B205" s="8">
        <v>204</v>
      </c>
      <c r="C205" s="7" t="s">
        <v>276</v>
      </c>
      <c r="D205" t="b">
        <v>0</v>
      </c>
      <c r="E205" s="9"/>
      <c r="F205" s="11">
        <v>0</v>
      </c>
      <c r="G205" s="12" t="b">
        <v>0</v>
      </c>
      <c r="H205" t="b">
        <v>0</v>
      </c>
      <c r="I205" t="b">
        <v>0</v>
      </c>
      <c r="J205" s="13" t="s">
        <v>502</v>
      </c>
      <c r="K205" s="13" t="s">
        <v>504</v>
      </c>
      <c r="L205" s="13" t="b">
        <v>0</v>
      </c>
    </row>
    <row r="206" spans="1:12" x14ac:dyDescent="0.25">
      <c r="A206" t="s">
        <v>275</v>
      </c>
      <c r="B206" s="7">
        <v>205</v>
      </c>
      <c r="C206" s="7" t="s">
        <v>273</v>
      </c>
      <c r="D206" t="b">
        <v>1</v>
      </c>
      <c r="E206" s="9"/>
      <c r="F206" s="11">
        <v>0</v>
      </c>
      <c r="G206" s="12" t="b">
        <v>0</v>
      </c>
      <c r="H206" t="b">
        <v>0</v>
      </c>
      <c r="I206" t="b">
        <v>0</v>
      </c>
      <c r="J206" s="13" t="s">
        <v>502</v>
      </c>
      <c r="K206" s="13" t="s">
        <v>504</v>
      </c>
      <c r="L206" s="13" t="b">
        <v>0</v>
      </c>
    </row>
    <row r="207" spans="1:12" x14ac:dyDescent="0.25">
      <c r="A207" t="s">
        <v>396</v>
      </c>
      <c r="B207" s="8">
        <v>206</v>
      </c>
      <c r="C207" s="7" t="s">
        <v>455</v>
      </c>
      <c r="D207" t="b">
        <v>0</v>
      </c>
      <c r="E207" s="9"/>
      <c r="F207" s="11">
        <v>0</v>
      </c>
      <c r="G207" s="12" t="b">
        <v>0</v>
      </c>
      <c r="H207" t="b">
        <v>1</v>
      </c>
      <c r="I207" t="b">
        <v>1</v>
      </c>
      <c r="J207" s="13" t="s">
        <v>502</v>
      </c>
      <c r="K207" s="13" t="s">
        <v>504</v>
      </c>
      <c r="L207" s="13" t="b">
        <v>0</v>
      </c>
    </row>
    <row r="208" spans="1:12" x14ac:dyDescent="0.25">
      <c r="A208" t="s">
        <v>396</v>
      </c>
      <c r="B208" s="7">
        <v>207</v>
      </c>
      <c r="C208" s="7" t="s">
        <v>446</v>
      </c>
      <c r="D208" t="b">
        <v>0</v>
      </c>
      <c r="E208" s="9"/>
      <c r="F208" s="11">
        <v>0</v>
      </c>
      <c r="G208" s="12" t="b">
        <v>0</v>
      </c>
      <c r="H208" t="b">
        <v>1</v>
      </c>
      <c r="I208" t="b">
        <v>1</v>
      </c>
      <c r="J208" s="13" t="s">
        <v>502</v>
      </c>
      <c r="K208" s="13" t="s">
        <v>504</v>
      </c>
      <c r="L208" s="13" t="b">
        <v>0</v>
      </c>
    </row>
    <row r="209" spans="1:12" x14ac:dyDescent="0.25">
      <c r="A209" t="s">
        <v>396</v>
      </c>
      <c r="B209" s="8">
        <v>208</v>
      </c>
      <c r="C209" s="7" t="s">
        <v>459</v>
      </c>
      <c r="D209" t="b">
        <v>0</v>
      </c>
      <c r="E209" s="9"/>
      <c r="F209" s="11">
        <v>0</v>
      </c>
      <c r="G209" s="12" t="b">
        <v>0</v>
      </c>
      <c r="H209" t="b">
        <v>1</v>
      </c>
      <c r="I209" t="b">
        <v>1</v>
      </c>
      <c r="J209" s="13" t="s">
        <v>502</v>
      </c>
      <c r="K209" s="13" t="s">
        <v>504</v>
      </c>
      <c r="L209" s="13" t="b">
        <v>0</v>
      </c>
    </row>
    <row r="210" spans="1:12" x14ac:dyDescent="0.25">
      <c r="A210" t="s">
        <v>396</v>
      </c>
      <c r="B210" s="7">
        <v>209</v>
      </c>
      <c r="C210" s="7" t="s">
        <v>456</v>
      </c>
      <c r="D210" t="b">
        <v>0</v>
      </c>
      <c r="E210" s="9"/>
      <c r="F210" s="11">
        <v>0</v>
      </c>
      <c r="G210" s="12" t="b">
        <v>0</v>
      </c>
      <c r="H210" t="b">
        <v>1</v>
      </c>
      <c r="I210" t="b">
        <v>1</v>
      </c>
      <c r="J210" s="13" t="s">
        <v>502</v>
      </c>
      <c r="K210" s="13" t="s">
        <v>504</v>
      </c>
      <c r="L210" s="13" t="b">
        <v>0</v>
      </c>
    </row>
    <row r="211" spans="1:12" x14ac:dyDescent="0.25">
      <c r="A211" t="s">
        <v>272</v>
      </c>
      <c r="B211" s="8">
        <v>210</v>
      </c>
      <c r="C211" s="11" t="s">
        <v>271</v>
      </c>
      <c r="D211" t="b">
        <v>0</v>
      </c>
      <c r="E211" s="12"/>
      <c r="F211" s="11">
        <v>0</v>
      </c>
      <c r="G211" s="12" t="b">
        <v>0</v>
      </c>
      <c r="H211" t="b">
        <v>0</v>
      </c>
      <c r="I211" s="13" t="b">
        <v>0</v>
      </c>
      <c r="J211" s="13" t="s">
        <v>502</v>
      </c>
      <c r="K211" s="13" t="s">
        <v>504</v>
      </c>
      <c r="L211" s="13" t="b">
        <v>0</v>
      </c>
    </row>
    <row r="212" spans="1:12" x14ac:dyDescent="0.25">
      <c r="A212" t="s">
        <v>265</v>
      </c>
      <c r="B212" s="7">
        <v>211</v>
      </c>
      <c r="C212" s="7" t="s">
        <v>263</v>
      </c>
      <c r="D212" t="b">
        <v>0</v>
      </c>
      <c r="E212" s="9"/>
      <c r="F212" s="11">
        <v>0</v>
      </c>
      <c r="G212" s="12" t="b">
        <v>0</v>
      </c>
      <c r="H212" t="b">
        <v>0</v>
      </c>
      <c r="I212" t="b">
        <v>0</v>
      </c>
      <c r="J212" s="13" t="s">
        <v>502</v>
      </c>
      <c r="K212" s="13" t="s">
        <v>504</v>
      </c>
      <c r="L212" s="13" t="b">
        <v>0</v>
      </c>
    </row>
    <row r="213" spans="1:12" x14ac:dyDescent="0.25">
      <c r="A213" t="s">
        <v>262</v>
      </c>
      <c r="B213" s="8">
        <v>212</v>
      </c>
      <c r="C213" s="7" t="s">
        <v>260</v>
      </c>
      <c r="D213" t="b">
        <v>0</v>
      </c>
      <c r="E213" s="9"/>
      <c r="F213" s="11">
        <v>0</v>
      </c>
      <c r="G213" s="12" t="b">
        <v>0</v>
      </c>
      <c r="H213" t="b">
        <v>0</v>
      </c>
      <c r="I213" t="b">
        <v>0</v>
      </c>
      <c r="J213" s="13" t="s">
        <v>502</v>
      </c>
      <c r="K213" s="13" t="s">
        <v>504</v>
      </c>
      <c r="L213" s="13" t="b">
        <v>0</v>
      </c>
    </row>
    <row r="214" spans="1:12" x14ac:dyDescent="0.25">
      <c r="A214" t="s">
        <v>259</v>
      </c>
      <c r="B214" s="7">
        <v>213</v>
      </c>
      <c r="C214" s="7" t="s">
        <v>257</v>
      </c>
      <c r="D214" t="b">
        <v>0</v>
      </c>
      <c r="E214" s="9"/>
      <c r="F214" s="11">
        <v>0</v>
      </c>
      <c r="G214" s="12" t="b">
        <v>0</v>
      </c>
      <c r="H214" t="b">
        <v>0</v>
      </c>
      <c r="I214" t="b">
        <v>0</v>
      </c>
      <c r="J214" s="13" t="s">
        <v>502</v>
      </c>
      <c r="K214" s="13" t="s">
        <v>504</v>
      </c>
      <c r="L214" s="13" t="b">
        <v>0</v>
      </c>
    </row>
    <row r="215" spans="1:12" x14ac:dyDescent="0.25">
      <c r="A215" t="s">
        <v>256</v>
      </c>
      <c r="B215" s="8">
        <v>214</v>
      </c>
      <c r="C215" s="11" t="s">
        <v>255</v>
      </c>
      <c r="D215" t="b">
        <v>0</v>
      </c>
      <c r="E215" s="12"/>
      <c r="F215" s="11">
        <v>0</v>
      </c>
      <c r="G215" s="12" t="b">
        <v>0</v>
      </c>
      <c r="H215" t="b">
        <v>0</v>
      </c>
      <c r="I215" s="13" t="b">
        <v>0</v>
      </c>
      <c r="J215" s="13" t="s">
        <v>502</v>
      </c>
      <c r="K215" s="13" t="s">
        <v>504</v>
      </c>
      <c r="L215" s="13" t="b">
        <v>0</v>
      </c>
    </row>
    <row r="216" spans="1:12" x14ac:dyDescent="0.25">
      <c r="A216" t="s">
        <v>249</v>
      </c>
      <c r="B216" s="7">
        <v>215</v>
      </c>
      <c r="C216" s="7" t="s">
        <v>247</v>
      </c>
      <c r="D216" t="b">
        <v>1</v>
      </c>
      <c r="E216" s="9"/>
      <c r="F216" s="11">
        <v>0</v>
      </c>
      <c r="G216" s="12" t="b">
        <v>0</v>
      </c>
      <c r="H216" t="b">
        <v>1</v>
      </c>
      <c r="I216" t="b">
        <v>1</v>
      </c>
      <c r="J216" s="13" t="s">
        <v>502</v>
      </c>
      <c r="K216" s="13" t="s">
        <v>504</v>
      </c>
      <c r="L216" s="13" t="b">
        <v>0</v>
      </c>
    </row>
    <row r="217" spans="1:12" x14ac:dyDescent="0.25">
      <c r="A217" t="s">
        <v>246</v>
      </c>
      <c r="B217" s="8">
        <v>216</v>
      </c>
      <c r="C217" s="7" t="s">
        <v>244</v>
      </c>
      <c r="D217" t="b">
        <v>0</v>
      </c>
      <c r="E217" s="9"/>
      <c r="F217" s="11">
        <v>0</v>
      </c>
      <c r="G217" s="12" t="b">
        <v>0</v>
      </c>
      <c r="H217" t="b">
        <v>0</v>
      </c>
      <c r="I217" t="b">
        <v>0</v>
      </c>
      <c r="J217" s="13" t="s">
        <v>502</v>
      </c>
      <c r="K217" s="13" t="s">
        <v>504</v>
      </c>
      <c r="L217" s="13" t="b">
        <v>0</v>
      </c>
    </row>
    <row r="218" spans="1:12" x14ac:dyDescent="0.25">
      <c r="A218" t="s">
        <v>243</v>
      </c>
      <c r="B218" s="7">
        <v>217</v>
      </c>
      <c r="C218" s="7" t="s">
        <v>241</v>
      </c>
      <c r="D218" t="b">
        <v>0</v>
      </c>
      <c r="E218" s="9"/>
      <c r="F218" s="11">
        <v>0</v>
      </c>
      <c r="G218" s="12" t="b">
        <v>0</v>
      </c>
      <c r="H218" t="b">
        <v>0</v>
      </c>
      <c r="I218" t="b">
        <v>0</v>
      </c>
      <c r="J218" s="13" t="s">
        <v>502</v>
      </c>
      <c r="K218" s="13" t="s">
        <v>504</v>
      </c>
      <c r="L218" s="13" t="b">
        <v>0</v>
      </c>
    </row>
    <row r="219" spans="1:12" x14ac:dyDescent="0.25">
      <c r="A219" t="s">
        <v>240</v>
      </c>
      <c r="B219" s="8">
        <v>218</v>
      </c>
      <c r="C219" s="7" t="s">
        <v>238</v>
      </c>
      <c r="D219" t="b">
        <v>0</v>
      </c>
      <c r="E219" s="9"/>
      <c r="F219" s="11">
        <v>0</v>
      </c>
      <c r="G219" s="12" t="b">
        <v>0</v>
      </c>
      <c r="H219" t="b">
        <v>0</v>
      </c>
      <c r="I219" t="b">
        <v>0</v>
      </c>
      <c r="J219" s="13" t="s">
        <v>502</v>
      </c>
      <c r="K219" s="13" t="s">
        <v>504</v>
      </c>
      <c r="L219" s="13" t="b">
        <v>0</v>
      </c>
    </row>
    <row r="220" spans="1:12" x14ac:dyDescent="0.25">
      <c r="A220" t="s">
        <v>101</v>
      </c>
      <c r="B220" s="7">
        <v>219</v>
      </c>
      <c r="C220" s="7" t="s">
        <v>478</v>
      </c>
      <c r="D220" t="b">
        <v>0</v>
      </c>
      <c r="E220" s="9"/>
      <c r="F220" s="11">
        <v>0</v>
      </c>
      <c r="G220" s="12" t="b">
        <v>0</v>
      </c>
      <c r="H220" t="b">
        <v>0</v>
      </c>
      <c r="I220" t="b">
        <v>0</v>
      </c>
      <c r="J220" s="13" t="s">
        <v>502</v>
      </c>
      <c r="K220" s="13" t="s">
        <v>504</v>
      </c>
      <c r="L220" s="13" t="b">
        <v>0</v>
      </c>
    </row>
    <row r="221" spans="1:12" x14ac:dyDescent="0.25">
      <c r="A221" t="s">
        <v>237</v>
      </c>
      <c r="B221" s="8">
        <v>220</v>
      </c>
      <c r="C221" s="11" t="s">
        <v>236</v>
      </c>
      <c r="D221" t="b">
        <v>0</v>
      </c>
      <c r="E221" s="12"/>
      <c r="F221" s="11">
        <v>0</v>
      </c>
      <c r="G221" s="12" t="b">
        <v>0</v>
      </c>
      <c r="H221" t="b">
        <v>0</v>
      </c>
      <c r="I221" s="13" t="b">
        <v>0</v>
      </c>
      <c r="J221" s="13" t="s">
        <v>502</v>
      </c>
      <c r="K221" s="13" t="s">
        <v>504</v>
      </c>
      <c r="L221" s="13" t="b">
        <v>0</v>
      </c>
    </row>
    <row r="222" spans="1:12" x14ac:dyDescent="0.25">
      <c r="A222" t="s">
        <v>396</v>
      </c>
      <c r="B222" s="7">
        <v>221</v>
      </c>
      <c r="C222" s="7" t="s">
        <v>443</v>
      </c>
      <c r="D222" t="b">
        <v>0</v>
      </c>
      <c r="E222" s="9"/>
      <c r="F222" s="11">
        <v>0</v>
      </c>
      <c r="G222" s="12" t="b">
        <v>0</v>
      </c>
      <c r="H222" t="b">
        <v>1</v>
      </c>
      <c r="I222" t="b">
        <v>1</v>
      </c>
      <c r="J222" s="13" t="s">
        <v>502</v>
      </c>
      <c r="K222" s="13" t="s">
        <v>504</v>
      </c>
      <c r="L222" s="13" t="b">
        <v>0</v>
      </c>
    </row>
    <row r="223" spans="1:12" x14ac:dyDescent="0.25">
      <c r="A223" t="s">
        <v>226</v>
      </c>
      <c r="B223" s="8">
        <v>222</v>
      </c>
      <c r="C223" s="7" t="s">
        <v>224</v>
      </c>
      <c r="D223" t="b">
        <v>0</v>
      </c>
      <c r="E223" s="9"/>
      <c r="F223" s="11">
        <v>0</v>
      </c>
      <c r="G223" s="12" t="b">
        <v>0</v>
      </c>
      <c r="H223" t="b">
        <v>0</v>
      </c>
      <c r="I223" t="b">
        <v>0</v>
      </c>
      <c r="J223" s="13" t="s">
        <v>502</v>
      </c>
      <c r="K223" s="13" t="s">
        <v>504</v>
      </c>
      <c r="L223" s="13" t="b">
        <v>0</v>
      </c>
    </row>
    <row r="224" spans="1:12" x14ac:dyDescent="0.25">
      <c r="A224" t="s">
        <v>223</v>
      </c>
      <c r="B224" s="7">
        <v>223</v>
      </c>
      <c r="C224" s="11" t="s">
        <v>16</v>
      </c>
      <c r="D224" t="b">
        <v>0</v>
      </c>
      <c r="E224" s="12"/>
      <c r="F224" s="11">
        <v>0</v>
      </c>
      <c r="G224" s="12" t="b">
        <v>0</v>
      </c>
      <c r="H224" t="b">
        <v>0</v>
      </c>
      <c r="I224" t="b">
        <v>0</v>
      </c>
      <c r="J224" s="13" t="s">
        <v>502</v>
      </c>
      <c r="K224" s="13" t="s">
        <v>504</v>
      </c>
      <c r="L224" s="13" t="b">
        <v>0</v>
      </c>
    </row>
    <row r="225" spans="1:12" x14ac:dyDescent="0.25">
      <c r="A225" t="s">
        <v>217</v>
      </c>
      <c r="B225" s="8">
        <v>224</v>
      </c>
      <c r="C225" s="7" t="s">
        <v>215</v>
      </c>
      <c r="D225" t="b">
        <v>1</v>
      </c>
      <c r="E225" s="9"/>
      <c r="F225" s="11">
        <v>0</v>
      </c>
      <c r="G225" s="12" t="b">
        <v>0</v>
      </c>
      <c r="H225" t="b">
        <v>0</v>
      </c>
      <c r="I225" t="b">
        <v>0</v>
      </c>
      <c r="J225" s="13" t="s">
        <v>502</v>
      </c>
      <c r="K225" s="13" t="s">
        <v>504</v>
      </c>
      <c r="L225" s="13" t="b">
        <v>0</v>
      </c>
    </row>
    <row r="226" spans="1:12" x14ac:dyDescent="0.25">
      <c r="A226" t="s">
        <v>214</v>
      </c>
      <c r="B226" s="7">
        <v>225</v>
      </c>
      <c r="C226" s="7" t="s">
        <v>213</v>
      </c>
      <c r="D226" t="b">
        <v>1</v>
      </c>
      <c r="E226" s="9"/>
      <c r="F226" s="11">
        <v>0</v>
      </c>
      <c r="G226" s="12" t="b">
        <v>0</v>
      </c>
      <c r="H226" t="b">
        <v>0</v>
      </c>
      <c r="I226" t="b">
        <v>0</v>
      </c>
      <c r="J226" s="13" t="s">
        <v>502</v>
      </c>
      <c r="K226" s="13" t="s">
        <v>504</v>
      </c>
      <c r="L226" s="13" t="b">
        <v>0</v>
      </c>
    </row>
    <row r="227" spans="1:12" x14ac:dyDescent="0.25">
      <c r="A227" t="s">
        <v>212</v>
      </c>
      <c r="B227" s="8">
        <v>226</v>
      </c>
      <c r="C227" s="11" t="s">
        <v>211</v>
      </c>
      <c r="D227" t="b">
        <v>1</v>
      </c>
      <c r="E227" s="12"/>
      <c r="F227" s="11">
        <v>0</v>
      </c>
      <c r="G227" s="12" t="b">
        <v>0</v>
      </c>
      <c r="H227" t="b">
        <v>0</v>
      </c>
      <c r="I227" t="b">
        <v>0</v>
      </c>
      <c r="J227" s="13" t="s">
        <v>502</v>
      </c>
      <c r="K227" s="13" t="s">
        <v>504</v>
      </c>
      <c r="L227" s="13" t="b">
        <v>0</v>
      </c>
    </row>
    <row r="228" spans="1:12" x14ac:dyDescent="0.25">
      <c r="A228" t="s">
        <v>207</v>
      </c>
      <c r="B228" s="7">
        <v>227</v>
      </c>
      <c r="C228" s="7" t="s">
        <v>206</v>
      </c>
      <c r="D228" t="b">
        <v>1</v>
      </c>
      <c r="E228" s="9"/>
      <c r="F228" s="11">
        <v>0</v>
      </c>
      <c r="G228" s="12" t="b">
        <v>0</v>
      </c>
      <c r="H228" t="b">
        <v>0</v>
      </c>
      <c r="I228" t="b">
        <v>0</v>
      </c>
      <c r="J228" s="13" t="s">
        <v>502</v>
      </c>
      <c r="K228" s="13" t="s">
        <v>504</v>
      </c>
      <c r="L228" s="13" t="b">
        <v>0</v>
      </c>
    </row>
    <row r="229" spans="1:12" x14ac:dyDescent="0.25">
      <c r="A229" t="s">
        <v>205</v>
      </c>
      <c r="B229" s="8">
        <v>228</v>
      </c>
      <c r="C229" s="7" t="s">
        <v>203</v>
      </c>
      <c r="D229" t="b">
        <v>1</v>
      </c>
      <c r="E229" s="9"/>
      <c r="F229" s="11">
        <v>0</v>
      </c>
      <c r="G229" s="12" t="b">
        <v>0</v>
      </c>
      <c r="H229" t="b">
        <v>0</v>
      </c>
      <c r="I229" t="b">
        <v>0</v>
      </c>
      <c r="J229" s="13" t="s">
        <v>502</v>
      </c>
      <c r="K229" s="13" t="s">
        <v>504</v>
      </c>
      <c r="L229" s="13" t="b">
        <v>0</v>
      </c>
    </row>
    <row r="230" spans="1:12" x14ac:dyDescent="0.25">
      <c r="A230" t="s">
        <v>396</v>
      </c>
      <c r="B230" s="7">
        <v>229</v>
      </c>
      <c r="C230" s="7" t="s">
        <v>447</v>
      </c>
      <c r="D230" t="b">
        <v>0</v>
      </c>
      <c r="E230" s="9"/>
      <c r="F230" s="11">
        <v>0</v>
      </c>
      <c r="G230" s="12" t="b">
        <v>0</v>
      </c>
      <c r="H230" t="b">
        <v>1</v>
      </c>
      <c r="I230" t="b">
        <v>1</v>
      </c>
      <c r="J230" s="13" t="s">
        <v>502</v>
      </c>
      <c r="K230" s="13" t="s">
        <v>504</v>
      </c>
      <c r="L230" s="13" t="b">
        <v>0</v>
      </c>
    </row>
    <row r="231" spans="1:12" x14ac:dyDescent="0.25">
      <c r="A231" t="s">
        <v>202</v>
      </c>
      <c r="B231" s="8">
        <v>230</v>
      </c>
      <c r="C231" s="7" t="s">
        <v>200</v>
      </c>
      <c r="D231" t="b">
        <v>0</v>
      </c>
      <c r="E231" s="9"/>
      <c r="F231" s="11">
        <v>0</v>
      </c>
      <c r="G231" s="12" t="b">
        <v>0</v>
      </c>
      <c r="H231" t="b">
        <v>0</v>
      </c>
      <c r="I231" t="b">
        <v>0</v>
      </c>
      <c r="J231" s="13" t="s">
        <v>502</v>
      </c>
      <c r="K231" s="13" t="s">
        <v>504</v>
      </c>
      <c r="L231" s="13" t="b">
        <v>0</v>
      </c>
    </row>
    <row r="232" spans="1:12" x14ac:dyDescent="0.25">
      <c r="A232" t="s">
        <v>199</v>
      </c>
      <c r="B232" s="7">
        <v>231</v>
      </c>
      <c r="C232" s="7" t="s">
        <v>197</v>
      </c>
      <c r="D232" t="b">
        <v>0</v>
      </c>
      <c r="E232" s="9"/>
      <c r="F232" s="11">
        <v>0</v>
      </c>
      <c r="G232" s="12" t="b">
        <v>0</v>
      </c>
      <c r="H232" t="b">
        <v>0</v>
      </c>
      <c r="I232" t="b">
        <v>0</v>
      </c>
      <c r="J232" s="13" t="s">
        <v>502</v>
      </c>
      <c r="K232" s="13" t="s">
        <v>504</v>
      </c>
      <c r="L232" s="13" t="b">
        <v>0</v>
      </c>
    </row>
    <row r="233" spans="1:12" x14ac:dyDescent="0.25">
      <c r="A233" t="s">
        <v>196</v>
      </c>
      <c r="B233" s="8">
        <v>232</v>
      </c>
      <c r="C233" s="7" t="s">
        <v>195</v>
      </c>
      <c r="D233" t="b">
        <v>0</v>
      </c>
      <c r="E233" s="9"/>
      <c r="F233" s="11">
        <v>0</v>
      </c>
      <c r="G233" s="12" t="b">
        <v>0</v>
      </c>
      <c r="H233" t="b">
        <v>0</v>
      </c>
      <c r="I233" t="b">
        <v>0</v>
      </c>
      <c r="J233" s="13" t="s">
        <v>502</v>
      </c>
      <c r="K233" s="13" t="s">
        <v>504</v>
      </c>
      <c r="L233" s="13" t="b">
        <v>0</v>
      </c>
    </row>
    <row r="234" spans="1:12" x14ac:dyDescent="0.25">
      <c r="A234" t="s">
        <v>194</v>
      </c>
      <c r="B234" s="7">
        <v>233</v>
      </c>
      <c r="C234" s="7" t="s">
        <v>192</v>
      </c>
      <c r="D234" t="b">
        <v>0</v>
      </c>
      <c r="E234" s="9"/>
      <c r="F234" s="11">
        <v>0</v>
      </c>
      <c r="G234" s="12" t="b">
        <v>0</v>
      </c>
      <c r="H234" t="b">
        <v>0</v>
      </c>
      <c r="I234" t="b">
        <v>0</v>
      </c>
      <c r="J234" s="13" t="s">
        <v>502</v>
      </c>
      <c r="K234" s="13" t="s">
        <v>504</v>
      </c>
      <c r="L234" s="13" t="b">
        <v>0</v>
      </c>
    </row>
    <row r="235" spans="1:12" x14ac:dyDescent="0.25">
      <c r="A235" t="s">
        <v>191</v>
      </c>
      <c r="B235" s="8">
        <v>234</v>
      </c>
      <c r="C235" s="11" t="s">
        <v>190</v>
      </c>
      <c r="D235" t="b">
        <v>0</v>
      </c>
      <c r="E235" s="12"/>
      <c r="F235" s="11">
        <v>0</v>
      </c>
      <c r="G235" s="12" t="b">
        <v>0</v>
      </c>
      <c r="H235" t="b">
        <v>0</v>
      </c>
      <c r="I235" t="b">
        <v>0</v>
      </c>
      <c r="J235" s="13" t="s">
        <v>502</v>
      </c>
      <c r="K235" s="13" t="s">
        <v>504</v>
      </c>
      <c r="L235" s="13" t="b">
        <v>0</v>
      </c>
    </row>
    <row r="236" spans="1:12" x14ac:dyDescent="0.25">
      <c r="A236" t="s">
        <v>186</v>
      </c>
      <c r="B236" s="7">
        <v>235</v>
      </c>
      <c r="C236" s="11" t="s">
        <v>185</v>
      </c>
      <c r="D236" t="b">
        <v>0</v>
      </c>
      <c r="E236" s="12"/>
      <c r="F236" s="11">
        <v>0</v>
      </c>
      <c r="G236" s="12" t="b">
        <v>0</v>
      </c>
      <c r="H236" t="b">
        <v>0</v>
      </c>
      <c r="I236" t="b">
        <v>0</v>
      </c>
      <c r="J236" s="13" t="s">
        <v>502</v>
      </c>
      <c r="K236" s="13" t="s">
        <v>504</v>
      </c>
      <c r="L236" s="13" t="b">
        <v>0</v>
      </c>
    </row>
    <row r="237" spans="1:12" x14ac:dyDescent="0.25">
      <c r="A237" t="s">
        <v>181</v>
      </c>
      <c r="B237" s="8">
        <v>236</v>
      </c>
      <c r="C237" s="11" t="s">
        <v>180</v>
      </c>
      <c r="D237" t="b">
        <v>0</v>
      </c>
      <c r="E237" s="12"/>
      <c r="F237" s="11">
        <v>0</v>
      </c>
      <c r="G237" s="12" t="b">
        <v>0</v>
      </c>
      <c r="H237" t="b">
        <v>0</v>
      </c>
      <c r="I237" t="b">
        <v>0</v>
      </c>
      <c r="J237" s="13" t="s">
        <v>502</v>
      </c>
      <c r="K237" s="13" t="s">
        <v>504</v>
      </c>
      <c r="L237" s="13" t="b">
        <v>0</v>
      </c>
    </row>
    <row r="238" spans="1:12" x14ac:dyDescent="0.25">
      <c r="A238" t="s">
        <v>174</v>
      </c>
      <c r="B238" s="7">
        <v>237</v>
      </c>
      <c r="C238" s="7" t="s">
        <v>172</v>
      </c>
      <c r="D238" t="b">
        <v>0</v>
      </c>
      <c r="E238" s="9"/>
      <c r="F238" s="11">
        <v>0</v>
      </c>
      <c r="G238" s="12" t="b">
        <v>0</v>
      </c>
      <c r="H238" t="b">
        <v>0</v>
      </c>
      <c r="I238" t="b">
        <v>0</v>
      </c>
      <c r="J238" s="13" t="s">
        <v>502</v>
      </c>
      <c r="K238" s="13" t="s">
        <v>504</v>
      </c>
      <c r="L238" s="13" t="b">
        <v>0</v>
      </c>
    </row>
    <row r="239" spans="1:12" x14ac:dyDescent="0.25">
      <c r="A239" t="s">
        <v>171</v>
      </c>
      <c r="B239" s="8">
        <v>238</v>
      </c>
      <c r="C239" s="7" t="s">
        <v>169</v>
      </c>
      <c r="D239" t="b">
        <v>1</v>
      </c>
      <c r="E239" s="9"/>
      <c r="F239" s="11">
        <v>0</v>
      </c>
      <c r="G239" s="12" t="b">
        <v>0</v>
      </c>
      <c r="H239" t="b">
        <v>1</v>
      </c>
      <c r="I239" t="b">
        <v>1</v>
      </c>
      <c r="J239" s="13" t="s">
        <v>502</v>
      </c>
      <c r="K239" s="13" t="s">
        <v>504</v>
      </c>
      <c r="L239" s="13" t="b">
        <v>0</v>
      </c>
    </row>
    <row r="240" spans="1:12" x14ac:dyDescent="0.25">
      <c r="A240" t="s">
        <v>168</v>
      </c>
      <c r="B240" s="7">
        <v>239</v>
      </c>
      <c r="C240" s="11" t="s">
        <v>167</v>
      </c>
      <c r="D240" t="b">
        <v>1</v>
      </c>
      <c r="E240" s="12"/>
      <c r="F240" s="11">
        <v>0</v>
      </c>
      <c r="G240" s="12" t="b">
        <v>0</v>
      </c>
      <c r="H240" t="b">
        <v>0</v>
      </c>
      <c r="I240" s="13" t="b">
        <v>0</v>
      </c>
      <c r="J240" s="13" t="s">
        <v>502</v>
      </c>
      <c r="K240" s="13" t="s">
        <v>504</v>
      </c>
      <c r="L240" s="13" t="b">
        <v>0</v>
      </c>
    </row>
    <row r="241" spans="1:12" x14ac:dyDescent="0.25">
      <c r="A241" t="s">
        <v>163</v>
      </c>
      <c r="B241" s="8">
        <v>240</v>
      </c>
      <c r="C241" s="7" t="s">
        <v>161</v>
      </c>
      <c r="D241" t="b">
        <v>1</v>
      </c>
      <c r="E241" s="9"/>
      <c r="F241" s="11">
        <v>0</v>
      </c>
      <c r="G241" s="12" t="b">
        <v>0</v>
      </c>
      <c r="H241" t="b">
        <v>0</v>
      </c>
      <c r="I241" t="b">
        <v>0</v>
      </c>
      <c r="J241" s="13" t="s">
        <v>502</v>
      </c>
      <c r="K241" s="13" t="s">
        <v>504</v>
      </c>
      <c r="L241" s="13" t="b">
        <v>0</v>
      </c>
    </row>
    <row r="242" spans="1:12" x14ac:dyDescent="0.25">
      <c r="A242" t="s">
        <v>160</v>
      </c>
      <c r="B242" s="7">
        <v>241</v>
      </c>
      <c r="C242" s="11" t="s">
        <v>159</v>
      </c>
      <c r="D242" t="b">
        <v>0</v>
      </c>
      <c r="E242" s="12"/>
      <c r="F242" s="11">
        <v>0</v>
      </c>
      <c r="G242" s="12" t="b">
        <v>0</v>
      </c>
      <c r="H242" t="b">
        <v>1</v>
      </c>
      <c r="I242" s="13" t="b">
        <v>1</v>
      </c>
      <c r="J242" s="13" t="s">
        <v>502</v>
      </c>
      <c r="K242" s="13" t="s">
        <v>504</v>
      </c>
      <c r="L242" s="13" t="b">
        <v>0</v>
      </c>
    </row>
    <row r="243" spans="1:12" x14ac:dyDescent="0.25">
      <c r="A243" t="s">
        <v>155</v>
      </c>
      <c r="B243" s="8">
        <v>242</v>
      </c>
      <c r="C243" s="7" t="s">
        <v>154</v>
      </c>
      <c r="D243" t="b">
        <v>0</v>
      </c>
      <c r="E243" s="9"/>
      <c r="F243" s="11">
        <v>0</v>
      </c>
      <c r="G243" s="12" t="b">
        <v>0</v>
      </c>
      <c r="H243" t="b">
        <v>0</v>
      </c>
      <c r="I243" t="b">
        <v>0</v>
      </c>
      <c r="J243" s="13" t="s">
        <v>502</v>
      </c>
      <c r="K243" s="13" t="s">
        <v>504</v>
      </c>
      <c r="L243" s="13" t="b">
        <v>0</v>
      </c>
    </row>
    <row r="244" spans="1:12" x14ac:dyDescent="0.25">
      <c r="A244" t="s">
        <v>153</v>
      </c>
      <c r="B244" s="7">
        <v>243</v>
      </c>
      <c r="C244" s="7" t="s">
        <v>151</v>
      </c>
      <c r="D244" t="b">
        <v>0</v>
      </c>
      <c r="E244" s="9"/>
      <c r="F244" s="11">
        <v>0</v>
      </c>
      <c r="G244" s="12" t="b">
        <v>0</v>
      </c>
      <c r="H244" t="b">
        <v>0</v>
      </c>
      <c r="I244" t="b">
        <v>0</v>
      </c>
      <c r="J244" s="13" t="s">
        <v>502</v>
      </c>
      <c r="K244" s="13" t="s">
        <v>504</v>
      </c>
      <c r="L244" s="13" t="b">
        <v>0</v>
      </c>
    </row>
    <row r="245" spans="1:12" x14ac:dyDescent="0.25">
      <c r="A245" t="s">
        <v>150</v>
      </c>
      <c r="B245" s="8">
        <v>244</v>
      </c>
      <c r="C245" s="7" t="s">
        <v>148</v>
      </c>
      <c r="D245" t="b">
        <v>1</v>
      </c>
      <c r="E245" s="9"/>
      <c r="F245" s="11">
        <v>0</v>
      </c>
      <c r="G245" s="12" t="b">
        <v>0</v>
      </c>
      <c r="H245" t="b">
        <v>0</v>
      </c>
      <c r="I245" t="b">
        <v>0</v>
      </c>
      <c r="J245" s="13" t="s">
        <v>502</v>
      </c>
      <c r="K245" s="13" t="s">
        <v>504</v>
      </c>
      <c r="L245" s="13" t="b">
        <v>0</v>
      </c>
    </row>
    <row r="246" spans="1:12" x14ac:dyDescent="0.25">
      <c r="A246" t="s">
        <v>147</v>
      </c>
      <c r="B246" s="7">
        <v>245</v>
      </c>
      <c r="C246" s="7" t="s">
        <v>145</v>
      </c>
      <c r="D246" t="b">
        <v>1</v>
      </c>
      <c r="E246" s="9"/>
      <c r="F246" s="11">
        <v>0</v>
      </c>
      <c r="G246" s="12" t="b">
        <v>0</v>
      </c>
      <c r="H246" t="b">
        <v>0</v>
      </c>
      <c r="I246" t="b">
        <v>0</v>
      </c>
      <c r="J246" s="13" t="s">
        <v>502</v>
      </c>
      <c r="K246" s="13" t="s">
        <v>504</v>
      </c>
      <c r="L246" s="13" t="b">
        <v>0</v>
      </c>
    </row>
    <row r="247" spans="1:12" x14ac:dyDescent="0.25">
      <c r="A247" t="s">
        <v>144</v>
      </c>
      <c r="B247" s="8">
        <v>246</v>
      </c>
      <c r="C247" s="7" t="s">
        <v>142</v>
      </c>
      <c r="D247" t="b">
        <v>0</v>
      </c>
      <c r="E247" s="9"/>
      <c r="F247" s="11">
        <v>0</v>
      </c>
      <c r="G247" s="12" t="b">
        <v>0</v>
      </c>
      <c r="H247" t="b">
        <v>0</v>
      </c>
      <c r="I247" t="b">
        <v>0</v>
      </c>
      <c r="J247" s="13" t="s">
        <v>502</v>
      </c>
      <c r="K247" s="13" t="s">
        <v>504</v>
      </c>
      <c r="L247" s="13" t="b">
        <v>0</v>
      </c>
    </row>
    <row r="248" spans="1:12" x14ac:dyDescent="0.25">
      <c r="A248" t="s">
        <v>141</v>
      </c>
      <c r="B248" s="7">
        <v>247</v>
      </c>
      <c r="C248" s="11" t="s">
        <v>140</v>
      </c>
      <c r="D248" t="b">
        <v>0</v>
      </c>
      <c r="E248" s="12"/>
      <c r="F248" s="11">
        <v>0</v>
      </c>
      <c r="G248" s="12" t="b">
        <v>0</v>
      </c>
      <c r="H248" t="b">
        <v>0</v>
      </c>
      <c r="I248" t="b">
        <v>0</v>
      </c>
      <c r="J248" s="13" t="s">
        <v>502</v>
      </c>
      <c r="K248" s="13" t="s">
        <v>504</v>
      </c>
      <c r="L248" s="13" t="b">
        <v>0</v>
      </c>
    </row>
    <row r="249" spans="1:12" x14ac:dyDescent="0.25">
      <c r="A249" t="s">
        <v>130</v>
      </c>
      <c r="B249" s="8">
        <v>248</v>
      </c>
      <c r="C249" s="11" t="s">
        <v>129</v>
      </c>
      <c r="D249" t="b">
        <v>1</v>
      </c>
      <c r="E249" s="12"/>
      <c r="F249" s="11">
        <v>0</v>
      </c>
      <c r="G249" s="12" t="b">
        <v>0</v>
      </c>
      <c r="H249" t="b">
        <v>1</v>
      </c>
      <c r="I249" s="13" t="b">
        <v>1</v>
      </c>
      <c r="J249" s="13" t="s">
        <v>502</v>
      </c>
      <c r="K249" s="13" t="s">
        <v>504</v>
      </c>
      <c r="L249" s="13" t="b">
        <v>0</v>
      </c>
    </row>
    <row r="250" spans="1:12" x14ac:dyDescent="0.25">
      <c r="A250" t="s">
        <v>124</v>
      </c>
      <c r="B250" s="7">
        <v>249</v>
      </c>
      <c r="C250" s="7" t="s">
        <v>123</v>
      </c>
      <c r="D250" t="b">
        <v>0</v>
      </c>
      <c r="E250" s="9"/>
      <c r="F250" s="11">
        <v>0</v>
      </c>
      <c r="G250" s="12" t="b">
        <v>0</v>
      </c>
      <c r="H250" t="b">
        <v>0</v>
      </c>
      <c r="I250" t="b">
        <v>0</v>
      </c>
      <c r="J250" s="13" t="s">
        <v>502</v>
      </c>
      <c r="K250" s="13" t="s">
        <v>504</v>
      </c>
      <c r="L250" s="13" t="b">
        <v>0</v>
      </c>
    </row>
    <row r="251" spans="1:12" x14ac:dyDescent="0.25">
      <c r="A251" t="s">
        <v>396</v>
      </c>
      <c r="B251" s="8">
        <v>250</v>
      </c>
      <c r="C251" s="11" t="s">
        <v>448</v>
      </c>
      <c r="D251" t="b">
        <v>0</v>
      </c>
      <c r="E251" s="12"/>
      <c r="F251" s="11">
        <v>0</v>
      </c>
      <c r="G251" s="12" t="b">
        <v>0</v>
      </c>
      <c r="H251" t="b">
        <v>1</v>
      </c>
      <c r="I251" s="13" t="b">
        <v>1</v>
      </c>
      <c r="J251" s="13" t="s">
        <v>502</v>
      </c>
      <c r="K251" s="13" t="s">
        <v>504</v>
      </c>
      <c r="L251" s="13" t="b">
        <v>0</v>
      </c>
    </row>
    <row r="252" spans="1:12" x14ac:dyDescent="0.25">
      <c r="A252" t="s">
        <v>117</v>
      </c>
      <c r="B252" s="7">
        <v>251</v>
      </c>
      <c r="C252" s="11" t="s">
        <v>116</v>
      </c>
      <c r="D252" t="b">
        <v>0</v>
      </c>
      <c r="E252" s="12"/>
      <c r="F252" s="11">
        <v>0</v>
      </c>
      <c r="G252" s="12" t="b">
        <v>0</v>
      </c>
      <c r="H252" t="b">
        <v>0</v>
      </c>
      <c r="I252" s="13" t="b">
        <v>0</v>
      </c>
      <c r="J252" s="13" t="s">
        <v>502</v>
      </c>
      <c r="K252" s="13" t="s">
        <v>504</v>
      </c>
      <c r="L252" s="13" t="b">
        <v>0</v>
      </c>
    </row>
    <row r="253" spans="1:12" x14ac:dyDescent="0.25">
      <c r="A253" t="s">
        <v>396</v>
      </c>
      <c r="B253" s="8">
        <v>252</v>
      </c>
      <c r="C253" s="7" t="s">
        <v>452</v>
      </c>
      <c r="D253" t="b">
        <v>0</v>
      </c>
      <c r="E253" s="9"/>
      <c r="F253" s="11">
        <v>0</v>
      </c>
      <c r="G253" s="12" t="b">
        <v>0</v>
      </c>
      <c r="H253" t="b">
        <v>1</v>
      </c>
      <c r="I253" t="b">
        <v>1</v>
      </c>
      <c r="J253" s="13" t="s">
        <v>502</v>
      </c>
      <c r="K253" s="13" t="s">
        <v>504</v>
      </c>
      <c r="L253" s="13" t="b">
        <v>0</v>
      </c>
    </row>
    <row r="254" spans="1:12" x14ac:dyDescent="0.25">
      <c r="A254" t="s">
        <v>396</v>
      </c>
      <c r="B254" s="7">
        <v>253</v>
      </c>
      <c r="C254" s="7" t="s">
        <v>442</v>
      </c>
      <c r="D254" t="b">
        <v>0</v>
      </c>
      <c r="E254" s="9"/>
      <c r="F254" s="11">
        <v>0</v>
      </c>
      <c r="G254" s="12" t="b">
        <v>0</v>
      </c>
      <c r="H254" t="b">
        <v>1</v>
      </c>
      <c r="I254" t="b">
        <v>1</v>
      </c>
      <c r="J254" s="13" t="s">
        <v>502</v>
      </c>
      <c r="K254" s="13" t="s">
        <v>504</v>
      </c>
      <c r="L254" s="13" t="b">
        <v>0</v>
      </c>
    </row>
    <row r="255" spans="1:12" x14ac:dyDescent="0.25">
      <c r="A255" t="s">
        <v>396</v>
      </c>
      <c r="B255" s="8">
        <v>254</v>
      </c>
      <c r="C255" s="7" t="s">
        <v>451</v>
      </c>
      <c r="D255" t="b">
        <v>0</v>
      </c>
      <c r="E255" s="9"/>
      <c r="F255" s="11">
        <v>0</v>
      </c>
      <c r="G255" s="12" t="b">
        <v>0</v>
      </c>
      <c r="H255" t="b">
        <v>1</v>
      </c>
      <c r="I255" t="b">
        <v>1</v>
      </c>
      <c r="J255" s="13" t="s">
        <v>502</v>
      </c>
      <c r="K255" s="13" t="s">
        <v>504</v>
      </c>
      <c r="L255" s="13" t="b">
        <v>0</v>
      </c>
    </row>
    <row r="256" spans="1:12" x14ac:dyDescent="0.25">
      <c r="A256" t="s">
        <v>396</v>
      </c>
      <c r="B256" s="7">
        <v>255</v>
      </c>
      <c r="C256" s="7" t="s">
        <v>457</v>
      </c>
      <c r="D256" t="b">
        <v>0</v>
      </c>
      <c r="E256" s="9"/>
      <c r="F256" s="11">
        <v>0</v>
      </c>
      <c r="G256" s="12" t="b">
        <v>0</v>
      </c>
      <c r="H256" t="b">
        <v>1</v>
      </c>
      <c r="I256" t="b">
        <v>1</v>
      </c>
      <c r="J256" s="13" t="s">
        <v>502</v>
      </c>
      <c r="K256" s="13" t="s">
        <v>504</v>
      </c>
      <c r="L256" s="13" t="b">
        <v>0</v>
      </c>
    </row>
    <row r="257" spans="1:12" x14ac:dyDescent="0.25">
      <c r="A257" t="s">
        <v>396</v>
      </c>
      <c r="B257" s="8">
        <v>256</v>
      </c>
      <c r="C257" s="7" t="s">
        <v>458</v>
      </c>
      <c r="D257" t="b">
        <v>0</v>
      </c>
      <c r="E257" s="9"/>
      <c r="F257" s="11">
        <v>0</v>
      </c>
      <c r="G257" s="12" t="b">
        <v>0</v>
      </c>
      <c r="H257" t="b">
        <v>1</v>
      </c>
      <c r="I257" t="b">
        <v>1</v>
      </c>
      <c r="J257" s="13" t="s">
        <v>502</v>
      </c>
      <c r="K257" s="13" t="s">
        <v>504</v>
      </c>
      <c r="L257" s="13" t="b">
        <v>0</v>
      </c>
    </row>
    <row r="258" spans="1:12" x14ac:dyDescent="0.25">
      <c r="A258" t="s">
        <v>110</v>
      </c>
      <c r="B258" s="7">
        <v>257</v>
      </c>
      <c r="C258" s="7" t="s">
        <v>108</v>
      </c>
      <c r="D258" t="b">
        <v>0</v>
      </c>
      <c r="E258" s="9"/>
      <c r="F258" s="11">
        <v>0</v>
      </c>
      <c r="G258" s="12" t="b">
        <v>0</v>
      </c>
      <c r="H258" t="b">
        <v>0</v>
      </c>
      <c r="I258" t="b">
        <v>0</v>
      </c>
      <c r="J258" s="13" t="s">
        <v>502</v>
      </c>
      <c r="K258" s="13" t="s">
        <v>504</v>
      </c>
      <c r="L258" s="13" t="b">
        <v>0</v>
      </c>
    </row>
    <row r="259" spans="1:12" x14ac:dyDescent="0.25">
      <c r="A259" t="s">
        <v>107</v>
      </c>
      <c r="B259" s="8">
        <v>258</v>
      </c>
      <c r="C259" s="7" t="s">
        <v>105</v>
      </c>
      <c r="D259" t="b">
        <v>0</v>
      </c>
      <c r="E259" s="9"/>
      <c r="F259" s="11">
        <v>0</v>
      </c>
      <c r="G259" s="12" t="b">
        <v>0</v>
      </c>
      <c r="H259" t="b">
        <v>0</v>
      </c>
      <c r="I259" t="b">
        <v>0</v>
      </c>
      <c r="J259" s="13" t="s">
        <v>502</v>
      </c>
      <c r="K259" s="13" t="s">
        <v>504</v>
      </c>
      <c r="L259" s="13" t="b">
        <v>0</v>
      </c>
    </row>
    <row r="260" spans="1:12" x14ac:dyDescent="0.25">
      <c r="A260" t="s">
        <v>104</v>
      </c>
      <c r="B260" s="7">
        <v>259</v>
      </c>
      <c r="C260" s="11" t="s">
        <v>102</v>
      </c>
      <c r="D260" t="b">
        <v>0</v>
      </c>
      <c r="E260" s="12"/>
      <c r="F260" s="11">
        <v>0</v>
      </c>
      <c r="G260" s="12" t="b">
        <v>0</v>
      </c>
      <c r="H260" t="b">
        <v>0</v>
      </c>
      <c r="I260" t="b">
        <v>0</v>
      </c>
      <c r="J260" s="13" t="s">
        <v>502</v>
      </c>
      <c r="K260" s="13" t="s">
        <v>504</v>
      </c>
      <c r="L260" s="13" t="b">
        <v>0</v>
      </c>
    </row>
    <row r="261" spans="1:12" x14ac:dyDescent="0.25">
      <c r="A261" t="s">
        <v>352</v>
      </c>
      <c r="B261" s="8">
        <v>260</v>
      </c>
      <c r="C261" t="s">
        <v>350</v>
      </c>
      <c r="D261" t="b">
        <v>0</v>
      </c>
      <c r="E261" s="12"/>
      <c r="F261" s="11">
        <v>0</v>
      </c>
      <c r="G261" s="12" t="b">
        <v>0</v>
      </c>
      <c r="H261" t="b">
        <v>0</v>
      </c>
      <c r="I261" t="b">
        <v>0</v>
      </c>
      <c r="J261" s="13" t="s">
        <v>502</v>
      </c>
      <c r="K261" s="13" t="s">
        <v>505</v>
      </c>
      <c r="L261" s="13" t="b">
        <v>0</v>
      </c>
    </row>
    <row r="262" spans="1:12" x14ac:dyDescent="0.25">
      <c r="A262" t="s">
        <v>354</v>
      </c>
      <c r="B262" s="7">
        <v>261</v>
      </c>
      <c r="C262" s="11" t="s">
        <v>353</v>
      </c>
      <c r="D262" t="b">
        <v>0</v>
      </c>
      <c r="E262" s="12"/>
      <c r="F262" s="11">
        <v>0</v>
      </c>
      <c r="G262" s="12" t="b">
        <v>0</v>
      </c>
      <c r="H262" t="b">
        <v>0</v>
      </c>
      <c r="I262" t="b">
        <v>0</v>
      </c>
      <c r="J262" s="13" t="s">
        <v>502</v>
      </c>
      <c r="K262" s="13" t="s">
        <v>505</v>
      </c>
      <c r="L262" s="13" t="b">
        <v>0</v>
      </c>
    </row>
    <row r="263" spans="1:12" x14ac:dyDescent="0.25">
      <c r="A263" t="s">
        <v>313</v>
      </c>
      <c r="B263" s="8">
        <v>262</v>
      </c>
      <c r="C263" s="11" t="s">
        <v>311</v>
      </c>
      <c r="D263" t="b">
        <v>1</v>
      </c>
      <c r="E263" s="12"/>
      <c r="F263" s="11">
        <v>0</v>
      </c>
      <c r="G263" s="12" t="b">
        <v>0</v>
      </c>
      <c r="H263" t="b">
        <v>0</v>
      </c>
      <c r="I263" t="b">
        <v>0</v>
      </c>
      <c r="J263" s="13" t="s">
        <v>502</v>
      </c>
      <c r="K263" s="13" t="s">
        <v>505</v>
      </c>
      <c r="L263" s="13" t="b">
        <v>0</v>
      </c>
    </row>
    <row r="264" spans="1:12" x14ac:dyDescent="0.25">
      <c r="A264" t="s">
        <v>305</v>
      </c>
      <c r="B264" s="7">
        <v>263</v>
      </c>
      <c r="C264" s="7" t="s">
        <v>304</v>
      </c>
      <c r="D264" t="b">
        <v>0</v>
      </c>
      <c r="E264" s="9"/>
      <c r="F264" s="11">
        <v>0</v>
      </c>
      <c r="G264" s="12" t="b">
        <v>0</v>
      </c>
      <c r="H264" t="b">
        <v>0</v>
      </c>
      <c r="I264" t="b">
        <v>0</v>
      </c>
      <c r="J264" s="13" t="s">
        <v>502</v>
      </c>
      <c r="K264" s="13" t="s">
        <v>505</v>
      </c>
      <c r="L264" s="13" t="b">
        <v>0</v>
      </c>
    </row>
    <row r="265" spans="1:12" x14ac:dyDescent="0.25">
      <c r="A265" t="s">
        <v>303</v>
      </c>
      <c r="B265" s="8">
        <v>264</v>
      </c>
      <c r="C265" s="7" t="s">
        <v>302</v>
      </c>
      <c r="D265" t="b">
        <v>0</v>
      </c>
      <c r="E265" s="9"/>
      <c r="F265" s="11">
        <v>0</v>
      </c>
      <c r="G265" s="12" t="b">
        <v>0</v>
      </c>
      <c r="H265" t="b">
        <v>0</v>
      </c>
      <c r="I265" t="b">
        <v>0</v>
      </c>
      <c r="J265" s="13" t="s">
        <v>502</v>
      </c>
      <c r="K265" s="13" t="s">
        <v>505</v>
      </c>
      <c r="L265" s="13" t="b">
        <v>0</v>
      </c>
    </row>
    <row r="266" spans="1:12" x14ac:dyDescent="0.25">
      <c r="A266" t="s">
        <v>301</v>
      </c>
      <c r="B266" s="7">
        <v>265</v>
      </c>
      <c r="C266" s="7" t="s">
        <v>300</v>
      </c>
      <c r="D266" t="b">
        <v>0</v>
      </c>
      <c r="E266" s="9"/>
      <c r="F266" s="11">
        <v>0</v>
      </c>
      <c r="G266" s="12" t="b">
        <v>0</v>
      </c>
      <c r="H266" t="b">
        <v>0</v>
      </c>
      <c r="I266" t="b">
        <v>0</v>
      </c>
      <c r="J266" s="13" t="s">
        <v>502</v>
      </c>
      <c r="K266" s="13" t="s">
        <v>505</v>
      </c>
      <c r="L266" s="13" t="b">
        <v>0</v>
      </c>
    </row>
    <row r="267" spans="1:12" x14ac:dyDescent="0.25">
      <c r="A267" t="s">
        <v>299</v>
      </c>
      <c r="B267" s="8">
        <v>266</v>
      </c>
      <c r="C267" s="7" t="s">
        <v>298</v>
      </c>
      <c r="D267" t="b">
        <v>0</v>
      </c>
      <c r="E267" s="9"/>
      <c r="F267" s="11">
        <v>0</v>
      </c>
      <c r="G267" s="12" t="b">
        <v>0</v>
      </c>
      <c r="H267" t="b">
        <v>0</v>
      </c>
      <c r="I267" t="b">
        <v>0</v>
      </c>
      <c r="J267" s="13" t="s">
        <v>502</v>
      </c>
      <c r="K267" s="13" t="s">
        <v>505</v>
      </c>
      <c r="L267" s="13" t="b">
        <v>0</v>
      </c>
    </row>
    <row r="268" spans="1:12" x14ac:dyDescent="0.25">
      <c r="A268" t="s">
        <v>297</v>
      </c>
      <c r="B268" s="7">
        <v>267</v>
      </c>
      <c r="C268" s="11" t="s">
        <v>295</v>
      </c>
      <c r="D268" t="b">
        <v>0</v>
      </c>
      <c r="E268" s="12"/>
      <c r="F268" s="11">
        <v>0</v>
      </c>
      <c r="G268" s="12" t="b">
        <v>0</v>
      </c>
      <c r="H268" t="b">
        <v>0</v>
      </c>
      <c r="I268" t="b">
        <v>0</v>
      </c>
      <c r="J268" s="13" t="s">
        <v>502</v>
      </c>
      <c r="K268" s="13" t="s">
        <v>505</v>
      </c>
      <c r="L268" s="13" t="b">
        <v>0</v>
      </c>
    </row>
    <row r="269" spans="1:12" x14ac:dyDescent="0.25">
      <c r="A269" t="s">
        <v>289</v>
      </c>
      <c r="B269" s="8">
        <v>268</v>
      </c>
      <c r="C269" s="7" t="s">
        <v>288</v>
      </c>
      <c r="D269" t="b">
        <v>0</v>
      </c>
      <c r="E269" s="9"/>
      <c r="F269" s="11">
        <v>0</v>
      </c>
      <c r="G269" s="9" t="b">
        <v>1</v>
      </c>
      <c r="H269" t="b">
        <v>0</v>
      </c>
      <c r="I269" t="b">
        <v>0</v>
      </c>
      <c r="J269" s="13" t="s">
        <v>502</v>
      </c>
      <c r="K269" s="13" t="s">
        <v>505</v>
      </c>
      <c r="L269" s="13" t="b">
        <v>0</v>
      </c>
    </row>
    <row r="270" spans="1:12" x14ac:dyDescent="0.25">
      <c r="A270" t="s">
        <v>287</v>
      </c>
      <c r="B270" s="7">
        <v>269</v>
      </c>
      <c r="C270" s="11" t="s">
        <v>285</v>
      </c>
      <c r="D270" t="b">
        <v>0</v>
      </c>
      <c r="E270" s="12"/>
      <c r="F270" s="11">
        <v>0</v>
      </c>
      <c r="G270" s="9" t="b">
        <v>1</v>
      </c>
      <c r="H270" t="b">
        <v>0</v>
      </c>
      <c r="I270" t="b">
        <v>0</v>
      </c>
      <c r="J270" s="13" t="s">
        <v>502</v>
      </c>
      <c r="K270" s="13" t="s">
        <v>505</v>
      </c>
      <c r="L270" s="13" t="b">
        <v>0</v>
      </c>
    </row>
    <row r="271" spans="1:12" x14ac:dyDescent="0.25">
      <c r="A271" t="s">
        <v>270</v>
      </c>
      <c r="B271" s="8">
        <v>270</v>
      </c>
      <c r="C271" s="7" t="s">
        <v>269</v>
      </c>
      <c r="D271" t="b">
        <v>1</v>
      </c>
      <c r="E271" s="9"/>
      <c r="F271" s="11">
        <v>0</v>
      </c>
      <c r="G271" s="12" t="b">
        <v>0</v>
      </c>
      <c r="H271" t="b">
        <v>0</v>
      </c>
      <c r="I271" t="b">
        <v>0</v>
      </c>
      <c r="J271" s="13" t="s">
        <v>502</v>
      </c>
      <c r="K271" s="13" t="s">
        <v>505</v>
      </c>
      <c r="L271" s="13" t="b">
        <v>0</v>
      </c>
    </row>
    <row r="272" spans="1:12" x14ac:dyDescent="0.25">
      <c r="A272" t="s">
        <v>268</v>
      </c>
      <c r="B272" s="7">
        <v>271</v>
      </c>
      <c r="C272" s="11" t="s">
        <v>266</v>
      </c>
      <c r="D272" t="b">
        <v>1</v>
      </c>
      <c r="E272" s="12"/>
      <c r="F272" s="11">
        <v>0</v>
      </c>
      <c r="G272" s="12" t="b">
        <v>0</v>
      </c>
      <c r="H272" t="b">
        <v>0</v>
      </c>
      <c r="I272" t="b">
        <v>0</v>
      </c>
      <c r="J272" s="13" t="s">
        <v>502</v>
      </c>
      <c r="K272" s="13" t="s">
        <v>505</v>
      </c>
      <c r="L272" s="13" t="b">
        <v>0</v>
      </c>
    </row>
    <row r="273" spans="1:12" x14ac:dyDescent="0.25">
      <c r="A273" t="s">
        <v>254</v>
      </c>
      <c r="B273" s="8">
        <v>272</v>
      </c>
      <c r="C273" s="7" t="s">
        <v>253</v>
      </c>
      <c r="D273" t="b">
        <v>0</v>
      </c>
      <c r="E273" s="9"/>
      <c r="F273" s="11">
        <v>0</v>
      </c>
      <c r="G273" s="12" t="b">
        <v>0</v>
      </c>
      <c r="H273" t="b">
        <v>0</v>
      </c>
      <c r="I273" t="b">
        <v>0</v>
      </c>
      <c r="J273" s="13" t="s">
        <v>502</v>
      </c>
      <c r="K273" s="13" t="s">
        <v>505</v>
      </c>
      <c r="L273" s="13" t="b">
        <v>0</v>
      </c>
    </row>
    <row r="274" spans="1:12" x14ac:dyDescent="0.25">
      <c r="A274" t="s">
        <v>252</v>
      </c>
      <c r="B274" s="7">
        <v>273</v>
      </c>
      <c r="C274" s="11" t="s">
        <v>250</v>
      </c>
      <c r="D274" t="b">
        <v>1</v>
      </c>
      <c r="E274" s="12"/>
      <c r="F274" s="11">
        <v>0</v>
      </c>
      <c r="G274" s="12" t="b">
        <v>0</v>
      </c>
      <c r="H274" t="b">
        <v>0</v>
      </c>
      <c r="I274" t="b">
        <v>0</v>
      </c>
      <c r="J274" s="13" t="s">
        <v>502</v>
      </c>
      <c r="K274" s="13" t="s">
        <v>505</v>
      </c>
      <c r="L274" s="13" t="b">
        <v>0</v>
      </c>
    </row>
    <row r="275" spans="1:12" x14ac:dyDescent="0.25">
      <c r="A275" t="s">
        <v>235</v>
      </c>
      <c r="B275" s="8">
        <v>274</v>
      </c>
      <c r="C275" s="7" t="s">
        <v>234</v>
      </c>
      <c r="D275" t="b">
        <v>1</v>
      </c>
      <c r="E275" s="9"/>
      <c r="F275" s="11">
        <v>0</v>
      </c>
      <c r="G275" s="12" t="b">
        <v>0</v>
      </c>
      <c r="H275" t="b">
        <v>0</v>
      </c>
      <c r="I275" t="b">
        <v>0</v>
      </c>
      <c r="J275" s="13" t="s">
        <v>502</v>
      </c>
      <c r="K275" s="13" t="s">
        <v>505</v>
      </c>
      <c r="L275" s="13" t="b">
        <v>0</v>
      </c>
    </row>
    <row r="276" spans="1:12" x14ac:dyDescent="0.25">
      <c r="A276" t="s">
        <v>233</v>
      </c>
      <c r="B276" s="7">
        <v>275</v>
      </c>
      <c r="C276" s="7" t="s">
        <v>232</v>
      </c>
      <c r="D276" t="b">
        <v>0</v>
      </c>
      <c r="E276" s="9"/>
      <c r="F276" s="11">
        <v>0</v>
      </c>
      <c r="G276" s="12" t="b">
        <v>0</v>
      </c>
      <c r="H276" t="b">
        <v>0</v>
      </c>
      <c r="I276" t="b">
        <v>0</v>
      </c>
      <c r="J276" s="13" t="s">
        <v>502</v>
      </c>
      <c r="K276" s="13" t="s">
        <v>505</v>
      </c>
      <c r="L276" s="13" t="b">
        <v>0</v>
      </c>
    </row>
    <row r="277" spans="1:12" x14ac:dyDescent="0.25">
      <c r="A277" t="s">
        <v>231</v>
      </c>
      <c r="B277" s="8">
        <v>276</v>
      </c>
      <c r="C277" s="7" t="s">
        <v>230</v>
      </c>
      <c r="D277" t="b">
        <v>0</v>
      </c>
      <c r="E277" s="9"/>
      <c r="F277" s="11">
        <v>0</v>
      </c>
      <c r="G277" s="12" t="b">
        <v>0</v>
      </c>
      <c r="H277" t="b">
        <v>0</v>
      </c>
      <c r="I277" t="b">
        <v>0</v>
      </c>
      <c r="J277" s="13" t="s">
        <v>502</v>
      </c>
      <c r="K277" s="13" t="s">
        <v>505</v>
      </c>
      <c r="L277" s="13" t="b">
        <v>0</v>
      </c>
    </row>
    <row r="278" spans="1:12" x14ac:dyDescent="0.25">
      <c r="A278" t="s">
        <v>229</v>
      </c>
      <c r="B278" s="7">
        <v>277</v>
      </c>
      <c r="C278" s="7" t="s">
        <v>476</v>
      </c>
      <c r="D278" t="b">
        <v>0</v>
      </c>
      <c r="E278" s="9"/>
      <c r="F278" s="11">
        <v>0</v>
      </c>
      <c r="G278" s="12" t="b">
        <v>0</v>
      </c>
      <c r="H278" t="b">
        <v>0</v>
      </c>
      <c r="I278" t="b">
        <v>0</v>
      </c>
      <c r="J278" s="13" t="s">
        <v>502</v>
      </c>
      <c r="K278" s="13" t="s">
        <v>505</v>
      </c>
      <c r="L278" s="13" t="b">
        <v>0</v>
      </c>
    </row>
    <row r="279" spans="1:12" x14ac:dyDescent="0.25">
      <c r="A279" t="s">
        <v>228</v>
      </c>
      <c r="B279" s="8">
        <v>278</v>
      </c>
      <c r="C279" s="11" t="s">
        <v>477</v>
      </c>
      <c r="D279" t="b">
        <v>0</v>
      </c>
      <c r="E279" s="12"/>
      <c r="F279" s="11">
        <v>0</v>
      </c>
      <c r="G279" s="12" t="b">
        <v>0</v>
      </c>
      <c r="H279" t="b">
        <v>0</v>
      </c>
      <c r="I279" t="b">
        <v>0</v>
      </c>
      <c r="J279" s="13" t="s">
        <v>502</v>
      </c>
      <c r="K279" s="13" t="s">
        <v>505</v>
      </c>
      <c r="L279" s="13" t="b">
        <v>0</v>
      </c>
    </row>
    <row r="280" spans="1:12" x14ac:dyDescent="0.25">
      <c r="A280" t="s">
        <v>222</v>
      </c>
      <c r="B280" s="7">
        <v>279</v>
      </c>
      <c r="C280" s="7" t="s">
        <v>94</v>
      </c>
      <c r="D280" t="b">
        <v>1</v>
      </c>
      <c r="E280" s="9"/>
      <c r="F280" s="11">
        <v>0</v>
      </c>
      <c r="G280" s="12" t="b">
        <v>0</v>
      </c>
      <c r="H280" t="b">
        <v>0</v>
      </c>
      <c r="I280" t="b">
        <v>0</v>
      </c>
      <c r="J280" s="13" t="s">
        <v>502</v>
      </c>
      <c r="K280" s="13" t="s">
        <v>505</v>
      </c>
      <c r="L280" s="13" t="b">
        <v>0</v>
      </c>
    </row>
    <row r="281" spans="1:12" x14ac:dyDescent="0.25">
      <c r="A281" t="s">
        <v>221</v>
      </c>
      <c r="B281" s="8">
        <v>280</v>
      </c>
      <c r="C281" s="7" t="s">
        <v>220</v>
      </c>
      <c r="D281" t="b">
        <v>1</v>
      </c>
      <c r="E281" s="9"/>
      <c r="F281" s="11">
        <v>0</v>
      </c>
      <c r="G281" s="12" t="b">
        <v>0</v>
      </c>
      <c r="H281" t="b">
        <v>0</v>
      </c>
      <c r="I281" t="b">
        <v>0</v>
      </c>
      <c r="J281" s="13" t="s">
        <v>502</v>
      </c>
      <c r="K281" s="13" t="s">
        <v>505</v>
      </c>
      <c r="L281" s="13" t="b">
        <v>0</v>
      </c>
    </row>
    <row r="282" spans="1:12" x14ac:dyDescent="0.25">
      <c r="A282" t="s">
        <v>219</v>
      </c>
      <c r="B282" s="7">
        <v>281</v>
      </c>
      <c r="C282" s="11" t="s">
        <v>50</v>
      </c>
      <c r="D282" t="b">
        <v>1</v>
      </c>
      <c r="E282" s="12"/>
      <c r="F282" s="11">
        <v>0</v>
      </c>
      <c r="G282" s="12" t="b">
        <v>0</v>
      </c>
      <c r="H282" t="b">
        <v>0</v>
      </c>
      <c r="I282" t="b">
        <v>0</v>
      </c>
      <c r="J282" s="13" t="s">
        <v>502</v>
      </c>
      <c r="K282" s="13" t="s">
        <v>505</v>
      </c>
      <c r="L282" s="13" t="b">
        <v>0</v>
      </c>
    </row>
    <row r="283" spans="1:12" x14ac:dyDescent="0.25">
      <c r="A283" t="s">
        <v>210</v>
      </c>
      <c r="B283" s="8">
        <v>282</v>
      </c>
      <c r="C283" s="11" t="s">
        <v>208</v>
      </c>
      <c r="D283" t="b">
        <v>0</v>
      </c>
      <c r="E283" s="12"/>
      <c r="F283" s="11">
        <v>0</v>
      </c>
      <c r="G283" s="12" t="b">
        <v>0</v>
      </c>
      <c r="H283" t="b">
        <v>0</v>
      </c>
      <c r="I283" t="b">
        <v>0</v>
      </c>
      <c r="J283" s="13" t="s">
        <v>502</v>
      </c>
      <c r="K283" s="13" t="s">
        <v>505</v>
      </c>
      <c r="L283" s="13" t="b">
        <v>0</v>
      </c>
    </row>
    <row r="284" spans="1:12" x14ac:dyDescent="0.25">
      <c r="A284" t="s">
        <v>189</v>
      </c>
      <c r="B284" s="7">
        <v>283</v>
      </c>
      <c r="C284" s="11" t="s">
        <v>187</v>
      </c>
      <c r="D284" t="b">
        <v>0</v>
      </c>
      <c r="E284" s="12"/>
      <c r="F284" s="11">
        <v>0</v>
      </c>
      <c r="G284" s="12" t="b">
        <v>0</v>
      </c>
      <c r="H284" t="b">
        <v>0</v>
      </c>
      <c r="I284" t="b">
        <v>0</v>
      </c>
      <c r="J284" s="13" t="s">
        <v>502</v>
      </c>
      <c r="K284" s="13" t="s">
        <v>505</v>
      </c>
      <c r="L284" s="13" t="b">
        <v>0</v>
      </c>
    </row>
    <row r="285" spans="1:12" x14ac:dyDescent="0.25">
      <c r="A285" t="s">
        <v>184</v>
      </c>
      <c r="B285" s="8">
        <v>284</v>
      </c>
      <c r="C285" s="11" t="s">
        <v>182</v>
      </c>
      <c r="D285" t="b">
        <v>0</v>
      </c>
      <c r="E285" s="12"/>
      <c r="F285" s="11">
        <v>0</v>
      </c>
      <c r="G285" s="12" t="b">
        <v>0</v>
      </c>
      <c r="H285" t="b">
        <v>0</v>
      </c>
      <c r="I285" t="b">
        <v>0</v>
      </c>
      <c r="J285" s="13" t="s">
        <v>502</v>
      </c>
      <c r="K285" s="13" t="s">
        <v>505</v>
      </c>
      <c r="L285" s="13" t="b">
        <v>0</v>
      </c>
    </row>
    <row r="286" spans="1:12" x14ac:dyDescent="0.25">
      <c r="A286" t="s">
        <v>179</v>
      </c>
      <c r="B286" s="7">
        <v>285</v>
      </c>
      <c r="C286" s="7" t="s">
        <v>178</v>
      </c>
      <c r="D286" t="b">
        <v>0</v>
      </c>
      <c r="E286" s="9"/>
      <c r="F286" s="11">
        <v>0</v>
      </c>
      <c r="G286" s="12" t="b">
        <v>0</v>
      </c>
      <c r="H286" t="b">
        <v>0</v>
      </c>
      <c r="I286" t="b">
        <v>0</v>
      </c>
      <c r="J286" s="13" t="s">
        <v>502</v>
      </c>
      <c r="K286" s="13" t="s">
        <v>505</v>
      </c>
      <c r="L286" s="13" t="b">
        <v>0</v>
      </c>
    </row>
    <row r="287" spans="1:12" x14ac:dyDescent="0.25">
      <c r="A287" t="s">
        <v>177</v>
      </c>
      <c r="B287" s="8">
        <v>286</v>
      </c>
      <c r="C287" s="11" t="s">
        <v>175</v>
      </c>
      <c r="D287" t="b">
        <v>0</v>
      </c>
      <c r="E287" s="12"/>
      <c r="F287" s="11">
        <v>0</v>
      </c>
      <c r="G287" s="12" t="b">
        <v>0</v>
      </c>
      <c r="H287" t="b">
        <v>0</v>
      </c>
      <c r="I287" t="b">
        <v>0</v>
      </c>
      <c r="J287" s="13" t="s">
        <v>502</v>
      </c>
      <c r="K287" s="13" t="s">
        <v>505</v>
      </c>
      <c r="L287" s="13" t="b">
        <v>0</v>
      </c>
    </row>
    <row r="288" spans="1:12" x14ac:dyDescent="0.25">
      <c r="A288" t="s">
        <v>166</v>
      </c>
      <c r="B288" s="7">
        <v>287</v>
      </c>
      <c r="C288" s="11" t="s">
        <v>164</v>
      </c>
      <c r="D288" t="b">
        <v>0</v>
      </c>
      <c r="E288" s="12"/>
      <c r="F288" s="11">
        <v>0</v>
      </c>
      <c r="G288" s="12" t="b">
        <v>0</v>
      </c>
      <c r="H288" t="b">
        <v>0</v>
      </c>
      <c r="I288" t="b">
        <v>0</v>
      </c>
      <c r="J288" s="13" t="s">
        <v>502</v>
      </c>
      <c r="K288" s="13" t="s">
        <v>505</v>
      </c>
      <c r="L288" s="13" t="b">
        <v>0</v>
      </c>
    </row>
    <row r="289" spans="1:12" x14ac:dyDescent="0.25">
      <c r="A289" t="s">
        <v>158</v>
      </c>
      <c r="B289" s="8">
        <v>288</v>
      </c>
      <c r="C289" s="11" t="s">
        <v>156</v>
      </c>
      <c r="D289" t="b">
        <v>0</v>
      </c>
      <c r="E289" s="12"/>
      <c r="F289" s="11">
        <v>0</v>
      </c>
      <c r="G289" s="12" t="b">
        <v>0</v>
      </c>
      <c r="H289" t="b">
        <v>0</v>
      </c>
      <c r="I289" t="b">
        <v>0</v>
      </c>
      <c r="J289" s="13" t="s">
        <v>502</v>
      </c>
      <c r="K289" s="13" t="s">
        <v>505</v>
      </c>
      <c r="L289" s="13" t="b">
        <v>0</v>
      </c>
    </row>
    <row r="290" spans="1:12" x14ac:dyDescent="0.25">
      <c r="A290" t="s">
        <v>139</v>
      </c>
      <c r="B290" s="7">
        <v>289</v>
      </c>
      <c r="C290" s="7" t="s">
        <v>138</v>
      </c>
      <c r="D290" t="b">
        <v>1</v>
      </c>
      <c r="E290" s="9"/>
      <c r="F290" s="11">
        <v>0</v>
      </c>
      <c r="G290" s="9" t="b">
        <v>1</v>
      </c>
      <c r="H290" t="b">
        <v>0</v>
      </c>
      <c r="I290" t="b">
        <v>0</v>
      </c>
      <c r="J290" s="13" t="s">
        <v>502</v>
      </c>
      <c r="K290" s="13" t="s">
        <v>505</v>
      </c>
      <c r="L290" s="13" t="b">
        <v>0</v>
      </c>
    </row>
    <row r="291" spans="1:12" x14ac:dyDescent="0.25">
      <c r="A291" t="s">
        <v>136</v>
      </c>
      <c r="B291" s="8">
        <v>290</v>
      </c>
      <c r="C291" s="7" t="s">
        <v>135</v>
      </c>
      <c r="D291" t="b">
        <v>0</v>
      </c>
      <c r="E291" s="9"/>
      <c r="F291" s="11">
        <v>0</v>
      </c>
      <c r="G291" s="12" t="b">
        <v>0</v>
      </c>
      <c r="H291" t="b">
        <v>0</v>
      </c>
      <c r="I291" t="b">
        <v>0</v>
      </c>
      <c r="J291" s="13" t="s">
        <v>502</v>
      </c>
      <c r="K291" s="13" t="s">
        <v>505</v>
      </c>
      <c r="L291" s="13" t="b">
        <v>0</v>
      </c>
    </row>
    <row r="292" spans="1:12" x14ac:dyDescent="0.25">
      <c r="A292" t="s">
        <v>134</v>
      </c>
      <c r="B292" s="7">
        <v>291</v>
      </c>
      <c r="C292" s="11" t="s">
        <v>132</v>
      </c>
      <c r="D292" t="b">
        <v>1</v>
      </c>
      <c r="E292" s="12"/>
      <c r="F292" s="11">
        <v>0</v>
      </c>
      <c r="G292" s="9" t="b">
        <v>1</v>
      </c>
      <c r="H292" t="b">
        <v>0</v>
      </c>
      <c r="I292" t="b">
        <v>0</v>
      </c>
      <c r="J292" s="13" t="s">
        <v>502</v>
      </c>
      <c r="K292" s="13" t="s">
        <v>505</v>
      </c>
      <c r="L292" s="13" t="b">
        <v>0</v>
      </c>
    </row>
    <row r="293" spans="1:12" x14ac:dyDescent="0.25">
      <c r="A293" t="s">
        <v>128</v>
      </c>
      <c r="B293" s="8">
        <v>292</v>
      </c>
      <c r="C293" s="7" t="s">
        <v>127</v>
      </c>
      <c r="D293" t="b">
        <v>1</v>
      </c>
      <c r="E293" s="9"/>
      <c r="F293" s="11">
        <v>0</v>
      </c>
      <c r="G293" s="12" t="b">
        <v>0</v>
      </c>
      <c r="H293" t="b">
        <v>0</v>
      </c>
      <c r="I293" t="b">
        <v>0</v>
      </c>
      <c r="J293" s="13" t="s">
        <v>502</v>
      </c>
      <c r="K293" s="13" t="s">
        <v>505</v>
      </c>
      <c r="L293" s="13" t="b">
        <v>0</v>
      </c>
    </row>
    <row r="294" spans="1:12" x14ac:dyDescent="0.25">
      <c r="A294" t="s">
        <v>126</v>
      </c>
      <c r="B294" s="7">
        <v>293</v>
      </c>
      <c r="C294" s="11" t="s">
        <v>123</v>
      </c>
      <c r="D294" t="b">
        <v>1</v>
      </c>
      <c r="E294" s="12"/>
      <c r="F294" s="11">
        <v>0</v>
      </c>
      <c r="G294" s="12" t="b">
        <v>0</v>
      </c>
      <c r="H294" t="b">
        <v>0</v>
      </c>
      <c r="I294" t="b">
        <v>0</v>
      </c>
      <c r="J294" s="13" t="s">
        <v>502</v>
      </c>
      <c r="K294" s="13" t="s">
        <v>505</v>
      </c>
      <c r="L294" s="13" t="b">
        <v>0</v>
      </c>
    </row>
    <row r="295" spans="1:12" x14ac:dyDescent="0.25">
      <c r="A295" t="s">
        <v>122</v>
      </c>
      <c r="B295" s="8">
        <v>294</v>
      </c>
      <c r="C295" s="7" t="s">
        <v>121</v>
      </c>
      <c r="D295" t="b">
        <v>0</v>
      </c>
      <c r="E295" s="9"/>
      <c r="F295" s="11">
        <v>0</v>
      </c>
      <c r="G295" s="12" t="b">
        <v>0</v>
      </c>
      <c r="H295" t="b">
        <v>0</v>
      </c>
      <c r="I295" t="b">
        <v>0</v>
      </c>
      <c r="J295" s="13" t="s">
        <v>502</v>
      </c>
      <c r="K295" s="13" t="s">
        <v>505</v>
      </c>
      <c r="L295" s="13" t="b">
        <v>0</v>
      </c>
    </row>
    <row r="296" spans="1:12" x14ac:dyDescent="0.25">
      <c r="A296" t="s">
        <v>120</v>
      </c>
      <c r="B296" s="7">
        <v>295</v>
      </c>
      <c r="C296" s="11" t="s">
        <v>118</v>
      </c>
      <c r="D296" t="b">
        <v>0</v>
      </c>
      <c r="E296" s="12"/>
      <c r="F296" s="11">
        <v>0</v>
      </c>
      <c r="G296" s="12" t="b">
        <v>0</v>
      </c>
      <c r="H296" t="b">
        <v>0</v>
      </c>
      <c r="I296" t="b">
        <v>0</v>
      </c>
      <c r="J296" s="13" t="s">
        <v>502</v>
      </c>
      <c r="K296" s="13" t="s">
        <v>505</v>
      </c>
      <c r="L296" s="13" t="b">
        <v>0</v>
      </c>
    </row>
    <row r="297" spans="1:12" x14ac:dyDescent="0.25">
      <c r="A297" t="s">
        <v>115</v>
      </c>
      <c r="B297" s="8">
        <v>296</v>
      </c>
      <c r="C297" s="11" t="s">
        <v>113</v>
      </c>
      <c r="D297" t="b">
        <v>0</v>
      </c>
      <c r="E297" s="12"/>
      <c r="F297" s="11">
        <v>0</v>
      </c>
      <c r="G297" s="12" t="b">
        <v>0</v>
      </c>
      <c r="H297" t="b">
        <v>0</v>
      </c>
      <c r="I297" t="b">
        <v>0</v>
      </c>
      <c r="J297" s="13" t="s">
        <v>502</v>
      </c>
      <c r="K297" s="13" t="s">
        <v>505</v>
      </c>
      <c r="L297" s="13" t="b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35F3-900D-41FD-A998-66C35E1668DF}">
  <dimension ref="A1:D2"/>
  <sheetViews>
    <sheetView workbookViewId="0">
      <selection activeCell="D2" sqref="D2"/>
    </sheetView>
  </sheetViews>
  <sheetFormatPr defaultRowHeight="15" x14ac:dyDescent="0.25"/>
  <cols>
    <col min="1" max="1" width="5" bestFit="1" customWidth="1"/>
    <col min="2" max="2" width="10.5703125" bestFit="1" customWidth="1"/>
    <col min="3" max="3" width="6" bestFit="1" customWidth="1"/>
    <col min="4" max="4" width="26.7109375" bestFit="1" customWidth="1"/>
    <col min="5" max="5" width="6.28515625" bestFit="1" customWidth="1"/>
  </cols>
  <sheetData>
    <row r="1" spans="1:4" x14ac:dyDescent="0.25">
      <c r="A1" t="s">
        <v>484</v>
      </c>
      <c r="B1" t="s">
        <v>481</v>
      </c>
      <c r="C1" t="s">
        <v>483</v>
      </c>
      <c r="D1" t="s">
        <v>485</v>
      </c>
    </row>
    <row r="2" spans="1:4" x14ac:dyDescent="0.25">
      <c r="A2" t="s">
        <v>396</v>
      </c>
      <c r="B2" t="b">
        <v>0</v>
      </c>
      <c r="C2">
        <v>1</v>
      </c>
      <c r="D2" t="s">
        <v>405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0B75-1930-42F1-A857-C03F859DA570}">
  <dimension ref="A1:D102"/>
  <sheetViews>
    <sheetView zoomScale="85" zoomScaleNormal="85" workbookViewId="0">
      <selection activeCell="B72" sqref="B72"/>
    </sheetView>
  </sheetViews>
  <sheetFormatPr defaultRowHeight="15" x14ac:dyDescent="0.25"/>
  <cols>
    <col min="1" max="1" width="8.42578125" bestFit="1" customWidth="1"/>
    <col min="2" max="2" width="58.28515625" bestFit="1" customWidth="1"/>
    <col min="3" max="3" width="18.85546875" bestFit="1" customWidth="1"/>
    <col min="4" max="4" width="17.28515625" bestFit="1" customWidth="1"/>
  </cols>
  <sheetData>
    <row r="1" spans="1:4" x14ac:dyDescent="0.25">
      <c r="A1" t="s">
        <v>482</v>
      </c>
      <c r="B1" t="s">
        <v>485</v>
      </c>
      <c r="C1" t="s">
        <v>489</v>
      </c>
      <c r="D1" s="1" t="s">
        <v>490</v>
      </c>
    </row>
    <row r="2" spans="1:4" x14ac:dyDescent="0.25">
      <c r="A2">
        <v>8000</v>
      </c>
      <c r="B2" t="s">
        <v>0</v>
      </c>
      <c r="C2">
        <v>0</v>
      </c>
      <c r="D2" s="1">
        <f>Api_Steam[[#This Row],[playtime_forever]]/60</f>
        <v>0</v>
      </c>
    </row>
    <row r="3" spans="1:4" x14ac:dyDescent="0.25">
      <c r="A3">
        <v>12750</v>
      </c>
      <c r="B3" t="s">
        <v>1</v>
      </c>
      <c r="C3">
        <v>16</v>
      </c>
      <c r="D3" s="1">
        <f>Api_Steam[[#This Row],[playtime_forever]]/60</f>
        <v>0.26666666666666666</v>
      </c>
    </row>
    <row r="4" spans="1:4" x14ac:dyDescent="0.25">
      <c r="A4">
        <v>8140</v>
      </c>
      <c r="B4" t="s">
        <v>2</v>
      </c>
      <c r="C4">
        <v>12</v>
      </c>
      <c r="D4" s="1">
        <f>Api_Steam[[#This Row],[playtime_forever]]/60</f>
        <v>0.2</v>
      </c>
    </row>
    <row r="5" spans="1:4" x14ac:dyDescent="0.25">
      <c r="A5">
        <v>8190</v>
      </c>
      <c r="B5" t="s">
        <v>3</v>
      </c>
      <c r="C5">
        <v>97</v>
      </c>
      <c r="D5" s="1">
        <f>Api_Steam[[#This Row],[playtime_forever]]/60</f>
        <v>1.6166666666666667</v>
      </c>
    </row>
    <row r="6" spans="1:4" x14ac:dyDescent="0.25">
      <c r="A6">
        <v>35140</v>
      </c>
      <c r="B6" t="s">
        <v>4</v>
      </c>
      <c r="C6">
        <v>727</v>
      </c>
      <c r="D6" s="1">
        <f>Api_Steam[[#This Row],[playtime_forever]]/60</f>
        <v>12.116666666666667</v>
      </c>
    </row>
    <row r="7" spans="1:4" x14ac:dyDescent="0.25">
      <c r="A7">
        <v>50620</v>
      </c>
      <c r="B7" t="s">
        <v>5</v>
      </c>
      <c r="C7">
        <v>13</v>
      </c>
      <c r="D7" s="1">
        <f>Api_Steam[[#This Row],[playtime_forever]]/60</f>
        <v>0.21666666666666667</v>
      </c>
    </row>
    <row r="8" spans="1:4" x14ac:dyDescent="0.25">
      <c r="A8">
        <v>462780</v>
      </c>
      <c r="B8" t="s">
        <v>6</v>
      </c>
      <c r="C8">
        <v>1135</v>
      </c>
      <c r="D8" s="1">
        <f>Api_Steam[[#This Row],[playtime_forever]]/60</f>
        <v>18.916666666666668</v>
      </c>
    </row>
    <row r="9" spans="1:4" x14ac:dyDescent="0.25">
      <c r="A9">
        <v>34270</v>
      </c>
      <c r="B9" t="s">
        <v>7</v>
      </c>
      <c r="C9">
        <v>459</v>
      </c>
      <c r="D9" s="1">
        <f>Api_Steam[[#This Row],[playtime_forever]]/60</f>
        <v>7.65</v>
      </c>
    </row>
    <row r="10" spans="1:4" x14ac:dyDescent="0.25">
      <c r="A10">
        <v>12210</v>
      </c>
      <c r="B10" t="s">
        <v>8</v>
      </c>
      <c r="C10">
        <v>3339</v>
      </c>
      <c r="D10" s="1">
        <f>Api_Steam[[#This Row],[playtime_forever]]/60</f>
        <v>55.65</v>
      </c>
    </row>
    <row r="11" spans="1:4" x14ac:dyDescent="0.25">
      <c r="A11">
        <v>71340</v>
      </c>
      <c r="B11" t="s">
        <v>9</v>
      </c>
      <c r="C11">
        <v>313</v>
      </c>
      <c r="D11" s="1">
        <f>Api_Steam[[#This Row],[playtime_forever]]/60</f>
        <v>5.2166666666666668</v>
      </c>
    </row>
    <row r="12" spans="1:4" x14ac:dyDescent="0.25">
      <c r="A12">
        <v>12100</v>
      </c>
      <c r="B12" t="s">
        <v>10</v>
      </c>
      <c r="C12">
        <v>751</v>
      </c>
      <c r="D12" s="1">
        <f>Api_Steam[[#This Row],[playtime_forever]]/60</f>
        <v>12.516666666666667</v>
      </c>
    </row>
    <row r="13" spans="1:4" x14ac:dyDescent="0.25">
      <c r="A13">
        <v>12110</v>
      </c>
      <c r="B13" t="s">
        <v>11</v>
      </c>
      <c r="C13">
        <v>1500</v>
      </c>
      <c r="D13" s="1">
        <f>Api_Steam[[#This Row],[playtime_forever]]/60</f>
        <v>25</v>
      </c>
    </row>
    <row r="14" spans="1:4" x14ac:dyDescent="0.25">
      <c r="A14">
        <v>12120</v>
      </c>
      <c r="B14" t="s">
        <v>12</v>
      </c>
      <c r="C14">
        <v>3777</v>
      </c>
      <c r="D14" s="1">
        <f>Api_Steam[[#This Row],[playtime_forever]]/60</f>
        <v>62.95</v>
      </c>
    </row>
    <row r="15" spans="1:4" x14ac:dyDescent="0.25">
      <c r="A15">
        <v>12230</v>
      </c>
      <c r="B15" t="s">
        <v>10</v>
      </c>
      <c r="C15">
        <v>0</v>
      </c>
      <c r="D15" s="1">
        <f>Api_Steam[[#This Row],[playtime_forever]]/60</f>
        <v>0</v>
      </c>
    </row>
    <row r="16" spans="1:4" x14ac:dyDescent="0.25">
      <c r="A16">
        <v>12240</v>
      </c>
      <c r="B16" t="s">
        <v>11</v>
      </c>
      <c r="C16">
        <v>0</v>
      </c>
      <c r="D16" s="1">
        <f>Api_Steam[[#This Row],[playtime_forever]]/60</f>
        <v>0</v>
      </c>
    </row>
    <row r="17" spans="1:4" x14ac:dyDescent="0.25">
      <c r="A17">
        <v>12250</v>
      </c>
      <c r="B17" t="s">
        <v>12</v>
      </c>
      <c r="C17">
        <v>0</v>
      </c>
      <c r="D17" s="1">
        <f>Api_Steam[[#This Row],[playtime_forever]]/60</f>
        <v>0</v>
      </c>
    </row>
    <row r="18" spans="1:4" x14ac:dyDescent="0.25">
      <c r="A18">
        <v>55230</v>
      </c>
      <c r="B18" t="s">
        <v>13</v>
      </c>
      <c r="C18">
        <v>1066</v>
      </c>
      <c r="D18" s="1">
        <f>Api_Steam[[#This Row],[playtime_forever]]/60</f>
        <v>17.766666666666666</v>
      </c>
    </row>
    <row r="19" spans="1:4" x14ac:dyDescent="0.25">
      <c r="A19">
        <v>202530</v>
      </c>
      <c r="B19" t="s">
        <v>14</v>
      </c>
      <c r="C19">
        <v>9</v>
      </c>
      <c r="D19" s="1">
        <f>Api_Steam[[#This Row],[playtime_forever]]/60</f>
        <v>0.15</v>
      </c>
    </row>
    <row r="20" spans="1:4" x14ac:dyDescent="0.25">
      <c r="A20">
        <v>200940</v>
      </c>
      <c r="B20" t="s">
        <v>15</v>
      </c>
      <c r="C20">
        <v>28</v>
      </c>
      <c r="D20" s="1">
        <f>Api_Steam[[#This Row],[playtime_forever]]/60</f>
        <v>0.46666666666666667</v>
      </c>
    </row>
    <row r="21" spans="1:4" x14ac:dyDescent="0.25">
      <c r="A21">
        <v>207490</v>
      </c>
      <c r="B21" t="s">
        <v>16</v>
      </c>
      <c r="C21">
        <v>23</v>
      </c>
      <c r="D21" s="1">
        <f>Api_Steam[[#This Row],[playtime_forever]]/60</f>
        <v>0.38333333333333336</v>
      </c>
    </row>
    <row r="22" spans="1:4" x14ac:dyDescent="0.25">
      <c r="A22">
        <v>201700</v>
      </c>
      <c r="B22" t="s">
        <v>17</v>
      </c>
      <c r="C22">
        <v>73</v>
      </c>
      <c r="D22" s="1">
        <f>Api_Steam[[#This Row],[playtime_forever]]/60</f>
        <v>1.2166666666666666</v>
      </c>
    </row>
    <row r="23" spans="1:4" x14ac:dyDescent="0.25">
      <c r="A23">
        <v>203650</v>
      </c>
      <c r="B23" t="s">
        <v>18</v>
      </c>
      <c r="C23">
        <v>12</v>
      </c>
      <c r="D23" s="1">
        <f>Api_Steam[[#This Row],[playtime_forever]]/60</f>
        <v>0.2</v>
      </c>
    </row>
    <row r="24" spans="1:4" x14ac:dyDescent="0.25">
      <c r="A24">
        <v>108710</v>
      </c>
      <c r="B24" t="s">
        <v>19</v>
      </c>
      <c r="C24">
        <v>27</v>
      </c>
      <c r="D24" s="1">
        <f>Api_Steam[[#This Row],[playtime_forever]]/60</f>
        <v>0.45</v>
      </c>
    </row>
    <row r="25" spans="1:4" x14ac:dyDescent="0.25">
      <c r="A25">
        <v>202750</v>
      </c>
      <c r="B25" t="s">
        <v>20</v>
      </c>
      <c r="C25">
        <v>0</v>
      </c>
      <c r="D25" s="1">
        <f>Api_Steam[[#This Row],[playtime_forever]]/60</f>
        <v>0</v>
      </c>
    </row>
    <row r="26" spans="1:4" x14ac:dyDescent="0.25">
      <c r="A26">
        <v>200260</v>
      </c>
      <c r="B26" t="s">
        <v>21</v>
      </c>
      <c r="C26">
        <v>574</v>
      </c>
      <c r="D26" s="1">
        <f>Api_Steam[[#This Row],[playtime_forever]]/60</f>
        <v>9.5666666666666664</v>
      </c>
    </row>
    <row r="27" spans="1:4" x14ac:dyDescent="0.25">
      <c r="A27">
        <v>209100</v>
      </c>
      <c r="B27" t="s">
        <v>22</v>
      </c>
      <c r="C27">
        <v>622</v>
      </c>
      <c r="D27" s="1">
        <f>Api_Steam[[#This Row],[playtime_forever]]/60</f>
        <v>10.366666666666667</v>
      </c>
    </row>
    <row r="28" spans="1:4" x14ac:dyDescent="0.25">
      <c r="A28">
        <v>208200</v>
      </c>
      <c r="B28" t="s">
        <v>23</v>
      </c>
      <c r="C28">
        <v>560</v>
      </c>
      <c r="D28" s="1">
        <f>Api_Steam[[#This Row],[playtime_forever]]/60</f>
        <v>9.3333333333333339</v>
      </c>
    </row>
    <row r="29" spans="1:4" x14ac:dyDescent="0.25">
      <c r="A29">
        <v>224300</v>
      </c>
      <c r="B29" t="s">
        <v>24</v>
      </c>
      <c r="C29">
        <v>0</v>
      </c>
      <c r="D29" s="1">
        <f>Api_Steam[[#This Row],[playtime_forever]]/60</f>
        <v>0</v>
      </c>
    </row>
    <row r="30" spans="1:4" x14ac:dyDescent="0.25">
      <c r="A30">
        <v>224920</v>
      </c>
      <c r="B30" t="s">
        <v>25</v>
      </c>
      <c r="C30">
        <v>42</v>
      </c>
      <c r="D30" s="1">
        <f>Api_Steam[[#This Row],[playtime_forever]]/60</f>
        <v>0.7</v>
      </c>
    </row>
    <row r="31" spans="1:4" x14ac:dyDescent="0.25">
      <c r="A31">
        <v>224940</v>
      </c>
      <c r="B31" t="s">
        <v>26</v>
      </c>
      <c r="C31">
        <v>0</v>
      </c>
      <c r="D31" s="1">
        <f>Api_Steam[[#This Row],[playtime_forever]]/60</f>
        <v>0</v>
      </c>
    </row>
    <row r="32" spans="1:4" x14ac:dyDescent="0.25">
      <c r="A32">
        <v>225300</v>
      </c>
      <c r="B32" t="s">
        <v>27</v>
      </c>
      <c r="C32">
        <v>11</v>
      </c>
      <c r="D32" s="1">
        <f>Api_Steam[[#This Row],[playtime_forever]]/60</f>
        <v>0.18333333333333332</v>
      </c>
    </row>
    <row r="33" spans="1:4" x14ac:dyDescent="0.25">
      <c r="A33">
        <v>225320</v>
      </c>
      <c r="B33" t="s">
        <v>28</v>
      </c>
      <c r="C33">
        <v>0</v>
      </c>
      <c r="D33" s="1">
        <f>Api_Steam[[#This Row],[playtime_forever]]/60</f>
        <v>0</v>
      </c>
    </row>
    <row r="34" spans="1:4" x14ac:dyDescent="0.25">
      <c r="A34">
        <v>212480</v>
      </c>
      <c r="B34" t="s">
        <v>29</v>
      </c>
      <c r="C34">
        <v>57</v>
      </c>
      <c r="D34" s="1">
        <f>Api_Steam[[#This Row],[playtime_forever]]/60</f>
        <v>0.95</v>
      </c>
    </row>
    <row r="35" spans="1:4" x14ac:dyDescent="0.25">
      <c r="A35">
        <v>229660</v>
      </c>
      <c r="B35" t="s">
        <v>30</v>
      </c>
      <c r="C35">
        <v>0</v>
      </c>
      <c r="D35" s="1">
        <f>Api_Steam[[#This Row],[playtime_forever]]/60</f>
        <v>0</v>
      </c>
    </row>
    <row r="36" spans="1:4" x14ac:dyDescent="0.25">
      <c r="A36">
        <v>209120</v>
      </c>
      <c r="B36" t="s">
        <v>31</v>
      </c>
      <c r="C36">
        <v>13</v>
      </c>
      <c r="D36" s="1">
        <f>Api_Steam[[#This Row],[playtime_forever]]/60</f>
        <v>0.21666666666666667</v>
      </c>
    </row>
    <row r="37" spans="1:4" x14ac:dyDescent="0.25">
      <c r="A37">
        <v>220200</v>
      </c>
      <c r="B37" t="s">
        <v>32</v>
      </c>
      <c r="C37">
        <v>258</v>
      </c>
      <c r="D37" s="1">
        <f>Api_Steam[[#This Row],[playtime_forever]]/60</f>
        <v>4.3</v>
      </c>
    </row>
    <row r="38" spans="1:4" x14ac:dyDescent="0.25">
      <c r="A38">
        <v>222480</v>
      </c>
      <c r="B38" t="s">
        <v>33</v>
      </c>
      <c r="C38">
        <v>472</v>
      </c>
      <c r="D38" s="1">
        <f>Api_Steam[[#This Row],[playtime_forever]]/60</f>
        <v>7.8666666666666663</v>
      </c>
    </row>
    <row r="39" spans="1:4" x14ac:dyDescent="0.25">
      <c r="A39">
        <v>39140</v>
      </c>
      <c r="B39" t="s">
        <v>34</v>
      </c>
      <c r="C39">
        <v>40</v>
      </c>
      <c r="D39" s="1">
        <f>Api_Steam[[#This Row],[playtime_forever]]/60</f>
        <v>0.66666666666666663</v>
      </c>
    </row>
    <row r="40" spans="1:4" x14ac:dyDescent="0.25">
      <c r="A40">
        <v>237110</v>
      </c>
      <c r="B40" t="s">
        <v>35</v>
      </c>
      <c r="C40">
        <v>979</v>
      </c>
      <c r="D40" s="1">
        <f>Api_Steam[[#This Row],[playtime_forever]]/60</f>
        <v>16.316666666666666</v>
      </c>
    </row>
    <row r="41" spans="1:4" x14ac:dyDescent="0.25">
      <c r="A41">
        <v>239250</v>
      </c>
      <c r="B41" t="s">
        <v>36</v>
      </c>
      <c r="C41">
        <v>0</v>
      </c>
      <c r="D41" s="1">
        <f>Api_Steam[[#This Row],[playtime_forever]]/60</f>
        <v>0</v>
      </c>
    </row>
    <row r="42" spans="1:4" x14ac:dyDescent="0.25">
      <c r="A42">
        <v>234080</v>
      </c>
      <c r="B42" t="s">
        <v>37</v>
      </c>
      <c r="C42">
        <v>1140</v>
      </c>
      <c r="D42" s="1">
        <f>Api_Steam[[#This Row],[playtime_forever]]/60</f>
        <v>19</v>
      </c>
    </row>
    <row r="43" spans="1:4" x14ac:dyDescent="0.25">
      <c r="A43">
        <v>242550</v>
      </c>
      <c r="B43" t="s">
        <v>38</v>
      </c>
      <c r="C43">
        <v>0</v>
      </c>
      <c r="D43" s="1">
        <f>Api_Steam[[#This Row],[playtime_forever]]/60</f>
        <v>0</v>
      </c>
    </row>
    <row r="44" spans="1:4" x14ac:dyDescent="0.25">
      <c r="A44">
        <v>237630</v>
      </c>
      <c r="B44" t="s">
        <v>39</v>
      </c>
      <c r="C44">
        <v>20</v>
      </c>
      <c r="D44" s="1">
        <f>Api_Steam[[#This Row],[playtime_forever]]/60</f>
        <v>0.33333333333333331</v>
      </c>
    </row>
    <row r="45" spans="1:4" x14ac:dyDescent="0.25">
      <c r="A45">
        <v>222940</v>
      </c>
      <c r="B45" t="s">
        <v>40</v>
      </c>
      <c r="C45">
        <v>71</v>
      </c>
      <c r="D45" s="1">
        <f>Api_Steam[[#This Row],[playtime_forever]]/60</f>
        <v>1.1833333333333333</v>
      </c>
    </row>
    <row r="46" spans="1:4" x14ac:dyDescent="0.25">
      <c r="A46">
        <v>209000</v>
      </c>
      <c r="B46" t="s">
        <v>41</v>
      </c>
      <c r="C46">
        <v>634</v>
      </c>
      <c r="D46" s="1">
        <f>Api_Steam[[#This Row],[playtime_forever]]/60</f>
        <v>10.566666666666666</v>
      </c>
    </row>
    <row r="47" spans="1:4" x14ac:dyDescent="0.25">
      <c r="A47">
        <v>206420</v>
      </c>
      <c r="B47" t="s">
        <v>42</v>
      </c>
      <c r="C47">
        <v>312</v>
      </c>
      <c r="D47" s="1">
        <f>Api_Steam[[#This Row],[playtime_forever]]/60</f>
        <v>5.2</v>
      </c>
    </row>
    <row r="48" spans="1:4" x14ac:dyDescent="0.25">
      <c r="A48">
        <v>242700</v>
      </c>
      <c r="B48" t="s">
        <v>43</v>
      </c>
      <c r="C48">
        <v>82</v>
      </c>
      <c r="D48" s="1">
        <f>Api_Steam[[#This Row],[playtime_forever]]/60</f>
        <v>1.3666666666666667</v>
      </c>
    </row>
    <row r="49" spans="1:4" x14ac:dyDescent="0.25">
      <c r="A49">
        <v>205350</v>
      </c>
      <c r="B49" t="s">
        <v>44</v>
      </c>
      <c r="C49">
        <v>151</v>
      </c>
      <c r="D49" s="1">
        <f>Api_Steam[[#This Row],[playtime_forever]]/60</f>
        <v>2.5166666666666666</v>
      </c>
    </row>
    <row r="50" spans="1:4" x14ac:dyDescent="0.25">
      <c r="A50">
        <v>39150</v>
      </c>
      <c r="B50" t="s">
        <v>45</v>
      </c>
      <c r="C50">
        <v>4055</v>
      </c>
      <c r="D50" s="1">
        <f>Api_Steam[[#This Row],[playtime_forever]]/60</f>
        <v>67.583333333333329</v>
      </c>
    </row>
    <row r="51" spans="1:4" x14ac:dyDescent="0.25">
      <c r="A51">
        <v>267490</v>
      </c>
      <c r="B51" t="s">
        <v>46</v>
      </c>
      <c r="C51">
        <v>24</v>
      </c>
      <c r="D51" s="1">
        <f>Api_Steam[[#This Row],[playtime_forever]]/60</f>
        <v>0.4</v>
      </c>
    </row>
    <row r="52" spans="1:4" x14ac:dyDescent="0.25">
      <c r="A52">
        <v>218640</v>
      </c>
      <c r="B52" t="s">
        <v>47</v>
      </c>
      <c r="C52">
        <v>0</v>
      </c>
      <c r="D52" s="1">
        <f>Api_Steam[[#This Row],[playtime_forever]]/60</f>
        <v>0</v>
      </c>
    </row>
    <row r="53" spans="1:4" x14ac:dyDescent="0.25">
      <c r="A53">
        <v>235460</v>
      </c>
      <c r="B53" t="s">
        <v>48</v>
      </c>
      <c r="C53">
        <v>0</v>
      </c>
      <c r="D53" s="1">
        <f>Api_Steam[[#This Row],[playtime_forever]]/60</f>
        <v>0</v>
      </c>
    </row>
    <row r="54" spans="1:4" x14ac:dyDescent="0.25">
      <c r="A54">
        <v>271590</v>
      </c>
      <c r="B54" t="s">
        <v>479</v>
      </c>
      <c r="C54">
        <v>4201</v>
      </c>
      <c r="D54" s="1">
        <f>Api_Steam[[#This Row],[playtime_forever]]/60</f>
        <v>70.016666666666666</v>
      </c>
    </row>
    <row r="55" spans="1:4" x14ac:dyDescent="0.25">
      <c r="A55">
        <v>235210</v>
      </c>
      <c r="B55" t="s">
        <v>49</v>
      </c>
      <c r="C55">
        <v>0</v>
      </c>
      <c r="D55" s="1">
        <f>Api_Steam[[#This Row],[playtime_forever]]/60</f>
        <v>0</v>
      </c>
    </row>
    <row r="56" spans="1:4" x14ac:dyDescent="0.25">
      <c r="A56">
        <v>254700</v>
      </c>
      <c r="B56" t="s">
        <v>50</v>
      </c>
      <c r="C56">
        <v>1977</v>
      </c>
      <c r="D56" s="1">
        <f>Api_Steam[[#This Row],[playtime_forever]]/60</f>
        <v>32.950000000000003</v>
      </c>
    </row>
    <row r="57" spans="1:4" x14ac:dyDescent="0.25">
      <c r="A57">
        <v>296830</v>
      </c>
      <c r="B57" t="s">
        <v>51</v>
      </c>
      <c r="C57">
        <v>0</v>
      </c>
      <c r="D57" s="1">
        <f>Api_Steam[[#This Row],[playtime_forever]]/60</f>
        <v>0</v>
      </c>
    </row>
    <row r="58" spans="1:4" x14ac:dyDescent="0.25">
      <c r="A58">
        <v>292120</v>
      </c>
      <c r="B58" t="s">
        <v>52</v>
      </c>
      <c r="C58">
        <v>2315</v>
      </c>
      <c r="D58" s="1">
        <f>Api_Steam[[#This Row],[playtime_forever]]/60</f>
        <v>38.583333333333336</v>
      </c>
    </row>
    <row r="59" spans="1:4" x14ac:dyDescent="0.25">
      <c r="A59">
        <v>292140</v>
      </c>
      <c r="B59" t="s">
        <v>53</v>
      </c>
      <c r="C59">
        <v>284</v>
      </c>
      <c r="D59" s="1">
        <f>Api_Steam[[#This Row],[playtime_forever]]/60</f>
        <v>4.7333333333333334</v>
      </c>
    </row>
    <row r="60" spans="1:4" x14ac:dyDescent="0.25">
      <c r="A60">
        <v>203160</v>
      </c>
      <c r="B60" t="s">
        <v>54</v>
      </c>
      <c r="C60">
        <v>471</v>
      </c>
      <c r="D60" s="1">
        <f>Api_Steam[[#This Row],[playtime_forever]]/60</f>
        <v>7.85</v>
      </c>
    </row>
    <row r="61" spans="1:4" x14ac:dyDescent="0.25">
      <c r="A61">
        <v>21690</v>
      </c>
      <c r="B61" t="s">
        <v>55</v>
      </c>
      <c r="C61">
        <v>2922</v>
      </c>
      <c r="D61" s="1">
        <f>Api_Steam[[#This Row],[playtime_forever]]/60</f>
        <v>48.7</v>
      </c>
    </row>
    <row r="62" spans="1:4" x14ac:dyDescent="0.25">
      <c r="A62">
        <v>45760</v>
      </c>
      <c r="B62" t="s">
        <v>56</v>
      </c>
      <c r="C62">
        <v>52</v>
      </c>
      <c r="D62" s="1">
        <f>Api_Steam[[#This Row],[playtime_forever]]/60</f>
        <v>0.8666666666666667</v>
      </c>
    </row>
    <row r="63" spans="1:4" x14ac:dyDescent="0.25">
      <c r="A63">
        <v>6550</v>
      </c>
      <c r="B63" t="s">
        <v>57</v>
      </c>
      <c r="C63">
        <v>4</v>
      </c>
      <c r="D63" s="1">
        <f>Api_Steam[[#This Row],[playtime_forever]]/60</f>
        <v>6.6666666666666666E-2</v>
      </c>
    </row>
    <row r="64" spans="1:4" x14ac:dyDescent="0.25">
      <c r="A64">
        <v>221040</v>
      </c>
      <c r="B64" t="s">
        <v>58</v>
      </c>
      <c r="C64">
        <v>1692</v>
      </c>
      <c r="D64" s="1">
        <f>Api_Steam[[#This Row],[playtime_forever]]/60</f>
        <v>28.2</v>
      </c>
    </row>
    <row r="65" spans="1:4" x14ac:dyDescent="0.25">
      <c r="A65">
        <v>302510</v>
      </c>
      <c r="B65" t="s">
        <v>59</v>
      </c>
      <c r="C65">
        <v>526</v>
      </c>
      <c r="D65" s="1">
        <f>Api_Steam[[#This Row],[playtime_forever]]/60</f>
        <v>8.7666666666666675</v>
      </c>
    </row>
    <row r="66" spans="1:4" x14ac:dyDescent="0.25">
      <c r="A66">
        <v>329440</v>
      </c>
      <c r="B66" t="s">
        <v>60</v>
      </c>
      <c r="C66">
        <v>18</v>
      </c>
      <c r="D66" s="1">
        <f>Api_Steam[[#This Row],[playtime_forever]]/60</f>
        <v>0.3</v>
      </c>
    </row>
    <row r="67" spans="1:4" x14ac:dyDescent="0.25">
      <c r="A67">
        <v>268050</v>
      </c>
      <c r="B67" t="s">
        <v>61</v>
      </c>
      <c r="C67">
        <v>743</v>
      </c>
      <c r="D67" s="1">
        <f>Api_Steam[[#This Row],[playtime_forever]]/60</f>
        <v>12.383333333333333</v>
      </c>
    </row>
    <row r="68" spans="1:4" x14ac:dyDescent="0.25">
      <c r="A68">
        <v>730</v>
      </c>
      <c r="B68" t="s">
        <v>62</v>
      </c>
      <c r="C68">
        <v>80</v>
      </c>
      <c r="D68" s="1">
        <f>Api_Steam[[#This Row],[playtime_forever]]/60</f>
        <v>1.3333333333333333</v>
      </c>
    </row>
    <row r="69" spans="1:4" x14ac:dyDescent="0.25">
      <c r="A69">
        <v>304240</v>
      </c>
      <c r="B69" t="s">
        <v>63</v>
      </c>
      <c r="C69">
        <v>1330</v>
      </c>
      <c r="D69" s="1">
        <f>Api_Steam[[#This Row],[playtime_forever]]/60</f>
        <v>22.166666666666668</v>
      </c>
    </row>
    <row r="70" spans="1:4" x14ac:dyDescent="0.25">
      <c r="A70">
        <v>287290</v>
      </c>
      <c r="B70" t="s">
        <v>64</v>
      </c>
      <c r="C70">
        <v>617</v>
      </c>
      <c r="D70" s="1">
        <f>Api_Steam[[#This Row],[playtime_forever]]/60</f>
        <v>10.283333333333333</v>
      </c>
    </row>
    <row r="71" spans="1:4" x14ac:dyDescent="0.25">
      <c r="A71">
        <v>307780</v>
      </c>
      <c r="B71" t="s">
        <v>65</v>
      </c>
      <c r="C71">
        <v>2997</v>
      </c>
      <c r="D71" s="1">
        <f>Api_Steam[[#This Row],[playtime_forever]]/60</f>
        <v>49.95</v>
      </c>
    </row>
    <row r="72" spans="1:4" x14ac:dyDescent="0.25">
      <c r="A72">
        <v>357190</v>
      </c>
      <c r="B72" t="s">
        <v>66</v>
      </c>
      <c r="C72">
        <v>46</v>
      </c>
      <c r="D72" s="1">
        <f>Api_Steam[[#This Row],[playtime_forever]]/60</f>
        <v>0.76666666666666672</v>
      </c>
    </row>
    <row r="73" spans="1:4" x14ac:dyDescent="0.25">
      <c r="A73">
        <v>345350</v>
      </c>
      <c r="B73" t="s">
        <v>67</v>
      </c>
      <c r="C73">
        <v>1</v>
      </c>
      <c r="D73" s="1">
        <f>Api_Steam[[#This Row],[playtime_forever]]/60</f>
        <v>1.6666666666666666E-2</v>
      </c>
    </row>
    <row r="74" spans="1:4" x14ac:dyDescent="0.25">
      <c r="A74">
        <v>359870</v>
      </c>
      <c r="B74" t="s">
        <v>68</v>
      </c>
      <c r="C74">
        <v>1664</v>
      </c>
      <c r="D74" s="1">
        <f>Api_Steam[[#This Row],[playtime_forever]]/60</f>
        <v>27.733333333333334</v>
      </c>
    </row>
    <row r="75" spans="1:4" x14ac:dyDescent="0.25">
      <c r="A75">
        <v>363440</v>
      </c>
      <c r="B75" t="s">
        <v>69</v>
      </c>
      <c r="C75">
        <v>0</v>
      </c>
      <c r="D75" s="1">
        <f>Api_Steam[[#This Row],[playtime_forever]]/60</f>
        <v>0</v>
      </c>
    </row>
    <row r="76" spans="1:4" x14ac:dyDescent="0.25">
      <c r="A76">
        <v>377060</v>
      </c>
      <c r="B76" t="s">
        <v>70</v>
      </c>
      <c r="C76">
        <v>10</v>
      </c>
      <c r="D76" s="1">
        <f>Api_Steam[[#This Row],[playtime_forever]]/60</f>
        <v>0.16666666666666666</v>
      </c>
    </row>
    <row r="77" spans="1:4" x14ac:dyDescent="0.25">
      <c r="A77">
        <v>388410</v>
      </c>
      <c r="B77" t="s">
        <v>71</v>
      </c>
      <c r="C77">
        <v>4</v>
      </c>
      <c r="D77" s="1">
        <f>Api_Steam[[#This Row],[playtime_forever]]/60</f>
        <v>6.6666666666666666E-2</v>
      </c>
    </row>
    <row r="78" spans="1:4" x14ac:dyDescent="0.25">
      <c r="A78">
        <v>389730</v>
      </c>
      <c r="B78" t="s">
        <v>72</v>
      </c>
      <c r="C78">
        <v>34</v>
      </c>
      <c r="D78" s="1">
        <f>Api_Steam[[#This Row],[playtime_forever]]/60</f>
        <v>0.56666666666666665</v>
      </c>
    </row>
    <row r="79" spans="1:4" x14ac:dyDescent="0.25">
      <c r="A79">
        <v>225540</v>
      </c>
      <c r="B79" t="s">
        <v>73</v>
      </c>
      <c r="C79">
        <v>0</v>
      </c>
      <c r="D79" s="1">
        <f>Api_Steam[[#This Row],[playtime_forever]]/60</f>
        <v>0</v>
      </c>
    </row>
    <row r="80" spans="1:4" x14ac:dyDescent="0.25">
      <c r="A80">
        <v>208650</v>
      </c>
      <c r="B80" t="s">
        <v>74</v>
      </c>
      <c r="C80">
        <v>2184</v>
      </c>
      <c r="D80" s="1">
        <f>Api_Steam[[#This Row],[playtime_forever]]/60</f>
        <v>36.4</v>
      </c>
    </row>
    <row r="81" spans="1:4" x14ac:dyDescent="0.25">
      <c r="A81">
        <v>339340</v>
      </c>
      <c r="B81" t="s">
        <v>75</v>
      </c>
      <c r="C81">
        <v>416</v>
      </c>
      <c r="D81" s="1">
        <f>Api_Steam[[#This Row],[playtime_forever]]/60</f>
        <v>6.9333333333333336</v>
      </c>
    </row>
    <row r="82" spans="1:4" x14ac:dyDescent="0.25">
      <c r="A82">
        <v>377840</v>
      </c>
      <c r="B82" t="s">
        <v>76</v>
      </c>
      <c r="C82">
        <v>5624</v>
      </c>
      <c r="D82" s="1">
        <f>Api_Steam[[#This Row],[playtime_forever]]/60</f>
        <v>93.733333333333334</v>
      </c>
    </row>
    <row r="83" spans="1:4" x14ac:dyDescent="0.25">
      <c r="A83">
        <v>391220</v>
      </c>
      <c r="B83" t="s">
        <v>77</v>
      </c>
      <c r="C83">
        <v>656</v>
      </c>
      <c r="D83" s="1">
        <f>Api_Steam[[#This Row],[playtime_forever]]/60</f>
        <v>10.933333333333334</v>
      </c>
    </row>
    <row r="84" spans="1:4" x14ac:dyDescent="0.25">
      <c r="A84">
        <v>460790</v>
      </c>
      <c r="B84" t="s">
        <v>78</v>
      </c>
      <c r="C84">
        <v>714</v>
      </c>
      <c r="D84" s="1">
        <f>Api_Steam[[#This Row],[playtime_forever]]/60</f>
        <v>11.9</v>
      </c>
    </row>
    <row r="85" spans="1:4" x14ac:dyDescent="0.25">
      <c r="A85">
        <v>390340</v>
      </c>
      <c r="B85" t="s">
        <v>79</v>
      </c>
      <c r="C85">
        <v>24</v>
      </c>
      <c r="D85" s="1">
        <f>Api_Steam[[#This Row],[playtime_forever]]/60</f>
        <v>0.4</v>
      </c>
    </row>
    <row r="86" spans="1:4" x14ac:dyDescent="0.25">
      <c r="A86">
        <v>314710</v>
      </c>
      <c r="B86" t="s">
        <v>80</v>
      </c>
      <c r="C86">
        <v>308</v>
      </c>
      <c r="D86" s="1">
        <f>Api_Steam[[#This Row],[playtime_forever]]/60</f>
        <v>5.1333333333333337</v>
      </c>
    </row>
    <row r="87" spans="1:4" x14ac:dyDescent="0.25">
      <c r="A87">
        <v>493840</v>
      </c>
      <c r="B87" t="s">
        <v>81</v>
      </c>
      <c r="C87">
        <v>15</v>
      </c>
      <c r="D87" s="1">
        <f>Api_Steam[[#This Row],[playtime_forever]]/60</f>
        <v>0.25</v>
      </c>
    </row>
    <row r="88" spans="1:4" x14ac:dyDescent="0.25">
      <c r="A88">
        <v>495050</v>
      </c>
      <c r="B88" t="s">
        <v>82</v>
      </c>
      <c r="C88">
        <v>333</v>
      </c>
      <c r="D88" s="1">
        <f>Api_Steam[[#This Row],[playtime_forever]]/60</f>
        <v>5.55</v>
      </c>
    </row>
    <row r="89" spans="1:4" x14ac:dyDescent="0.25">
      <c r="A89">
        <v>418370</v>
      </c>
      <c r="B89" t="s">
        <v>83</v>
      </c>
      <c r="C89">
        <v>159</v>
      </c>
      <c r="D89" s="1">
        <f>Api_Steam[[#This Row],[playtime_forever]]/60</f>
        <v>2.65</v>
      </c>
    </row>
    <row r="90" spans="1:4" x14ac:dyDescent="0.25">
      <c r="A90">
        <v>469820</v>
      </c>
      <c r="B90" t="s">
        <v>84</v>
      </c>
      <c r="C90">
        <v>5</v>
      </c>
      <c r="D90" s="1">
        <f>Api_Steam[[#This Row],[playtime_forever]]/60</f>
        <v>8.3333333333333329E-2</v>
      </c>
    </row>
    <row r="91" spans="1:4" x14ac:dyDescent="0.25">
      <c r="A91">
        <v>577940</v>
      </c>
      <c r="B91" t="s">
        <v>85</v>
      </c>
      <c r="C91">
        <v>813</v>
      </c>
      <c r="D91" s="1">
        <f>Api_Steam[[#This Row],[playtime_forever]]/60</f>
        <v>13.55</v>
      </c>
    </row>
    <row r="92" spans="1:4" x14ac:dyDescent="0.25">
      <c r="A92">
        <v>606680</v>
      </c>
      <c r="B92" t="s">
        <v>86</v>
      </c>
      <c r="C92">
        <v>40</v>
      </c>
      <c r="D92" s="1">
        <f>Api_Steam[[#This Row],[playtime_forever]]/60</f>
        <v>0.66666666666666663</v>
      </c>
    </row>
    <row r="93" spans="1:4" x14ac:dyDescent="0.25">
      <c r="A93">
        <v>584400</v>
      </c>
      <c r="B93" t="s">
        <v>87</v>
      </c>
      <c r="C93">
        <v>520</v>
      </c>
      <c r="D93" s="1">
        <f>Api_Steam[[#This Row],[playtime_forever]]/60</f>
        <v>8.6666666666666661</v>
      </c>
    </row>
    <row r="94" spans="1:4" x14ac:dyDescent="0.25">
      <c r="A94">
        <v>702120</v>
      </c>
      <c r="B94" t="s">
        <v>88</v>
      </c>
      <c r="C94">
        <v>138</v>
      </c>
      <c r="D94" s="1">
        <f>Api_Steam[[#This Row],[playtime_forever]]/60</f>
        <v>2.2999999999999998</v>
      </c>
    </row>
    <row r="95" spans="1:4" x14ac:dyDescent="0.25">
      <c r="A95">
        <v>731490</v>
      </c>
      <c r="B95" t="s">
        <v>89</v>
      </c>
      <c r="C95">
        <v>1303</v>
      </c>
      <c r="D95" s="1">
        <f>Api_Steam[[#This Row],[playtime_forever]]/60</f>
        <v>21.716666666666665</v>
      </c>
    </row>
    <row r="96" spans="1:4" x14ac:dyDescent="0.25">
      <c r="A96">
        <v>552700</v>
      </c>
      <c r="B96" t="s">
        <v>90</v>
      </c>
      <c r="C96">
        <v>43</v>
      </c>
      <c r="D96" s="1">
        <f>Api_Steam[[#This Row],[playtime_forever]]/60</f>
        <v>0.71666666666666667</v>
      </c>
    </row>
    <row r="97" spans="1:4" x14ac:dyDescent="0.25">
      <c r="A97">
        <v>236870</v>
      </c>
      <c r="B97" t="s">
        <v>91</v>
      </c>
      <c r="C97">
        <v>21</v>
      </c>
      <c r="D97" s="1">
        <f>Api_Steam[[#This Row],[playtime_forever]]/60</f>
        <v>0.35</v>
      </c>
    </row>
    <row r="98" spans="1:4" x14ac:dyDescent="0.25">
      <c r="A98">
        <v>310950</v>
      </c>
      <c r="B98" t="s">
        <v>92</v>
      </c>
      <c r="C98">
        <v>71</v>
      </c>
      <c r="D98" s="1">
        <f>Api_Steam[[#This Row],[playtime_forever]]/60</f>
        <v>1.1833333333333333</v>
      </c>
    </row>
    <row r="99" spans="1:4" x14ac:dyDescent="0.25">
      <c r="A99">
        <v>742300</v>
      </c>
      <c r="B99" t="s">
        <v>93</v>
      </c>
      <c r="C99">
        <v>219</v>
      </c>
      <c r="D99" s="1">
        <f>Api_Steam[[#This Row],[playtime_forever]]/60</f>
        <v>3.65</v>
      </c>
    </row>
    <row r="100" spans="1:4" x14ac:dyDescent="0.25">
      <c r="A100">
        <v>883710</v>
      </c>
      <c r="B100" t="s">
        <v>94</v>
      </c>
      <c r="C100">
        <v>238</v>
      </c>
      <c r="D100" s="1">
        <f>Api_Steam[[#This Row],[playtime_forever]]/60</f>
        <v>3.9666666666666668</v>
      </c>
    </row>
    <row r="101" spans="1:4" x14ac:dyDescent="0.25">
      <c r="A101">
        <v>743890</v>
      </c>
      <c r="B101" t="s">
        <v>95</v>
      </c>
      <c r="C101">
        <v>689</v>
      </c>
      <c r="D101" s="1">
        <f>Api_Steam[[#This Row],[playtime_forever]]/60</f>
        <v>11.483333333333333</v>
      </c>
    </row>
    <row r="102" spans="1:4" x14ac:dyDescent="0.25">
      <c r="A102">
        <v>743900</v>
      </c>
      <c r="B102" t="s">
        <v>96</v>
      </c>
      <c r="C102">
        <v>1058</v>
      </c>
      <c r="D102" s="1">
        <f>Api_Steam[[#This Row],[playtime_forever]]/60</f>
        <v>17.633333333333333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AE8EF-8DDF-4438-A749-1EEF99A81BE1}">
  <dimension ref="A1:G102"/>
  <sheetViews>
    <sheetView topLeftCell="A60" zoomScale="85" zoomScaleNormal="85" workbookViewId="0">
      <selection activeCell="E2" sqref="E2:E102"/>
    </sheetView>
  </sheetViews>
  <sheetFormatPr defaultRowHeight="15" x14ac:dyDescent="0.25"/>
  <cols>
    <col min="1" max="1" width="8.42578125" bestFit="1" customWidth="1"/>
    <col min="2" max="2" width="12.5703125" bestFit="1" customWidth="1"/>
    <col min="3" max="3" width="6.42578125" bestFit="1" customWidth="1"/>
    <col min="4" max="4" width="13.28515625" bestFit="1" customWidth="1"/>
    <col min="5" max="5" width="12.5703125" bestFit="1" customWidth="1"/>
    <col min="6" max="6" width="58.28515625" bestFit="1" customWidth="1"/>
    <col min="7" max="7" width="18.85546875" bestFit="1" customWidth="1"/>
  </cols>
  <sheetData>
    <row r="1" spans="1:7" x14ac:dyDescent="0.25">
      <c r="A1" t="s">
        <v>482</v>
      </c>
      <c r="B1" t="s">
        <v>481</v>
      </c>
      <c r="C1" t="s">
        <v>483</v>
      </c>
      <c r="D1" t="s">
        <v>495</v>
      </c>
      <c r="E1" t="s">
        <v>496</v>
      </c>
      <c r="F1" t="s">
        <v>485</v>
      </c>
      <c r="G1" t="s">
        <v>489</v>
      </c>
    </row>
    <row r="2" spans="1:7" x14ac:dyDescent="0.25">
      <c r="A2">
        <v>108710</v>
      </c>
      <c r="B2" t="b">
        <v>0</v>
      </c>
      <c r="C2">
        <v>1</v>
      </c>
      <c r="D2" s="6"/>
      <c r="E2" s="6" t="b">
        <v>0</v>
      </c>
      <c r="F2" t="str">
        <f>VLOOKUP(steam_finished[[#This Row],[appid]],Api_Steam[],2,FALSE)</f>
        <v>Alan Wake</v>
      </c>
      <c r="G2">
        <f>VLOOKUP(steam_finished[[#This Row],[appid]],Api_Steam[],3,FALSE)</f>
        <v>27</v>
      </c>
    </row>
    <row r="3" spans="1:7" x14ac:dyDescent="0.25">
      <c r="A3">
        <v>202750</v>
      </c>
      <c r="B3" t="b">
        <v>0</v>
      </c>
      <c r="C3">
        <v>2</v>
      </c>
      <c r="D3" s="6"/>
      <c r="E3" s="6" t="b">
        <v>0</v>
      </c>
      <c r="F3" t="str">
        <f>VLOOKUP(steam_finished[[#This Row],[appid]],Api_Steam[],2,FALSE)</f>
        <v>Alan Wake's American Nightmare</v>
      </c>
      <c r="G3">
        <f>VLOOKUP(steam_finished[[#This Row],[appid]],Api_Steam[],3,FALSE)</f>
        <v>0</v>
      </c>
    </row>
    <row r="4" spans="1:7" x14ac:dyDescent="0.25">
      <c r="A4">
        <v>35140</v>
      </c>
      <c r="B4" t="b">
        <v>1</v>
      </c>
      <c r="C4">
        <v>3</v>
      </c>
      <c r="D4" s="6">
        <v>44440.375</v>
      </c>
      <c r="E4" s="6" t="b">
        <v>0</v>
      </c>
      <c r="F4" t="str">
        <f>VLOOKUP(steam_finished[[#This Row],[appid]],Api_Steam[],2,FALSE)</f>
        <v>Batman: Arkham Asylum GOTY Edition</v>
      </c>
      <c r="G4">
        <f>VLOOKUP(steam_finished[[#This Row],[appid]],Api_Steam[],3,FALSE)</f>
        <v>727</v>
      </c>
    </row>
    <row r="5" spans="1:7" x14ac:dyDescent="0.25">
      <c r="A5">
        <v>200260</v>
      </c>
      <c r="B5" t="b">
        <v>1</v>
      </c>
      <c r="C5">
        <v>4</v>
      </c>
      <c r="D5" s="6">
        <v>44440.375</v>
      </c>
      <c r="E5" s="6" t="b">
        <v>0</v>
      </c>
      <c r="F5" t="str">
        <f>VLOOKUP(steam_finished[[#This Row],[appid]],Api_Steam[],2,FALSE)</f>
        <v>Batman: Arkham City GOTY</v>
      </c>
      <c r="G5">
        <f>VLOOKUP(steam_finished[[#This Row],[appid]],Api_Steam[],3,FALSE)</f>
        <v>574</v>
      </c>
    </row>
    <row r="6" spans="1:7" x14ac:dyDescent="0.25">
      <c r="A6">
        <v>208650</v>
      </c>
      <c r="B6" t="b">
        <v>1</v>
      </c>
      <c r="C6">
        <v>5</v>
      </c>
      <c r="D6" s="6">
        <v>44440.375</v>
      </c>
      <c r="E6" s="6" t="b">
        <v>0</v>
      </c>
      <c r="F6" t="str">
        <f>VLOOKUP(steam_finished[[#This Row],[appid]],Api_Steam[],2,FALSE)</f>
        <v>Batman™: Arkham Knight</v>
      </c>
      <c r="G6">
        <f>VLOOKUP(steam_finished[[#This Row],[appid]],Api_Steam[],3,FALSE)</f>
        <v>2184</v>
      </c>
    </row>
    <row r="7" spans="1:7" x14ac:dyDescent="0.25">
      <c r="A7">
        <v>209000</v>
      </c>
      <c r="B7" t="b">
        <v>1</v>
      </c>
      <c r="C7">
        <v>6</v>
      </c>
      <c r="D7" s="6">
        <v>44440.375</v>
      </c>
      <c r="E7" s="6" t="b">
        <v>0</v>
      </c>
      <c r="F7" t="str">
        <f>VLOOKUP(steam_finished[[#This Row],[appid]],Api_Steam[],2,FALSE)</f>
        <v>Batman™: Arkham Origins</v>
      </c>
      <c r="G7">
        <f>VLOOKUP(steam_finished[[#This Row],[appid]],Api_Steam[],3,FALSE)</f>
        <v>634</v>
      </c>
    </row>
    <row r="8" spans="1:7" x14ac:dyDescent="0.25">
      <c r="A8">
        <v>267490</v>
      </c>
      <c r="B8" t="b">
        <v>0</v>
      </c>
      <c r="C8">
        <v>7</v>
      </c>
      <c r="D8" s="6"/>
      <c r="E8" s="6" t="b">
        <v>0</v>
      </c>
      <c r="F8" t="str">
        <f>VLOOKUP(steam_finished[[#This Row],[appid]],Api_Steam[],2,FALSE)</f>
        <v>Batman™: Arkham Origins Blackgate - Deluxe Edition</v>
      </c>
      <c r="G8">
        <f>VLOOKUP(steam_finished[[#This Row],[appid]],Api_Steam[],3,FALSE)</f>
        <v>24</v>
      </c>
    </row>
    <row r="9" spans="1:7" x14ac:dyDescent="0.25">
      <c r="A9">
        <v>460790</v>
      </c>
      <c r="B9" t="b">
        <v>1</v>
      </c>
      <c r="C9">
        <v>8</v>
      </c>
      <c r="D9" s="6">
        <v>44440.375</v>
      </c>
      <c r="E9" s="6" t="b">
        <v>0</v>
      </c>
      <c r="F9" t="str">
        <f>VLOOKUP(steam_finished[[#This Row],[appid]],Api_Steam[],2,FALSE)</f>
        <v>Bayonetta</v>
      </c>
      <c r="G9">
        <f>VLOOKUP(steam_finished[[#This Row],[appid]],Api_Steam[],3,FALSE)</f>
        <v>714</v>
      </c>
    </row>
    <row r="10" spans="1:7" x14ac:dyDescent="0.25">
      <c r="A10">
        <v>234080</v>
      </c>
      <c r="B10" t="b">
        <v>0</v>
      </c>
      <c r="C10">
        <v>9</v>
      </c>
      <c r="D10" s="6"/>
      <c r="E10" s="6" t="b">
        <v>0</v>
      </c>
      <c r="F10" t="str">
        <f>VLOOKUP(steam_finished[[#This Row],[appid]],Api_Steam[],2,FALSE)</f>
        <v>Castlevania: Lords of Shadow - Ultimate Edition</v>
      </c>
      <c r="G10">
        <f>VLOOKUP(steam_finished[[#This Row],[appid]],Api_Steam[],3,FALSE)</f>
        <v>1140</v>
      </c>
    </row>
    <row r="11" spans="1:7" x14ac:dyDescent="0.25">
      <c r="A11">
        <v>239250</v>
      </c>
      <c r="B11" t="b">
        <v>0</v>
      </c>
      <c r="C11">
        <v>10</v>
      </c>
      <c r="D11" s="6"/>
      <c r="E11" s="6" t="b">
        <v>0</v>
      </c>
      <c r="F11" t="str">
        <f>VLOOKUP(steam_finished[[#This Row],[appid]],Api_Steam[],2,FALSE)</f>
        <v>Castlevania: Lords of Shadow 2</v>
      </c>
      <c r="G11">
        <f>VLOOKUP(steam_finished[[#This Row],[appid]],Api_Steam[],3,FALSE)</f>
        <v>0</v>
      </c>
    </row>
    <row r="12" spans="1:7" x14ac:dyDescent="0.25">
      <c r="A12">
        <v>730</v>
      </c>
      <c r="B12" t="b">
        <v>0</v>
      </c>
      <c r="C12">
        <v>11</v>
      </c>
      <c r="D12" s="6"/>
      <c r="E12" s="6" t="b">
        <v>0</v>
      </c>
      <c r="F12" t="str">
        <f>VLOOKUP(steam_finished[[#This Row],[appid]],Api_Steam[],2,FALSE)</f>
        <v>Counter-Strike: Global Offensive</v>
      </c>
      <c r="G12">
        <f>VLOOKUP(steam_finished[[#This Row],[appid]],Api_Steam[],3,FALSE)</f>
        <v>80</v>
      </c>
    </row>
    <row r="13" spans="1:7" x14ac:dyDescent="0.25">
      <c r="A13">
        <v>731490</v>
      </c>
      <c r="B13" t="b">
        <v>1</v>
      </c>
      <c r="C13">
        <v>12</v>
      </c>
      <c r="D13" s="6">
        <v>44440.375</v>
      </c>
      <c r="E13" s="6" t="b">
        <v>1</v>
      </c>
      <c r="F13" t="str">
        <f>VLOOKUP(steam_finished[[#This Row],[appid]],Api_Steam[],2,FALSE)</f>
        <v>Crash Bandicoot™ N. Sane Trilogy</v>
      </c>
      <c r="G13">
        <f>VLOOKUP(steam_finished[[#This Row],[appid]],Api_Steam[],3,FALSE)</f>
        <v>1303</v>
      </c>
    </row>
    <row r="14" spans="1:7" x14ac:dyDescent="0.25">
      <c r="A14">
        <v>50620</v>
      </c>
      <c r="B14" t="b">
        <v>1</v>
      </c>
      <c r="C14">
        <v>13</v>
      </c>
      <c r="D14" s="6">
        <v>44440.375</v>
      </c>
      <c r="E14" s="6" t="b">
        <v>0</v>
      </c>
      <c r="F14" t="str">
        <f>VLOOKUP(steam_finished[[#This Row],[appid]],Api_Steam[],2,FALSE)</f>
        <v>Darksiders</v>
      </c>
      <c r="G14">
        <f>VLOOKUP(steam_finished[[#This Row],[appid]],Api_Steam[],3,FALSE)</f>
        <v>13</v>
      </c>
    </row>
    <row r="15" spans="1:7" x14ac:dyDescent="0.25">
      <c r="A15">
        <v>388410</v>
      </c>
      <c r="B15" t="b">
        <v>0</v>
      </c>
      <c r="C15">
        <v>14</v>
      </c>
      <c r="D15" s="6"/>
      <c r="E15" s="6" t="b">
        <v>0</v>
      </c>
      <c r="F15" t="str">
        <f>VLOOKUP(steam_finished[[#This Row],[appid]],Api_Steam[],2,FALSE)</f>
        <v>Darksiders II Deathinitive Edition</v>
      </c>
      <c r="G15">
        <f>VLOOKUP(steam_finished[[#This Row],[appid]],Api_Steam[],3,FALSE)</f>
        <v>4</v>
      </c>
    </row>
    <row r="16" spans="1:7" x14ac:dyDescent="0.25">
      <c r="A16">
        <v>462780</v>
      </c>
      <c r="B16" t="b">
        <v>1</v>
      </c>
      <c r="C16">
        <v>15</v>
      </c>
      <c r="D16" s="6">
        <v>44440.375</v>
      </c>
      <c r="E16" s="6" t="b">
        <v>0</v>
      </c>
      <c r="F16" t="str">
        <f>VLOOKUP(steam_finished[[#This Row],[appid]],Api_Steam[],2,FALSE)</f>
        <v>Darksiders Warmastered Edition</v>
      </c>
      <c r="G16">
        <f>VLOOKUP(steam_finished[[#This Row],[appid]],Api_Steam[],3,FALSE)</f>
        <v>1135</v>
      </c>
    </row>
    <row r="17" spans="1:7" x14ac:dyDescent="0.25">
      <c r="A17">
        <v>6550</v>
      </c>
      <c r="B17" t="b">
        <v>0</v>
      </c>
      <c r="C17">
        <v>16</v>
      </c>
      <c r="D17" s="6"/>
      <c r="E17" s="6" t="b">
        <v>0</v>
      </c>
      <c r="F17" t="str">
        <f>VLOOKUP(steam_finished[[#This Row],[appid]],Api_Steam[],2,FALSE)</f>
        <v>Devil May Cry 3: Special Edition</v>
      </c>
      <c r="G17">
        <f>VLOOKUP(steam_finished[[#This Row],[appid]],Api_Steam[],3,FALSE)</f>
        <v>4</v>
      </c>
    </row>
    <row r="18" spans="1:7" x14ac:dyDescent="0.25">
      <c r="A18">
        <v>201700</v>
      </c>
      <c r="B18" t="b">
        <v>0</v>
      </c>
      <c r="C18">
        <v>17</v>
      </c>
      <c r="D18" s="6"/>
      <c r="E18" s="6" t="b">
        <v>0</v>
      </c>
      <c r="F18" t="str">
        <f>VLOOKUP(steam_finished[[#This Row],[appid]],Api_Steam[],2,FALSE)</f>
        <v>DiRT Showdown</v>
      </c>
      <c r="G18">
        <f>VLOOKUP(steam_finished[[#This Row],[appid]],Api_Steam[],3,FALSE)</f>
        <v>73</v>
      </c>
    </row>
    <row r="19" spans="1:7" x14ac:dyDescent="0.25">
      <c r="A19">
        <v>208200</v>
      </c>
      <c r="B19" t="b">
        <v>1</v>
      </c>
      <c r="C19">
        <v>18</v>
      </c>
      <c r="D19" s="6">
        <v>44440.375</v>
      </c>
      <c r="E19" s="6" t="b">
        <v>1</v>
      </c>
      <c r="F19" t="str">
        <f>VLOOKUP(steam_finished[[#This Row],[appid]],Api_Steam[],2,FALSE)</f>
        <v>DOOM 3: BFG Edition</v>
      </c>
      <c r="G19">
        <f>VLOOKUP(steam_finished[[#This Row],[appid]],Api_Steam[],3,FALSE)</f>
        <v>560</v>
      </c>
    </row>
    <row r="20" spans="1:7" x14ac:dyDescent="0.25">
      <c r="A20">
        <v>237630</v>
      </c>
      <c r="B20" t="b">
        <v>0</v>
      </c>
      <c r="C20">
        <v>19</v>
      </c>
      <c r="D20" s="6"/>
      <c r="E20" s="6" t="b">
        <v>0</v>
      </c>
      <c r="F20" t="str">
        <f>VLOOKUP(steam_finished[[#This Row],[appid]],Api_Steam[],2,FALSE)</f>
        <v>DuckTales Remastered</v>
      </c>
      <c r="G20">
        <f>VLOOKUP(steam_finished[[#This Row],[appid]],Api_Steam[],3,FALSE)</f>
        <v>20</v>
      </c>
    </row>
    <row r="21" spans="1:7" x14ac:dyDescent="0.25">
      <c r="A21">
        <v>377840</v>
      </c>
      <c r="B21" t="b">
        <v>1</v>
      </c>
      <c r="C21">
        <v>20</v>
      </c>
      <c r="D21" s="6">
        <v>44440.375</v>
      </c>
      <c r="E21" s="6" t="b">
        <v>0</v>
      </c>
      <c r="F21" t="str">
        <f>VLOOKUP(steam_finished[[#This Row],[appid]],Api_Steam[],2,FALSE)</f>
        <v>FINAL FANTASY IX</v>
      </c>
      <c r="G21">
        <f>VLOOKUP(steam_finished[[#This Row],[appid]],Api_Steam[],3,FALSE)</f>
        <v>5624</v>
      </c>
    </row>
    <row r="22" spans="1:7" x14ac:dyDescent="0.25">
      <c r="A22">
        <v>39140</v>
      </c>
      <c r="B22" t="b">
        <v>0</v>
      </c>
      <c r="C22">
        <v>21</v>
      </c>
      <c r="D22" s="6"/>
      <c r="E22" s="6" t="b">
        <v>0</v>
      </c>
      <c r="F22" t="str">
        <f>VLOOKUP(steam_finished[[#This Row],[appid]],Api_Steam[],2,FALSE)</f>
        <v>FINAL FANTASY VII</v>
      </c>
      <c r="G22">
        <f>VLOOKUP(steam_finished[[#This Row],[appid]],Api_Steam[],3,FALSE)</f>
        <v>40</v>
      </c>
    </row>
    <row r="23" spans="1:7" x14ac:dyDescent="0.25">
      <c r="A23">
        <v>39150</v>
      </c>
      <c r="B23" t="b">
        <v>1</v>
      </c>
      <c r="C23">
        <v>22</v>
      </c>
      <c r="D23" s="6">
        <v>44440.375</v>
      </c>
      <c r="E23" s="6" t="b">
        <v>0</v>
      </c>
      <c r="F23" t="str">
        <f>VLOOKUP(steam_finished[[#This Row],[appid]],Api_Steam[],2,FALSE)</f>
        <v>FINAL FANTASY VIII</v>
      </c>
      <c r="G23">
        <f>VLOOKUP(steam_finished[[#This Row],[appid]],Api_Steam[],3,FALSE)</f>
        <v>4055</v>
      </c>
    </row>
    <row r="24" spans="1:7" x14ac:dyDescent="0.25">
      <c r="A24">
        <v>359870</v>
      </c>
      <c r="B24" t="b">
        <v>1</v>
      </c>
      <c r="C24">
        <v>23</v>
      </c>
      <c r="D24" s="6">
        <v>44440.375</v>
      </c>
      <c r="E24" s="6" t="b">
        <v>1</v>
      </c>
      <c r="F24" t="str">
        <f>VLOOKUP(steam_finished[[#This Row],[appid]],Api_Steam[],2,FALSE)</f>
        <v>FINAL FANTASY X/X-2 HD Remaster</v>
      </c>
      <c r="G24">
        <f>VLOOKUP(steam_finished[[#This Row],[appid]],Api_Steam[],3,FALSE)</f>
        <v>1664</v>
      </c>
    </row>
    <row r="25" spans="1:7" x14ac:dyDescent="0.25">
      <c r="A25">
        <v>292120</v>
      </c>
      <c r="B25" t="b">
        <v>1</v>
      </c>
      <c r="C25">
        <v>24</v>
      </c>
      <c r="D25" s="6">
        <v>44440.375</v>
      </c>
      <c r="E25" s="6" t="b">
        <v>0</v>
      </c>
      <c r="F25" t="str">
        <f>VLOOKUP(steam_finished[[#This Row],[appid]],Api_Steam[],2,FALSE)</f>
        <v>FINAL FANTASY XIII</v>
      </c>
      <c r="G25">
        <f>VLOOKUP(steam_finished[[#This Row],[appid]],Api_Steam[],3,FALSE)</f>
        <v>2315</v>
      </c>
    </row>
    <row r="26" spans="1:7" x14ac:dyDescent="0.25">
      <c r="A26">
        <v>292140</v>
      </c>
      <c r="B26" t="b">
        <v>0</v>
      </c>
      <c r="C26">
        <v>25</v>
      </c>
      <c r="D26" s="6"/>
      <c r="E26" s="6" t="b">
        <v>0</v>
      </c>
      <c r="F26" t="str">
        <f>VLOOKUP(steam_finished[[#This Row],[appid]],Api_Steam[],2,FALSE)</f>
        <v>FINAL FANTASY XIII-2</v>
      </c>
      <c r="G26">
        <f>VLOOKUP(steam_finished[[#This Row],[appid]],Api_Steam[],3,FALSE)</f>
        <v>284</v>
      </c>
    </row>
    <row r="27" spans="1:7" x14ac:dyDescent="0.25">
      <c r="A27">
        <v>469820</v>
      </c>
      <c r="B27" t="b">
        <v>0</v>
      </c>
      <c r="C27">
        <v>26</v>
      </c>
      <c r="D27" s="6"/>
      <c r="E27" s="6" t="b">
        <v>0</v>
      </c>
      <c r="F27" t="str">
        <f>VLOOKUP(steam_finished[[#This Row],[appid]],Api_Steam[],2,FALSE)</f>
        <v>Genital Jousting</v>
      </c>
      <c r="G27">
        <f>VLOOKUP(steam_finished[[#This Row],[appid]],Api_Steam[],3,FALSE)</f>
        <v>5</v>
      </c>
    </row>
    <row r="28" spans="1:7" x14ac:dyDescent="0.25">
      <c r="A28">
        <v>12100</v>
      </c>
      <c r="B28" t="b">
        <v>1</v>
      </c>
      <c r="C28">
        <v>27</v>
      </c>
      <c r="D28" s="6">
        <v>44440.375</v>
      </c>
      <c r="E28" s="6" t="b">
        <v>0</v>
      </c>
      <c r="F28" t="str">
        <f>VLOOKUP(steam_finished[[#This Row],[appid]],Api_Steam[],2,FALSE)</f>
        <v>Grand Theft Auto III</v>
      </c>
      <c r="G28">
        <f>VLOOKUP(steam_finished[[#This Row],[appid]],Api_Steam[],3,FALSE)</f>
        <v>751</v>
      </c>
    </row>
    <row r="29" spans="1:7" x14ac:dyDescent="0.25">
      <c r="A29">
        <v>12230</v>
      </c>
      <c r="B29" t="b">
        <v>1</v>
      </c>
      <c r="C29">
        <v>28</v>
      </c>
      <c r="D29" s="6">
        <v>44440.375</v>
      </c>
      <c r="E29" s="6" t="b">
        <v>0</v>
      </c>
      <c r="F29" t="str">
        <f>VLOOKUP(steam_finished[[#This Row],[appid]],Api_Steam[],2,FALSE)</f>
        <v>Grand Theft Auto III</v>
      </c>
      <c r="G29">
        <f>VLOOKUP(steam_finished[[#This Row],[appid]],Api_Steam[],3,FALSE)</f>
        <v>0</v>
      </c>
    </row>
    <row r="30" spans="1:7" x14ac:dyDescent="0.25">
      <c r="A30">
        <v>12210</v>
      </c>
      <c r="B30" t="b">
        <v>1</v>
      </c>
      <c r="C30">
        <v>29</v>
      </c>
      <c r="D30" s="6">
        <v>44440.375</v>
      </c>
      <c r="E30" s="6" t="b">
        <v>0</v>
      </c>
      <c r="F30" t="str">
        <f>VLOOKUP(steam_finished[[#This Row],[appid]],Api_Steam[],2,FALSE)</f>
        <v>Grand Theft Auto IV: The Complete Edition</v>
      </c>
      <c r="G30">
        <f>VLOOKUP(steam_finished[[#This Row],[appid]],Api_Steam[],3,FALSE)</f>
        <v>3339</v>
      </c>
    </row>
    <row r="31" spans="1:7" x14ac:dyDescent="0.25">
      <c r="A31">
        <v>271590</v>
      </c>
      <c r="B31" t="b">
        <v>1</v>
      </c>
      <c r="C31">
        <v>30</v>
      </c>
      <c r="D31" s="6">
        <v>44440.375</v>
      </c>
      <c r="E31" s="6" t="b">
        <v>0</v>
      </c>
      <c r="F31" t="str">
        <f>VLOOKUP(steam_finished[[#This Row],[appid]],Api_Steam[],2,FALSE)</f>
        <v>Grand Theft Auto V</v>
      </c>
      <c r="G31">
        <f>VLOOKUP(steam_finished[[#This Row],[appid]],Api_Steam[],3,FALSE)</f>
        <v>4201</v>
      </c>
    </row>
    <row r="32" spans="1:7" x14ac:dyDescent="0.25">
      <c r="A32">
        <v>12120</v>
      </c>
      <c r="B32" t="b">
        <v>1</v>
      </c>
      <c r="C32">
        <v>31</v>
      </c>
      <c r="D32" s="6">
        <v>44440.375</v>
      </c>
      <c r="E32" s="6" t="b">
        <v>0</v>
      </c>
      <c r="F32" t="str">
        <f>VLOOKUP(steam_finished[[#This Row],[appid]],Api_Steam[],2,FALSE)</f>
        <v>Grand Theft Auto: San Andreas</v>
      </c>
      <c r="G32">
        <f>VLOOKUP(steam_finished[[#This Row],[appid]],Api_Steam[],3,FALSE)</f>
        <v>3777</v>
      </c>
    </row>
    <row r="33" spans="1:7" x14ac:dyDescent="0.25">
      <c r="A33">
        <v>12250</v>
      </c>
      <c r="B33" t="b">
        <v>1</v>
      </c>
      <c r="C33">
        <v>32</v>
      </c>
      <c r="D33" s="6">
        <v>44440.375</v>
      </c>
      <c r="E33" s="6" t="b">
        <v>0</v>
      </c>
      <c r="F33" t="str">
        <f>VLOOKUP(steam_finished[[#This Row],[appid]],Api_Steam[],2,FALSE)</f>
        <v>Grand Theft Auto: San Andreas</v>
      </c>
      <c r="G33">
        <f>VLOOKUP(steam_finished[[#This Row],[appid]],Api_Steam[],3,FALSE)</f>
        <v>0</v>
      </c>
    </row>
    <row r="34" spans="1:7" x14ac:dyDescent="0.25">
      <c r="A34">
        <v>12110</v>
      </c>
      <c r="B34" t="b">
        <v>1</v>
      </c>
      <c r="C34">
        <v>33</v>
      </c>
      <c r="D34" s="6">
        <v>44440.375</v>
      </c>
      <c r="E34" s="6" t="b">
        <v>0</v>
      </c>
      <c r="F34" t="str">
        <f>VLOOKUP(steam_finished[[#This Row],[appid]],Api_Steam[],2,FALSE)</f>
        <v>Grand Theft Auto: Vice City</v>
      </c>
      <c r="G34">
        <f>VLOOKUP(steam_finished[[#This Row],[appid]],Api_Steam[],3,FALSE)</f>
        <v>1500</v>
      </c>
    </row>
    <row r="35" spans="1:7" x14ac:dyDescent="0.25">
      <c r="A35">
        <v>12240</v>
      </c>
      <c r="B35" t="b">
        <v>1</v>
      </c>
      <c r="C35">
        <v>34</v>
      </c>
      <c r="D35" s="6">
        <v>44440.375</v>
      </c>
      <c r="E35" s="6" t="b">
        <v>0</v>
      </c>
      <c r="F35" t="str">
        <f>VLOOKUP(steam_finished[[#This Row],[appid]],Api_Steam[],2,FALSE)</f>
        <v>Grand Theft Auto: Vice City</v>
      </c>
      <c r="G35">
        <f>VLOOKUP(steam_finished[[#This Row],[appid]],Api_Steam[],3,FALSE)</f>
        <v>0</v>
      </c>
    </row>
    <row r="36" spans="1:7" x14ac:dyDescent="0.25">
      <c r="A36">
        <v>12750</v>
      </c>
      <c r="B36" t="b">
        <v>0</v>
      </c>
      <c r="C36">
        <v>35</v>
      </c>
      <c r="D36" s="6"/>
      <c r="E36" s="6" t="b">
        <v>0</v>
      </c>
      <c r="F36" t="str">
        <f>VLOOKUP(steam_finished[[#This Row],[appid]],Api_Steam[],2,FALSE)</f>
        <v>GRID</v>
      </c>
      <c r="G36">
        <f>VLOOKUP(steam_finished[[#This Row],[appid]],Api_Steam[],3,FALSE)</f>
        <v>16</v>
      </c>
    </row>
    <row r="37" spans="1:7" x14ac:dyDescent="0.25">
      <c r="A37">
        <v>236870</v>
      </c>
      <c r="B37" t="b">
        <v>0</v>
      </c>
      <c r="C37">
        <v>36</v>
      </c>
      <c r="D37" s="6"/>
      <c r="E37" s="6" t="b">
        <v>0</v>
      </c>
      <c r="F37" t="str">
        <f>VLOOKUP(steam_finished[[#This Row],[appid]],Api_Steam[],2,FALSE)</f>
        <v>HITMAN™</v>
      </c>
      <c r="G37">
        <f>VLOOKUP(steam_finished[[#This Row],[appid]],Api_Steam[],3,FALSE)</f>
        <v>21</v>
      </c>
    </row>
    <row r="38" spans="1:7" x14ac:dyDescent="0.25">
      <c r="A38">
        <v>242700</v>
      </c>
      <c r="B38" t="b">
        <v>0</v>
      </c>
      <c r="C38">
        <v>37</v>
      </c>
      <c r="D38" s="6"/>
      <c r="E38" s="6" t="b">
        <v>0</v>
      </c>
      <c r="F38" t="str">
        <f>VLOOKUP(steam_finished[[#This Row],[appid]],Api_Steam[],2,FALSE)</f>
        <v>Injustice: Gods Among Us Ultimate Edition</v>
      </c>
      <c r="G38">
        <f>VLOOKUP(steam_finished[[#This Row],[appid]],Api_Steam[],3,FALSE)</f>
        <v>82</v>
      </c>
    </row>
    <row r="39" spans="1:7" x14ac:dyDescent="0.25">
      <c r="A39">
        <v>8190</v>
      </c>
      <c r="B39" t="b">
        <v>0</v>
      </c>
      <c r="C39">
        <v>38</v>
      </c>
      <c r="D39" s="6"/>
      <c r="E39" s="6" t="b">
        <v>0</v>
      </c>
      <c r="F39" t="str">
        <f>VLOOKUP(steam_finished[[#This Row],[appid]],Api_Steam[],2,FALSE)</f>
        <v>Just Cause 2</v>
      </c>
      <c r="G39">
        <f>VLOOKUP(steam_finished[[#This Row],[appid]],Api_Steam[],3,FALSE)</f>
        <v>97</v>
      </c>
    </row>
    <row r="40" spans="1:7" x14ac:dyDescent="0.25">
      <c r="A40">
        <v>225540</v>
      </c>
      <c r="B40" t="b">
        <v>0</v>
      </c>
      <c r="C40">
        <v>39</v>
      </c>
      <c r="D40" s="6"/>
      <c r="E40" s="6" t="b">
        <v>0</v>
      </c>
      <c r="F40" t="str">
        <f>VLOOKUP(steam_finished[[#This Row],[appid]],Api_Steam[],2,FALSE)</f>
        <v>Just Cause 3</v>
      </c>
      <c r="G40">
        <f>VLOOKUP(steam_finished[[#This Row],[appid]],Api_Steam[],3,FALSE)</f>
        <v>0</v>
      </c>
    </row>
    <row r="41" spans="1:7" x14ac:dyDescent="0.25">
      <c r="A41">
        <v>220200</v>
      </c>
      <c r="B41" t="b">
        <v>0</v>
      </c>
      <c r="C41">
        <v>40</v>
      </c>
      <c r="D41" s="6"/>
      <c r="E41" s="6" t="b">
        <v>0</v>
      </c>
      <c r="F41" t="str">
        <f>VLOOKUP(steam_finished[[#This Row],[appid]],Api_Steam[],2,FALSE)</f>
        <v>Kerbal Space Program</v>
      </c>
      <c r="G41">
        <f>VLOOKUP(steam_finished[[#This Row],[appid]],Api_Steam[],3,FALSE)</f>
        <v>258</v>
      </c>
    </row>
    <row r="42" spans="1:7" x14ac:dyDescent="0.25">
      <c r="A42">
        <v>577940</v>
      </c>
      <c r="B42" t="b">
        <v>1</v>
      </c>
      <c r="C42">
        <v>41</v>
      </c>
      <c r="D42" s="6">
        <v>44440.375</v>
      </c>
      <c r="E42" s="6" t="b">
        <v>0</v>
      </c>
      <c r="F42" t="str">
        <f>VLOOKUP(steam_finished[[#This Row],[appid]],Api_Steam[],2,FALSE)</f>
        <v>Killer Instinct</v>
      </c>
      <c r="G42">
        <f>VLOOKUP(steam_finished[[#This Row],[appid]],Api_Steam[],3,FALSE)</f>
        <v>813</v>
      </c>
    </row>
    <row r="43" spans="1:7" x14ac:dyDescent="0.25">
      <c r="A43">
        <v>224300</v>
      </c>
      <c r="B43" t="b">
        <v>0</v>
      </c>
      <c r="C43">
        <v>42</v>
      </c>
      <c r="D43" s="6"/>
      <c r="E43" s="6" t="b">
        <v>0</v>
      </c>
      <c r="F43" t="str">
        <f>VLOOKUP(steam_finished[[#This Row],[appid]],Api_Steam[],2,FALSE)</f>
        <v>Legacy of Kain: Defiance</v>
      </c>
      <c r="G43">
        <f>VLOOKUP(steam_finished[[#This Row],[appid]],Api_Steam[],3,FALSE)</f>
        <v>0</v>
      </c>
    </row>
    <row r="44" spans="1:7" x14ac:dyDescent="0.25">
      <c r="A44">
        <v>224920</v>
      </c>
      <c r="B44" t="b">
        <v>0</v>
      </c>
      <c r="C44">
        <v>43</v>
      </c>
      <c r="D44" s="6"/>
      <c r="E44" s="6" t="b">
        <v>0</v>
      </c>
      <c r="F44" t="str">
        <f>VLOOKUP(steam_finished[[#This Row],[appid]],Api_Steam[],2,FALSE)</f>
        <v>Legacy of Kain: Soul Reaver</v>
      </c>
      <c r="G44">
        <f>VLOOKUP(steam_finished[[#This Row],[appid]],Api_Steam[],3,FALSE)</f>
        <v>42</v>
      </c>
    </row>
    <row r="45" spans="1:7" x14ac:dyDescent="0.25">
      <c r="A45">
        <v>224940</v>
      </c>
      <c r="B45" t="b">
        <v>0</v>
      </c>
      <c r="C45">
        <v>44</v>
      </c>
      <c r="D45" s="6"/>
      <c r="E45" s="6" t="b">
        <v>0</v>
      </c>
      <c r="F45" t="str">
        <f>VLOOKUP(steam_finished[[#This Row],[appid]],Api_Steam[],2,FALSE)</f>
        <v>Legacy of Kain: Soul Reaver 2</v>
      </c>
      <c r="G45">
        <f>VLOOKUP(steam_finished[[#This Row],[appid]],Api_Steam[],3,FALSE)</f>
        <v>0</v>
      </c>
    </row>
    <row r="46" spans="1:7" x14ac:dyDescent="0.25">
      <c r="A46">
        <v>345350</v>
      </c>
      <c r="B46" t="b">
        <v>0</v>
      </c>
      <c r="C46">
        <v>45</v>
      </c>
      <c r="D46" s="6"/>
      <c r="E46" s="6" t="b">
        <v>0</v>
      </c>
      <c r="F46" t="str">
        <f>VLOOKUP(steam_finished[[#This Row],[appid]],Api_Steam[],2,FALSE)</f>
        <v>LIGHTNING RETURNS: FINAL FANTASY XIII</v>
      </c>
      <c r="G46">
        <f>VLOOKUP(steam_finished[[#This Row],[appid]],Api_Steam[],3,FALSE)</f>
        <v>1</v>
      </c>
    </row>
    <row r="47" spans="1:7" x14ac:dyDescent="0.25">
      <c r="A47">
        <v>218640</v>
      </c>
      <c r="B47" t="b">
        <v>0</v>
      </c>
      <c r="C47">
        <v>46</v>
      </c>
      <c r="D47" s="6"/>
      <c r="E47" s="6" t="b">
        <v>0</v>
      </c>
      <c r="F47" t="str">
        <f>VLOOKUP(steam_finished[[#This Row],[appid]],Api_Steam[],2,FALSE)</f>
        <v>Lucius</v>
      </c>
      <c r="G47">
        <f>VLOOKUP(steam_finished[[#This Row],[appid]],Api_Steam[],3,FALSE)</f>
        <v>0</v>
      </c>
    </row>
    <row r="48" spans="1:7" x14ac:dyDescent="0.25">
      <c r="A48">
        <v>296830</v>
      </c>
      <c r="B48" t="b">
        <v>0</v>
      </c>
      <c r="C48">
        <v>47</v>
      </c>
      <c r="D48" s="6"/>
      <c r="E48" s="6" t="b">
        <v>0</v>
      </c>
      <c r="F48" t="str">
        <f>VLOOKUP(steam_finished[[#This Row],[appid]],Api_Steam[],2,FALSE)</f>
        <v>Lucius II</v>
      </c>
      <c r="G48">
        <f>VLOOKUP(steam_finished[[#This Row],[appid]],Api_Steam[],3,FALSE)</f>
        <v>0</v>
      </c>
    </row>
    <row r="49" spans="1:7" x14ac:dyDescent="0.25">
      <c r="A49">
        <v>493840</v>
      </c>
      <c r="B49" t="b">
        <v>0</v>
      </c>
      <c r="C49">
        <v>48</v>
      </c>
      <c r="D49" s="6"/>
      <c r="E49" s="6" t="b">
        <v>0</v>
      </c>
      <c r="F49" t="str">
        <f>VLOOKUP(steam_finished[[#This Row],[appid]],Api_Steam[],2,FALSE)</f>
        <v>Marvel vs. Capcom: Infinite</v>
      </c>
      <c r="G49">
        <f>VLOOKUP(steam_finished[[#This Row],[appid]],Api_Steam[],3,FALSE)</f>
        <v>15</v>
      </c>
    </row>
    <row r="50" spans="1:7" x14ac:dyDescent="0.25">
      <c r="A50">
        <v>742300</v>
      </c>
      <c r="B50" t="b">
        <v>1</v>
      </c>
      <c r="C50">
        <v>49</v>
      </c>
      <c r="D50" s="6">
        <v>44440.375</v>
      </c>
      <c r="E50" s="6" t="b">
        <v>0</v>
      </c>
      <c r="F50" t="str">
        <f>VLOOKUP(steam_finished[[#This Row],[appid]],Api_Steam[],2,FALSE)</f>
        <v>Mega Man 11</v>
      </c>
      <c r="G50">
        <f>VLOOKUP(steam_finished[[#This Row],[appid]],Api_Steam[],3,FALSE)</f>
        <v>219</v>
      </c>
    </row>
    <row r="51" spans="1:7" x14ac:dyDescent="0.25">
      <c r="A51">
        <v>363440</v>
      </c>
      <c r="B51" t="b">
        <v>0</v>
      </c>
      <c r="C51">
        <v>50</v>
      </c>
      <c r="D51" s="6"/>
      <c r="E51" s="6" t="b">
        <v>1</v>
      </c>
      <c r="F51" t="str">
        <f>VLOOKUP(steam_finished[[#This Row],[appid]],Api_Steam[],2,FALSE)</f>
        <v>Mega Man Legacy Collection</v>
      </c>
      <c r="G51">
        <f>VLOOKUP(steam_finished[[#This Row],[appid]],Api_Steam[],3,FALSE)</f>
        <v>0</v>
      </c>
    </row>
    <row r="52" spans="1:7" x14ac:dyDescent="0.25">
      <c r="A52">
        <v>495050</v>
      </c>
      <c r="B52" t="b">
        <v>0</v>
      </c>
      <c r="C52">
        <v>51</v>
      </c>
      <c r="D52" s="6"/>
      <c r="E52" s="6" t="b">
        <v>1</v>
      </c>
      <c r="F52" t="str">
        <f>VLOOKUP(steam_finished[[#This Row],[appid]],Api_Steam[],2,FALSE)</f>
        <v>Mega Man Legacy Collection 2</v>
      </c>
      <c r="G52">
        <f>VLOOKUP(steam_finished[[#This Row],[appid]],Api_Steam[],3,FALSE)</f>
        <v>333</v>
      </c>
    </row>
    <row r="53" spans="1:7" x14ac:dyDescent="0.25">
      <c r="A53">
        <v>743890</v>
      </c>
      <c r="B53" t="b">
        <v>1</v>
      </c>
      <c r="C53">
        <v>52</v>
      </c>
      <c r="D53" s="6">
        <v>44440.375</v>
      </c>
      <c r="E53" s="6" t="b">
        <v>1</v>
      </c>
      <c r="F53" t="str">
        <f>VLOOKUP(steam_finished[[#This Row],[appid]],Api_Steam[],2,FALSE)</f>
        <v>Mega Man X Legacy Collection</v>
      </c>
      <c r="G53">
        <f>VLOOKUP(steam_finished[[#This Row],[appid]],Api_Steam[],3,FALSE)</f>
        <v>689</v>
      </c>
    </row>
    <row r="54" spans="1:7" x14ac:dyDescent="0.25">
      <c r="A54">
        <v>743900</v>
      </c>
      <c r="B54" t="b">
        <v>1</v>
      </c>
      <c r="C54">
        <v>53</v>
      </c>
      <c r="D54" s="6">
        <v>44440.375</v>
      </c>
      <c r="E54" s="6" t="b">
        <v>1</v>
      </c>
      <c r="F54" t="str">
        <f>VLOOKUP(steam_finished[[#This Row],[appid]],Api_Steam[],2,FALSE)</f>
        <v>Mega Man X Legacy Collection 2</v>
      </c>
      <c r="G54">
        <f>VLOOKUP(steam_finished[[#This Row],[appid]],Api_Steam[],3,FALSE)</f>
        <v>1058</v>
      </c>
    </row>
    <row r="55" spans="1:7" x14ac:dyDescent="0.25">
      <c r="A55">
        <v>235460</v>
      </c>
      <c r="B55" t="b">
        <v>0</v>
      </c>
      <c r="C55">
        <v>54</v>
      </c>
      <c r="D55" s="6"/>
      <c r="E55" s="6" t="b">
        <v>0</v>
      </c>
      <c r="F55" t="str">
        <f>VLOOKUP(steam_finished[[#This Row],[appid]],Api_Steam[],2,FALSE)</f>
        <v>METAL GEAR RISING: REVENGEANCE</v>
      </c>
      <c r="G55">
        <f>VLOOKUP(steam_finished[[#This Row],[appid]],Api_Steam[],3,FALSE)</f>
        <v>0</v>
      </c>
    </row>
    <row r="56" spans="1:7" x14ac:dyDescent="0.25">
      <c r="A56">
        <v>314710</v>
      </c>
      <c r="B56" t="b">
        <v>1</v>
      </c>
      <c r="C56">
        <v>55</v>
      </c>
      <c r="D56" s="6">
        <v>44440.375</v>
      </c>
      <c r="E56" s="6" t="b">
        <v>0</v>
      </c>
      <c r="F56" t="str">
        <f>VLOOKUP(steam_finished[[#This Row],[appid]],Api_Steam[],2,FALSE)</f>
        <v>Mighty No. 9</v>
      </c>
      <c r="G56">
        <f>VLOOKUP(steam_finished[[#This Row],[appid]],Api_Steam[],3,FALSE)</f>
        <v>308</v>
      </c>
    </row>
    <row r="57" spans="1:7" x14ac:dyDescent="0.25">
      <c r="A57">
        <v>205350</v>
      </c>
      <c r="B57" t="b">
        <v>1</v>
      </c>
      <c r="C57">
        <v>56</v>
      </c>
      <c r="D57" s="6">
        <v>44440.375</v>
      </c>
      <c r="E57" s="6" t="b">
        <v>1</v>
      </c>
      <c r="F57" t="str">
        <f>VLOOKUP(steam_finished[[#This Row],[appid]],Api_Steam[],2,FALSE)</f>
        <v>Mortal Kombat Kollection</v>
      </c>
      <c r="G57">
        <f>VLOOKUP(steam_finished[[#This Row],[appid]],Api_Steam[],3,FALSE)</f>
        <v>151</v>
      </c>
    </row>
    <row r="58" spans="1:7" x14ac:dyDescent="0.25">
      <c r="A58">
        <v>237110</v>
      </c>
      <c r="B58" t="b">
        <v>1</v>
      </c>
      <c r="C58">
        <v>57</v>
      </c>
      <c r="D58" s="6">
        <v>44440.375</v>
      </c>
      <c r="E58" s="6" t="b">
        <v>0</v>
      </c>
      <c r="F58" t="str">
        <f>VLOOKUP(steam_finished[[#This Row],[appid]],Api_Steam[],2,FALSE)</f>
        <v>Mortal Kombat Komplete Edition</v>
      </c>
      <c r="G58">
        <f>VLOOKUP(steam_finished[[#This Row],[appid]],Api_Steam[],3,FALSE)</f>
        <v>979</v>
      </c>
    </row>
    <row r="59" spans="1:7" x14ac:dyDescent="0.25">
      <c r="A59">
        <v>307780</v>
      </c>
      <c r="B59" t="b">
        <v>1</v>
      </c>
      <c r="C59">
        <v>58</v>
      </c>
      <c r="D59" s="6">
        <v>44440.375</v>
      </c>
      <c r="E59" s="6" t="b">
        <v>0</v>
      </c>
      <c r="F59" t="str">
        <f>VLOOKUP(steam_finished[[#This Row],[appid]],Api_Steam[],2,FALSE)</f>
        <v>Mortal Kombat X</v>
      </c>
      <c r="G59">
        <f>VLOOKUP(steam_finished[[#This Row],[appid]],Api_Steam[],3,FALSE)</f>
        <v>2997</v>
      </c>
    </row>
    <row r="60" spans="1:7" x14ac:dyDescent="0.25">
      <c r="A60">
        <v>377060</v>
      </c>
      <c r="B60" t="b">
        <v>0</v>
      </c>
      <c r="C60">
        <v>59</v>
      </c>
      <c r="D60" s="6"/>
      <c r="E60" s="6" t="b">
        <v>0</v>
      </c>
      <c r="F60" t="str">
        <f>VLOOKUP(steam_finished[[#This Row],[appid]],Api_Steam[],2,FALSE)</f>
        <v>On a Roll</v>
      </c>
      <c r="G60">
        <f>VLOOKUP(steam_finished[[#This Row],[appid]],Api_Steam[],3,FALSE)</f>
        <v>10</v>
      </c>
    </row>
    <row r="61" spans="1:7" x14ac:dyDescent="0.25">
      <c r="A61">
        <v>242550</v>
      </c>
      <c r="B61" t="b">
        <v>0</v>
      </c>
      <c r="C61">
        <v>60</v>
      </c>
      <c r="D61" s="6"/>
      <c r="E61" s="6" t="b">
        <v>0</v>
      </c>
      <c r="F61" t="str">
        <f>VLOOKUP(steam_finished[[#This Row],[appid]],Api_Steam[],2,FALSE)</f>
        <v>Rayman Legends</v>
      </c>
      <c r="G61">
        <f>VLOOKUP(steam_finished[[#This Row],[appid]],Api_Steam[],3,FALSE)</f>
        <v>0</v>
      </c>
    </row>
    <row r="62" spans="1:7" x14ac:dyDescent="0.25">
      <c r="A62">
        <v>207490</v>
      </c>
      <c r="B62" t="b">
        <v>0</v>
      </c>
      <c r="C62">
        <v>61</v>
      </c>
      <c r="D62" s="6"/>
      <c r="E62" s="6" t="b">
        <v>0</v>
      </c>
      <c r="F62" t="str">
        <f>VLOOKUP(steam_finished[[#This Row],[appid]],Api_Steam[],2,FALSE)</f>
        <v>Rayman Origins</v>
      </c>
      <c r="G62">
        <f>VLOOKUP(steam_finished[[#This Row],[appid]],Api_Steam[],3,FALSE)</f>
        <v>23</v>
      </c>
    </row>
    <row r="63" spans="1:7" x14ac:dyDescent="0.25">
      <c r="A63">
        <v>304240</v>
      </c>
      <c r="B63" t="b">
        <v>1</v>
      </c>
      <c r="C63">
        <v>62</v>
      </c>
      <c r="D63" s="6">
        <v>44440.375</v>
      </c>
      <c r="E63" s="6" t="b">
        <v>0</v>
      </c>
      <c r="F63" t="str">
        <f>VLOOKUP(steam_finished[[#This Row],[appid]],Api_Steam[],2,FALSE)</f>
        <v>Resident Evil</v>
      </c>
      <c r="G63">
        <f>VLOOKUP(steam_finished[[#This Row],[appid]],Api_Steam[],3,FALSE)</f>
        <v>1330</v>
      </c>
    </row>
    <row r="64" spans="1:7" x14ac:dyDescent="0.25">
      <c r="A64">
        <v>339340</v>
      </c>
      <c r="B64" t="b">
        <v>1</v>
      </c>
      <c r="C64">
        <v>63</v>
      </c>
      <c r="D64" s="6">
        <v>44440.375</v>
      </c>
      <c r="E64" s="6" t="b">
        <v>0</v>
      </c>
      <c r="F64" t="str">
        <f>VLOOKUP(steam_finished[[#This Row],[appid]],Api_Steam[],2,FALSE)</f>
        <v>Resident Evil 0</v>
      </c>
      <c r="G64">
        <f>VLOOKUP(steam_finished[[#This Row],[appid]],Api_Steam[],3,FALSE)</f>
        <v>416</v>
      </c>
    </row>
    <row r="65" spans="1:7" x14ac:dyDescent="0.25">
      <c r="A65">
        <v>883710</v>
      </c>
      <c r="B65" t="b">
        <v>0</v>
      </c>
      <c r="C65">
        <v>64</v>
      </c>
      <c r="D65" s="6"/>
      <c r="E65" s="6" t="b">
        <v>0</v>
      </c>
      <c r="F65" t="str">
        <f>VLOOKUP(steam_finished[[#This Row],[appid]],Api_Steam[],2,FALSE)</f>
        <v>Resident Evil 2</v>
      </c>
      <c r="G65">
        <f>VLOOKUP(steam_finished[[#This Row],[appid]],Api_Steam[],3,FALSE)</f>
        <v>238</v>
      </c>
    </row>
    <row r="66" spans="1:7" x14ac:dyDescent="0.25">
      <c r="A66">
        <v>254700</v>
      </c>
      <c r="B66" t="b">
        <v>1</v>
      </c>
      <c r="C66">
        <v>65</v>
      </c>
      <c r="D66" s="6">
        <v>44440.375</v>
      </c>
      <c r="E66" s="6" t="b">
        <v>0</v>
      </c>
      <c r="F66" t="str">
        <f>VLOOKUP(steam_finished[[#This Row],[appid]],Api_Steam[],2,FALSE)</f>
        <v>Resident Evil 4</v>
      </c>
      <c r="G66">
        <f>VLOOKUP(steam_finished[[#This Row],[appid]],Api_Steam[],3,FALSE)</f>
        <v>1977</v>
      </c>
    </row>
    <row r="67" spans="1:7" x14ac:dyDescent="0.25">
      <c r="A67">
        <v>21690</v>
      </c>
      <c r="B67" t="b">
        <v>1</v>
      </c>
      <c r="C67">
        <v>66</v>
      </c>
      <c r="D67" s="6">
        <v>44440.375</v>
      </c>
      <c r="E67" s="6" t="b">
        <v>0</v>
      </c>
      <c r="F67" t="str">
        <f>VLOOKUP(steam_finished[[#This Row],[appid]],Api_Steam[],2,FALSE)</f>
        <v>Resident Evil 5</v>
      </c>
      <c r="G67">
        <f>VLOOKUP(steam_finished[[#This Row],[appid]],Api_Steam[],3,FALSE)</f>
        <v>2922</v>
      </c>
    </row>
    <row r="68" spans="1:7" x14ac:dyDescent="0.25">
      <c r="A68">
        <v>221040</v>
      </c>
      <c r="B68" t="b">
        <v>1</v>
      </c>
      <c r="C68">
        <v>67</v>
      </c>
      <c r="D68" s="6">
        <v>44440.375</v>
      </c>
      <c r="E68" s="6" t="b">
        <v>0</v>
      </c>
      <c r="F68" t="str">
        <f>VLOOKUP(steam_finished[[#This Row],[appid]],Api_Steam[],2,FALSE)</f>
        <v>Resident Evil 6</v>
      </c>
      <c r="G68">
        <f>VLOOKUP(steam_finished[[#This Row],[appid]],Api_Steam[],3,FALSE)</f>
        <v>1692</v>
      </c>
    </row>
    <row r="69" spans="1:7" x14ac:dyDescent="0.25">
      <c r="A69">
        <v>418370</v>
      </c>
      <c r="B69" t="b">
        <v>0</v>
      </c>
      <c r="C69">
        <v>68</v>
      </c>
      <c r="D69" s="6"/>
      <c r="E69" s="6" t="b">
        <v>0</v>
      </c>
      <c r="F69" t="str">
        <f>VLOOKUP(steam_finished[[#This Row],[appid]],Api_Steam[],2,FALSE)</f>
        <v>Resident Evil 7 Biohazard</v>
      </c>
      <c r="G69">
        <f>VLOOKUP(steam_finished[[#This Row],[appid]],Api_Steam[],3,FALSE)</f>
        <v>159</v>
      </c>
    </row>
    <row r="70" spans="1:7" x14ac:dyDescent="0.25">
      <c r="A70">
        <v>222480</v>
      </c>
      <c r="B70" t="b">
        <v>1</v>
      </c>
      <c r="C70">
        <v>69</v>
      </c>
      <c r="D70" s="6">
        <v>44440.375</v>
      </c>
      <c r="E70" s="6" t="b">
        <v>0</v>
      </c>
      <c r="F70" t="str">
        <f>VLOOKUP(steam_finished[[#This Row],[appid]],Api_Steam[],2,FALSE)</f>
        <v>Resident Evil Revelations</v>
      </c>
      <c r="G70">
        <f>VLOOKUP(steam_finished[[#This Row],[appid]],Api_Steam[],3,FALSE)</f>
        <v>472</v>
      </c>
    </row>
    <row r="71" spans="1:7" x14ac:dyDescent="0.25">
      <c r="A71">
        <v>287290</v>
      </c>
      <c r="B71" t="b">
        <v>1</v>
      </c>
      <c r="C71">
        <v>70</v>
      </c>
      <c r="D71" s="6">
        <v>44440.375</v>
      </c>
      <c r="E71" s="6" t="b">
        <v>0</v>
      </c>
      <c r="F71" t="str">
        <f>VLOOKUP(steam_finished[[#This Row],[appid]],Api_Steam[],2,FALSE)</f>
        <v>Resident Evil Revelations 2</v>
      </c>
      <c r="G71">
        <f>VLOOKUP(steam_finished[[#This Row],[appid]],Api_Steam[],3,FALSE)</f>
        <v>617</v>
      </c>
    </row>
    <row r="72" spans="1:7" x14ac:dyDescent="0.25">
      <c r="A72">
        <v>209100</v>
      </c>
      <c r="B72" t="b">
        <v>1</v>
      </c>
      <c r="C72">
        <v>71</v>
      </c>
      <c r="D72" s="6">
        <v>44440.375</v>
      </c>
      <c r="E72" s="6" t="b">
        <v>0</v>
      </c>
      <c r="F72" t="str">
        <f>VLOOKUP(steam_finished[[#This Row],[appid]],Api_Steam[],2,FALSE)</f>
        <v>Resident Evil: Operation Raccoon City</v>
      </c>
      <c r="G72">
        <f>VLOOKUP(steam_finished[[#This Row],[appid]],Api_Steam[],3,FALSE)</f>
        <v>622</v>
      </c>
    </row>
    <row r="73" spans="1:7" x14ac:dyDescent="0.25">
      <c r="A73">
        <v>391220</v>
      </c>
      <c r="B73" t="b">
        <v>1</v>
      </c>
      <c r="C73">
        <v>72</v>
      </c>
      <c r="D73" s="6">
        <v>44539.579097222224</v>
      </c>
      <c r="E73" s="6" t="b">
        <v>0</v>
      </c>
      <c r="F73" t="str">
        <f>VLOOKUP(steam_finished[[#This Row],[appid]],Api_Steam[],2,FALSE)</f>
        <v>Rise of the Tomb Raider</v>
      </c>
      <c r="G73">
        <f>VLOOKUP(steam_finished[[#This Row],[appid]],Api_Steam[],3,FALSE)</f>
        <v>656</v>
      </c>
    </row>
    <row r="74" spans="1:7" x14ac:dyDescent="0.25">
      <c r="A74">
        <v>302510</v>
      </c>
      <c r="B74" t="b">
        <v>0</v>
      </c>
      <c r="C74">
        <v>73</v>
      </c>
      <c r="D74" s="6"/>
      <c r="E74" s="6" t="b">
        <v>0</v>
      </c>
      <c r="F74" t="str">
        <f>VLOOKUP(steam_finished[[#This Row],[appid]],Api_Steam[],2,FALSE)</f>
        <v>Ryse: Son of Rome</v>
      </c>
      <c r="G74">
        <f>VLOOKUP(steam_finished[[#This Row],[appid]],Api_Steam[],3,FALSE)</f>
        <v>526</v>
      </c>
    </row>
    <row r="75" spans="1:7" x14ac:dyDescent="0.25">
      <c r="A75">
        <v>206420</v>
      </c>
      <c r="B75" t="b">
        <v>0</v>
      </c>
      <c r="C75">
        <v>74</v>
      </c>
      <c r="D75" s="6"/>
      <c r="E75" s="6" t="b">
        <v>0</v>
      </c>
      <c r="F75" t="str">
        <f>VLOOKUP(steam_finished[[#This Row],[appid]],Api_Steam[],2,FALSE)</f>
        <v>Saints Row IV</v>
      </c>
      <c r="G75">
        <f>VLOOKUP(steam_finished[[#This Row],[appid]],Api_Steam[],3,FALSE)</f>
        <v>312</v>
      </c>
    </row>
    <row r="76" spans="1:7" x14ac:dyDescent="0.25">
      <c r="A76">
        <v>55230</v>
      </c>
      <c r="B76" t="b">
        <v>1</v>
      </c>
      <c r="C76">
        <v>75</v>
      </c>
      <c r="D76" s="6">
        <v>44440.375</v>
      </c>
      <c r="E76" s="6" t="b">
        <v>0</v>
      </c>
      <c r="F76" t="str">
        <f>VLOOKUP(steam_finished[[#This Row],[appid]],Api_Steam[],2,FALSE)</f>
        <v>Saints Row: The Third</v>
      </c>
      <c r="G76">
        <f>VLOOKUP(steam_finished[[#This Row],[appid]],Api_Steam[],3,FALSE)</f>
        <v>1066</v>
      </c>
    </row>
    <row r="77" spans="1:7" x14ac:dyDescent="0.25">
      <c r="A77">
        <v>34270</v>
      </c>
      <c r="B77" t="b">
        <v>0</v>
      </c>
      <c r="C77">
        <v>76</v>
      </c>
      <c r="D77" s="6"/>
      <c r="E77" s="6" t="b">
        <v>1</v>
      </c>
      <c r="F77" t="str">
        <f>VLOOKUP(steam_finished[[#This Row],[appid]],Api_Steam[],2,FALSE)</f>
        <v>SEGA Mega Drive &amp; Genesis Classics</v>
      </c>
      <c r="G77">
        <f>VLOOKUP(steam_finished[[#This Row],[appid]],Api_Steam[],3,FALSE)</f>
        <v>459</v>
      </c>
    </row>
    <row r="78" spans="1:7" x14ac:dyDescent="0.25">
      <c r="A78">
        <v>606680</v>
      </c>
      <c r="B78" t="b">
        <v>0</v>
      </c>
      <c r="C78">
        <v>77</v>
      </c>
      <c r="D78" s="6"/>
      <c r="E78" s="6" t="b">
        <v>0</v>
      </c>
      <c r="F78" t="str">
        <f>VLOOKUP(steam_finished[[#This Row],[appid]],Api_Steam[],2,FALSE)</f>
        <v>Silver</v>
      </c>
      <c r="G78">
        <f>VLOOKUP(steam_finished[[#This Row],[appid]],Api_Steam[],3,FALSE)</f>
        <v>40</v>
      </c>
    </row>
    <row r="79" spans="1:7" x14ac:dyDescent="0.25">
      <c r="A79">
        <v>212480</v>
      </c>
      <c r="B79" t="b">
        <v>0</v>
      </c>
      <c r="C79">
        <v>78</v>
      </c>
      <c r="D79" s="6"/>
      <c r="E79" s="6" t="b">
        <v>0</v>
      </c>
      <c r="F79" t="str">
        <f>VLOOKUP(steam_finished[[#This Row],[appid]],Api_Steam[],2,FALSE)</f>
        <v>Sonic &amp; All-Stars Racing Transformed Collection</v>
      </c>
      <c r="G79">
        <f>VLOOKUP(steam_finished[[#This Row],[appid]],Api_Steam[],3,FALSE)</f>
        <v>57</v>
      </c>
    </row>
    <row r="80" spans="1:7" x14ac:dyDescent="0.25">
      <c r="A80">
        <v>229660</v>
      </c>
      <c r="B80" t="b">
        <v>0</v>
      </c>
      <c r="C80">
        <v>79</v>
      </c>
      <c r="D80" s="6"/>
      <c r="E80" s="6" t="b">
        <v>0</v>
      </c>
      <c r="F80" t="str">
        <f>VLOOKUP(steam_finished[[#This Row],[appid]],Api_Steam[],2,FALSE)</f>
        <v>Sonic and All-Stars Racing Transformed Metal Sonic DLC Pack</v>
      </c>
      <c r="G80">
        <f>VLOOKUP(steam_finished[[#This Row],[appid]],Api_Steam[],3,FALSE)</f>
        <v>0</v>
      </c>
    </row>
    <row r="81" spans="1:7" x14ac:dyDescent="0.25">
      <c r="A81">
        <v>200940</v>
      </c>
      <c r="B81" t="b">
        <v>0</v>
      </c>
      <c r="C81">
        <v>80</v>
      </c>
      <c r="D81" s="6"/>
      <c r="E81" s="6" t="b">
        <v>0</v>
      </c>
      <c r="F81" t="str">
        <f>VLOOKUP(steam_finished[[#This Row],[appid]],Api_Steam[],2,FALSE)</f>
        <v>Sonic CD</v>
      </c>
      <c r="G81">
        <f>VLOOKUP(steam_finished[[#This Row],[appid]],Api_Steam[],3,FALSE)</f>
        <v>28</v>
      </c>
    </row>
    <row r="82" spans="1:7" x14ac:dyDescent="0.25">
      <c r="A82">
        <v>71340</v>
      </c>
      <c r="B82" t="b">
        <v>0</v>
      </c>
      <c r="C82">
        <v>81</v>
      </c>
      <c r="D82" s="6"/>
      <c r="E82" s="6" t="b">
        <v>0</v>
      </c>
      <c r="F82" t="str">
        <f>VLOOKUP(steam_finished[[#This Row],[appid]],Api_Steam[],2,FALSE)</f>
        <v>Sonic Generations</v>
      </c>
      <c r="G82">
        <f>VLOOKUP(steam_finished[[#This Row],[appid]],Api_Steam[],3,FALSE)</f>
        <v>313</v>
      </c>
    </row>
    <row r="83" spans="1:7" x14ac:dyDescent="0.25">
      <c r="A83">
        <v>329440</v>
      </c>
      <c r="B83" t="b">
        <v>0</v>
      </c>
      <c r="C83">
        <v>82</v>
      </c>
      <c r="D83" s="6"/>
      <c r="E83" s="6" t="b">
        <v>0</v>
      </c>
      <c r="F83" t="str">
        <f>VLOOKUP(steam_finished[[#This Row],[appid]],Api_Steam[],2,FALSE)</f>
        <v>Sonic Lost World</v>
      </c>
      <c r="G83">
        <f>VLOOKUP(steam_finished[[#This Row],[appid]],Api_Steam[],3,FALSE)</f>
        <v>18</v>
      </c>
    </row>
    <row r="84" spans="1:7" x14ac:dyDescent="0.25">
      <c r="A84">
        <v>584400</v>
      </c>
      <c r="B84" t="b">
        <v>1</v>
      </c>
      <c r="C84">
        <v>83</v>
      </c>
      <c r="D84" s="6">
        <v>44440.375</v>
      </c>
      <c r="E84" s="6" t="b">
        <v>0</v>
      </c>
      <c r="F84" t="str">
        <f>VLOOKUP(steam_finished[[#This Row],[appid]],Api_Steam[],2,FALSE)</f>
        <v>Sonic Mania</v>
      </c>
      <c r="G84">
        <f>VLOOKUP(steam_finished[[#This Row],[appid]],Api_Steam[],3,FALSE)</f>
        <v>520</v>
      </c>
    </row>
    <row r="85" spans="1:7" x14ac:dyDescent="0.25">
      <c r="A85">
        <v>202530</v>
      </c>
      <c r="B85" t="b">
        <v>0</v>
      </c>
      <c r="C85">
        <v>84</v>
      </c>
      <c r="D85" s="6"/>
      <c r="E85" s="6" t="b">
        <v>0</v>
      </c>
      <c r="F85" t="str">
        <f>VLOOKUP(steam_finished[[#This Row],[appid]],Api_Steam[],2,FALSE)</f>
        <v>SONIC THE HEDGEHOG 4 Episode I</v>
      </c>
      <c r="G85">
        <f>VLOOKUP(steam_finished[[#This Row],[appid]],Api_Steam[],3,FALSE)</f>
        <v>9</v>
      </c>
    </row>
    <row r="86" spans="1:7" x14ac:dyDescent="0.25">
      <c r="A86">
        <v>203650</v>
      </c>
      <c r="B86" t="b">
        <v>0</v>
      </c>
      <c r="C86">
        <v>85</v>
      </c>
      <c r="D86" s="6"/>
      <c r="E86" s="6" t="b">
        <v>0</v>
      </c>
      <c r="F86" t="str">
        <f>VLOOKUP(steam_finished[[#This Row],[appid]],Api_Steam[],2,FALSE)</f>
        <v>SONIC THE HEDGEHOG 4 Episode II</v>
      </c>
      <c r="G86">
        <f>VLOOKUP(steam_finished[[#This Row],[appid]],Api_Steam[],3,FALSE)</f>
        <v>12</v>
      </c>
    </row>
    <row r="87" spans="1:7" x14ac:dyDescent="0.25">
      <c r="A87">
        <v>310950</v>
      </c>
      <c r="B87" t="b">
        <v>0</v>
      </c>
      <c r="C87">
        <v>86</v>
      </c>
      <c r="D87" s="6"/>
      <c r="E87" s="6" t="b">
        <v>0</v>
      </c>
      <c r="F87" t="str">
        <f>VLOOKUP(steam_finished[[#This Row],[appid]],Api_Steam[],2,FALSE)</f>
        <v>Street Fighter V</v>
      </c>
      <c r="G87">
        <f>VLOOKUP(steam_finished[[#This Row],[appid]],Api_Steam[],3,FALSE)</f>
        <v>71</v>
      </c>
    </row>
    <row r="88" spans="1:7" x14ac:dyDescent="0.25">
      <c r="A88">
        <v>209120</v>
      </c>
      <c r="B88" t="b">
        <v>0</v>
      </c>
      <c r="C88">
        <v>87</v>
      </c>
      <c r="D88" s="6"/>
      <c r="E88" s="6" t="b">
        <v>0</v>
      </c>
      <c r="F88" t="str">
        <f>VLOOKUP(steam_finished[[#This Row],[appid]],Api_Steam[],2,FALSE)</f>
        <v>Street Fighter X Tekken</v>
      </c>
      <c r="G88">
        <f>VLOOKUP(steam_finished[[#This Row],[appid]],Api_Steam[],3,FALSE)</f>
        <v>13</v>
      </c>
    </row>
    <row r="89" spans="1:7" x14ac:dyDescent="0.25">
      <c r="A89">
        <v>235210</v>
      </c>
      <c r="B89" t="b">
        <v>0</v>
      </c>
      <c r="C89">
        <v>88</v>
      </c>
      <c r="D89" s="6"/>
      <c r="E89" s="6" t="b">
        <v>0</v>
      </c>
      <c r="F89" t="str">
        <f>VLOOKUP(steam_finished[[#This Row],[appid]],Api_Steam[],2,FALSE)</f>
        <v>Strider</v>
      </c>
      <c r="G89">
        <f>VLOOKUP(steam_finished[[#This Row],[appid]],Api_Steam[],3,FALSE)</f>
        <v>0</v>
      </c>
    </row>
    <row r="90" spans="1:7" x14ac:dyDescent="0.25">
      <c r="A90">
        <v>389730</v>
      </c>
      <c r="B90" t="b">
        <v>0</v>
      </c>
      <c r="C90">
        <v>89</v>
      </c>
      <c r="D90" s="6"/>
      <c r="E90" s="6" t="b">
        <v>0</v>
      </c>
      <c r="F90" t="str">
        <f>VLOOKUP(steam_finished[[#This Row],[appid]],Api_Steam[],2,FALSE)</f>
        <v>TEKKEN 7</v>
      </c>
      <c r="G90">
        <f>VLOOKUP(steam_finished[[#This Row],[appid]],Api_Steam[],3,FALSE)</f>
        <v>34</v>
      </c>
    </row>
    <row r="91" spans="1:7" x14ac:dyDescent="0.25">
      <c r="A91">
        <v>268050</v>
      </c>
      <c r="B91" t="b">
        <v>1</v>
      </c>
      <c r="C91">
        <v>90</v>
      </c>
      <c r="D91" s="6">
        <v>44440.375</v>
      </c>
      <c r="E91" s="6" t="b">
        <v>0</v>
      </c>
      <c r="F91" t="str">
        <f>VLOOKUP(steam_finished[[#This Row],[appid]],Api_Steam[],2,FALSE)</f>
        <v>The Evil Within</v>
      </c>
      <c r="G91">
        <f>VLOOKUP(steam_finished[[#This Row],[appid]],Api_Steam[],3,FALSE)</f>
        <v>743</v>
      </c>
    </row>
    <row r="92" spans="1:7" x14ac:dyDescent="0.25">
      <c r="A92">
        <v>702120</v>
      </c>
      <c r="B92" t="b">
        <v>1</v>
      </c>
      <c r="C92">
        <v>91</v>
      </c>
      <c r="D92" s="6">
        <v>44440.375</v>
      </c>
      <c r="E92" s="6" t="b">
        <v>0</v>
      </c>
      <c r="F92" t="str">
        <f>VLOOKUP(steam_finished[[#This Row],[appid]],Api_Steam[],2,FALSE)</f>
        <v>THE KING OF FIGHTERS '97 GLOBAL MATCH</v>
      </c>
      <c r="G92">
        <f>VLOOKUP(steam_finished[[#This Row],[appid]],Api_Steam[],3,FALSE)</f>
        <v>138</v>
      </c>
    </row>
    <row r="93" spans="1:7" x14ac:dyDescent="0.25">
      <c r="A93">
        <v>222940</v>
      </c>
      <c r="B93" t="b">
        <v>0</v>
      </c>
      <c r="C93">
        <v>92</v>
      </c>
      <c r="D93" s="6"/>
      <c r="E93" s="6" t="b">
        <v>0</v>
      </c>
      <c r="F93" t="str">
        <f>VLOOKUP(steam_finished[[#This Row],[appid]],Api_Steam[],2,FALSE)</f>
        <v>THE KING OF FIGHTERS XIII STEAM EDITION</v>
      </c>
      <c r="G93">
        <f>VLOOKUP(steam_finished[[#This Row],[appid]],Api_Steam[],3,FALSE)</f>
        <v>71</v>
      </c>
    </row>
    <row r="94" spans="1:7" x14ac:dyDescent="0.25">
      <c r="A94">
        <v>203160</v>
      </c>
      <c r="B94" t="b">
        <v>1</v>
      </c>
      <c r="C94">
        <v>93</v>
      </c>
      <c r="D94" s="6">
        <v>44440.375</v>
      </c>
      <c r="E94" s="6" t="b">
        <v>0</v>
      </c>
      <c r="F94" t="str">
        <f>VLOOKUP(steam_finished[[#This Row],[appid]],Api_Steam[],2,FALSE)</f>
        <v>Tomb Raider</v>
      </c>
      <c r="G94">
        <f>VLOOKUP(steam_finished[[#This Row],[appid]],Api_Steam[],3,FALSE)</f>
        <v>471</v>
      </c>
    </row>
    <row r="95" spans="1:7" x14ac:dyDescent="0.25">
      <c r="A95">
        <v>225300</v>
      </c>
      <c r="B95" t="b">
        <v>0</v>
      </c>
      <c r="C95">
        <v>94</v>
      </c>
      <c r="D95" s="6"/>
      <c r="E95" s="6" t="b">
        <v>0</v>
      </c>
      <c r="F95" t="str">
        <f>VLOOKUP(steam_finished[[#This Row],[appid]],Api_Steam[],2,FALSE)</f>
        <v>Tomb Raider II</v>
      </c>
      <c r="G95">
        <f>VLOOKUP(steam_finished[[#This Row],[appid]],Api_Steam[],3,FALSE)</f>
        <v>11</v>
      </c>
    </row>
    <row r="96" spans="1:7" x14ac:dyDescent="0.25">
      <c r="A96">
        <v>225320</v>
      </c>
      <c r="B96" t="b">
        <v>0</v>
      </c>
      <c r="C96">
        <v>95</v>
      </c>
      <c r="D96" s="6"/>
      <c r="E96" s="6" t="b">
        <v>0</v>
      </c>
      <c r="F96" t="str">
        <f>VLOOKUP(steam_finished[[#This Row],[appid]],Api_Steam[],2,FALSE)</f>
        <v>Tomb Raider III: Adventures of Lara Croft</v>
      </c>
      <c r="G96">
        <f>VLOOKUP(steam_finished[[#This Row],[appid]],Api_Steam[],3,FALSE)</f>
        <v>0</v>
      </c>
    </row>
    <row r="97" spans="1:7" x14ac:dyDescent="0.25">
      <c r="A97">
        <v>8000</v>
      </c>
      <c r="B97" t="b">
        <v>0</v>
      </c>
      <c r="C97">
        <v>96</v>
      </c>
      <c r="D97" s="6"/>
      <c r="E97" s="6" t="b">
        <v>0</v>
      </c>
      <c r="F97" t="str">
        <f>VLOOKUP(steam_finished[[#This Row],[appid]],Api_Steam[],2,FALSE)</f>
        <v>Tomb Raider: Anniversary</v>
      </c>
      <c r="G97">
        <f>VLOOKUP(steam_finished[[#This Row],[appid]],Api_Steam[],3,FALSE)</f>
        <v>0</v>
      </c>
    </row>
    <row r="98" spans="1:7" x14ac:dyDescent="0.25">
      <c r="A98">
        <v>8140</v>
      </c>
      <c r="B98" t="b">
        <v>0</v>
      </c>
      <c r="C98">
        <v>97</v>
      </c>
      <c r="D98" s="6"/>
      <c r="E98" s="6" t="b">
        <v>0</v>
      </c>
      <c r="F98" t="str">
        <f>VLOOKUP(steam_finished[[#This Row],[appid]],Api_Steam[],2,FALSE)</f>
        <v>Tomb Raider: Underworld</v>
      </c>
      <c r="G98">
        <f>VLOOKUP(steam_finished[[#This Row],[appid]],Api_Steam[],3,FALSE)</f>
        <v>12</v>
      </c>
    </row>
    <row r="99" spans="1:7" x14ac:dyDescent="0.25">
      <c r="A99">
        <v>357190</v>
      </c>
      <c r="B99" t="b">
        <v>0</v>
      </c>
      <c r="C99">
        <v>98</v>
      </c>
      <c r="D99" s="6"/>
      <c r="E99" s="6" t="b">
        <v>0</v>
      </c>
      <c r="F99" t="str">
        <f>VLOOKUP(steam_finished[[#This Row],[appid]],Api_Steam[],2,FALSE)</f>
        <v>Ultimate Marvel vs. Capcom 3</v>
      </c>
      <c r="G99">
        <f>VLOOKUP(steam_finished[[#This Row],[appid]],Api_Steam[],3,FALSE)</f>
        <v>46</v>
      </c>
    </row>
    <row r="100" spans="1:7" x14ac:dyDescent="0.25">
      <c r="A100">
        <v>45760</v>
      </c>
      <c r="B100" t="b">
        <v>0</v>
      </c>
      <c r="C100">
        <v>99</v>
      </c>
      <c r="D100" s="6"/>
      <c r="E100" s="6" t="b">
        <v>0</v>
      </c>
      <c r="F100" t="str">
        <f>VLOOKUP(steam_finished[[#This Row],[appid]],Api_Steam[],2,FALSE)</f>
        <v>Ultra Street Fighter IV</v>
      </c>
      <c r="G100">
        <f>VLOOKUP(steam_finished[[#This Row],[appid]],Api_Steam[],3,FALSE)</f>
        <v>52</v>
      </c>
    </row>
    <row r="101" spans="1:7" x14ac:dyDescent="0.25">
      <c r="A101">
        <v>390340</v>
      </c>
      <c r="B101" t="b">
        <v>0</v>
      </c>
      <c r="C101">
        <v>100</v>
      </c>
      <c r="D101" s="6"/>
      <c r="E101" s="6" t="b">
        <v>0</v>
      </c>
      <c r="F101" t="str">
        <f>VLOOKUP(steam_finished[[#This Row],[appid]],Api_Steam[],2,FALSE)</f>
        <v>Umbrella Corps</v>
      </c>
      <c r="G101">
        <f>VLOOKUP(steam_finished[[#This Row],[appid]],Api_Steam[],3,FALSE)</f>
        <v>24</v>
      </c>
    </row>
    <row r="102" spans="1:7" x14ac:dyDescent="0.25">
      <c r="A102">
        <v>552700</v>
      </c>
      <c r="B102" t="b">
        <v>0</v>
      </c>
      <c r="C102">
        <v>101</v>
      </c>
      <c r="D102" s="6"/>
      <c r="E102" s="6" t="b">
        <v>0</v>
      </c>
      <c r="F102" t="str">
        <f>VLOOKUP(steam_finished[[#This Row],[appid]],Api_Steam[],2,FALSE)</f>
        <v>WORLD OF FINAL FANTASY</v>
      </c>
      <c r="G102">
        <f>VLOOKUP(steam_finished[[#This Row],[appid]],Api_Steam[],3,FALSE)</f>
        <v>43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5B79-EF12-4FD7-8EB6-199B6BC780C9}">
  <dimension ref="A1:E104"/>
  <sheetViews>
    <sheetView workbookViewId="0">
      <selection activeCell="E1" sqref="E1"/>
    </sheetView>
  </sheetViews>
  <sheetFormatPr defaultRowHeight="15" x14ac:dyDescent="0.25"/>
  <cols>
    <col min="1" max="1" width="55.5703125" bestFit="1" customWidth="1"/>
    <col min="2" max="2" width="24.85546875" bestFit="1" customWidth="1"/>
    <col min="3" max="3" width="23.28515625" bestFit="1" customWidth="1"/>
    <col min="4" max="4" width="21.5703125" bestFit="1" customWidth="1"/>
    <col min="5" max="5" width="25" bestFit="1" customWidth="1"/>
    <col min="6" max="6" width="14" bestFit="1" customWidth="1"/>
    <col min="7" max="7" width="15.140625" bestFit="1" customWidth="1"/>
    <col min="8" max="8" width="21.5703125" bestFit="1" customWidth="1"/>
  </cols>
  <sheetData>
    <row r="1" spans="1:5" x14ac:dyDescent="0.25">
      <c r="A1" t="s">
        <v>97</v>
      </c>
      <c r="B1" t="s">
        <v>393</v>
      </c>
      <c r="C1" t="s">
        <v>394</v>
      </c>
      <c r="D1" t="s">
        <v>384</v>
      </c>
      <c r="E1" t="s">
        <v>392</v>
      </c>
    </row>
    <row r="2" spans="1:5" x14ac:dyDescent="0.25">
      <c r="A2">
        <f>COUNTIF(Api_Steam[playtime_forever],0)</f>
        <v>17</v>
      </c>
      <c r="B2">
        <f>COUNT(Api_Steam[playtime_forever])</f>
        <v>101</v>
      </c>
      <c r="C2">
        <f>COUNTIF(steam_finished[finished],TRUE)</f>
        <v>43</v>
      </c>
      <c r="D2">
        <f>B2-(C2)</f>
        <v>58</v>
      </c>
      <c r="E2" s="5">
        <f>C2/B2</f>
        <v>0.42574257425742573</v>
      </c>
    </row>
    <row r="5" spans="1:5" x14ac:dyDescent="0.25">
      <c r="A5" s="3" t="s">
        <v>492</v>
      </c>
      <c r="B5" t="s">
        <v>493</v>
      </c>
      <c r="C5" t="s">
        <v>494</v>
      </c>
    </row>
    <row r="6" spans="1:5" x14ac:dyDescent="0.25">
      <c r="A6" s="4" t="s">
        <v>19</v>
      </c>
      <c r="B6" s="2">
        <v>27</v>
      </c>
      <c r="C6" s="2">
        <v>0.45</v>
      </c>
    </row>
    <row r="7" spans="1:5" x14ac:dyDescent="0.25">
      <c r="A7" s="4" t="s">
        <v>20</v>
      </c>
      <c r="B7" s="2">
        <v>0</v>
      </c>
      <c r="C7" s="2">
        <v>0</v>
      </c>
    </row>
    <row r="8" spans="1:5" x14ac:dyDescent="0.25">
      <c r="A8" s="4" t="s">
        <v>4</v>
      </c>
      <c r="B8" s="2">
        <v>727</v>
      </c>
      <c r="C8" s="2">
        <v>12.116666666666667</v>
      </c>
    </row>
    <row r="9" spans="1:5" x14ac:dyDescent="0.25">
      <c r="A9" s="4" t="s">
        <v>21</v>
      </c>
      <c r="B9" s="2">
        <v>574</v>
      </c>
      <c r="C9" s="2">
        <v>9.5666666666666664</v>
      </c>
    </row>
    <row r="10" spans="1:5" x14ac:dyDescent="0.25">
      <c r="A10" s="4" t="s">
        <v>74</v>
      </c>
      <c r="B10" s="2">
        <v>2184</v>
      </c>
      <c r="C10" s="2">
        <v>36.4</v>
      </c>
    </row>
    <row r="11" spans="1:5" x14ac:dyDescent="0.25">
      <c r="A11" s="4" t="s">
        <v>41</v>
      </c>
      <c r="B11" s="2">
        <v>634</v>
      </c>
      <c r="C11" s="2">
        <v>10.566666666666666</v>
      </c>
    </row>
    <row r="12" spans="1:5" x14ac:dyDescent="0.25">
      <c r="A12" s="4" t="s">
        <v>46</v>
      </c>
      <c r="B12" s="2">
        <v>24</v>
      </c>
      <c r="C12" s="2">
        <v>0.4</v>
      </c>
    </row>
    <row r="13" spans="1:5" x14ac:dyDescent="0.25">
      <c r="A13" s="4" t="s">
        <v>78</v>
      </c>
      <c r="B13" s="2">
        <v>714</v>
      </c>
      <c r="C13" s="2">
        <v>11.9</v>
      </c>
    </row>
    <row r="14" spans="1:5" x14ac:dyDescent="0.25">
      <c r="A14" s="4" t="s">
        <v>37</v>
      </c>
      <c r="B14" s="2">
        <v>4</v>
      </c>
      <c r="C14" s="2">
        <v>6.6666666666666666E-2</v>
      </c>
    </row>
    <row r="15" spans="1:5" x14ac:dyDescent="0.25">
      <c r="A15" s="4" t="s">
        <v>36</v>
      </c>
      <c r="B15" s="2">
        <v>0</v>
      </c>
      <c r="C15" s="2">
        <v>0</v>
      </c>
    </row>
    <row r="16" spans="1:5" x14ac:dyDescent="0.25">
      <c r="A16" s="4" t="s">
        <v>62</v>
      </c>
      <c r="B16" s="2">
        <v>80</v>
      </c>
      <c r="C16" s="2">
        <v>1.3333333333333333</v>
      </c>
    </row>
    <row r="17" spans="1:3" x14ac:dyDescent="0.25">
      <c r="A17" s="4" t="s">
        <v>89</v>
      </c>
      <c r="B17" s="2">
        <v>1303</v>
      </c>
      <c r="C17" s="2">
        <v>21.716666666666665</v>
      </c>
    </row>
    <row r="18" spans="1:3" x14ac:dyDescent="0.25">
      <c r="A18" s="4" t="s">
        <v>5</v>
      </c>
      <c r="B18" s="2">
        <v>13</v>
      </c>
      <c r="C18" s="2">
        <v>0.21666666666666667</v>
      </c>
    </row>
    <row r="19" spans="1:3" x14ac:dyDescent="0.25">
      <c r="A19" s="4" t="s">
        <v>71</v>
      </c>
      <c r="B19" s="2">
        <v>4</v>
      </c>
      <c r="C19" s="2">
        <v>6.6666666666666666E-2</v>
      </c>
    </row>
    <row r="20" spans="1:3" x14ac:dyDescent="0.25">
      <c r="A20" s="4" t="s">
        <v>6</v>
      </c>
      <c r="B20" s="2">
        <v>1135</v>
      </c>
      <c r="C20" s="2">
        <v>18.916666666666668</v>
      </c>
    </row>
    <row r="21" spans="1:3" x14ac:dyDescent="0.25">
      <c r="A21" s="4" t="s">
        <v>57</v>
      </c>
      <c r="B21" s="2">
        <v>4</v>
      </c>
      <c r="C21" s="2">
        <v>6.6666666666666666E-2</v>
      </c>
    </row>
    <row r="22" spans="1:3" x14ac:dyDescent="0.25">
      <c r="A22" s="4" t="s">
        <v>17</v>
      </c>
      <c r="B22" s="2">
        <v>73</v>
      </c>
      <c r="C22" s="2">
        <v>1.2166666666666666</v>
      </c>
    </row>
    <row r="23" spans="1:3" x14ac:dyDescent="0.25">
      <c r="A23" s="4" t="s">
        <v>23</v>
      </c>
      <c r="B23" s="2">
        <v>560</v>
      </c>
      <c r="C23" s="2">
        <v>9.3333333333333339</v>
      </c>
    </row>
    <row r="24" spans="1:3" x14ac:dyDescent="0.25">
      <c r="A24" s="4" t="s">
        <v>39</v>
      </c>
      <c r="B24" s="2">
        <v>20</v>
      </c>
      <c r="C24" s="2">
        <v>0.33333333333333331</v>
      </c>
    </row>
    <row r="25" spans="1:3" x14ac:dyDescent="0.25">
      <c r="A25" s="4" t="s">
        <v>76</v>
      </c>
      <c r="B25" s="2">
        <v>5624</v>
      </c>
      <c r="C25" s="2">
        <v>93.733333333333334</v>
      </c>
    </row>
    <row r="26" spans="1:3" x14ac:dyDescent="0.25">
      <c r="A26" s="4" t="s">
        <v>34</v>
      </c>
      <c r="B26" s="2">
        <v>40</v>
      </c>
      <c r="C26" s="2">
        <v>0.66666666666666663</v>
      </c>
    </row>
    <row r="27" spans="1:3" x14ac:dyDescent="0.25">
      <c r="A27" s="4" t="s">
        <v>45</v>
      </c>
      <c r="B27" s="2">
        <v>4055</v>
      </c>
      <c r="C27" s="2">
        <v>67.583333333333329</v>
      </c>
    </row>
    <row r="28" spans="1:3" x14ac:dyDescent="0.25">
      <c r="A28" s="4" t="s">
        <v>68</v>
      </c>
      <c r="B28" s="2">
        <v>1664</v>
      </c>
      <c r="C28" s="2">
        <v>27.733333333333334</v>
      </c>
    </row>
    <row r="29" spans="1:3" x14ac:dyDescent="0.25">
      <c r="A29" s="4" t="s">
        <v>52</v>
      </c>
      <c r="B29" s="2">
        <v>2315</v>
      </c>
      <c r="C29" s="2">
        <v>38.583333333333336</v>
      </c>
    </row>
    <row r="30" spans="1:3" x14ac:dyDescent="0.25">
      <c r="A30" s="4" t="s">
        <v>53</v>
      </c>
      <c r="B30" s="2">
        <v>284</v>
      </c>
      <c r="C30" s="2">
        <v>4.7333333333333334</v>
      </c>
    </row>
    <row r="31" spans="1:3" x14ac:dyDescent="0.25">
      <c r="A31" s="4" t="s">
        <v>84</v>
      </c>
      <c r="B31" s="2">
        <v>5</v>
      </c>
      <c r="C31" s="2">
        <v>8.3333333333333329E-2</v>
      </c>
    </row>
    <row r="32" spans="1:3" x14ac:dyDescent="0.25">
      <c r="A32" s="4" t="s">
        <v>10</v>
      </c>
      <c r="B32" s="2">
        <v>751</v>
      </c>
      <c r="C32" s="2">
        <v>12.516666666666667</v>
      </c>
    </row>
    <row r="33" spans="1:3" x14ac:dyDescent="0.25">
      <c r="A33" s="4" t="s">
        <v>8</v>
      </c>
      <c r="B33" s="2">
        <v>3339</v>
      </c>
      <c r="C33" s="2">
        <v>55.65</v>
      </c>
    </row>
    <row r="34" spans="1:3" x14ac:dyDescent="0.25">
      <c r="A34" s="4" t="s">
        <v>479</v>
      </c>
      <c r="B34" s="2">
        <v>2453</v>
      </c>
      <c r="C34" s="2">
        <v>40.883333333333333</v>
      </c>
    </row>
    <row r="35" spans="1:3" x14ac:dyDescent="0.25">
      <c r="A35" s="4" t="s">
        <v>12</v>
      </c>
      <c r="B35" s="2">
        <v>3777</v>
      </c>
      <c r="C35" s="2">
        <v>62.95</v>
      </c>
    </row>
    <row r="36" spans="1:3" x14ac:dyDescent="0.25">
      <c r="A36" s="4" t="s">
        <v>11</v>
      </c>
      <c r="B36" s="2">
        <v>1500</v>
      </c>
      <c r="C36" s="2">
        <v>25</v>
      </c>
    </row>
    <row r="37" spans="1:3" x14ac:dyDescent="0.25">
      <c r="A37" s="4" t="s">
        <v>1</v>
      </c>
      <c r="B37" s="2">
        <v>16</v>
      </c>
      <c r="C37" s="2">
        <v>0.26666666666666666</v>
      </c>
    </row>
    <row r="38" spans="1:3" x14ac:dyDescent="0.25">
      <c r="A38" s="4" t="s">
        <v>91</v>
      </c>
      <c r="B38" s="2">
        <v>21</v>
      </c>
      <c r="C38" s="2">
        <v>0.35</v>
      </c>
    </row>
    <row r="39" spans="1:3" x14ac:dyDescent="0.25">
      <c r="A39" s="4" t="s">
        <v>43</v>
      </c>
      <c r="B39" s="2">
        <v>82</v>
      </c>
      <c r="C39" s="2">
        <v>1.3666666666666667</v>
      </c>
    </row>
    <row r="40" spans="1:3" x14ac:dyDescent="0.25">
      <c r="A40" s="4" t="s">
        <v>3</v>
      </c>
      <c r="B40" s="2">
        <v>97</v>
      </c>
      <c r="C40" s="2">
        <v>1.6166666666666667</v>
      </c>
    </row>
    <row r="41" spans="1:3" x14ac:dyDescent="0.25">
      <c r="A41" s="4" t="s">
        <v>73</v>
      </c>
      <c r="B41" s="2">
        <v>0</v>
      </c>
      <c r="C41" s="2">
        <v>0</v>
      </c>
    </row>
    <row r="42" spans="1:3" x14ac:dyDescent="0.25">
      <c r="A42" s="4" t="s">
        <v>32</v>
      </c>
      <c r="B42" s="2">
        <v>258</v>
      </c>
      <c r="C42" s="2">
        <v>4.3</v>
      </c>
    </row>
    <row r="43" spans="1:3" x14ac:dyDescent="0.25">
      <c r="A43" s="4" t="s">
        <v>85</v>
      </c>
      <c r="B43" s="2">
        <v>813</v>
      </c>
      <c r="C43" s="2">
        <v>13.55</v>
      </c>
    </row>
    <row r="44" spans="1:3" x14ac:dyDescent="0.25">
      <c r="A44" s="4" t="s">
        <v>24</v>
      </c>
      <c r="B44" s="2">
        <v>0</v>
      </c>
      <c r="C44" s="2">
        <v>0</v>
      </c>
    </row>
    <row r="45" spans="1:3" x14ac:dyDescent="0.25">
      <c r="A45" s="4" t="s">
        <v>25</v>
      </c>
      <c r="B45" s="2">
        <v>42</v>
      </c>
      <c r="C45" s="2">
        <v>0.7</v>
      </c>
    </row>
    <row r="46" spans="1:3" x14ac:dyDescent="0.25">
      <c r="A46" s="4" t="s">
        <v>26</v>
      </c>
      <c r="B46" s="2">
        <v>0</v>
      </c>
      <c r="C46" s="2">
        <v>0</v>
      </c>
    </row>
    <row r="47" spans="1:3" x14ac:dyDescent="0.25">
      <c r="A47" s="4" t="s">
        <v>67</v>
      </c>
      <c r="B47" s="2">
        <v>1</v>
      </c>
      <c r="C47" s="2">
        <v>1.6666666666666666E-2</v>
      </c>
    </row>
    <row r="48" spans="1:3" x14ac:dyDescent="0.25">
      <c r="A48" s="4" t="s">
        <v>47</v>
      </c>
      <c r="B48" s="2">
        <v>0</v>
      </c>
      <c r="C48" s="2">
        <v>0</v>
      </c>
    </row>
    <row r="49" spans="1:3" x14ac:dyDescent="0.25">
      <c r="A49" s="4" t="s">
        <v>51</v>
      </c>
      <c r="B49" s="2">
        <v>0</v>
      </c>
      <c r="C49" s="2">
        <v>0</v>
      </c>
    </row>
    <row r="50" spans="1:3" x14ac:dyDescent="0.25">
      <c r="A50" s="4" t="s">
        <v>81</v>
      </c>
      <c r="B50" s="2">
        <v>15</v>
      </c>
      <c r="C50" s="2">
        <v>0.25</v>
      </c>
    </row>
    <row r="51" spans="1:3" x14ac:dyDescent="0.25">
      <c r="A51" s="4" t="s">
        <v>93</v>
      </c>
      <c r="B51" s="2">
        <v>219</v>
      </c>
      <c r="C51" s="2">
        <v>3.65</v>
      </c>
    </row>
    <row r="52" spans="1:3" x14ac:dyDescent="0.25">
      <c r="A52" s="4" t="s">
        <v>69</v>
      </c>
      <c r="B52" s="2">
        <v>0</v>
      </c>
      <c r="C52" s="2">
        <v>0</v>
      </c>
    </row>
    <row r="53" spans="1:3" x14ac:dyDescent="0.25">
      <c r="A53" s="4" t="s">
        <v>82</v>
      </c>
      <c r="B53" s="2">
        <v>333</v>
      </c>
      <c r="C53" s="2">
        <v>5.55</v>
      </c>
    </row>
    <row r="54" spans="1:3" x14ac:dyDescent="0.25">
      <c r="A54" s="4" t="s">
        <v>95</v>
      </c>
      <c r="B54" s="2">
        <v>689</v>
      </c>
      <c r="C54" s="2">
        <v>11.483333333333333</v>
      </c>
    </row>
    <row r="55" spans="1:3" x14ac:dyDescent="0.25">
      <c r="A55" s="4" t="s">
        <v>96</v>
      </c>
      <c r="B55" s="2">
        <v>1058</v>
      </c>
      <c r="C55" s="2">
        <v>17.633333333333333</v>
      </c>
    </row>
    <row r="56" spans="1:3" x14ac:dyDescent="0.25">
      <c r="A56" s="4" t="s">
        <v>48</v>
      </c>
      <c r="B56" s="2">
        <v>0</v>
      </c>
      <c r="C56" s="2">
        <v>0</v>
      </c>
    </row>
    <row r="57" spans="1:3" x14ac:dyDescent="0.25">
      <c r="A57" s="4" t="s">
        <v>80</v>
      </c>
      <c r="B57" s="2">
        <v>308</v>
      </c>
      <c r="C57" s="2">
        <v>5.1333333333333337</v>
      </c>
    </row>
    <row r="58" spans="1:3" x14ac:dyDescent="0.25">
      <c r="A58" s="4" t="s">
        <v>44</v>
      </c>
      <c r="B58" s="2">
        <v>151</v>
      </c>
      <c r="C58" s="2">
        <v>2.5166666666666666</v>
      </c>
    </row>
    <row r="59" spans="1:3" x14ac:dyDescent="0.25">
      <c r="A59" s="4" t="s">
        <v>35</v>
      </c>
      <c r="B59" s="2">
        <v>979</v>
      </c>
      <c r="C59" s="2">
        <v>16.316666666666666</v>
      </c>
    </row>
    <row r="60" spans="1:3" x14ac:dyDescent="0.25">
      <c r="A60" s="4" t="s">
        <v>65</v>
      </c>
      <c r="B60" s="2">
        <v>2997</v>
      </c>
      <c r="C60" s="2">
        <v>49.95</v>
      </c>
    </row>
    <row r="61" spans="1:3" x14ac:dyDescent="0.25">
      <c r="A61" s="4" t="s">
        <v>70</v>
      </c>
      <c r="B61" s="2">
        <v>10</v>
      </c>
      <c r="C61" s="2">
        <v>0.16666666666666666</v>
      </c>
    </row>
    <row r="62" spans="1:3" x14ac:dyDescent="0.25">
      <c r="A62" s="4" t="s">
        <v>38</v>
      </c>
      <c r="B62" s="2">
        <v>0</v>
      </c>
      <c r="C62" s="2">
        <v>0</v>
      </c>
    </row>
    <row r="63" spans="1:3" x14ac:dyDescent="0.25">
      <c r="A63" s="4" t="s">
        <v>16</v>
      </c>
      <c r="B63" s="2">
        <v>23</v>
      </c>
      <c r="C63" s="2">
        <v>0.38333333333333336</v>
      </c>
    </row>
    <row r="64" spans="1:3" x14ac:dyDescent="0.25">
      <c r="A64" s="4" t="s">
        <v>63</v>
      </c>
      <c r="B64" s="2">
        <v>952</v>
      </c>
      <c r="C64" s="2">
        <v>15.866666666666667</v>
      </c>
    </row>
    <row r="65" spans="1:3" x14ac:dyDescent="0.25">
      <c r="A65" s="4" t="s">
        <v>75</v>
      </c>
      <c r="B65" s="2">
        <v>416</v>
      </c>
      <c r="C65" s="2">
        <v>6.9333333333333336</v>
      </c>
    </row>
    <row r="66" spans="1:3" x14ac:dyDescent="0.25">
      <c r="A66" s="4" t="s">
        <v>94</v>
      </c>
      <c r="B66" s="2">
        <v>238</v>
      </c>
      <c r="C66" s="2">
        <v>3.9666666666666668</v>
      </c>
    </row>
    <row r="67" spans="1:3" x14ac:dyDescent="0.25">
      <c r="A67" s="4" t="s">
        <v>50</v>
      </c>
      <c r="B67" s="2">
        <v>1977</v>
      </c>
      <c r="C67" s="2">
        <v>32.950000000000003</v>
      </c>
    </row>
    <row r="68" spans="1:3" x14ac:dyDescent="0.25">
      <c r="A68" s="4" t="s">
        <v>55</v>
      </c>
      <c r="B68" s="2">
        <v>2922</v>
      </c>
      <c r="C68" s="2">
        <v>48.7</v>
      </c>
    </row>
    <row r="69" spans="1:3" x14ac:dyDescent="0.25">
      <c r="A69" s="4" t="s">
        <v>58</v>
      </c>
      <c r="B69" s="2">
        <v>1692</v>
      </c>
      <c r="C69" s="2">
        <v>28.2</v>
      </c>
    </row>
    <row r="70" spans="1:3" x14ac:dyDescent="0.25">
      <c r="A70" s="4" t="s">
        <v>83</v>
      </c>
      <c r="B70" s="2">
        <v>159</v>
      </c>
      <c r="C70" s="2">
        <v>2.65</v>
      </c>
    </row>
    <row r="71" spans="1:3" x14ac:dyDescent="0.25">
      <c r="A71" s="4" t="s">
        <v>33</v>
      </c>
      <c r="B71" s="2">
        <v>472</v>
      </c>
      <c r="C71" s="2">
        <v>7.8666666666666663</v>
      </c>
    </row>
    <row r="72" spans="1:3" x14ac:dyDescent="0.25">
      <c r="A72" s="4" t="s">
        <v>64</v>
      </c>
      <c r="B72" s="2">
        <v>617</v>
      </c>
      <c r="C72" s="2">
        <v>10.283333333333333</v>
      </c>
    </row>
    <row r="73" spans="1:3" x14ac:dyDescent="0.25">
      <c r="A73" s="4" t="s">
        <v>22</v>
      </c>
      <c r="B73" s="2">
        <v>622</v>
      </c>
      <c r="C73" s="2">
        <v>10.366666666666667</v>
      </c>
    </row>
    <row r="74" spans="1:3" x14ac:dyDescent="0.25">
      <c r="A74" s="4" t="s">
        <v>77</v>
      </c>
      <c r="B74" s="2">
        <v>0</v>
      </c>
      <c r="C74" s="2">
        <v>0</v>
      </c>
    </row>
    <row r="75" spans="1:3" x14ac:dyDescent="0.25">
      <c r="A75" s="4" t="s">
        <v>59</v>
      </c>
      <c r="B75" s="2">
        <v>526</v>
      </c>
      <c r="C75" s="2">
        <v>8.7666666666666675</v>
      </c>
    </row>
    <row r="76" spans="1:3" x14ac:dyDescent="0.25">
      <c r="A76" s="4" t="s">
        <v>42</v>
      </c>
      <c r="B76" s="2">
        <v>312</v>
      </c>
      <c r="C76" s="2">
        <v>5.2</v>
      </c>
    </row>
    <row r="77" spans="1:3" x14ac:dyDescent="0.25">
      <c r="A77" s="4" t="s">
        <v>13</v>
      </c>
      <c r="B77" s="2">
        <v>1066</v>
      </c>
      <c r="C77" s="2">
        <v>17.766666666666666</v>
      </c>
    </row>
    <row r="78" spans="1:3" x14ac:dyDescent="0.25">
      <c r="A78" s="4" t="s">
        <v>7</v>
      </c>
      <c r="B78" s="2">
        <v>59</v>
      </c>
      <c r="C78" s="2">
        <v>0.98333333333333328</v>
      </c>
    </row>
    <row r="79" spans="1:3" x14ac:dyDescent="0.25">
      <c r="A79" s="4" t="s">
        <v>86</v>
      </c>
      <c r="B79" s="2">
        <v>40</v>
      </c>
      <c r="C79" s="2">
        <v>0.66666666666666663</v>
      </c>
    </row>
    <row r="80" spans="1:3" x14ac:dyDescent="0.25">
      <c r="A80" s="4" t="s">
        <v>29</v>
      </c>
      <c r="B80" s="2">
        <v>57</v>
      </c>
      <c r="C80" s="2">
        <v>0.95</v>
      </c>
    </row>
    <row r="81" spans="1:3" x14ac:dyDescent="0.25">
      <c r="A81" s="4" t="s">
        <v>30</v>
      </c>
      <c r="B81" s="2">
        <v>0</v>
      </c>
      <c r="C81" s="2">
        <v>0</v>
      </c>
    </row>
    <row r="82" spans="1:3" x14ac:dyDescent="0.25">
      <c r="A82" s="4" t="s">
        <v>15</v>
      </c>
      <c r="B82" s="2">
        <v>28</v>
      </c>
      <c r="C82" s="2">
        <v>0.46666666666666667</v>
      </c>
    </row>
    <row r="83" spans="1:3" x14ac:dyDescent="0.25">
      <c r="A83" s="4" t="s">
        <v>9</v>
      </c>
      <c r="B83" s="2">
        <v>123</v>
      </c>
      <c r="C83" s="2">
        <v>2.0499999999999998</v>
      </c>
    </row>
    <row r="84" spans="1:3" x14ac:dyDescent="0.25">
      <c r="A84" s="4" t="s">
        <v>60</v>
      </c>
      <c r="B84" s="2">
        <v>18</v>
      </c>
      <c r="C84" s="2">
        <v>0.3</v>
      </c>
    </row>
    <row r="85" spans="1:3" x14ac:dyDescent="0.25">
      <c r="A85" s="4" t="s">
        <v>87</v>
      </c>
      <c r="B85" s="2">
        <v>520</v>
      </c>
      <c r="C85" s="2">
        <v>8.6666666666666661</v>
      </c>
    </row>
    <row r="86" spans="1:3" x14ac:dyDescent="0.25">
      <c r="A86" s="4" t="s">
        <v>14</v>
      </c>
      <c r="B86" s="2">
        <v>9</v>
      </c>
      <c r="C86" s="2">
        <v>0.15</v>
      </c>
    </row>
    <row r="87" spans="1:3" x14ac:dyDescent="0.25">
      <c r="A87" s="4" t="s">
        <v>18</v>
      </c>
      <c r="B87" s="2">
        <v>12</v>
      </c>
      <c r="C87" s="2">
        <v>0.2</v>
      </c>
    </row>
    <row r="88" spans="1:3" x14ac:dyDescent="0.25">
      <c r="A88" s="4" t="s">
        <v>92</v>
      </c>
      <c r="B88" s="2">
        <v>71</v>
      </c>
      <c r="C88" s="2">
        <v>1.1833333333333333</v>
      </c>
    </row>
    <row r="89" spans="1:3" x14ac:dyDescent="0.25">
      <c r="A89" s="4" t="s">
        <v>31</v>
      </c>
      <c r="B89" s="2">
        <v>13</v>
      </c>
      <c r="C89" s="2">
        <v>0.21666666666666667</v>
      </c>
    </row>
    <row r="90" spans="1:3" x14ac:dyDescent="0.25">
      <c r="A90" s="4" t="s">
        <v>49</v>
      </c>
      <c r="B90" s="2">
        <v>0</v>
      </c>
      <c r="C90" s="2">
        <v>0</v>
      </c>
    </row>
    <row r="91" spans="1:3" x14ac:dyDescent="0.25">
      <c r="A91" s="4" t="s">
        <v>72</v>
      </c>
      <c r="B91" s="2">
        <v>34</v>
      </c>
      <c r="C91" s="2">
        <v>0.56666666666666665</v>
      </c>
    </row>
    <row r="92" spans="1:3" x14ac:dyDescent="0.25">
      <c r="A92" s="4" t="s">
        <v>61</v>
      </c>
      <c r="B92" s="2">
        <v>743</v>
      </c>
      <c r="C92" s="2">
        <v>12.383333333333333</v>
      </c>
    </row>
    <row r="93" spans="1:3" x14ac:dyDescent="0.25">
      <c r="A93" s="4" t="s">
        <v>88</v>
      </c>
      <c r="B93" s="2">
        <v>138</v>
      </c>
      <c r="C93" s="2">
        <v>2.2999999999999998</v>
      </c>
    </row>
    <row r="94" spans="1:3" x14ac:dyDescent="0.25">
      <c r="A94" s="4" t="s">
        <v>40</v>
      </c>
      <c r="B94" s="2">
        <v>71</v>
      </c>
      <c r="C94" s="2">
        <v>1.1833333333333333</v>
      </c>
    </row>
    <row r="95" spans="1:3" x14ac:dyDescent="0.25">
      <c r="A95" s="4" t="s">
        <v>54</v>
      </c>
      <c r="B95" s="2">
        <v>471</v>
      </c>
      <c r="C95" s="2">
        <v>7.85</v>
      </c>
    </row>
    <row r="96" spans="1:3" x14ac:dyDescent="0.25">
      <c r="A96" s="4" t="s">
        <v>27</v>
      </c>
      <c r="B96" s="2">
        <v>11</v>
      </c>
      <c r="C96" s="2">
        <v>0.18333333333333332</v>
      </c>
    </row>
    <row r="97" spans="1:3" x14ac:dyDescent="0.25">
      <c r="A97" s="4" t="s">
        <v>28</v>
      </c>
      <c r="B97" s="2">
        <v>0</v>
      </c>
      <c r="C97" s="2">
        <v>0</v>
      </c>
    </row>
    <row r="98" spans="1:3" x14ac:dyDescent="0.25">
      <c r="A98" s="4" t="s">
        <v>0</v>
      </c>
      <c r="B98" s="2">
        <v>0</v>
      </c>
      <c r="C98" s="2">
        <v>0</v>
      </c>
    </row>
    <row r="99" spans="1:3" x14ac:dyDescent="0.25">
      <c r="A99" s="4" t="s">
        <v>2</v>
      </c>
      <c r="B99" s="2">
        <v>12</v>
      </c>
      <c r="C99" s="2">
        <v>0.2</v>
      </c>
    </row>
    <row r="100" spans="1:3" x14ac:dyDescent="0.25">
      <c r="A100" s="4" t="s">
        <v>66</v>
      </c>
      <c r="B100" s="2">
        <v>46</v>
      </c>
      <c r="C100" s="2">
        <v>0.76666666666666672</v>
      </c>
    </row>
    <row r="101" spans="1:3" x14ac:dyDescent="0.25">
      <c r="A101" s="4" t="s">
        <v>56</v>
      </c>
      <c r="B101" s="2">
        <v>52</v>
      </c>
      <c r="C101" s="2">
        <v>0.8666666666666667</v>
      </c>
    </row>
    <row r="102" spans="1:3" x14ac:dyDescent="0.25">
      <c r="A102" s="4" t="s">
        <v>79</v>
      </c>
      <c r="B102" s="2">
        <v>24</v>
      </c>
      <c r="C102" s="2">
        <v>0.4</v>
      </c>
    </row>
    <row r="103" spans="1:3" x14ac:dyDescent="0.25">
      <c r="A103" s="4" t="s">
        <v>90</v>
      </c>
      <c r="B103" s="2">
        <v>43</v>
      </c>
      <c r="C103" s="2">
        <v>0.71666666666666667</v>
      </c>
    </row>
    <row r="104" spans="1:3" x14ac:dyDescent="0.25">
      <c r="A104" s="4" t="s">
        <v>395</v>
      </c>
      <c r="B104" s="2">
        <v>56565</v>
      </c>
      <c r="C104" s="2">
        <v>942.74999999999989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BBE6-0C9E-4244-ADE8-3B391CE4C079}">
  <dimension ref="A1:E49"/>
  <sheetViews>
    <sheetView workbookViewId="0">
      <selection activeCell="C2" sqref="C2:C49"/>
    </sheetView>
  </sheetViews>
  <sheetFormatPr defaultRowHeight="15" x14ac:dyDescent="0.25"/>
  <cols>
    <col min="1" max="1" width="5" bestFit="1" customWidth="1"/>
    <col min="2" max="2" width="12.42578125" bestFit="1" customWidth="1"/>
    <col min="3" max="3" width="12.85546875" bestFit="1" customWidth="1"/>
    <col min="4" max="4" width="6" bestFit="1" customWidth="1"/>
    <col min="5" max="5" width="38.5703125" bestFit="1" customWidth="1"/>
    <col min="6" max="6" width="6.28515625" bestFit="1" customWidth="1"/>
  </cols>
  <sheetData>
    <row r="1" spans="1:5" x14ac:dyDescent="0.25">
      <c r="A1" t="s">
        <v>484</v>
      </c>
      <c r="B1" t="s">
        <v>481</v>
      </c>
      <c r="C1" t="s">
        <v>486</v>
      </c>
      <c r="D1" t="s">
        <v>483</v>
      </c>
      <c r="E1" t="s">
        <v>485</v>
      </c>
    </row>
    <row r="2" spans="1:5" x14ac:dyDescent="0.25">
      <c r="A2" t="s">
        <v>396</v>
      </c>
      <c r="B2" t="b">
        <v>0</v>
      </c>
      <c r="C2" t="b">
        <v>1</v>
      </c>
      <c r="D2">
        <v>1</v>
      </c>
      <c r="E2" t="s">
        <v>405</v>
      </c>
    </row>
    <row r="3" spans="1:5" x14ac:dyDescent="0.25">
      <c r="A3" t="s">
        <v>396</v>
      </c>
      <c r="B3" t="b">
        <v>1</v>
      </c>
      <c r="C3" t="b">
        <v>0</v>
      </c>
      <c r="D3">
        <v>2</v>
      </c>
      <c r="E3" t="s">
        <v>425</v>
      </c>
    </row>
    <row r="4" spans="1:5" x14ac:dyDescent="0.25">
      <c r="A4" t="s">
        <v>396</v>
      </c>
      <c r="B4" t="b">
        <v>1</v>
      </c>
      <c r="C4" t="b">
        <v>1</v>
      </c>
      <c r="D4">
        <v>3</v>
      </c>
      <c r="E4" t="s">
        <v>406</v>
      </c>
    </row>
    <row r="5" spans="1:5" x14ac:dyDescent="0.25">
      <c r="A5" t="s">
        <v>396</v>
      </c>
      <c r="B5" t="b">
        <v>0</v>
      </c>
      <c r="C5" t="b">
        <v>0</v>
      </c>
      <c r="D5">
        <v>4</v>
      </c>
      <c r="E5" t="s">
        <v>78</v>
      </c>
    </row>
    <row r="6" spans="1:5" x14ac:dyDescent="0.25">
      <c r="A6" t="s">
        <v>396</v>
      </c>
      <c r="B6" t="b">
        <v>0</v>
      </c>
      <c r="C6" t="b">
        <v>0</v>
      </c>
      <c r="D6">
        <v>5</v>
      </c>
      <c r="E6" t="s">
        <v>427</v>
      </c>
    </row>
    <row r="7" spans="1:5" x14ac:dyDescent="0.25">
      <c r="A7" t="s">
        <v>396</v>
      </c>
      <c r="B7" t="b">
        <v>1</v>
      </c>
      <c r="C7" t="b">
        <v>0</v>
      </c>
      <c r="D7">
        <v>6</v>
      </c>
      <c r="E7" t="s">
        <v>421</v>
      </c>
    </row>
    <row r="8" spans="1:5" x14ac:dyDescent="0.25">
      <c r="A8" t="s">
        <v>396</v>
      </c>
      <c r="B8" t="b">
        <v>1</v>
      </c>
      <c r="C8" t="b">
        <v>1</v>
      </c>
      <c r="D8">
        <v>7</v>
      </c>
      <c r="E8" t="s">
        <v>404</v>
      </c>
    </row>
    <row r="9" spans="1:5" x14ac:dyDescent="0.25">
      <c r="A9" t="s">
        <v>396</v>
      </c>
      <c r="B9" t="b">
        <v>1</v>
      </c>
      <c r="C9" t="b">
        <v>0</v>
      </c>
      <c r="D9">
        <v>8</v>
      </c>
      <c r="E9" t="s">
        <v>6</v>
      </c>
    </row>
    <row r="10" spans="1:5" x14ac:dyDescent="0.25">
      <c r="A10" t="s">
        <v>396</v>
      </c>
      <c r="B10" t="b">
        <v>1</v>
      </c>
      <c r="C10" t="b">
        <v>0</v>
      </c>
      <c r="D10">
        <v>9</v>
      </c>
      <c r="E10" t="s">
        <v>417</v>
      </c>
    </row>
    <row r="11" spans="1:5" x14ac:dyDescent="0.25">
      <c r="A11" t="s">
        <v>396</v>
      </c>
      <c r="B11" t="b">
        <v>1</v>
      </c>
      <c r="C11" t="b">
        <v>1</v>
      </c>
      <c r="D11">
        <v>10</v>
      </c>
      <c r="E11" t="s">
        <v>407</v>
      </c>
    </row>
    <row r="12" spans="1:5" x14ac:dyDescent="0.25">
      <c r="A12" t="s">
        <v>396</v>
      </c>
      <c r="B12" t="b">
        <v>1</v>
      </c>
      <c r="C12" t="b">
        <v>1</v>
      </c>
      <c r="D12">
        <v>11</v>
      </c>
      <c r="E12" t="s">
        <v>402</v>
      </c>
    </row>
    <row r="13" spans="1:5" x14ac:dyDescent="0.25">
      <c r="A13" t="s">
        <v>396</v>
      </c>
      <c r="B13" t="b">
        <v>0</v>
      </c>
      <c r="C13" t="b">
        <v>0</v>
      </c>
      <c r="D13">
        <v>12</v>
      </c>
      <c r="E13" t="s">
        <v>415</v>
      </c>
    </row>
    <row r="14" spans="1:5" x14ac:dyDescent="0.25">
      <c r="A14" t="s">
        <v>396</v>
      </c>
      <c r="B14" t="b">
        <v>0</v>
      </c>
      <c r="C14" t="b">
        <v>0</v>
      </c>
      <c r="D14">
        <v>13</v>
      </c>
      <c r="E14" t="s">
        <v>436</v>
      </c>
    </row>
    <row r="15" spans="1:5" x14ac:dyDescent="0.25">
      <c r="A15" t="s">
        <v>396</v>
      </c>
      <c r="B15" t="b">
        <v>0</v>
      </c>
      <c r="C15" t="b">
        <v>0</v>
      </c>
      <c r="D15">
        <v>14</v>
      </c>
      <c r="E15" t="s">
        <v>435</v>
      </c>
    </row>
    <row r="16" spans="1:5" x14ac:dyDescent="0.25">
      <c r="A16" t="s">
        <v>396</v>
      </c>
      <c r="B16" t="b">
        <v>0</v>
      </c>
      <c r="C16" t="b">
        <v>0</v>
      </c>
      <c r="D16">
        <v>15</v>
      </c>
      <c r="E16" t="s">
        <v>434</v>
      </c>
    </row>
    <row r="17" spans="1:5" x14ac:dyDescent="0.25">
      <c r="A17" t="s">
        <v>396</v>
      </c>
      <c r="B17" t="b">
        <v>0</v>
      </c>
      <c r="C17" t="b">
        <v>0</v>
      </c>
      <c r="D17">
        <v>16</v>
      </c>
      <c r="E17" t="s">
        <v>437</v>
      </c>
    </row>
    <row r="18" spans="1:5" x14ac:dyDescent="0.25">
      <c r="A18" t="s">
        <v>396</v>
      </c>
      <c r="B18" t="b">
        <v>0</v>
      </c>
      <c r="C18" t="b">
        <v>0</v>
      </c>
      <c r="D18">
        <v>17</v>
      </c>
      <c r="E18" t="s">
        <v>432</v>
      </c>
    </row>
    <row r="19" spans="1:5" x14ac:dyDescent="0.25">
      <c r="A19" t="s">
        <v>396</v>
      </c>
      <c r="B19" t="b">
        <v>0</v>
      </c>
      <c r="C19" t="b">
        <v>0</v>
      </c>
      <c r="D19">
        <v>18</v>
      </c>
      <c r="E19" t="s">
        <v>416</v>
      </c>
    </row>
    <row r="20" spans="1:5" x14ac:dyDescent="0.25">
      <c r="A20" t="s">
        <v>396</v>
      </c>
      <c r="B20" t="b">
        <v>1</v>
      </c>
      <c r="C20" t="b">
        <v>1</v>
      </c>
      <c r="D20">
        <v>19</v>
      </c>
      <c r="E20" t="s">
        <v>403</v>
      </c>
    </row>
    <row r="21" spans="1:5" x14ac:dyDescent="0.25">
      <c r="A21" t="s">
        <v>396</v>
      </c>
      <c r="B21" t="b">
        <v>0</v>
      </c>
      <c r="C21" t="b">
        <v>0</v>
      </c>
      <c r="D21">
        <v>20</v>
      </c>
      <c r="E21" t="s">
        <v>422</v>
      </c>
    </row>
    <row r="22" spans="1:5" x14ac:dyDescent="0.25">
      <c r="A22" t="s">
        <v>396</v>
      </c>
      <c r="B22" t="b">
        <v>0</v>
      </c>
      <c r="C22" t="b">
        <v>0</v>
      </c>
      <c r="D22">
        <v>21</v>
      </c>
      <c r="E22" t="s">
        <v>412</v>
      </c>
    </row>
    <row r="23" spans="1:5" x14ac:dyDescent="0.25">
      <c r="A23" t="s">
        <v>396</v>
      </c>
      <c r="B23" t="b">
        <v>0</v>
      </c>
      <c r="C23" t="b">
        <v>0</v>
      </c>
      <c r="D23">
        <v>22</v>
      </c>
      <c r="E23" t="s">
        <v>426</v>
      </c>
    </row>
    <row r="24" spans="1:5" x14ac:dyDescent="0.25">
      <c r="A24" t="s">
        <v>396</v>
      </c>
      <c r="B24" t="b">
        <v>1</v>
      </c>
      <c r="C24" t="b">
        <v>1</v>
      </c>
      <c r="D24">
        <v>23</v>
      </c>
      <c r="E24" t="s">
        <v>400</v>
      </c>
    </row>
    <row r="25" spans="1:5" x14ac:dyDescent="0.25">
      <c r="A25" t="s">
        <v>396</v>
      </c>
      <c r="B25" t="b">
        <v>1</v>
      </c>
      <c r="C25" t="b">
        <v>0</v>
      </c>
      <c r="D25">
        <v>24</v>
      </c>
      <c r="E25" t="s">
        <v>424</v>
      </c>
    </row>
    <row r="26" spans="1:5" x14ac:dyDescent="0.25">
      <c r="A26" t="s">
        <v>396</v>
      </c>
      <c r="B26" t="b">
        <v>0</v>
      </c>
      <c r="C26" t="b">
        <v>1</v>
      </c>
      <c r="D26">
        <v>25</v>
      </c>
      <c r="E26" t="s">
        <v>397</v>
      </c>
    </row>
    <row r="27" spans="1:5" x14ac:dyDescent="0.25">
      <c r="A27" t="s">
        <v>396</v>
      </c>
      <c r="B27" t="b">
        <v>0</v>
      </c>
      <c r="C27" t="b">
        <v>1</v>
      </c>
      <c r="D27">
        <v>26</v>
      </c>
      <c r="E27" t="s">
        <v>408</v>
      </c>
    </row>
    <row r="28" spans="1:5" x14ac:dyDescent="0.25">
      <c r="A28" t="s">
        <v>396</v>
      </c>
      <c r="B28" t="b">
        <v>1</v>
      </c>
      <c r="C28" t="b">
        <v>0</v>
      </c>
      <c r="D28">
        <v>27</v>
      </c>
      <c r="E28" t="s">
        <v>411</v>
      </c>
    </row>
    <row r="29" spans="1:5" x14ac:dyDescent="0.25">
      <c r="A29" t="s">
        <v>396</v>
      </c>
      <c r="B29" t="b">
        <v>0</v>
      </c>
      <c r="C29" t="b">
        <v>0</v>
      </c>
      <c r="D29">
        <v>28</v>
      </c>
      <c r="E29" t="s">
        <v>430</v>
      </c>
    </row>
    <row r="30" spans="1:5" x14ac:dyDescent="0.25">
      <c r="A30" t="s">
        <v>396</v>
      </c>
      <c r="B30" t="b">
        <v>0</v>
      </c>
      <c r="C30" t="b">
        <v>0</v>
      </c>
      <c r="D30">
        <v>29</v>
      </c>
      <c r="E30" t="s">
        <v>480</v>
      </c>
    </row>
    <row r="31" spans="1:5" x14ac:dyDescent="0.25">
      <c r="A31" t="s">
        <v>396</v>
      </c>
      <c r="B31" t="b">
        <v>0</v>
      </c>
      <c r="C31" t="b">
        <v>0</v>
      </c>
      <c r="D31">
        <v>30</v>
      </c>
      <c r="E31" t="s">
        <v>38</v>
      </c>
    </row>
    <row r="32" spans="1:5" x14ac:dyDescent="0.25">
      <c r="A32" t="s">
        <v>396</v>
      </c>
      <c r="B32" t="b">
        <v>0</v>
      </c>
      <c r="C32" t="b">
        <v>1</v>
      </c>
      <c r="D32">
        <v>31</v>
      </c>
      <c r="E32" t="s">
        <v>33</v>
      </c>
    </row>
    <row r="33" spans="1:5" x14ac:dyDescent="0.25">
      <c r="A33" t="s">
        <v>396</v>
      </c>
      <c r="B33" t="b">
        <v>0</v>
      </c>
      <c r="C33" t="b">
        <v>0</v>
      </c>
      <c r="D33">
        <v>32</v>
      </c>
      <c r="E33" t="s">
        <v>60</v>
      </c>
    </row>
    <row r="34" spans="1:5" x14ac:dyDescent="0.25">
      <c r="A34" t="s">
        <v>396</v>
      </c>
      <c r="B34" t="b">
        <v>0</v>
      </c>
      <c r="C34" t="b">
        <v>0</v>
      </c>
      <c r="D34">
        <v>33</v>
      </c>
      <c r="E34" t="s">
        <v>429</v>
      </c>
    </row>
    <row r="35" spans="1:5" x14ac:dyDescent="0.25">
      <c r="A35" t="s">
        <v>396</v>
      </c>
      <c r="B35" t="b">
        <v>0</v>
      </c>
      <c r="C35" t="b">
        <v>0</v>
      </c>
      <c r="D35">
        <v>34</v>
      </c>
      <c r="E35" t="s">
        <v>433</v>
      </c>
    </row>
    <row r="36" spans="1:5" x14ac:dyDescent="0.25">
      <c r="A36" t="s">
        <v>396</v>
      </c>
      <c r="B36" t="b">
        <v>0</v>
      </c>
      <c r="C36" t="b">
        <v>0</v>
      </c>
      <c r="D36">
        <v>35</v>
      </c>
      <c r="E36" t="s">
        <v>414</v>
      </c>
    </row>
    <row r="37" spans="1:5" x14ac:dyDescent="0.25">
      <c r="A37" t="s">
        <v>396</v>
      </c>
      <c r="B37" t="b">
        <v>1</v>
      </c>
      <c r="C37" t="b">
        <v>1</v>
      </c>
      <c r="D37">
        <v>36</v>
      </c>
      <c r="E37" t="s">
        <v>398</v>
      </c>
    </row>
    <row r="38" spans="1:5" x14ac:dyDescent="0.25">
      <c r="A38" t="s">
        <v>396</v>
      </c>
      <c r="B38" t="b">
        <v>1</v>
      </c>
      <c r="C38" t="b">
        <v>0</v>
      </c>
      <c r="D38">
        <v>37</v>
      </c>
      <c r="E38" t="s">
        <v>418</v>
      </c>
    </row>
    <row r="39" spans="1:5" x14ac:dyDescent="0.25">
      <c r="A39" t="s">
        <v>396</v>
      </c>
      <c r="B39" t="b">
        <v>1</v>
      </c>
      <c r="C39" t="b">
        <v>0</v>
      </c>
      <c r="D39">
        <v>38</v>
      </c>
      <c r="E39" t="s">
        <v>413</v>
      </c>
    </row>
    <row r="40" spans="1:5" x14ac:dyDescent="0.25">
      <c r="A40" t="s">
        <v>396</v>
      </c>
      <c r="B40" t="b">
        <v>0</v>
      </c>
      <c r="C40" t="b">
        <v>0</v>
      </c>
      <c r="D40">
        <v>39</v>
      </c>
      <c r="E40" t="s">
        <v>419</v>
      </c>
    </row>
    <row r="41" spans="1:5" x14ac:dyDescent="0.25">
      <c r="A41" t="s">
        <v>396</v>
      </c>
      <c r="B41" t="b">
        <v>0</v>
      </c>
      <c r="C41" t="b">
        <v>1</v>
      </c>
      <c r="D41">
        <v>40</v>
      </c>
      <c r="E41" t="s">
        <v>410</v>
      </c>
    </row>
    <row r="42" spans="1:5" x14ac:dyDescent="0.25">
      <c r="A42" t="s">
        <v>396</v>
      </c>
      <c r="B42" t="b">
        <v>0</v>
      </c>
      <c r="C42" t="b">
        <v>0</v>
      </c>
      <c r="D42">
        <v>41</v>
      </c>
      <c r="E42" t="s">
        <v>431</v>
      </c>
    </row>
    <row r="43" spans="1:5" x14ac:dyDescent="0.25">
      <c r="A43" t="s">
        <v>396</v>
      </c>
      <c r="B43" t="b">
        <v>1</v>
      </c>
      <c r="C43" t="b">
        <v>1</v>
      </c>
      <c r="D43">
        <v>42</v>
      </c>
      <c r="E43" t="s">
        <v>409</v>
      </c>
    </row>
    <row r="44" spans="1:5" x14ac:dyDescent="0.25">
      <c r="A44" t="s">
        <v>396</v>
      </c>
      <c r="B44" t="b">
        <v>1</v>
      </c>
      <c r="C44" t="b">
        <v>1</v>
      </c>
      <c r="D44">
        <v>43</v>
      </c>
      <c r="E44" t="s">
        <v>399</v>
      </c>
    </row>
    <row r="45" spans="1:5" x14ac:dyDescent="0.25">
      <c r="A45" t="s">
        <v>396</v>
      </c>
      <c r="B45" t="b">
        <v>1</v>
      </c>
      <c r="C45" t="b">
        <v>1</v>
      </c>
      <c r="D45">
        <v>44</v>
      </c>
      <c r="E45" t="s">
        <v>401</v>
      </c>
    </row>
    <row r="46" spans="1:5" x14ac:dyDescent="0.25">
      <c r="A46" t="s">
        <v>396</v>
      </c>
      <c r="B46" t="b">
        <v>0</v>
      </c>
      <c r="C46" t="b">
        <v>0</v>
      </c>
      <c r="D46">
        <v>45</v>
      </c>
      <c r="E46" t="s">
        <v>428</v>
      </c>
    </row>
    <row r="47" spans="1:5" x14ac:dyDescent="0.25">
      <c r="A47" t="s">
        <v>396</v>
      </c>
      <c r="B47" t="b">
        <v>0</v>
      </c>
      <c r="C47" t="b">
        <v>0</v>
      </c>
      <c r="D47">
        <v>46</v>
      </c>
      <c r="E47" t="s">
        <v>423</v>
      </c>
    </row>
    <row r="48" spans="1:5" x14ac:dyDescent="0.25">
      <c r="A48" t="s">
        <v>396</v>
      </c>
      <c r="B48" t="b">
        <v>0</v>
      </c>
      <c r="C48" t="b">
        <v>0</v>
      </c>
      <c r="D48">
        <v>47</v>
      </c>
      <c r="E48" t="s">
        <v>108</v>
      </c>
    </row>
    <row r="49" spans="1:5" x14ac:dyDescent="0.25">
      <c r="A49" t="s">
        <v>396</v>
      </c>
      <c r="B49" t="b">
        <v>1</v>
      </c>
      <c r="C49" t="b">
        <v>0</v>
      </c>
      <c r="D49">
        <v>48</v>
      </c>
      <c r="E49" t="s">
        <v>420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6B2D-7CC1-42C8-B90D-DD2C678FF026}">
  <dimension ref="A1:H133"/>
  <sheetViews>
    <sheetView tabSelected="1" topLeftCell="E1" workbookViewId="0">
      <selection activeCell="A133" sqref="A133"/>
    </sheetView>
  </sheetViews>
  <sheetFormatPr defaultRowHeight="15" x14ac:dyDescent="0.25"/>
  <cols>
    <col min="1" max="1" width="9" bestFit="1" customWidth="1"/>
    <col min="2" max="2" width="16.140625" bestFit="1" customWidth="1"/>
    <col min="3" max="3" width="12.42578125" bestFit="1" customWidth="1"/>
    <col min="4" max="4" width="6" bestFit="1" customWidth="1"/>
    <col min="5" max="5" width="9.85546875" bestFit="1" customWidth="1"/>
    <col min="6" max="6" width="48.42578125" bestFit="1" customWidth="1"/>
    <col min="7" max="7" width="12.85546875" bestFit="1" customWidth="1"/>
    <col min="8" max="8" width="17" bestFit="1" customWidth="1"/>
    <col min="9" max="9" width="12.85546875" bestFit="1" customWidth="1"/>
    <col min="10" max="10" width="12.42578125" bestFit="1" customWidth="1"/>
    <col min="11" max="11" width="12.7109375" bestFit="1" customWidth="1"/>
    <col min="12" max="12" width="6.28515625" bestFit="1" customWidth="1"/>
  </cols>
  <sheetData>
    <row r="1" spans="1:8" x14ac:dyDescent="0.25">
      <c r="A1" t="s">
        <v>484</v>
      </c>
      <c r="B1" t="s">
        <v>488</v>
      </c>
      <c r="C1" t="s">
        <v>481</v>
      </c>
      <c r="D1" t="s">
        <v>483</v>
      </c>
      <c r="E1" t="s">
        <v>487</v>
      </c>
      <c r="F1" t="s">
        <v>485</v>
      </c>
      <c r="G1" t="s">
        <v>486</v>
      </c>
      <c r="H1" t="s">
        <v>491</v>
      </c>
    </row>
    <row r="2" spans="1:8" x14ac:dyDescent="0.25">
      <c r="A2" s="14" t="s">
        <v>512</v>
      </c>
      <c r="B2" t="s">
        <v>98</v>
      </c>
      <c r="C2" t="b">
        <v>0</v>
      </c>
      <c r="D2">
        <v>111</v>
      </c>
      <c r="E2" t="s">
        <v>396</v>
      </c>
      <c r="F2" t="s">
        <v>440</v>
      </c>
      <c r="G2" t="b">
        <v>1</v>
      </c>
      <c r="H2" t="s">
        <v>99</v>
      </c>
    </row>
    <row r="3" spans="1:8" x14ac:dyDescent="0.25">
      <c r="A3" t="s">
        <v>377</v>
      </c>
      <c r="B3" t="s">
        <v>98</v>
      </c>
      <c r="C3" t="b">
        <v>0</v>
      </c>
      <c r="D3">
        <v>1</v>
      </c>
      <c r="E3" t="s">
        <v>376</v>
      </c>
      <c r="F3" t="s">
        <v>375</v>
      </c>
      <c r="G3" t="b">
        <v>0</v>
      </c>
      <c r="H3" t="s">
        <v>99</v>
      </c>
    </row>
    <row r="4" spans="1:8" x14ac:dyDescent="0.25">
      <c r="A4" t="s">
        <v>513</v>
      </c>
      <c r="B4" t="s">
        <v>98</v>
      </c>
      <c r="C4" t="b">
        <v>0</v>
      </c>
      <c r="D4">
        <v>125</v>
      </c>
      <c r="E4" t="s">
        <v>396</v>
      </c>
      <c r="F4" t="s">
        <v>454</v>
      </c>
      <c r="G4" t="b">
        <v>1</v>
      </c>
      <c r="H4" t="s">
        <v>99</v>
      </c>
    </row>
    <row r="5" spans="1:8" x14ac:dyDescent="0.25">
      <c r="A5" t="s">
        <v>514</v>
      </c>
      <c r="B5" t="s">
        <v>98</v>
      </c>
      <c r="C5" t="b">
        <v>0</v>
      </c>
      <c r="D5">
        <v>121</v>
      </c>
      <c r="E5" t="s">
        <v>396</v>
      </c>
      <c r="F5" t="s">
        <v>450</v>
      </c>
      <c r="G5" t="b">
        <v>1</v>
      </c>
      <c r="H5" t="s">
        <v>99</v>
      </c>
    </row>
    <row r="6" spans="1:8" x14ac:dyDescent="0.25">
      <c r="A6" t="s">
        <v>374</v>
      </c>
      <c r="B6" t="s">
        <v>98</v>
      </c>
      <c r="C6" t="b">
        <v>0</v>
      </c>
      <c r="D6">
        <v>2</v>
      </c>
      <c r="E6" t="s">
        <v>373</v>
      </c>
      <c r="F6" t="s">
        <v>372</v>
      </c>
      <c r="G6" t="b">
        <v>0</v>
      </c>
      <c r="H6" t="s">
        <v>99</v>
      </c>
    </row>
    <row r="7" spans="1:8" x14ac:dyDescent="0.25">
      <c r="A7" t="s">
        <v>371</v>
      </c>
      <c r="B7" t="s">
        <v>98</v>
      </c>
      <c r="C7" t="b">
        <v>0</v>
      </c>
      <c r="D7">
        <v>3</v>
      </c>
      <c r="E7" t="s">
        <v>370</v>
      </c>
      <c r="F7" t="s">
        <v>369</v>
      </c>
      <c r="G7" t="b">
        <v>0</v>
      </c>
      <c r="H7" t="s">
        <v>99</v>
      </c>
    </row>
    <row r="8" spans="1:8" x14ac:dyDescent="0.25">
      <c r="A8" t="s">
        <v>368</v>
      </c>
      <c r="B8" t="s">
        <v>98</v>
      </c>
      <c r="C8" t="b">
        <v>1</v>
      </c>
      <c r="D8">
        <v>4</v>
      </c>
      <c r="E8" t="s">
        <v>367</v>
      </c>
      <c r="F8" t="s">
        <v>366</v>
      </c>
      <c r="G8" t="b">
        <v>0</v>
      </c>
      <c r="H8" t="s">
        <v>99</v>
      </c>
    </row>
    <row r="9" spans="1:8" x14ac:dyDescent="0.25">
      <c r="A9" t="s">
        <v>515</v>
      </c>
      <c r="B9" t="s">
        <v>98</v>
      </c>
      <c r="C9" t="b">
        <v>0</v>
      </c>
      <c r="D9">
        <v>109</v>
      </c>
      <c r="E9" t="s">
        <v>396</v>
      </c>
      <c r="F9" t="s">
        <v>438</v>
      </c>
      <c r="G9" t="b">
        <v>1</v>
      </c>
      <c r="H9" t="s">
        <v>99</v>
      </c>
    </row>
    <row r="10" spans="1:8" x14ac:dyDescent="0.25">
      <c r="A10" t="s">
        <v>365</v>
      </c>
      <c r="B10" t="s">
        <v>98</v>
      </c>
      <c r="C10" t="b">
        <v>0</v>
      </c>
      <c r="D10">
        <v>5</v>
      </c>
      <c r="E10" t="s">
        <v>364</v>
      </c>
      <c r="F10" t="s">
        <v>363</v>
      </c>
      <c r="G10" t="b">
        <v>0</v>
      </c>
      <c r="H10" t="s">
        <v>99</v>
      </c>
    </row>
    <row r="11" spans="1:8" x14ac:dyDescent="0.25">
      <c r="A11" t="s">
        <v>362</v>
      </c>
      <c r="B11" t="s">
        <v>98</v>
      </c>
      <c r="C11" t="b">
        <v>0</v>
      </c>
      <c r="D11">
        <v>6</v>
      </c>
      <c r="E11" t="s">
        <v>361</v>
      </c>
      <c r="F11" t="s">
        <v>360</v>
      </c>
      <c r="G11" t="b">
        <v>0</v>
      </c>
      <c r="H11" t="s">
        <v>99</v>
      </c>
    </row>
    <row r="12" spans="1:8" x14ac:dyDescent="0.25">
      <c r="A12" t="s">
        <v>359</v>
      </c>
      <c r="B12" t="s">
        <v>98</v>
      </c>
      <c r="C12" t="b">
        <v>1</v>
      </c>
      <c r="D12">
        <v>7</v>
      </c>
      <c r="E12" t="s">
        <v>358</v>
      </c>
      <c r="F12" t="s">
        <v>357</v>
      </c>
      <c r="G12" t="b">
        <v>0</v>
      </c>
      <c r="H12" t="s">
        <v>99</v>
      </c>
    </row>
    <row r="13" spans="1:8" x14ac:dyDescent="0.25">
      <c r="A13" t="s">
        <v>356</v>
      </c>
      <c r="B13" t="s">
        <v>98</v>
      </c>
      <c r="C13" t="b">
        <v>0</v>
      </c>
      <c r="D13">
        <v>8</v>
      </c>
      <c r="E13" t="s">
        <v>351</v>
      </c>
      <c r="F13" t="s">
        <v>355</v>
      </c>
      <c r="G13" t="b">
        <v>0</v>
      </c>
      <c r="H13" t="s">
        <v>99</v>
      </c>
    </row>
    <row r="14" spans="1:8" x14ac:dyDescent="0.25">
      <c r="A14" t="s">
        <v>352</v>
      </c>
      <c r="B14" t="s">
        <v>111</v>
      </c>
      <c r="C14" t="b">
        <v>0</v>
      </c>
      <c r="D14">
        <v>10</v>
      </c>
      <c r="E14" t="s">
        <v>351</v>
      </c>
      <c r="F14" t="s">
        <v>350</v>
      </c>
      <c r="G14" t="b">
        <v>0</v>
      </c>
      <c r="H14" t="s">
        <v>112</v>
      </c>
    </row>
    <row r="15" spans="1:8" x14ac:dyDescent="0.25">
      <c r="A15" t="s">
        <v>349</v>
      </c>
      <c r="B15" t="s">
        <v>98</v>
      </c>
      <c r="C15" t="b">
        <v>0</v>
      </c>
      <c r="D15">
        <v>11</v>
      </c>
      <c r="E15" t="s">
        <v>348</v>
      </c>
      <c r="F15" t="s">
        <v>347</v>
      </c>
      <c r="G15" t="b">
        <v>0</v>
      </c>
      <c r="H15" t="s">
        <v>99</v>
      </c>
    </row>
    <row r="16" spans="1:8" x14ac:dyDescent="0.25">
      <c r="A16" t="s">
        <v>346</v>
      </c>
      <c r="B16" t="s">
        <v>98</v>
      </c>
      <c r="C16" t="b">
        <v>0</v>
      </c>
      <c r="D16">
        <v>12</v>
      </c>
      <c r="E16" t="s">
        <v>345</v>
      </c>
      <c r="F16" t="s">
        <v>344</v>
      </c>
      <c r="G16" t="b">
        <v>0</v>
      </c>
      <c r="H16" t="s">
        <v>99</v>
      </c>
    </row>
    <row r="17" spans="1:8" x14ac:dyDescent="0.25">
      <c r="A17" t="s">
        <v>343</v>
      </c>
      <c r="B17" t="s">
        <v>98</v>
      </c>
      <c r="C17" t="b">
        <v>0</v>
      </c>
      <c r="D17">
        <v>13</v>
      </c>
      <c r="E17" t="s">
        <v>342</v>
      </c>
      <c r="F17" t="s">
        <v>341</v>
      </c>
      <c r="G17" t="b">
        <v>0</v>
      </c>
      <c r="H17" t="s">
        <v>99</v>
      </c>
    </row>
    <row r="18" spans="1:8" x14ac:dyDescent="0.25">
      <c r="A18" t="s">
        <v>354</v>
      </c>
      <c r="B18" t="s">
        <v>111</v>
      </c>
      <c r="C18" t="b">
        <v>0</v>
      </c>
      <c r="D18">
        <v>9</v>
      </c>
      <c r="E18" t="s">
        <v>351</v>
      </c>
      <c r="F18" t="s">
        <v>353</v>
      </c>
      <c r="G18" t="b">
        <v>0</v>
      </c>
      <c r="H18" t="s">
        <v>112</v>
      </c>
    </row>
    <row r="19" spans="1:8" x14ac:dyDescent="0.25">
      <c r="A19" t="s">
        <v>340</v>
      </c>
      <c r="B19" t="s">
        <v>98</v>
      </c>
      <c r="C19" t="b">
        <v>0</v>
      </c>
      <c r="D19">
        <v>14</v>
      </c>
      <c r="E19" t="s">
        <v>277</v>
      </c>
      <c r="F19" t="s">
        <v>339</v>
      </c>
      <c r="G19" t="b">
        <v>0</v>
      </c>
      <c r="H19" t="s">
        <v>99</v>
      </c>
    </row>
    <row r="20" spans="1:8" x14ac:dyDescent="0.25">
      <c r="A20" t="s">
        <v>338</v>
      </c>
      <c r="B20" t="s">
        <v>98</v>
      </c>
      <c r="C20" t="b">
        <v>0</v>
      </c>
      <c r="D20">
        <v>15</v>
      </c>
      <c r="E20" t="s">
        <v>337</v>
      </c>
      <c r="F20" t="s">
        <v>336</v>
      </c>
      <c r="G20" t="b">
        <v>0</v>
      </c>
      <c r="H20" t="s">
        <v>99</v>
      </c>
    </row>
    <row r="21" spans="1:8" x14ac:dyDescent="0.25">
      <c r="A21" t="s">
        <v>516</v>
      </c>
      <c r="B21" t="s">
        <v>98</v>
      </c>
      <c r="C21" t="b">
        <v>0</v>
      </c>
      <c r="D21">
        <v>132</v>
      </c>
      <c r="E21" t="s">
        <v>396</v>
      </c>
      <c r="F21" t="s">
        <v>461</v>
      </c>
      <c r="G21" t="b">
        <v>1</v>
      </c>
      <c r="H21" t="s">
        <v>99</v>
      </c>
    </row>
    <row r="22" spans="1:8" x14ac:dyDescent="0.25">
      <c r="A22" t="s">
        <v>335</v>
      </c>
      <c r="B22" t="s">
        <v>98</v>
      </c>
      <c r="C22" t="b">
        <v>0</v>
      </c>
      <c r="D22">
        <v>16</v>
      </c>
      <c r="E22" t="s">
        <v>334</v>
      </c>
      <c r="F22" t="s">
        <v>333</v>
      </c>
      <c r="G22" t="b">
        <v>0</v>
      </c>
      <c r="H22" t="s">
        <v>99</v>
      </c>
    </row>
    <row r="23" spans="1:8" x14ac:dyDescent="0.25">
      <c r="A23" t="s">
        <v>517</v>
      </c>
      <c r="B23" t="s">
        <v>98</v>
      </c>
      <c r="C23" t="b">
        <v>0</v>
      </c>
      <c r="D23">
        <v>112</v>
      </c>
      <c r="E23" t="s">
        <v>396</v>
      </c>
      <c r="F23" t="s">
        <v>441</v>
      </c>
      <c r="G23" t="b">
        <v>1</v>
      </c>
      <c r="H23" t="s">
        <v>99</v>
      </c>
    </row>
    <row r="24" spans="1:8" x14ac:dyDescent="0.25">
      <c r="A24" t="s">
        <v>332</v>
      </c>
      <c r="B24" t="s">
        <v>98</v>
      </c>
      <c r="C24" t="b">
        <v>0</v>
      </c>
      <c r="D24">
        <v>17</v>
      </c>
      <c r="E24" t="s">
        <v>331</v>
      </c>
      <c r="F24" t="s">
        <v>330</v>
      </c>
      <c r="G24" t="b">
        <v>0</v>
      </c>
      <c r="H24" t="s">
        <v>99</v>
      </c>
    </row>
    <row r="25" spans="1:8" ht="30" x14ac:dyDescent="0.25">
      <c r="A25" s="15" t="s">
        <v>518</v>
      </c>
      <c r="B25" t="s">
        <v>98</v>
      </c>
      <c r="C25" t="b">
        <v>0</v>
      </c>
      <c r="D25">
        <v>131</v>
      </c>
      <c r="E25" t="s">
        <v>396</v>
      </c>
      <c r="F25" t="s">
        <v>460</v>
      </c>
      <c r="G25" t="b">
        <v>1</v>
      </c>
      <c r="H25" t="s">
        <v>99</v>
      </c>
    </row>
    <row r="26" spans="1:8" x14ac:dyDescent="0.25">
      <c r="A26" t="s">
        <v>329</v>
      </c>
      <c r="B26" t="s">
        <v>98</v>
      </c>
      <c r="C26" t="b">
        <v>1</v>
      </c>
      <c r="D26">
        <v>18</v>
      </c>
      <c r="E26" t="s">
        <v>328</v>
      </c>
      <c r="F26" t="s">
        <v>327</v>
      </c>
      <c r="G26" t="b">
        <v>0</v>
      </c>
      <c r="H26" t="s">
        <v>99</v>
      </c>
    </row>
    <row r="27" spans="1:8" x14ac:dyDescent="0.25">
      <c r="A27" t="s">
        <v>326</v>
      </c>
      <c r="B27" t="s">
        <v>98</v>
      </c>
      <c r="C27" t="b">
        <v>0</v>
      </c>
      <c r="D27">
        <v>19</v>
      </c>
      <c r="E27" t="s">
        <v>293</v>
      </c>
      <c r="F27" t="s">
        <v>325</v>
      </c>
      <c r="G27" t="b">
        <v>0</v>
      </c>
      <c r="H27" t="s">
        <v>99</v>
      </c>
    </row>
    <row r="28" spans="1:8" x14ac:dyDescent="0.25">
      <c r="A28" t="s">
        <v>324</v>
      </c>
      <c r="B28" t="s">
        <v>98</v>
      </c>
      <c r="C28" t="b">
        <v>0</v>
      </c>
      <c r="D28">
        <v>20</v>
      </c>
      <c r="E28" t="s">
        <v>323</v>
      </c>
      <c r="F28" t="s">
        <v>322</v>
      </c>
      <c r="G28" t="b">
        <v>0</v>
      </c>
      <c r="H28" t="s">
        <v>99</v>
      </c>
    </row>
    <row r="29" spans="1:8" x14ac:dyDescent="0.25">
      <c r="A29" t="s">
        <v>519</v>
      </c>
      <c r="B29" t="s">
        <v>98</v>
      </c>
      <c r="C29" t="b">
        <v>0</v>
      </c>
      <c r="D29">
        <v>110</v>
      </c>
      <c r="E29" t="s">
        <v>396</v>
      </c>
      <c r="F29" t="s">
        <v>439</v>
      </c>
      <c r="G29" t="b">
        <v>1</v>
      </c>
      <c r="H29" t="s">
        <v>99</v>
      </c>
    </row>
    <row r="30" spans="1:8" x14ac:dyDescent="0.25">
      <c r="A30" t="s">
        <v>321</v>
      </c>
      <c r="B30" t="s">
        <v>98</v>
      </c>
      <c r="C30" t="b">
        <v>1</v>
      </c>
      <c r="D30">
        <v>21</v>
      </c>
      <c r="E30" t="s">
        <v>320</v>
      </c>
      <c r="F30" t="s">
        <v>319</v>
      </c>
      <c r="G30" t="b">
        <v>1</v>
      </c>
      <c r="H30" t="s">
        <v>99</v>
      </c>
    </row>
    <row r="31" spans="1:8" x14ac:dyDescent="0.25">
      <c r="A31" t="s">
        <v>520</v>
      </c>
      <c r="B31" t="s">
        <v>98</v>
      </c>
      <c r="C31" t="b">
        <v>0</v>
      </c>
      <c r="D31">
        <v>116</v>
      </c>
      <c r="E31" t="s">
        <v>396</v>
      </c>
      <c r="F31" t="s">
        <v>445</v>
      </c>
      <c r="G31" t="b">
        <v>1</v>
      </c>
      <c r="H31" t="s">
        <v>99</v>
      </c>
    </row>
    <row r="32" spans="1:8" x14ac:dyDescent="0.25">
      <c r="A32" t="s">
        <v>318</v>
      </c>
      <c r="B32" t="s">
        <v>98</v>
      </c>
      <c r="C32" t="b">
        <v>0</v>
      </c>
      <c r="D32">
        <v>22</v>
      </c>
      <c r="E32" t="s">
        <v>317</v>
      </c>
      <c r="F32" t="s">
        <v>316</v>
      </c>
      <c r="G32" t="b">
        <v>1</v>
      </c>
      <c r="H32" t="s">
        <v>99</v>
      </c>
    </row>
    <row r="33" spans="1:8" x14ac:dyDescent="0.25">
      <c r="A33" t="s">
        <v>315</v>
      </c>
      <c r="B33" t="s">
        <v>98</v>
      </c>
      <c r="C33" t="b">
        <v>0</v>
      </c>
      <c r="D33">
        <v>23</v>
      </c>
      <c r="E33" t="s">
        <v>312</v>
      </c>
      <c r="F33" t="s">
        <v>314</v>
      </c>
      <c r="G33" t="b">
        <v>0</v>
      </c>
      <c r="H33" t="s">
        <v>99</v>
      </c>
    </row>
    <row r="34" spans="1:8" x14ac:dyDescent="0.25">
      <c r="A34" t="s">
        <v>313</v>
      </c>
      <c r="B34" t="s">
        <v>111</v>
      </c>
      <c r="C34" t="b">
        <v>1</v>
      </c>
      <c r="D34">
        <v>24</v>
      </c>
      <c r="E34" t="s">
        <v>312</v>
      </c>
      <c r="F34" t="s">
        <v>311</v>
      </c>
      <c r="G34" t="b">
        <v>0</v>
      </c>
      <c r="H34" t="s">
        <v>112</v>
      </c>
    </row>
    <row r="35" spans="1:8" x14ac:dyDescent="0.25">
      <c r="A35" t="s">
        <v>521</v>
      </c>
      <c r="B35" t="s">
        <v>98</v>
      </c>
      <c r="C35" t="b">
        <v>0</v>
      </c>
      <c r="D35">
        <v>115</v>
      </c>
      <c r="E35" t="s">
        <v>396</v>
      </c>
      <c r="F35" t="s">
        <v>444</v>
      </c>
      <c r="G35" t="b">
        <v>1</v>
      </c>
      <c r="H35" t="s">
        <v>99</v>
      </c>
    </row>
    <row r="36" spans="1:8" x14ac:dyDescent="0.25">
      <c r="A36" t="s">
        <v>310</v>
      </c>
      <c r="B36" t="s">
        <v>98</v>
      </c>
      <c r="C36" t="b">
        <v>0</v>
      </c>
      <c r="D36">
        <v>25</v>
      </c>
      <c r="E36" t="s">
        <v>309</v>
      </c>
      <c r="F36" t="s">
        <v>308</v>
      </c>
      <c r="G36" t="b">
        <v>0</v>
      </c>
      <c r="H36" t="s">
        <v>99</v>
      </c>
    </row>
    <row r="37" spans="1:8" x14ac:dyDescent="0.25">
      <c r="A37" t="s">
        <v>307</v>
      </c>
      <c r="B37" t="s">
        <v>98</v>
      </c>
      <c r="C37" t="b">
        <v>1</v>
      </c>
      <c r="D37">
        <v>26</v>
      </c>
      <c r="E37" t="s">
        <v>296</v>
      </c>
      <c r="F37" t="s">
        <v>306</v>
      </c>
      <c r="G37" t="b">
        <v>1</v>
      </c>
      <c r="H37" t="s">
        <v>99</v>
      </c>
    </row>
    <row r="38" spans="1:8" x14ac:dyDescent="0.25">
      <c r="A38" t="s">
        <v>305</v>
      </c>
      <c r="B38" t="s">
        <v>111</v>
      </c>
      <c r="C38" t="b">
        <v>0</v>
      </c>
      <c r="D38">
        <v>27</v>
      </c>
      <c r="E38" t="s">
        <v>296</v>
      </c>
      <c r="F38" t="s">
        <v>304</v>
      </c>
      <c r="G38" t="b">
        <v>0</v>
      </c>
      <c r="H38" t="s">
        <v>112</v>
      </c>
    </row>
    <row r="39" spans="1:8" x14ac:dyDescent="0.25">
      <c r="A39" t="s">
        <v>303</v>
      </c>
      <c r="B39" t="s">
        <v>111</v>
      </c>
      <c r="C39" t="b">
        <v>0</v>
      </c>
      <c r="D39">
        <v>28</v>
      </c>
      <c r="E39" t="s">
        <v>296</v>
      </c>
      <c r="F39" t="s">
        <v>302</v>
      </c>
      <c r="G39" t="b">
        <v>0</v>
      </c>
      <c r="H39" t="s">
        <v>112</v>
      </c>
    </row>
    <row r="40" spans="1:8" x14ac:dyDescent="0.25">
      <c r="A40" t="s">
        <v>301</v>
      </c>
      <c r="B40" t="s">
        <v>111</v>
      </c>
      <c r="C40" t="b">
        <v>0</v>
      </c>
      <c r="D40">
        <v>29</v>
      </c>
      <c r="E40" t="s">
        <v>296</v>
      </c>
      <c r="F40" t="s">
        <v>300</v>
      </c>
      <c r="G40" t="b">
        <v>0</v>
      </c>
      <c r="H40" t="s">
        <v>112</v>
      </c>
    </row>
    <row r="41" spans="1:8" x14ac:dyDescent="0.25">
      <c r="A41" t="s">
        <v>299</v>
      </c>
      <c r="B41" t="s">
        <v>111</v>
      </c>
      <c r="C41" t="b">
        <v>0</v>
      </c>
      <c r="D41">
        <v>30</v>
      </c>
      <c r="E41" t="s">
        <v>296</v>
      </c>
      <c r="F41" t="s">
        <v>298</v>
      </c>
      <c r="G41" t="b">
        <v>0</v>
      </c>
      <c r="H41" t="s">
        <v>112</v>
      </c>
    </row>
    <row r="42" spans="1:8" x14ac:dyDescent="0.25">
      <c r="A42" t="s">
        <v>297</v>
      </c>
      <c r="B42" t="s">
        <v>111</v>
      </c>
      <c r="C42" t="b">
        <v>0</v>
      </c>
      <c r="D42">
        <v>31</v>
      </c>
      <c r="E42" t="s">
        <v>296</v>
      </c>
      <c r="F42" t="s">
        <v>295</v>
      </c>
      <c r="G42" t="b">
        <v>0</v>
      </c>
      <c r="H42" t="s">
        <v>112</v>
      </c>
    </row>
    <row r="43" spans="1:8" x14ac:dyDescent="0.25">
      <c r="A43" t="s">
        <v>294</v>
      </c>
      <c r="B43" t="s">
        <v>98</v>
      </c>
      <c r="C43" t="b">
        <v>0</v>
      </c>
      <c r="D43">
        <v>32</v>
      </c>
      <c r="E43" t="s">
        <v>293</v>
      </c>
      <c r="F43" t="s">
        <v>292</v>
      </c>
      <c r="G43" t="b">
        <v>0</v>
      </c>
      <c r="H43" t="s">
        <v>99</v>
      </c>
    </row>
    <row r="44" spans="1:8" x14ac:dyDescent="0.25">
      <c r="A44" t="s">
        <v>291</v>
      </c>
      <c r="B44" t="s">
        <v>98</v>
      </c>
      <c r="C44" t="b">
        <v>0</v>
      </c>
      <c r="D44">
        <v>33</v>
      </c>
      <c r="E44" t="s">
        <v>286</v>
      </c>
      <c r="F44" t="s">
        <v>290</v>
      </c>
      <c r="G44" t="b">
        <v>0</v>
      </c>
      <c r="H44" t="s">
        <v>99</v>
      </c>
    </row>
    <row r="45" spans="1:8" x14ac:dyDescent="0.25">
      <c r="A45" t="s">
        <v>522</v>
      </c>
      <c r="B45" t="s">
        <v>98</v>
      </c>
      <c r="C45" t="b">
        <v>0</v>
      </c>
      <c r="D45">
        <v>124</v>
      </c>
      <c r="E45" t="s">
        <v>396</v>
      </c>
      <c r="F45" t="s">
        <v>453</v>
      </c>
      <c r="G45" t="b">
        <v>1</v>
      </c>
      <c r="H45" t="s">
        <v>99</v>
      </c>
    </row>
    <row r="46" spans="1:8" x14ac:dyDescent="0.25">
      <c r="A46" t="s">
        <v>523</v>
      </c>
      <c r="B46" t="s">
        <v>98</v>
      </c>
      <c r="C46" t="b">
        <v>0</v>
      </c>
      <c r="D46">
        <v>120</v>
      </c>
      <c r="E46" t="s">
        <v>396</v>
      </c>
      <c r="F46" t="s">
        <v>449</v>
      </c>
      <c r="G46" t="b">
        <v>1</v>
      </c>
      <c r="H46" t="s">
        <v>99</v>
      </c>
    </row>
    <row r="47" spans="1:8" x14ac:dyDescent="0.25">
      <c r="A47" t="s">
        <v>289</v>
      </c>
      <c r="B47" t="s">
        <v>111</v>
      </c>
      <c r="C47" t="b">
        <v>0</v>
      </c>
      <c r="D47">
        <v>34</v>
      </c>
      <c r="E47" t="s">
        <v>286</v>
      </c>
      <c r="F47" t="s">
        <v>288</v>
      </c>
      <c r="G47" t="b">
        <v>0</v>
      </c>
      <c r="H47" t="s">
        <v>112</v>
      </c>
    </row>
    <row r="48" spans="1:8" x14ac:dyDescent="0.25">
      <c r="A48" t="s">
        <v>287</v>
      </c>
      <c r="B48" t="s">
        <v>111</v>
      </c>
      <c r="C48" t="b">
        <v>0</v>
      </c>
      <c r="D48">
        <v>35</v>
      </c>
      <c r="E48" t="s">
        <v>286</v>
      </c>
      <c r="F48" t="s">
        <v>285</v>
      </c>
      <c r="G48" t="b">
        <v>0</v>
      </c>
      <c r="H48" t="s">
        <v>112</v>
      </c>
    </row>
    <row r="49" spans="1:8" x14ac:dyDescent="0.25">
      <c r="A49" t="s">
        <v>284</v>
      </c>
      <c r="B49" t="s">
        <v>98</v>
      </c>
      <c r="C49" t="b">
        <v>0</v>
      </c>
      <c r="D49">
        <v>36</v>
      </c>
      <c r="E49" t="s">
        <v>283</v>
      </c>
      <c r="F49" t="s">
        <v>282</v>
      </c>
      <c r="G49" t="b">
        <v>0</v>
      </c>
      <c r="H49" t="s">
        <v>99</v>
      </c>
    </row>
    <row r="50" spans="1:8" x14ac:dyDescent="0.25">
      <c r="A50" t="s">
        <v>281</v>
      </c>
      <c r="B50" t="s">
        <v>98</v>
      </c>
      <c r="C50" t="b">
        <v>0</v>
      </c>
      <c r="D50">
        <v>37</v>
      </c>
      <c r="E50" t="s">
        <v>280</v>
      </c>
      <c r="F50" t="s">
        <v>279</v>
      </c>
      <c r="G50" t="b">
        <v>0</v>
      </c>
      <c r="H50" t="s">
        <v>99</v>
      </c>
    </row>
    <row r="51" spans="1:8" x14ac:dyDescent="0.25">
      <c r="A51" t="s">
        <v>278</v>
      </c>
      <c r="B51" t="s">
        <v>98</v>
      </c>
      <c r="C51" t="b">
        <v>0</v>
      </c>
      <c r="D51">
        <v>38</v>
      </c>
      <c r="E51" t="s">
        <v>277</v>
      </c>
      <c r="F51" t="s">
        <v>276</v>
      </c>
      <c r="G51" t="b">
        <v>0</v>
      </c>
      <c r="H51" t="s">
        <v>99</v>
      </c>
    </row>
    <row r="52" spans="1:8" x14ac:dyDescent="0.25">
      <c r="A52" t="s">
        <v>275</v>
      </c>
      <c r="B52" t="s">
        <v>98</v>
      </c>
      <c r="C52" t="b">
        <v>1</v>
      </c>
      <c r="D52">
        <v>39</v>
      </c>
      <c r="E52" t="s">
        <v>274</v>
      </c>
      <c r="F52" t="s">
        <v>273</v>
      </c>
      <c r="G52" t="b">
        <v>0</v>
      </c>
      <c r="H52" t="s">
        <v>99</v>
      </c>
    </row>
    <row r="53" spans="1:8" x14ac:dyDescent="0.25">
      <c r="A53" t="s">
        <v>524</v>
      </c>
      <c r="B53" t="s">
        <v>98</v>
      </c>
      <c r="C53" t="b">
        <v>0</v>
      </c>
      <c r="D53">
        <v>126</v>
      </c>
      <c r="E53" t="s">
        <v>396</v>
      </c>
      <c r="F53" t="s">
        <v>455</v>
      </c>
      <c r="G53" t="b">
        <v>1</v>
      </c>
      <c r="H53" t="s">
        <v>99</v>
      </c>
    </row>
    <row r="54" spans="1:8" x14ac:dyDescent="0.25">
      <c r="A54" t="s">
        <v>525</v>
      </c>
      <c r="B54" t="s">
        <v>98</v>
      </c>
      <c r="C54" t="b">
        <v>0</v>
      </c>
      <c r="D54">
        <v>117</v>
      </c>
      <c r="E54" t="s">
        <v>396</v>
      </c>
      <c r="F54" t="s">
        <v>446</v>
      </c>
      <c r="G54" t="b">
        <v>1</v>
      </c>
      <c r="H54" t="s">
        <v>99</v>
      </c>
    </row>
    <row r="55" spans="1:8" x14ac:dyDescent="0.25">
      <c r="A55" t="s">
        <v>526</v>
      </c>
      <c r="B55" t="s">
        <v>98</v>
      </c>
      <c r="C55" t="b">
        <v>0</v>
      </c>
      <c r="D55">
        <v>130</v>
      </c>
      <c r="E55" t="s">
        <v>396</v>
      </c>
      <c r="F55" t="s">
        <v>459</v>
      </c>
      <c r="G55" t="b">
        <v>1</v>
      </c>
      <c r="H55" t="s">
        <v>99</v>
      </c>
    </row>
    <row r="56" spans="1:8" x14ac:dyDescent="0.25">
      <c r="A56" t="s">
        <v>527</v>
      </c>
      <c r="B56" t="s">
        <v>98</v>
      </c>
      <c r="C56" t="b">
        <v>0</v>
      </c>
      <c r="D56">
        <v>127</v>
      </c>
      <c r="E56" t="s">
        <v>396</v>
      </c>
      <c r="F56" t="s">
        <v>456</v>
      </c>
      <c r="G56" t="b">
        <v>1</v>
      </c>
      <c r="H56" t="s">
        <v>99</v>
      </c>
    </row>
    <row r="57" spans="1:8" x14ac:dyDescent="0.25">
      <c r="A57" t="s">
        <v>272</v>
      </c>
      <c r="B57" t="s">
        <v>98</v>
      </c>
      <c r="C57" t="b">
        <v>0</v>
      </c>
      <c r="D57">
        <v>40</v>
      </c>
      <c r="E57" t="s">
        <v>267</v>
      </c>
      <c r="F57" t="s">
        <v>271</v>
      </c>
      <c r="G57" t="b">
        <v>0</v>
      </c>
      <c r="H57" t="s">
        <v>99</v>
      </c>
    </row>
    <row r="58" spans="1:8" x14ac:dyDescent="0.25">
      <c r="A58" t="s">
        <v>270</v>
      </c>
      <c r="B58" t="s">
        <v>111</v>
      </c>
      <c r="C58" t="b">
        <v>1</v>
      </c>
      <c r="D58">
        <v>41</v>
      </c>
      <c r="E58" t="s">
        <v>267</v>
      </c>
      <c r="F58" t="s">
        <v>269</v>
      </c>
      <c r="G58" t="b">
        <v>0</v>
      </c>
      <c r="H58" t="s">
        <v>112</v>
      </c>
    </row>
    <row r="59" spans="1:8" x14ac:dyDescent="0.25">
      <c r="A59" t="s">
        <v>268</v>
      </c>
      <c r="B59" t="s">
        <v>111</v>
      </c>
      <c r="C59" t="b">
        <v>1</v>
      </c>
      <c r="D59">
        <v>42</v>
      </c>
      <c r="E59" t="s">
        <v>267</v>
      </c>
      <c r="F59" t="s">
        <v>266</v>
      </c>
      <c r="G59" t="b">
        <v>0</v>
      </c>
      <c r="H59" t="s">
        <v>112</v>
      </c>
    </row>
    <row r="60" spans="1:8" x14ac:dyDescent="0.25">
      <c r="A60" t="s">
        <v>265</v>
      </c>
      <c r="B60" t="s">
        <v>98</v>
      </c>
      <c r="C60" t="b">
        <v>0</v>
      </c>
      <c r="D60">
        <v>43</v>
      </c>
      <c r="E60" t="s">
        <v>264</v>
      </c>
      <c r="F60" t="s">
        <v>263</v>
      </c>
      <c r="G60" t="b">
        <v>0</v>
      </c>
      <c r="H60" t="s">
        <v>99</v>
      </c>
    </row>
    <row r="61" spans="1:8" x14ac:dyDescent="0.25">
      <c r="A61" t="s">
        <v>262</v>
      </c>
      <c r="B61" t="s">
        <v>98</v>
      </c>
      <c r="C61" t="b">
        <v>0</v>
      </c>
      <c r="D61">
        <v>44</v>
      </c>
      <c r="E61" t="s">
        <v>261</v>
      </c>
      <c r="F61" t="s">
        <v>260</v>
      </c>
      <c r="G61" t="b">
        <v>0</v>
      </c>
      <c r="H61" t="s">
        <v>99</v>
      </c>
    </row>
    <row r="62" spans="1:8" x14ac:dyDescent="0.25">
      <c r="A62" t="s">
        <v>259</v>
      </c>
      <c r="B62" t="s">
        <v>98</v>
      </c>
      <c r="C62" t="b">
        <v>0</v>
      </c>
      <c r="D62">
        <v>45</v>
      </c>
      <c r="E62" t="s">
        <v>258</v>
      </c>
      <c r="F62" t="s">
        <v>257</v>
      </c>
      <c r="G62" t="b">
        <v>0</v>
      </c>
      <c r="H62" t="s">
        <v>99</v>
      </c>
    </row>
    <row r="63" spans="1:8" x14ac:dyDescent="0.25">
      <c r="A63" t="s">
        <v>256</v>
      </c>
      <c r="B63" t="s">
        <v>98</v>
      </c>
      <c r="C63" t="b">
        <v>0</v>
      </c>
      <c r="D63">
        <v>46</v>
      </c>
      <c r="E63" t="s">
        <v>251</v>
      </c>
      <c r="F63" t="s">
        <v>255</v>
      </c>
      <c r="G63" t="b">
        <v>0</v>
      </c>
      <c r="H63" t="s">
        <v>99</v>
      </c>
    </row>
    <row r="64" spans="1:8" x14ac:dyDescent="0.25">
      <c r="A64" t="s">
        <v>254</v>
      </c>
      <c r="B64" t="s">
        <v>111</v>
      </c>
      <c r="C64" t="b">
        <v>0</v>
      </c>
      <c r="D64">
        <v>47</v>
      </c>
      <c r="E64" t="s">
        <v>251</v>
      </c>
      <c r="F64" t="s">
        <v>253</v>
      </c>
      <c r="G64" t="b">
        <v>0</v>
      </c>
      <c r="H64" t="s">
        <v>112</v>
      </c>
    </row>
    <row r="65" spans="1:8" x14ac:dyDescent="0.25">
      <c r="A65" t="s">
        <v>252</v>
      </c>
      <c r="B65" t="s">
        <v>111</v>
      </c>
      <c r="C65" t="b">
        <v>1</v>
      </c>
      <c r="D65">
        <v>48</v>
      </c>
      <c r="E65" t="s">
        <v>251</v>
      </c>
      <c r="F65" t="s">
        <v>250</v>
      </c>
      <c r="G65" t="b">
        <v>0</v>
      </c>
      <c r="H65" t="s">
        <v>112</v>
      </c>
    </row>
    <row r="66" spans="1:8" x14ac:dyDescent="0.25">
      <c r="A66" t="s">
        <v>249</v>
      </c>
      <c r="B66" t="s">
        <v>98</v>
      </c>
      <c r="C66" t="b">
        <v>1</v>
      </c>
      <c r="D66">
        <v>49</v>
      </c>
      <c r="E66" t="s">
        <v>248</v>
      </c>
      <c r="F66" t="s">
        <v>247</v>
      </c>
      <c r="G66" t="b">
        <v>1</v>
      </c>
      <c r="H66" t="s">
        <v>99</v>
      </c>
    </row>
    <row r="67" spans="1:8" x14ac:dyDescent="0.25">
      <c r="A67" t="s">
        <v>246</v>
      </c>
      <c r="B67" t="s">
        <v>98</v>
      </c>
      <c r="C67" t="b">
        <v>0</v>
      </c>
      <c r="D67">
        <v>50</v>
      </c>
      <c r="E67" t="s">
        <v>245</v>
      </c>
      <c r="F67" t="s">
        <v>244</v>
      </c>
      <c r="G67" t="b">
        <v>0</v>
      </c>
      <c r="H67" t="s">
        <v>99</v>
      </c>
    </row>
    <row r="68" spans="1:8" x14ac:dyDescent="0.25">
      <c r="A68" t="s">
        <v>243</v>
      </c>
      <c r="B68" t="s">
        <v>98</v>
      </c>
      <c r="C68" t="b">
        <v>0</v>
      </c>
      <c r="D68">
        <v>51</v>
      </c>
      <c r="E68" t="s">
        <v>242</v>
      </c>
      <c r="F68" t="s">
        <v>241</v>
      </c>
      <c r="G68" t="b">
        <v>0</v>
      </c>
      <c r="H68" t="s">
        <v>99</v>
      </c>
    </row>
    <row r="69" spans="1:8" x14ac:dyDescent="0.25">
      <c r="A69" t="s">
        <v>240</v>
      </c>
      <c r="B69" t="s">
        <v>98</v>
      </c>
      <c r="C69" t="b">
        <v>0</v>
      </c>
      <c r="D69">
        <v>52</v>
      </c>
      <c r="E69" t="s">
        <v>239</v>
      </c>
      <c r="F69" t="s">
        <v>238</v>
      </c>
      <c r="G69" t="b">
        <v>0</v>
      </c>
      <c r="H69" t="s">
        <v>99</v>
      </c>
    </row>
    <row r="70" spans="1:8" x14ac:dyDescent="0.25">
      <c r="A70" t="s">
        <v>101</v>
      </c>
      <c r="B70" t="s">
        <v>98</v>
      </c>
      <c r="C70" t="b">
        <v>0</v>
      </c>
      <c r="D70">
        <v>108</v>
      </c>
      <c r="E70" t="s">
        <v>100</v>
      </c>
      <c r="F70" t="s">
        <v>478</v>
      </c>
      <c r="G70" t="b">
        <v>0</v>
      </c>
      <c r="H70" t="s">
        <v>99</v>
      </c>
    </row>
    <row r="71" spans="1:8" x14ac:dyDescent="0.25">
      <c r="A71" t="s">
        <v>237</v>
      </c>
      <c r="B71" t="s">
        <v>98</v>
      </c>
      <c r="C71" t="b">
        <v>0</v>
      </c>
      <c r="D71">
        <v>53</v>
      </c>
      <c r="E71" t="s">
        <v>227</v>
      </c>
      <c r="F71" t="s">
        <v>236</v>
      </c>
      <c r="G71" t="b">
        <v>0</v>
      </c>
      <c r="H71" t="s">
        <v>99</v>
      </c>
    </row>
    <row r="72" spans="1:8" x14ac:dyDescent="0.25">
      <c r="A72" t="s">
        <v>235</v>
      </c>
      <c r="B72" t="s">
        <v>111</v>
      </c>
      <c r="C72" t="b">
        <v>1</v>
      </c>
      <c r="D72">
        <v>54</v>
      </c>
      <c r="E72" t="s">
        <v>227</v>
      </c>
      <c r="F72" t="s">
        <v>234</v>
      </c>
      <c r="G72" t="b">
        <v>0</v>
      </c>
      <c r="H72" t="s">
        <v>112</v>
      </c>
    </row>
    <row r="73" spans="1:8" x14ac:dyDescent="0.25">
      <c r="A73" t="s">
        <v>233</v>
      </c>
      <c r="B73" t="s">
        <v>111</v>
      </c>
      <c r="C73" t="b">
        <v>0</v>
      </c>
      <c r="D73">
        <v>55</v>
      </c>
      <c r="E73" t="s">
        <v>227</v>
      </c>
      <c r="F73" t="s">
        <v>232</v>
      </c>
      <c r="G73" t="b">
        <v>0</v>
      </c>
      <c r="H73" t="s">
        <v>112</v>
      </c>
    </row>
    <row r="74" spans="1:8" x14ac:dyDescent="0.25">
      <c r="A74" t="s">
        <v>231</v>
      </c>
      <c r="B74" t="s">
        <v>111</v>
      </c>
      <c r="C74" t="b">
        <v>0</v>
      </c>
      <c r="D74">
        <v>56</v>
      </c>
      <c r="E74" t="s">
        <v>227</v>
      </c>
      <c r="F74" t="s">
        <v>230</v>
      </c>
      <c r="G74" t="b">
        <v>0</v>
      </c>
      <c r="H74" t="s">
        <v>112</v>
      </c>
    </row>
    <row r="75" spans="1:8" x14ac:dyDescent="0.25">
      <c r="A75" t="s">
        <v>229</v>
      </c>
      <c r="B75" t="s">
        <v>111</v>
      </c>
      <c r="C75" t="b">
        <v>0</v>
      </c>
      <c r="D75">
        <v>57</v>
      </c>
      <c r="E75" t="s">
        <v>227</v>
      </c>
      <c r="F75" t="s">
        <v>476</v>
      </c>
      <c r="G75" t="b">
        <v>0</v>
      </c>
      <c r="H75" t="s">
        <v>112</v>
      </c>
    </row>
    <row r="76" spans="1:8" x14ac:dyDescent="0.25">
      <c r="A76" t="s">
        <v>228</v>
      </c>
      <c r="B76" t="s">
        <v>111</v>
      </c>
      <c r="C76" t="b">
        <v>0</v>
      </c>
      <c r="D76">
        <v>58</v>
      </c>
      <c r="E76" t="s">
        <v>227</v>
      </c>
      <c r="F76" t="s">
        <v>477</v>
      </c>
      <c r="G76" t="b">
        <v>0</v>
      </c>
      <c r="H76" t="s">
        <v>112</v>
      </c>
    </row>
    <row r="77" spans="1:8" x14ac:dyDescent="0.25">
      <c r="A77" t="s">
        <v>528</v>
      </c>
      <c r="B77" t="s">
        <v>98</v>
      </c>
      <c r="C77" t="b">
        <v>0</v>
      </c>
      <c r="D77">
        <v>114</v>
      </c>
      <c r="E77" t="s">
        <v>396</v>
      </c>
      <c r="F77" t="s">
        <v>443</v>
      </c>
      <c r="G77" t="b">
        <v>1</v>
      </c>
      <c r="H77" t="s">
        <v>99</v>
      </c>
    </row>
    <row r="78" spans="1:8" x14ac:dyDescent="0.25">
      <c r="A78" t="s">
        <v>226</v>
      </c>
      <c r="B78" t="s">
        <v>98</v>
      </c>
      <c r="C78" t="b">
        <v>0</v>
      </c>
      <c r="D78">
        <v>59</v>
      </c>
      <c r="E78" t="s">
        <v>225</v>
      </c>
      <c r="F78" t="s">
        <v>224</v>
      </c>
      <c r="G78" t="b">
        <v>0</v>
      </c>
      <c r="H78" t="s">
        <v>99</v>
      </c>
    </row>
    <row r="79" spans="1:8" x14ac:dyDescent="0.25">
      <c r="A79" t="s">
        <v>223</v>
      </c>
      <c r="B79" t="s">
        <v>98</v>
      </c>
      <c r="C79" t="b">
        <v>0</v>
      </c>
      <c r="D79">
        <v>60</v>
      </c>
      <c r="E79" t="s">
        <v>218</v>
      </c>
      <c r="F79" t="s">
        <v>16</v>
      </c>
      <c r="G79" t="b">
        <v>0</v>
      </c>
      <c r="H79" t="s">
        <v>99</v>
      </c>
    </row>
    <row r="80" spans="1:8" x14ac:dyDescent="0.25">
      <c r="A80" t="s">
        <v>222</v>
      </c>
      <c r="B80" t="s">
        <v>111</v>
      </c>
      <c r="C80" t="b">
        <v>1</v>
      </c>
      <c r="D80">
        <v>61</v>
      </c>
      <c r="E80" t="s">
        <v>218</v>
      </c>
      <c r="F80" t="s">
        <v>94</v>
      </c>
      <c r="G80" t="b">
        <v>0</v>
      </c>
      <c r="H80" t="s">
        <v>112</v>
      </c>
    </row>
    <row r="81" spans="1:8" x14ac:dyDescent="0.25">
      <c r="A81" t="s">
        <v>221</v>
      </c>
      <c r="B81" t="s">
        <v>111</v>
      </c>
      <c r="C81" t="b">
        <v>1</v>
      </c>
      <c r="D81">
        <v>62</v>
      </c>
      <c r="E81" t="s">
        <v>218</v>
      </c>
      <c r="F81" t="s">
        <v>220</v>
      </c>
      <c r="G81" t="b">
        <v>0</v>
      </c>
      <c r="H81" t="s">
        <v>112</v>
      </c>
    </row>
    <row r="82" spans="1:8" x14ac:dyDescent="0.25">
      <c r="A82" t="s">
        <v>219</v>
      </c>
      <c r="B82" t="s">
        <v>111</v>
      </c>
      <c r="C82" t="b">
        <v>1</v>
      </c>
      <c r="D82">
        <v>63</v>
      </c>
      <c r="E82" t="s">
        <v>218</v>
      </c>
      <c r="F82" t="s">
        <v>50</v>
      </c>
      <c r="G82" t="b">
        <v>0</v>
      </c>
      <c r="H82" t="s">
        <v>112</v>
      </c>
    </row>
    <row r="83" spans="1:8" x14ac:dyDescent="0.25">
      <c r="A83" t="s">
        <v>217</v>
      </c>
      <c r="B83" t="s">
        <v>98</v>
      </c>
      <c r="C83" t="b">
        <v>1</v>
      </c>
      <c r="D83">
        <v>64</v>
      </c>
      <c r="E83" t="s">
        <v>216</v>
      </c>
      <c r="F83" t="s">
        <v>215</v>
      </c>
      <c r="G83" t="b">
        <v>0</v>
      </c>
      <c r="H83" t="s">
        <v>99</v>
      </c>
    </row>
    <row r="84" spans="1:8" x14ac:dyDescent="0.25">
      <c r="A84" t="s">
        <v>214</v>
      </c>
      <c r="B84" t="s">
        <v>98</v>
      </c>
      <c r="C84" t="b">
        <v>1</v>
      </c>
      <c r="D84">
        <v>65</v>
      </c>
      <c r="E84" t="s">
        <v>100</v>
      </c>
      <c r="F84" t="s">
        <v>213</v>
      </c>
      <c r="G84" t="b">
        <v>0</v>
      </c>
      <c r="H84" t="s">
        <v>99</v>
      </c>
    </row>
    <row r="85" spans="1:8" x14ac:dyDescent="0.25">
      <c r="A85" t="s">
        <v>212</v>
      </c>
      <c r="B85" t="s">
        <v>98</v>
      </c>
      <c r="C85" t="b">
        <v>1</v>
      </c>
      <c r="D85">
        <v>66</v>
      </c>
      <c r="E85" t="s">
        <v>209</v>
      </c>
      <c r="F85" t="s">
        <v>211</v>
      </c>
      <c r="G85" t="b">
        <v>0</v>
      </c>
      <c r="H85" t="s">
        <v>99</v>
      </c>
    </row>
    <row r="86" spans="1:8" x14ac:dyDescent="0.25">
      <c r="A86" t="s">
        <v>210</v>
      </c>
      <c r="B86" t="s">
        <v>111</v>
      </c>
      <c r="C86" t="b">
        <v>0</v>
      </c>
      <c r="D86">
        <v>67</v>
      </c>
      <c r="E86" t="s">
        <v>209</v>
      </c>
      <c r="F86" t="s">
        <v>208</v>
      </c>
      <c r="G86" t="b">
        <v>0</v>
      </c>
      <c r="H86" t="s">
        <v>112</v>
      </c>
    </row>
    <row r="87" spans="1:8" x14ac:dyDescent="0.25">
      <c r="A87" t="s">
        <v>207</v>
      </c>
      <c r="B87" t="s">
        <v>98</v>
      </c>
      <c r="C87" t="b">
        <v>1</v>
      </c>
      <c r="D87">
        <v>68</v>
      </c>
      <c r="E87" t="s">
        <v>204</v>
      </c>
      <c r="F87" t="s">
        <v>206</v>
      </c>
      <c r="G87" t="b">
        <v>0</v>
      </c>
      <c r="H87" t="s">
        <v>99</v>
      </c>
    </row>
    <row r="88" spans="1:8" x14ac:dyDescent="0.25">
      <c r="A88" t="s">
        <v>205</v>
      </c>
      <c r="B88" t="s">
        <v>98</v>
      </c>
      <c r="C88" t="b">
        <v>1</v>
      </c>
      <c r="D88">
        <v>69</v>
      </c>
      <c r="E88" t="s">
        <v>204</v>
      </c>
      <c r="F88" t="s">
        <v>203</v>
      </c>
      <c r="G88" t="b">
        <v>0</v>
      </c>
      <c r="H88" t="s">
        <v>99</v>
      </c>
    </row>
    <row r="89" spans="1:8" x14ac:dyDescent="0.25">
      <c r="A89" t="s">
        <v>529</v>
      </c>
      <c r="B89" t="s">
        <v>98</v>
      </c>
      <c r="C89" t="b">
        <v>0</v>
      </c>
      <c r="D89">
        <v>118</v>
      </c>
      <c r="E89" t="s">
        <v>396</v>
      </c>
      <c r="F89" t="s">
        <v>447</v>
      </c>
      <c r="G89" t="b">
        <v>1</v>
      </c>
      <c r="H89" t="s">
        <v>99</v>
      </c>
    </row>
    <row r="90" spans="1:8" x14ac:dyDescent="0.25">
      <c r="A90" t="s">
        <v>202</v>
      </c>
      <c r="B90" t="s">
        <v>98</v>
      </c>
      <c r="C90" t="b">
        <v>0</v>
      </c>
      <c r="D90">
        <v>70</v>
      </c>
      <c r="E90" t="s">
        <v>201</v>
      </c>
      <c r="F90" t="s">
        <v>200</v>
      </c>
      <c r="G90" t="b">
        <v>0</v>
      </c>
      <c r="H90" t="s">
        <v>99</v>
      </c>
    </row>
    <row r="91" spans="1:8" x14ac:dyDescent="0.25">
      <c r="A91" t="s">
        <v>199</v>
      </c>
      <c r="B91" t="s">
        <v>98</v>
      </c>
      <c r="C91" t="b">
        <v>0</v>
      </c>
      <c r="D91">
        <v>71</v>
      </c>
      <c r="E91" t="s">
        <v>198</v>
      </c>
      <c r="F91" t="s">
        <v>197</v>
      </c>
      <c r="G91" t="b">
        <v>0</v>
      </c>
      <c r="H91" t="s">
        <v>99</v>
      </c>
    </row>
    <row r="92" spans="1:8" x14ac:dyDescent="0.25">
      <c r="A92" t="s">
        <v>196</v>
      </c>
      <c r="B92" t="s">
        <v>98</v>
      </c>
      <c r="C92" t="b">
        <v>0</v>
      </c>
      <c r="D92">
        <v>72</v>
      </c>
      <c r="E92" t="s">
        <v>193</v>
      </c>
      <c r="F92" t="s">
        <v>195</v>
      </c>
      <c r="G92" t="b">
        <v>0</v>
      </c>
      <c r="H92" t="s">
        <v>99</v>
      </c>
    </row>
    <row r="93" spans="1:8" x14ac:dyDescent="0.25">
      <c r="A93" t="s">
        <v>194</v>
      </c>
      <c r="B93" t="s">
        <v>98</v>
      </c>
      <c r="C93" t="b">
        <v>0</v>
      </c>
      <c r="D93">
        <v>73</v>
      </c>
      <c r="E93" t="s">
        <v>193</v>
      </c>
      <c r="F93" t="s">
        <v>192</v>
      </c>
      <c r="G93" t="b">
        <v>0</v>
      </c>
      <c r="H93" t="s">
        <v>99</v>
      </c>
    </row>
    <row r="94" spans="1:8" x14ac:dyDescent="0.25">
      <c r="A94" t="s">
        <v>191</v>
      </c>
      <c r="B94" t="s">
        <v>98</v>
      </c>
      <c r="C94" t="b">
        <v>0</v>
      </c>
      <c r="D94">
        <v>74</v>
      </c>
      <c r="E94" t="s">
        <v>188</v>
      </c>
      <c r="F94" t="s">
        <v>190</v>
      </c>
      <c r="G94" t="b">
        <v>0</v>
      </c>
      <c r="H94" t="s">
        <v>99</v>
      </c>
    </row>
    <row r="95" spans="1:8" x14ac:dyDescent="0.25">
      <c r="A95" t="s">
        <v>189</v>
      </c>
      <c r="B95" t="s">
        <v>111</v>
      </c>
      <c r="C95" t="b">
        <v>0</v>
      </c>
      <c r="D95">
        <v>75</v>
      </c>
      <c r="E95" t="s">
        <v>188</v>
      </c>
      <c r="F95" t="s">
        <v>187</v>
      </c>
      <c r="G95" t="b">
        <v>0</v>
      </c>
      <c r="H95" t="s">
        <v>112</v>
      </c>
    </row>
    <row r="96" spans="1:8" x14ac:dyDescent="0.25">
      <c r="A96" t="s">
        <v>186</v>
      </c>
      <c r="B96" t="s">
        <v>98</v>
      </c>
      <c r="C96" t="b">
        <v>0</v>
      </c>
      <c r="D96">
        <v>76</v>
      </c>
      <c r="E96" t="s">
        <v>183</v>
      </c>
      <c r="F96" t="s">
        <v>185</v>
      </c>
      <c r="G96" t="b">
        <v>0</v>
      </c>
      <c r="H96" t="s">
        <v>99</v>
      </c>
    </row>
    <row r="97" spans="1:8" x14ac:dyDescent="0.25">
      <c r="A97" t="s">
        <v>184</v>
      </c>
      <c r="B97" t="s">
        <v>111</v>
      </c>
      <c r="C97" t="b">
        <v>0</v>
      </c>
      <c r="D97">
        <v>77</v>
      </c>
      <c r="E97" t="s">
        <v>183</v>
      </c>
      <c r="F97" t="s">
        <v>182</v>
      </c>
      <c r="G97" t="b">
        <v>0</v>
      </c>
      <c r="H97" t="s">
        <v>112</v>
      </c>
    </row>
    <row r="98" spans="1:8" x14ac:dyDescent="0.25">
      <c r="A98" t="s">
        <v>181</v>
      </c>
      <c r="B98" t="s">
        <v>98</v>
      </c>
      <c r="C98" t="b">
        <v>0</v>
      </c>
      <c r="D98">
        <v>78</v>
      </c>
      <c r="E98" t="s">
        <v>176</v>
      </c>
      <c r="F98" t="s">
        <v>180</v>
      </c>
      <c r="G98" t="b">
        <v>0</v>
      </c>
      <c r="H98" t="s">
        <v>99</v>
      </c>
    </row>
    <row r="99" spans="1:8" x14ac:dyDescent="0.25">
      <c r="A99" t="s">
        <v>179</v>
      </c>
      <c r="B99" t="s">
        <v>111</v>
      </c>
      <c r="C99" t="b">
        <v>0</v>
      </c>
      <c r="D99">
        <v>79</v>
      </c>
      <c r="E99" t="s">
        <v>176</v>
      </c>
      <c r="F99" t="s">
        <v>178</v>
      </c>
      <c r="G99" t="b">
        <v>0</v>
      </c>
      <c r="H99" t="s">
        <v>112</v>
      </c>
    </row>
    <row r="100" spans="1:8" x14ac:dyDescent="0.25">
      <c r="A100" t="s">
        <v>177</v>
      </c>
      <c r="B100" t="s">
        <v>111</v>
      </c>
      <c r="C100" t="b">
        <v>0</v>
      </c>
      <c r="D100">
        <v>80</v>
      </c>
      <c r="E100" t="s">
        <v>176</v>
      </c>
      <c r="F100" t="s">
        <v>175</v>
      </c>
      <c r="G100" t="b">
        <v>0</v>
      </c>
      <c r="H100" t="s">
        <v>112</v>
      </c>
    </row>
    <row r="101" spans="1:8" x14ac:dyDescent="0.25">
      <c r="A101" t="s">
        <v>174</v>
      </c>
      <c r="B101" t="s">
        <v>98</v>
      </c>
      <c r="C101" t="b">
        <v>0</v>
      </c>
      <c r="D101">
        <v>81</v>
      </c>
      <c r="E101" t="s">
        <v>173</v>
      </c>
      <c r="F101" t="s">
        <v>172</v>
      </c>
      <c r="G101" t="b">
        <v>0</v>
      </c>
      <c r="H101" t="s">
        <v>99</v>
      </c>
    </row>
    <row r="102" spans="1:8" x14ac:dyDescent="0.25">
      <c r="A102" t="s">
        <v>171</v>
      </c>
      <c r="B102" t="s">
        <v>98</v>
      </c>
      <c r="C102" t="b">
        <v>1</v>
      </c>
      <c r="D102">
        <v>82</v>
      </c>
      <c r="E102" t="s">
        <v>170</v>
      </c>
      <c r="F102" t="s">
        <v>169</v>
      </c>
      <c r="G102" t="b">
        <v>1</v>
      </c>
      <c r="H102" t="s">
        <v>99</v>
      </c>
    </row>
    <row r="103" spans="1:8" x14ac:dyDescent="0.25">
      <c r="A103" t="s">
        <v>168</v>
      </c>
      <c r="B103" t="s">
        <v>98</v>
      </c>
      <c r="C103" t="b">
        <v>1</v>
      </c>
      <c r="D103">
        <v>83</v>
      </c>
      <c r="E103" t="s">
        <v>165</v>
      </c>
      <c r="F103" t="s">
        <v>167</v>
      </c>
      <c r="G103" t="b">
        <v>0</v>
      </c>
      <c r="H103" t="s">
        <v>99</v>
      </c>
    </row>
    <row r="104" spans="1:8" x14ac:dyDescent="0.25">
      <c r="A104" t="s">
        <v>166</v>
      </c>
      <c r="B104" t="s">
        <v>111</v>
      </c>
      <c r="C104" t="b">
        <v>0</v>
      </c>
      <c r="D104">
        <v>84</v>
      </c>
      <c r="E104" t="s">
        <v>165</v>
      </c>
      <c r="F104" t="s">
        <v>164</v>
      </c>
      <c r="G104" t="b">
        <v>0</v>
      </c>
      <c r="H104" t="s">
        <v>112</v>
      </c>
    </row>
    <row r="105" spans="1:8" x14ac:dyDescent="0.25">
      <c r="A105" t="s">
        <v>163</v>
      </c>
      <c r="B105" t="s">
        <v>98</v>
      </c>
      <c r="C105" t="b">
        <v>1</v>
      </c>
      <c r="D105">
        <v>85</v>
      </c>
      <c r="E105" t="s">
        <v>162</v>
      </c>
      <c r="F105" t="s">
        <v>161</v>
      </c>
      <c r="G105" t="b">
        <v>0</v>
      </c>
      <c r="H105" t="s">
        <v>99</v>
      </c>
    </row>
    <row r="106" spans="1:8" x14ac:dyDescent="0.25">
      <c r="A106" t="s">
        <v>160</v>
      </c>
      <c r="B106" t="s">
        <v>98</v>
      </c>
      <c r="C106" t="b">
        <v>0</v>
      </c>
      <c r="D106">
        <v>86</v>
      </c>
      <c r="E106" t="s">
        <v>157</v>
      </c>
      <c r="F106" t="s">
        <v>159</v>
      </c>
      <c r="G106" t="b">
        <v>1</v>
      </c>
      <c r="H106" t="s">
        <v>99</v>
      </c>
    </row>
    <row r="107" spans="1:8" x14ac:dyDescent="0.25">
      <c r="A107" t="s">
        <v>158</v>
      </c>
      <c r="B107" t="s">
        <v>111</v>
      </c>
      <c r="C107" t="b">
        <v>0</v>
      </c>
      <c r="D107">
        <v>87</v>
      </c>
      <c r="E107" t="s">
        <v>157</v>
      </c>
      <c r="F107" t="s">
        <v>156</v>
      </c>
      <c r="G107" t="b">
        <v>0</v>
      </c>
      <c r="H107" t="s">
        <v>112</v>
      </c>
    </row>
    <row r="108" spans="1:8" x14ac:dyDescent="0.25">
      <c r="A108" t="s">
        <v>155</v>
      </c>
      <c r="B108" t="s">
        <v>98</v>
      </c>
      <c r="C108" t="b">
        <v>0</v>
      </c>
      <c r="D108">
        <v>88</v>
      </c>
      <c r="E108" t="s">
        <v>114</v>
      </c>
      <c r="F108" t="s">
        <v>154</v>
      </c>
      <c r="G108" t="b">
        <v>0</v>
      </c>
      <c r="H108" t="s">
        <v>99</v>
      </c>
    </row>
    <row r="109" spans="1:8" x14ac:dyDescent="0.25">
      <c r="A109" t="s">
        <v>153</v>
      </c>
      <c r="B109" t="s">
        <v>98</v>
      </c>
      <c r="C109" t="b">
        <v>0</v>
      </c>
      <c r="D109">
        <v>89</v>
      </c>
      <c r="E109" t="s">
        <v>152</v>
      </c>
      <c r="F109" t="s">
        <v>151</v>
      </c>
      <c r="G109" t="b">
        <v>0</v>
      </c>
      <c r="H109" t="s">
        <v>99</v>
      </c>
    </row>
    <row r="110" spans="1:8" x14ac:dyDescent="0.25">
      <c r="A110" t="s">
        <v>150</v>
      </c>
      <c r="B110" t="s">
        <v>98</v>
      </c>
      <c r="C110" t="b">
        <v>1</v>
      </c>
      <c r="D110">
        <v>90</v>
      </c>
      <c r="E110" t="s">
        <v>149</v>
      </c>
      <c r="F110" t="s">
        <v>148</v>
      </c>
      <c r="G110" t="b">
        <v>0</v>
      </c>
      <c r="H110" t="s">
        <v>99</v>
      </c>
    </row>
    <row r="111" spans="1:8" x14ac:dyDescent="0.25">
      <c r="A111" t="s">
        <v>147</v>
      </c>
      <c r="B111" t="s">
        <v>98</v>
      </c>
      <c r="C111" t="b">
        <v>1</v>
      </c>
      <c r="D111">
        <v>91</v>
      </c>
      <c r="E111" t="s">
        <v>146</v>
      </c>
      <c r="F111" t="s">
        <v>145</v>
      </c>
      <c r="G111" t="b">
        <v>0</v>
      </c>
      <c r="H111" t="s">
        <v>99</v>
      </c>
    </row>
    <row r="112" spans="1:8" x14ac:dyDescent="0.25">
      <c r="A112" t="s">
        <v>144</v>
      </c>
      <c r="B112" t="s">
        <v>98</v>
      </c>
      <c r="C112" t="b">
        <v>0</v>
      </c>
      <c r="D112">
        <v>92</v>
      </c>
      <c r="E112" t="s">
        <v>143</v>
      </c>
      <c r="F112" t="s">
        <v>142</v>
      </c>
      <c r="G112" t="b">
        <v>0</v>
      </c>
      <c r="H112" t="s">
        <v>99</v>
      </c>
    </row>
    <row r="113" spans="1:8" x14ac:dyDescent="0.25">
      <c r="A113" t="s">
        <v>141</v>
      </c>
      <c r="B113" t="s">
        <v>98</v>
      </c>
      <c r="C113" t="b">
        <v>0</v>
      </c>
      <c r="D113">
        <v>93</v>
      </c>
      <c r="E113" t="s">
        <v>133</v>
      </c>
      <c r="F113" t="s">
        <v>140</v>
      </c>
      <c r="G113" t="b">
        <v>0</v>
      </c>
      <c r="H113" t="s">
        <v>99</v>
      </c>
    </row>
    <row r="114" spans="1:8" x14ac:dyDescent="0.25">
      <c r="A114" t="s">
        <v>139</v>
      </c>
      <c r="B114" t="s">
        <v>137</v>
      </c>
      <c r="C114" t="b">
        <v>1</v>
      </c>
      <c r="D114">
        <v>94</v>
      </c>
      <c r="E114" t="s">
        <v>133</v>
      </c>
      <c r="F114" t="s">
        <v>138</v>
      </c>
      <c r="G114" t="b">
        <v>0</v>
      </c>
      <c r="H114" t="s">
        <v>112</v>
      </c>
    </row>
    <row r="115" spans="1:8" x14ac:dyDescent="0.25">
      <c r="A115" t="s">
        <v>136</v>
      </c>
      <c r="B115" t="s">
        <v>111</v>
      </c>
      <c r="C115" t="b">
        <v>0</v>
      </c>
      <c r="D115">
        <v>95</v>
      </c>
      <c r="E115" t="s">
        <v>133</v>
      </c>
      <c r="F115" t="s">
        <v>135</v>
      </c>
      <c r="G115" t="b">
        <v>0</v>
      </c>
      <c r="H115" t="s">
        <v>112</v>
      </c>
    </row>
    <row r="116" spans="1:8" x14ac:dyDescent="0.25">
      <c r="A116" t="s">
        <v>134</v>
      </c>
      <c r="B116" t="s">
        <v>131</v>
      </c>
      <c r="C116" t="b">
        <v>1</v>
      </c>
      <c r="D116">
        <v>96</v>
      </c>
      <c r="E116" t="s">
        <v>133</v>
      </c>
      <c r="F116" t="s">
        <v>132</v>
      </c>
      <c r="G116" t="b">
        <v>0</v>
      </c>
      <c r="H116" t="s">
        <v>112</v>
      </c>
    </row>
    <row r="117" spans="1:8" x14ac:dyDescent="0.25">
      <c r="A117" t="s">
        <v>130</v>
      </c>
      <c r="B117" t="s">
        <v>98</v>
      </c>
      <c r="C117" t="b">
        <v>1</v>
      </c>
      <c r="D117">
        <v>97</v>
      </c>
      <c r="E117" t="s">
        <v>125</v>
      </c>
      <c r="F117" t="s">
        <v>129</v>
      </c>
      <c r="G117" t="b">
        <v>1</v>
      </c>
      <c r="H117" t="s">
        <v>99</v>
      </c>
    </row>
    <row r="118" spans="1:8" x14ac:dyDescent="0.25">
      <c r="A118" t="s">
        <v>128</v>
      </c>
      <c r="B118" t="s">
        <v>111</v>
      </c>
      <c r="C118" t="b">
        <v>1</v>
      </c>
      <c r="D118">
        <v>98</v>
      </c>
      <c r="E118" t="s">
        <v>125</v>
      </c>
      <c r="F118" t="s">
        <v>127</v>
      </c>
      <c r="G118" t="b">
        <v>0</v>
      </c>
      <c r="H118" t="s">
        <v>112</v>
      </c>
    </row>
    <row r="119" spans="1:8" x14ac:dyDescent="0.25">
      <c r="A119" t="s">
        <v>126</v>
      </c>
      <c r="B119" t="s">
        <v>111</v>
      </c>
      <c r="C119" t="b">
        <v>1</v>
      </c>
      <c r="D119">
        <v>99</v>
      </c>
      <c r="E119" t="s">
        <v>125</v>
      </c>
      <c r="F119" t="s">
        <v>123</v>
      </c>
      <c r="G119" t="b">
        <v>0</v>
      </c>
      <c r="H119" t="s">
        <v>112</v>
      </c>
    </row>
    <row r="120" spans="1:8" x14ac:dyDescent="0.25">
      <c r="A120" t="s">
        <v>124</v>
      </c>
      <c r="B120" t="s">
        <v>98</v>
      </c>
      <c r="C120" t="b">
        <v>0</v>
      </c>
      <c r="D120">
        <v>100</v>
      </c>
      <c r="E120" t="s">
        <v>119</v>
      </c>
      <c r="F120" t="s">
        <v>123</v>
      </c>
      <c r="G120" t="b">
        <v>0</v>
      </c>
      <c r="H120" t="s">
        <v>99</v>
      </c>
    </row>
    <row r="121" spans="1:8" x14ac:dyDescent="0.25">
      <c r="A121" t="s">
        <v>530</v>
      </c>
      <c r="B121" t="s">
        <v>98</v>
      </c>
      <c r="C121" t="b">
        <v>0</v>
      </c>
      <c r="D121">
        <v>119</v>
      </c>
      <c r="E121" t="s">
        <v>396</v>
      </c>
      <c r="F121" t="s">
        <v>448</v>
      </c>
      <c r="G121" t="b">
        <v>1</v>
      </c>
      <c r="H121" t="s">
        <v>99</v>
      </c>
    </row>
    <row r="122" spans="1:8" x14ac:dyDescent="0.25">
      <c r="A122" t="s">
        <v>122</v>
      </c>
      <c r="B122" t="s">
        <v>111</v>
      </c>
      <c r="C122" t="b">
        <v>0</v>
      </c>
      <c r="D122">
        <v>101</v>
      </c>
      <c r="E122" t="s">
        <v>119</v>
      </c>
      <c r="F122" t="s">
        <v>121</v>
      </c>
      <c r="G122" t="b">
        <v>0</v>
      </c>
      <c r="H122" t="s">
        <v>112</v>
      </c>
    </row>
    <row r="123" spans="1:8" x14ac:dyDescent="0.25">
      <c r="A123" t="s">
        <v>120</v>
      </c>
      <c r="B123" t="s">
        <v>111</v>
      </c>
      <c r="C123" t="b">
        <v>0</v>
      </c>
      <c r="D123">
        <v>102</v>
      </c>
      <c r="E123" t="s">
        <v>119</v>
      </c>
      <c r="F123" t="s">
        <v>118</v>
      </c>
      <c r="G123" t="b">
        <v>0</v>
      </c>
      <c r="H123" t="s">
        <v>112</v>
      </c>
    </row>
    <row r="124" spans="1:8" x14ac:dyDescent="0.25">
      <c r="A124" t="s">
        <v>117</v>
      </c>
      <c r="B124" t="s">
        <v>98</v>
      </c>
      <c r="C124" t="b">
        <v>0</v>
      </c>
      <c r="D124">
        <v>103</v>
      </c>
      <c r="E124" t="s">
        <v>114</v>
      </c>
      <c r="F124" t="s">
        <v>116</v>
      </c>
      <c r="G124" t="b">
        <v>0</v>
      </c>
      <c r="H124" t="s">
        <v>99</v>
      </c>
    </row>
    <row r="125" spans="1:8" x14ac:dyDescent="0.25">
      <c r="A125" t="s">
        <v>115</v>
      </c>
      <c r="B125" t="s">
        <v>111</v>
      </c>
      <c r="C125" t="b">
        <v>0</v>
      </c>
      <c r="D125">
        <v>104</v>
      </c>
      <c r="E125" t="s">
        <v>114</v>
      </c>
      <c r="F125" t="s">
        <v>113</v>
      </c>
      <c r="G125" t="b">
        <v>0</v>
      </c>
      <c r="H125" t="s">
        <v>112</v>
      </c>
    </row>
    <row r="126" spans="1:8" x14ac:dyDescent="0.25">
      <c r="A126" t="s">
        <v>531</v>
      </c>
      <c r="B126" t="s">
        <v>98</v>
      </c>
      <c r="C126" t="b">
        <v>0</v>
      </c>
      <c r="D126">
        <v>123</v>
      </c>
      <c r="E126" t="s">
        <v>396</v>
      </c>
      <c r="F126" t="s">
        <v>452</v>
      </c>
      <c r="G126" t="b">
        <v>1</v>
      </c>
      <c r="H126" t="s">
        <v>99</v>
      </c>
    </row>
    <row r="127" spans="1:8" x14ac:dyDescent="0.25">
      <c r="A127" t="s">
        <v>532</v>
      </c>
      <c r="B127" t="s">
        <v>98</v>
      </c>
      <c r="C127" t="b">
        <v>0</v>
      </c>
      <c r="D127">
        <v>113</v>
      </c>
      <c r="E127" t="s">
        <v>396</v>
      </c>
      <c r="F127" t="s">
        <v>442</v>
      </c>
      <c r="G127" t="b">
        <v>1</v>
      </c>
      <c r="H127" t="s">
        <v>99</v>
      </c>
    </row>
    <row r="128" spans="1:8" x14ac:dyDescent="0.25">
      <c r="A128" t="s">
        <v>533</v>
      </c>
      <c r="B128" t="s">
        <v>98</v>
      </c>
      <c r="C128" t="b">
        <v>0</v>
      </c>
      <c r="D128">
        <v>122</v>
      </c>
      <c r="E128" t="s">
        <v>396</v>
      </c>
      <c r="F128" t="s">
        <v>451</v>
      </c>
      <c r="G128" t="b">
        <v>1</v>
      </c>
      <c r="H128" t="s">
        <v>99</v>
      </c>
    </row>
    <row r="129" spans="1:8" x14ac:dyDescent="0.25">
      <c r="A129" t="s">
        <v>534</v>
      </c>
      <c r="B129" t="s">
        <v>98</v>
      </c>
      <c r="C129" t="b">
        <v>0</v>
      </c>
      <c r="D129">
        <v>128</v>
      </c>
      <c r="E129" t="s">
        <v>396</v>
      </c>
      <c r="F129" t="s">
        <v>457</v>
      </c>
      <c r="G129" t="b">
        <v>1</v>
      </c>
      <c r="H129" t="s">
        <v>99</v>
      </c>
    </row>
    <row r="130" spans="1:8" x14ac:dyDescent="0.25">
      <c r="A130" t="s">
        <v>535</v>
      </c>
      <c r="B130" t="s">
        <v>98</v>
      </c>
      <c r="C130" t="b">
        <v>0</v>
      </c>
      <c r="D130">
        <v>129</v>
      </c>
      <c r="E130" t="s">
        <v>396</v>
      </c>
      <c r="F130" t="s">
        <v>458</v>
      </c>
      <c r="G130" t="b">
        <v>1</v>
      </c>
      <c r="H130" t="s">
        <v>99</v>
      </c>
    </row>
    <row r="131" spans="1:8" x14ac:dyDescent="0.25">
      <c r="A131" t="s">
        <v>110</v>
      </c>
      <c r="B131" t="s">
        <v>98</v>
      </c>
      <c r="C131" t="b">
        <v>0</v>
      </c>
      <c r="D131">
        <v>105</v>
      </c>
      <c r="E131" t="s">
        <v>109</v>
      </c>
      <c r="F131" t="s">
        <v>108</v>
      </c>
      <c r="G131" t="b">
        <v>0</v>
      </c>
      <c r="H131" t="s">
        <v>99</v>
      </c>
    </row>
    <row r="132" spans="1:8" x14ac:dyDescent="0.25">
      <c r="A132" t="s">
        <v>107</v>
      </c>
      <c r="B132" t="s">
        <v>98</v>
      </c>
      <c r="C132" t="b">
        <v>0</v>
      </c>
      <c r="D132">
        <v>106</v>
      </c>
      <c r="E132" t="s">
        <v>106</v>
      </c>
      <c r="F132" t="s">
        <v>105</v>
      </c>
      <c r="G132" t="b">
        <v>0</v>
      </c>
      <c r="H132" t="s">
        <v>99</v>
      </c>
    </row>
    <row r="133" spans="1:8" x14ac:dyDescent="0.25">
      <c r="A133" t="s">
        <v>104</v>
      </c>
      <c r="B133" t="s">
        <v>98</v>
      </c>
      <c r="C133" t="b">
        <v>0</v>
      </c>
      <c r="D133">
        <v>107</v>
      </c>
      <c r="E133" t="s">
        <v>103</v>
      </c>
      <c r="F133" t="s">
        <v>102</v>
      </c>
      <c r="G133" t="b">
        <v>0</v>
      </c>
      <c r="H133" t="s">
        <v>99</v>
      </c>
    </row>
  </sheetData>
  <phoneticPr fontId="2" type="noConversion"/>
  <hyperlinks>
    <hyperlink ref="A2" r:id="rId1" display="https://www.gametdb.com/Wii/SKTE78" xr:uid="{9BE87151-FFFD-4536-BA0E-15D72D4E8A28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F52C-5F11-4FBF-A3E4-729E5529B4CE}">
  <dimension ref="A1:D11"/>
  <sheetViews>
    <sheetView zoomScale="85" zoomScaleNormal="85" workbookViewId="0">
      <selection activeCell="C7" sqref="C7"/>
    </sheetView>
  </sheetViews>
  <sheetFormatPr defaultRowHeight="15" x14ac:dyDescent="0.25"/>
  <cols>
    <col min="1" max="1" width="30.85546875" bestFit="1" customWidth="1"/>
    <col min="2" max="2" width="37.7109375" bestFit="1" customWidth="1"/>
    <col min="3" max="3" width="27.140625" bestFit="1" customWidth="1"/>
    <col min="4" max="4" width="16.28515625" bestFit="1" customWidth="1"/>
  </cols>
  <sheetData>
    <row r="1" spans="1:4" x14ac:dyDescent="0.25">
      <c r="A1" t="s">
        <v>378</v>
      </c>
      <c r="B1" t="s">
        <v>379</v>
      </c>
      <c r="C1" t="s">
        <v>380</v>
      </c>
      <c r="D1" t="s">
        <v>384</v>
      </c>
    </row>
    <row r="2" spans="1:4" x14ac:dyDescent="0.25">
      <c r="A2">
        <f>COUNTIF(wii_gc_games[],"Wii_Image")</f>
        <v>95</v>
      </c>
      <c r="B2">
        <f>COUNTIF(wii_gc_games[],"Gamecube_Image")</f>
        <v>37</v>
      </c>
      <c r="C2">
        <f>A2+B2</f>
        <v>132</v>
      </c>
      <c r="D2">
        <f>C2-C5</f>
        <v>102</v>
      </c>
    </row>
    <row r="4" spans="1:4" x14ac:dyDescent="0.25">
      <c r="A4" t="s">
        <v>381</v>
      </c>
      <c r="B4" t="s">
        <v>382</v>
      </c>
      <c r="C4" t="s">
        <v>383</v>
      </c>
    </row>
    <row r="5" spans="1:4" x14ac:dyDescent="0.25">
      <c r="A5">
        <f>COUNTIFS(wii_gc_games[iso_type],"Wii_Image",wii_gc_games[finished],"VERDADEIRO")</f>
        <v>18</v>
      </c>
      <c r="B5">
        <f>COUNTIFS(wii_gc_games[iso_type],"Gamecube_Image",wii_gc_games[finished],"VERDADEIRO")</f>
        <v>12</v>
      </c>
      <c r="C5">
        <f>A5+B5</f>
        <v>30</v>
      </c>
    </row>
    <row r="6" spans="1:4" x14ac:dyDescent="0.25">
      <c r="A6" t="s">
        <v>389</v>
      </c>
      <c r="B6" t="s">
        <v>390</v>
      </c>
      <c r="C6" t="s">
        <v>392</v>
      </c>
    </row>
    <row r="7" spans="1:4" x14ac:dyDescent="0.25">
      <c r="A7" s="5">
        <f>A5/A2</f>
        <v>0.18947368421052632</v>
      </c>
      <c r="B7" s="5">
        <f>B5/B2</f>
        <v>0.32432432432432434</v>
      </c>
      <c r="C7" s="5">
        <f>C5/C2</f>
        <v>0.22727272727272727</v>
      </c>
    </row>
    <row r="8" spans="1:4" x14ac:dyDescent="0.25">
      <c r="A8" t="s">
        <v>385</v>
      </c>
      <c r="B8" t="s">
        <v>386</v>
      </c>
      <c r="C8" t="s">
        <v>387</v>
      </c>
    </row>
    <row r="9" spans="1:4" x14ac:dyDescent="0.25">
      <c r="A9">
        <f>A2-A5</f>
        <v>77</v>
      </c>
      <c r="B9">
        <f>B2-B5</f>
        <v>25</v>
      </c>
      <c r="C9" s="5">
        <f>D2/C2</f>
        <v>0.77272727272727271</v>
      </c>
    </row>
    <row r="10" spans="1:4" x14ac:dyDescent="0.25">
      <c r="A10" t="s">
        <v>388</v>
      </c>
      <c r="B10" t="s">
        <v>391</v>
      </c>
    </row>
    <row r="11" spans="1:4" x14ac:dyDescent="0.25">
      <c r="A11" s="5">
        <f>A9/A2</f>
        <v>0.81052631578947365</v>
      </c>
      <c r="B11" s="5">
        <f>B9/B2</f>
        <v>0.67567567567567566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1 7 5 6 7 6 - 3 9 4 9 - 4 f 4 0 - 9 b 1 0 - 6 0 9 b 3 d 7 9 f b 0 c "   x m l n s = " h t t p : / / s c h e m a s . m i c r o s o f t . c o m / D a t a M a s h u p " > A A A A A L I F A A B Q S w M E F A A C A A g A 8 3 x W V I a O 5 P G l A A A A 9 g A A A B I A H A B D b 2 5 m a W c v U G F j a 2 F n Z S 5 4 b W w g o h g A K K A U A A A A A A A A A A A A A A A A A A A A A A A A A A A A h Y / R C o I w G I V f R X b v N i 0 i 5 H d C 3 S Z E Q X Q 7 5 p o j n e J m 8 9 2 6 6 J F 6 h Y y y u u v y n P M d O O d + v U E 2 1 F V w k Z 3 V j U l R h C k K p B F N o Y 1 K U e 9 O 4 R J l D L Z c n L m S w Q g b m w x W p 6 h 0 r k 0 I 8 d 5 j P 8 N N p 0 h M a U S O + W Y v S l n z U B v r u B E S f V r F / x Z i c H i N Y T G O K M W L + b g J y G R C r s 0 X i M f s m f 6 Y s O 4 r 1 3 e S t S 5 c 7 Y B M E s j 7 A 3 s A U E s D B B Q A A g A I A P N 8 V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f F Z U I d x e p K s C A A D 8 B Q A A E w A c A E Z v c m 1 1 b G F z L 1 N l Y 3 R p b 2 4 x L m 0 g o h g A K K A U A A A A A A A A A A A A A A A A A A A A A A A A A A A A t V R R b 9 o w E H 5 H 4 j 9 Y q V Q F K Q p k p Z S 2 i i Y g U H W a u q p B 2 w O t k E m u 4 M 2 x I 9 u B I s R / n 5 0 0 h K Z o b + O B 2 H f 2 3 X f 3 n T 8 J k S K c o b D 4 e r f N R r M h V 1 h A j M 6 s Q U p Q q A A n F v I R B d V s I P 0 L e S Y i 0 J Z v k j M 3 4 F G W A F P 2 L 1 i 4 I 8 6 U X k v b W i m V y p t 2 G 6 f E l S Z E y j e g o 7 o R T 9 r 3 j x R v Q Y Q g 1 i S C 9 h 2 o H x s G 8 R 1 O Q L b X n U 7 H a 3 / 9 A 1 u / O / a u P K / X v R g H Q 6 + v F + P L f u B 1 J 6 O L o e d N g o v z P D K J / a v e Z c / z r v v e 1 X W / 2 + l 3 e u e v X C R Y + b 8 1 x H P C I p r F M M d p S t g r 9 5 X I w G q 1 n K I c A T L l T J q C i s p m p e X l / c T S 4 N L u 0 j 7 L D a X 3 z N J V r 0 E o 3 T L F 0 R Q v K J h + 5 Q t 3 I n j y n U h l 5 3 c c F K a U K A X C z R f D 7 Q N X K 8 K W d s t B L K O 0 / B + / K Y F / Y p q B d M d C c N E 6 Z H s C p k P F a M R p l j B Z p S o c 7 2 b 7 J C x n t 7 O K A 5 7 l I C v H Z O 3 3 V f D x W 4 p Z r K 8 U r k P s w v 4 E E R d x E c D + j O Q Q 0 U E 7 y z Q 7 N i Z z x n x T z b k i C c w 1 N a C B G R t J l n M S c T b P B C 3 3 l C 9 5 u T / c 2 R A W 8 4 0 8 3 N 2 b F H k y 9 5 C o 2 J b p i t 2 p p I W n n r q y H g O o R f k E 4 5 i W h K 9 P 0 2 I c F S 2 1 F j u 7 / w T I Z G R Y I s 0 S T w D H + B + j U g d v 5 q T W 3 W J x 1 P e y 0 Y o o P V l H j l M 9 / 2 T T Q 9 d s E P Y P s D U p o h T l + o D M a 0 L 2 l 9 Y H T Z o Y 4 d G G Q R S B l G 6 A F V 5 g C f a E 6 G o r V Q p u n o P B d D A c h O P n X D v m 7 1 V G U b y w 9 B u c j Q R g B Q 9 4 T Z b Y K O K j 4 K l + R A R k L h s v V X / n H y E Z O D m K 3 S y M V p B g 3 7 K c e w W J X 8 N u v e x n B l + l H 1 O S c j S g W h V w z C u S p g I z a X S s Y G W 6 T c F w V c 9 r u H o l j M g V G K K U P o b 0 x J A I 0 1 q T P + a 5 / Q t Q S w E C L Q A U A A I A C A D z f F Z U h o 7 k 8 a U A A A D 2 A A A A E g A A A A A A A A A A A A A A A A A A A A A A Q 2 9 u Z m l n L 1 B h Y 2 t h Z 2 U u e G 1 s U E s B A i 0 A F A A C A A g A 8 3 x W V A / K 6 a u k A A A A 6 Q A A A B M A A A A A A A A A A A A A A A A A 8 Q A A A F t D b 2 5 0 Z W 5 0 X 1 R 5 c G V z X S 5 4 b W x Q S w E C L Q A U A A I A C A D z f F Z U I d x e p K s C A A D 8 B Q A A E w A A A A A A A A A A A A A A A A D i A Q A A R m 9 y b X V s Y X M v U 2 V j d G l v b j E u b V B L B Q Y A A A A A A w A D A M I A A A D a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F g A A A A A A A N A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b G w l M j B H Y W 1 l c y U y M E x p c 3 Q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2 5 h b W U m c X V v d D s s J n F 1 b 3 Q 7 c 3 l z d G V t J n F 1 b 3 Q 7 L C Z x d W 9 0 O 2 Z p b m l z a G V k J n F 1 b 3 Q 7 X S I g L z 4 8 R W 5 0 c n k g V H l w Z T 0 i R m l s b E N v b H V t b l R 5 c G V z I i B W Y W x 1 Z T 0 i c 0 J n W U I i I C 8 + P E V u d H J 5 I F R 5 c G U 9 I k Z p b G x M Y X N 0 V X B k Y X R l Z C I g V m F s d W U 9 I m Q y M D I x L T E w L T A y V D E x O j Q 2 O j I x L j Q 5 N j E 3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k O l x c X F x k Y X R h Y m F z Z V x c X F x z d G V h b V 9 n Y W 1 l c y 5 h Y 2 N k Y i 8 v Q W x s I E d h b W V z I E x p c 3 Q u e 2 5 h b W U s M H 0 m c X V v d D s s J n F 1 b 3 Q 7 U 2 V y d m V y L k R h d G F i Y X N l X F w v M i 9 G a W x l L 2 Q 6 X F x c X G R h d G F i Y X N l X F x c X H N 0 Z W F t X 2 d h b W V z L m F j Y 2 R i L y 9 B b G w g R 2 F t Z X M g T G l z d C 5 7 c 3 l z d G V t L D F 9 J n F 1 b 3 Q 7 L C Z x d W 9 0 O 1 N l Y 3 R p b 2 4 x L 0 F s b C B H Y W 1 l c y B M a X N 0 I C g y K S 9 U a X B v I E F s d G V y Y W R v L n t m a W 5 p c 2 h l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0 Z p b G U v Z D p c X F x c Z G F 0 Y W J h c 2 V c X F x c c 3 R l Y W 1 f Z 2 F t Z X M u Y W N j Z G I v L 0 F s b C B H Y W 1 l c y B M a X N 0 L n t u Y W 1 l L D B 9 J n F 1 b 3 Q 7 L C Z x d W 9 0 O 1 N l c n Z l c i 5 E Y X R h Y m F z Z V x c L z I v R m l s Z S 9 k O l x c X F x k Y X R h Y m F z Z V x c X F x z d G V h b V 9 n Y W 1 l c y 5 h Y 2 N k Y i 8 v Q W x s I E d h b W V z I E x p c 3 Q u e 3 N 5 c 3 R l b S w x f S Z x d W 9 0 O y w m c X V v d D t T Z W N 0 a W 9 u M S 9 B b G w g R 2 F t Z X M g T G l z d C A o M i k v V G l w b y B B b H R l c m F k b y 5 7 Z m l u a X N o Z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C U y M E d h b W V z J T I w T G l z d C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d h b W V z J T I w T G l z d C U y M C g y K S 9 f Q W x s J T I w R 2 F t Z X M l M j B M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2 F t Z X M l M j B M a X N 0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a S U y M F N 0 Z W F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w a V 9 T d G V h b S I g L z 4 8 R W 5 0 c n k g V H l w Z T 0 i R m l s b G V k Q 2 9 t c G x l d G V S Z X N 1 b H R U b 1 d v c m t z a G V l d C I g V m F s d W U 9 I m w x I i A v P j x F b n R y e S B U e X B l P S J R d W V y e U l E I i B W Y W x 1 Z T 0 i c z Q 2 N W Q 0 M T c 3 L W M w Z W U t N G J k O S 1 h N z h i L T J h M W Z l N D F h Y z R l M i I g L z 4 8 R W 5 0 c n k g V H l w Z T 0 i R m l s b F R h c m d l d E 5 h b W V D d X N 0 b 2 1 p e m V k I i B W Y W x 1 Z T 0 i b D E i I C 8 + P E V u d H J 5 I F R 5 c G U 9 I k Z p b G x M Y X N 0 V X B k Y X R l Z C I g V m F s d W U 9 I m Q y M D I y L T A y L T I y V D E 4 O j M 5 O j M 4 L j c y O T c 1 N T Z a I i A v P j x F b n R y e S B U e X B l P S J G a W x s Q 2 9 s d W 1 u V H l w Z X M i I F Z h b H V l P S J z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2 F w c G l k J n F 1 b 3 Q 7 L C Z x d W 9 0 O 3 R p d G x l J n F 1 b 3 Q 7 L C Z x d W 9 0 O 3 B s Y X l 0 a W 1 l X 2 Z v c m V 2 Z X I m c X V v d D t d I i A v P j x F b n R y e S B U e X B l P S J G a W x s Q 2 9 1 b n Q i I F Z h b H V l P S J s M T A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a S B T d G V h b S 9 B d X R v U m V t b 3 Z l Z E N v b H V t b n M x L n t h c H B p Z C w w f S Z x d W 9 0 O y w m c X V v d D t T Z W N 0 a W 9 u M S 9 B c G k g U 3 R l Y W 0 v Q X V 0 b 1 J l b W 9 2 Z W R D b 2 x 1 b W 5 z M S 5 7 d G l 0 b G U s M X 0 m c X V v d D s s J n F 1 b 3 Q 7 U 2 V j d G l v b j E v Q X B p I F N 0 Z W F t L 0 F 1 d G 9 S Z W 1 v d m V k Q 2 9 s d W 1 u c z E u e 3 B s Y X l 0 a W 1 l X 2 Z v c m V 2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B p I F N 0 Z W F t L 0 F 1 d G 9 S Z W 1 v d m V k Q 2 9 s d W 1 u c z E u e 2 F w c G l k L D B 9 J n F 1 b 3 Q 7 L C Z x d W 9 0 O 1 N l Y 3 R p b 2 4 x L 0 F w a S B T d G V h b S 9 B d X R v U m V t b 3 Z l Z E N v b H V t b n M x L n t 0 a X R s Z S w x f S Z x d W 9 0 O y w m c X V v d D t T Z W N 0 a W 9 u M S 9 B c G k g U 3 R l Y W 0 v Q X V 0 b 1 J l b W 9 2 Z W R D b 2 x 1 b W 5 z M S 5 7 c G x h e X R p b W V f Z m 9 y Z X Z l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p J T I w U 3 R l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p J T I w U 3 R l Y W 0 v c m V z c G 9 u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k l M j B T d G V h b S 9 n Y W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a S U y M F N 0 Z W F t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k l M j B T d G V h b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a S U y M F N 0 Z W F t L 0 V 4 c G F u Z G V k J T I w Z 2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k l M j B T d G V h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a S U y M F N 0 Z W F t L 0 N v b H V u Y X M l M j B S Z W 5 v b W V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g e o x C W E l 5 E q g 7 R + P 3 E o e 8 A A A A A A g A A A A A A E G Y A A A A B A A A g A A A A i I p 8 E r N b 6 p W N + 0 G o J 0 z X 7 I W v a 8 Z Z j V R i O D r 1 m 5 H U + + I A A A A A D o A A A A A C A A A g A A A A v o c L e 6 V Q T U k f K M 4 l a 8 K n g + / P 6 K f / w L / h c O B D 5 B e O D 5 V Q A A A A b a U t q x G T c Z D L Z Q n u Y q Y 9 Q k W q p X 0 g 8 g o c d Z X m j u m x r D 0 Q B f G d d 8 A c y X R t x 9 9 2 4 C X v Y h o d + R v z d V A + a a 4 X N r n m 1 i q H 2 x 6 R i 3 I + R r y 9 K P l F l E V A A A A A k A K L G m y k A f P W U 5 M 4 W L c o i l q E U u 3 D Y e m R M 4 W + C l l f P x L o d Y V n R m b C x f w Z w r n L n f J q E e A U R B Z w Y X 8 s U L v c Q q G U B Q = = < / D a t a M a s h u p > 
</file>

<file path=customXml/itemProps1.xml><?xml version="1.0" encoding="utf-8"?>
<ds:datastoreItem xmlns:ds="http://schemas.openxmlformats.org/officeDocument/2006/customXml" ds:itemID="{7190539A-5459-4C5A-BD28-EB795095A5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Origin Games</vt:lpstr>
      <vt:lpstr>All Games</vt:lpstr>
      <vt:lpstr>Ubisoft Games</vt:lpstr>
      <vt:lpstr>Steam Games</vt:lpstr>
      <vt:lpstr>Steam Finished</vt:lpstr>
      <vt:lpstr>Steam Games Resume</vt:lpstr>
      <vt:lpstr>WiiU Games</vt:lpstr>
      <vt:lpstr>Wii GC Games</vt:lpstr>
      <vt:lpstr>Wii GC 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Rodrigues Michetti</dc:creator>
  <cp:lastModifiedBy>Felipe Rodrigues Michetti</cp:lastModifiedBy>
  <dcterms:created xsi:type="dcterms:W3CDTF">2021-09-12T20:27:43Z</dcterms:created>
  <dcterms:modified xsi:type="dcterms:W3CDTF">2022-02-22T19:32:04Z</dcterms:modified>
</cp:coreProperties>
</file>