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garciaruiz/Desktop/DCI_Matematicas_para_Investigacion/Archivos/"/>
    </mc:Choice>
  </mc:AlternateContent>
  <xr:revisionPtr revIDLastSave="0" documentId="13_ncr:1_{F1B18051-3E6F-C340-A495-097CB5A0DE0D}" xr6:coauthVersionLast="47" xr6:coauthVersionMax="47" xr10:uidLastSave="{00000000-0000-0000-0000-000000000000}"/>
  <bookViews>
    <workbookView xWindow="0" yWindow="500" windowWidth="25600" windowHeight="12280" activeTab="1" xr2:uid="{9DA4E6C9-6D82-DD44-9EE3-A6CBFDCA4B0C}"/>
  </bookViews>
  <sheets>
    <sheet name="Hoja1" sheetId="1" r:id="rId1"/>
    <sheet name="Valida Euclidiana" sheetId="2" r:id="rId2"/>
    <sheet name="Valida Manhatta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J4" i="2"/>
  <c r="J3" i="2"/>
  <c r="J2" i="2"/>
  <c r="M19" i="2" l="1"/>
  <c r="N19" i="2"/>
  <c r="O19" i="2"/>
  <c r="P19" i="2"/>
  <c r="Q19" i="2"/>
  <c r="R19" i="2"/>
  <c r="M20" i="2"/>
  <c r="S20" i="2" s="1"/>
  <c r="T20" i="2" s="1"/>
  <c r="N20" i="2"/>
  <c r="O20" i="2"/>
  <c r="P20" i="2"/>
  <c r="Q20" i="2"/>
  <c r="R20" i="2"/>
  <c r="M21" i="2"/>
  <c r="N21" i="2"/>
  <c r="O21" i="2"/>
  <c r="P21" i="2"/>
  <c r="Q21" i="2"/>
  <c r="R21" i="2"/>
  <c r="M22" i="2"/>
  <c r="S22" i="2" s="1"/>
  <c r="T22" i="2" s="1"/>
  <c r="N22" i="2"/>
  <c r="O22" i="2"/>
  <c r="P22" i="2"/>
  <c r="Q22" i="2"/>
  <c r="R22" i="2"/>
  <c r="M23" i="2"/>
  <c r="N23" i="2"/>
  <c r="O23" i="2"/>
  <c r="P23" i="2"/>
  <c r="Q23" i="2"/>
  <c r="R23" i="2"/>
  <c r="M24" i="2"/>
  <c r="N24" i="2"/>
  <c r="O24" i="2"/>
  <c r="P24" i="2"/>
  <c r="Q24" i="2"/>
  <c r="R24" i="2"/>
  <c r="M25" i="2"/>
  <c r="S25" i="2" s="1"/>
  <c r="T25" i="2" s="1"/>
  <c r="N25" i="2"/>
  <c r="O25" i="2"/>
  <c r="P25" i="2"/>
  <c r="Q25" i="2"/>
  <c r="R25" i="2"/>
  <c r="M26" i="2"/>
  <c r="N26" i="2"/>
  <c r="O26" i="2"/>
  <c r="P26" i="2"/>
  <c r="Q26" i="2"/>
  <c r="R26" i="2"/>
  <c r="M27" i="2"/>
  <c r="N27" i="2"/>
  <c r="O27" i="2"/>
  <c r="P27" i="2"/>
  <c r="Q27" i="2"/>
  <c r="R27" i="2"/>
  <c r="M28" i="2"/>
  <c r="N28" i="2"/>
  <c r="S28" i="2" s="1"/>
  <c r="T28" i="2" s="1"/>
  <c r="O28" i="2"/>
  <c r="P28" i="2"/>
  <c r="Q28" i="2"/>
  <c r="R28" i="2"/>
  <c r="M29" i="2"/>
  <c r="N29" i="2"/>
  <c r="O29" i="2"/>
  <c r="P29" i="2"/>
  <c r="Q29" i="2"/>
  <c r="R29" i="2"/>
  <c r="M30" i="2"/>
  <c r="S30" i="2" s="1"/>
  <c r="T30" i="2" s="1"/>
  <c r="N30" i="2"/>
  <c r="O30" i="2"/>
  <c r="P30" i="2"/>
  <c r="Q30" i="2"/>
  <c r="R30" i="2"/>
  <c r="M31" i="2"/>
  <c r="N31" i="2"/>
  <c r="O31" i="2"/>
  <c r="P31" i="2"/>
  <c r="Q31" i="2"/>
  <c r="R31" i="2"/>
  <c r="M32" i="2"/>
  <c r="N32" i="2"/>
  <c r="O32" i="2"/>
  <c r="P32" i="2"/>
  <c r="Q32" i="2"/>
  <c r="R32" i="2"/>
  <c r="M33" i="2"/>
  <c r="N33" i="2"/>
  <c r="O33" i="2"/>
  <c r="P33" i="2"/>
  <c r="Q33" i="2"/>
  <c r="R33" i="2"/>
  <c r="M34" i="2"/>
  <c r="N34" i="2"/>
  <c r="O34" i="2"/>
  <c r="P34" i="2"/>
  <c r="Q34" i="2"/>
  <c r="R34" i="2"/>
  <c r="M35" i="2"/>
  <c r="S35" i="2" s="1"/>
  <c r="T35" i="2" s="1"/>
  <c r="N35" i="2"/>
  <c r="O35" i="2"/>
  <c r="P35" i="2"/>
  <c r="Q35" i="2"/>
  <c r="R35" i="2"/>
  <c r="M36" i="2"/>
  <c r="N36" i="2"/>
  <c r="O36" i="2"/>
  <c r="P36" i="2"/>
  <c r="Q36" i="2"/>
  <c r="R36" i="2"/>
  <c r="M37" i="2"/>
  <c r="N37" i="2"/>
  <c r="O37" i="2"/>
  <c r="P37" i="2"/>
  <c r="Q37" i="2"/>
  <c r="R37" i="2"/>
  <c r="M38" i="2"/>
  <c r="N38" i="2"/>
  <c r="O38" i="2"/>
  <c r="P38" i="2"/>
  <c r="Q38" i="2"/>
  <c r="R38" i="2"/>
  <c r="M39" i="2"/>
  <c r="N39" i="2"/>
  <c r="O39" i="2"/>
  <c r="P39" i="2"/>
  <c r="Q39" i="2"/>
  <c r="R39" i="2"/>
  <c r="M40" i="2"/>
  <c r="N40" i="2"/>
  <c r="O40" i="2"/>
  <c r="P40" i="2"/>
  <c r="Q40" i="2"/>
  <c r="R40" i="2"/>
  <c r="M41" i="2"/>
  <c r="N41" i="2"/>
  <c r="O41" i="2"/>
  <c r="P41" i="2"/>
  <c r="Q41" i="2"/>
  <c r="R41" i="2"/>
  <c r="M42" i="2"/>
  <c r="N42" i="2"/>
  <c r="O42" i="2"/>
  <c r="P42" i="2"/>
  <c r="Q42" i="2"/>
  <c r="R42" i="2"/>
  <c r="M43" i="2"/>
  <c r="N43" i="2"/>
  <c r="O43" i="2"/>
  <c r="P43" i="2"/>
  <c r="Q43" i="2"/>
  <c r="R43" i="2"/>
  <c r="M44" i="2"/>
  <c r="N44" i="2"/>
  <c r="O44" i="2"/>
  <c r="P44" i="2"/>
  <c r="Q44" i="2"/>
  <c r="R44" i="2"/>
  <c r="M45" i="2"/>
  <c r="S45" i="2" s="1"/>
  <c r="T45" i="2" s="1"/>
  <c r="N45" i="2"/>
  <c r="O45" i="2"/>
  <c r="P45" i="2"/>
  <c r="Q45" i="2"/>
  <c r="R45" i="2"/>
  <c r="M46" i="2"/>
  <c r="N46" i="2"/>
  <c r="O46" i="2"/>
  <c r="P46" i="2"/>
  <c r="Q46" i="2"/>
  <c r="R46" i="2"/>
  <c r="M47" i="2"/>
  <c r="N47" i="2"/>
  <c r="O47" i="2"/>
  <c r="P47" i="2"/>
  <c r="Q47" i="2"/>
  <c r="R47" i="2"/>
  <c r="M48" i="2"/>
  <c r="N48" i="2"/>
  <c r="O48" i="2"/>
  <c r="P48" i="2"/>
  <c r="Q48" i="2"/>
  <c r="R48" i="2"/>
  <c r="M49" i="2"/>
  <c r="N49" i="2"/>
  <c r="O49" i="2"/>
  <c r="P49" i="2"/>
  <c r="Q49" i="2"/>
  <c r="R49" i="2"/>
  <c r="M50" i="2"/>
  <c r="N50" i="2"/>
  <c r="O50" i="2"/>
  <c r="P50" i="2"/>
  <c r="Q50" i="2"/>
  <c r="R50" i="2"/>
  <c r="M51" i="2"/>
  <c r="N51" i="2"/>
  <c r="O51" i="2"/>
  <c r="P51" i="2"/>
  <c r="Q51" i="2"/>
  <c r="R51" i="2"/>
  <c r="M52" i="2"/>
  <c r="N52" i="2"/>
  <c r="O52" i="2"/>
  <c r="P52" i="2"/>
  <c r="Q52" i="2"/>
  <c r="R52" i="2"/>
  <c r="M53" i="2"/>
  <c r="N53" i="2"/>
  <c r="O53" i="2"/>
  <c r="P53" i="2"/>
  <c r="Q53" i="2"/>
  <c r="R53" i="2"/>
  <c r="M54" i="2"/>
  <c r="N54" i="2"/>
  <c r="O54" i="2"/>
  <c r="P54" i="2"/>
  <c r="Q54" i="2"/>
  <c r="R54" i="2"/>
  <c r="M55" i="2"/>
  <c r="N55" i="2"/>
  <c r="O55" i="2"/>
  <c r="P55" i="2"/>
  <c r="Q55" i="2"/>
  <c r="R55" i="2"/>
  <c r="M56" i="2"/>
  <c r="N56" i="2"/>
  <c r="O56" i="2"/>
  <c r="P56" i="2"/>
  <c r="Q56" i="2"/>
  <c r="R56" i="2"/>
  <c r="M57" i="2"/>
  <c r="N57" i="2"/>
  <c r="O57" i="2"/>
  <c r="P57" i="2"/>
  <c r="Q57" i="2"/>
  <c r="R57" i="2"/>
  <c r="M58" i="2"/>
  <c r="N58" i="2"/>
  <c r="O58" i="2"/>
  <c r="P58" i="2"/>
  <c r="Q58" i="2"/>
  <c r="R58" i="2"/>
  <c r="M59" i="2"/>
  <c r="N59" i="2"/>
  <c r="O59" i="2"/>
  <c r="P59" i="2"/>
  <c r="Q59" i="2"/>
  <c r="R59" i="2"/>
  <c r="M60" i="2"/>
  <c r="S60" i="2" s="1"/>
  <c r="T60" i="2" s="1"/>
  <c r="N60" i="2"/>
  <c r="O60" i="2"/>
  <c r="P60" i="2"/>
  <c r="Q60" i="2"/>
  <c r="R60" i="2"/>
  <c r="M61" i="2"/>
  <c r="N61" i="2"/>
  <c r="O61" i="2"/>
  <c r="P61" i="2"/>
  <c r="Q61" i="2"/>
  <c r="R61" i="2"/>
  <c r="M62" i="2"/>
  <c r="N62" i="2"/>
  <c r="O62" i="2"/>
  <c r="P62" i="2"/>
  <c r="Q62" i="2"/>
  <c r="R62" i="2"/>
  <c r="M63" i="2"/>
  <c r="N63" i="2"/>
  <c r="O63" i="2"/>
  <c r="P63" i="2"/>
  <c r="Q63" i="2"/>
  <c r="R63" i="2"/>
  <c r="M64" i="2"/>
  <c r="N64" i="2"/>
  <c r="O64" i="2"/>
  <c r="P64" i="2"/>
  <c r="Q64" i="2"/>
  <c r="R64" i="2"/>
  <c r="M65" i="2"/>
  <c r="S65" i="2" s="1"/>
  <c r="T65" i="2" s="1"/>
  <c r="N65" i="2"/>
  <c r="O65" i="2"/>
  <c r="P65" i="2"/>
  <c r="Q65" i="2"/>
  <c r="R65" i="2"/>
  <c r="M66" i="2"/>
  <c r="N66" i="2"/>
  <c r="O66" i="2"/>
  <c r="P66" i="2"/>
  <c r="Q66" i="2"/>
  <c r="R66" i="2"/>
  <c r="M67" i="2"/>
  <c r="N67" i="2"/>
  <c r="O67" i="2"/>
  <c r="P67" i="2"/>
  <c r="Q67" i="2"/>
  <c r="R67" i="2"/>
  <c r="M68" i="2"/>
  <c r="N68" i="2"/>
  <c r="O68" i="2"/>
  <c r="P68" i="2"/>
  <c r="Q68" i="2"/>
  <c r="R68" i="2"/>
  <c r="M69" i="2"/>
  <c r="N69" i="2"/>
  <c r="O69" i="2"/>
  <c r="P69" i="2"/>
  <c r="Q69" i="2"/>
  <c r="R69" i="2"/>
  <c r="M70" i="2"/>
  <c r="S70" i="2" s="1"/>
  <c r="T70" i="2" s="1"/>
  <c r="N70" i="2"/>
  <c r="O70" i="2"/>
  <c r="P70" i="2"/>
  <c r="Q70" i="2"/>
  <c r="R70" i="2"/>
  <c r="M71" i="2"/>
  <c r="N71" i="2"/>
  <c r="O71" i="2"/>
  <c r="P71" i="2"/>
  <c r="Q71" i="2"/>
  <c r="R71" i="2"/>
  <c r="M72" i="2"/>
  <c r="N72" i="2"/>
  <c r="O72" i="2"/>
  <c r="P72" i="2"/>
  <c r="Q72" i="2"/>
  <c r="R72" i="2"/>
  <c r="M73" i="2"/>
  <c r="N73" i="2"/>
  <c r="O73" i="2"/>
  <c r="P73" i="2"/>
  <c r="Q73" i="2"/>
  <c r="R73" i="2"/>
  <c r="M74" i="2"/>
  <c r="N74" i="2"/>
  <c r="O74" i="2"/>
  <c r="P74" i="2"/>
  <c r="Q74" i="2"/>
  <c r="R74" i="2"/>
  <c r="M75" i="2"/>
  <c r="S75" i="2" s="1"/>
  <c r="T75" i="2" s="1"/>
  <c r="N75" i="2"/>
  <c r="O75" i="2"/>
  <c r="P75" i="2"/>
  <c r="Q75" i="2"/>
  <c r="R75" i="2"/>
  <c r="M76" i="2"/>
  <c r="N76" i="2"/>
  <c r="O76" i="2"/>
  <c r="P76" i="2"/>
  <c r="Q76" i="2"/>
  <c r="R76" i="2"/>
  <c r="M77" i="2"/>
  <c r="N77" i="2"/>
  <c r="O77" i="2"/>
  <c r="P77" i="2"/>
  <c r="Q77" i="2"/>
  <c r="R77" i="2"/>
  <c r="M78" i="2"/>
  <c r="N78" i="2"/>
  <c r="O78" i="2"/>
  <c r="P78" i="2"/>
  <c r="Q78" i="2"/>
  <c r="R78" i="2"/>
  <c r="M79" i="2"/>
  <c r="N79" i="2"/>
  <c r="O79" i="2"/>
  <c r="P79" i="2"/>
  <c r="Q79" i="2"/>
  <c r="R79" i="2"/>
  <c r="M80" i="2"/>
  <c r="S80" i="2" s="1"/>
  <c r="T80" i="2" s="1"/>
  <c r="N80" i="2"/>
  <c r="O80" i="2"/>
  <c r="P80" i="2"/>
  <c r="Q80" i="2"/>
  <c r="R80" i="2"/>
  <c r="M81" i="2"/>
  <c r="N81" i="2"/>
  <c r="O81" i="2"/>
  <c r="P81" i="2"/>
  <c r="Q81" i="2"/>
  <c r="R81" i="2"/>
  <c r="M82" i="2"/>
  <c r="N82" i="2"/>
  <c r="O82" i="2"/>
  <c r="P82" i="2"/>
  <c r="Q82" i="2"/>
  <c r="R82" i="2"/>
  <c r="M83" i="2"/>
  <c r="N83" i="2"/>
  <c r="O83" i="2"/>
  <c r="P83" i="2"/>
  <c r="Q83" i="2"/>
  <c r="R83" i="2"/>
  <c r="M84" i="2"/>
  <c r="N84" i="2"/>
  <c r="O84" i="2"/>
  <c r="P84" i="2"/>
  <c r="Q84" i="2"/>
  <c r="R84" i="2"/>
  <c r="M85" i="2"/>
  <c r="S85" i="2" s="1"/>
  <c r="T85" i="2" s="1"/>
  <c r="N85" i="2"/>
  <c r="O85" i="2"/>
  <c r="P85" i="2"/>
  <c r="Q85" i="2"/>
  <c r="R85" i="2"/>
  <c r="M86" i="2"/>
  <c r="N86" i="2"/>
  <c r="O86" i="2"/>
  <c r="S86" i="2" s="1"/>
  <c r="T86" i="2" s="1"/>
  <c r="P86" i="2"/>
  <c r="Q86" i="2"/>
  <c r="R86" i="2"/>
  <c r="M87" i="2"/>
  <c r="N87" i="2"/>
  <c r="O87" i="2"/>
  <c r="P87" i="2"/>
  <c r="Q87" i="2"/>
  <c r="R87" i="2"/>
  <c r="M88" i="2"/>
  <c r="S88" i="2" s="1"/>
  <c r="T88" i="2" s="1"/>
  <c r="N88" i="2"/>
  <c r="O88" i="2"/>
  <c r="P88" i="2"/>
  <c r="Q88" i="2"/>
  <c r="R88" i="2"/>
  <c r="M89" i="2"/>
  <c r="N89" i="2"/>
  <c r="O89" i="2"/>
  <c r="P89" i="2"/>
  <c r="Q89" i="2"/>
  <c r="R89" i="2"/>
  <c r="M90" i="2"/>
  <c r="N90" i="2"/>
  <c r="O90" i="2"/>
  <c r="P90" i="2"/>
  <c r="Q90" i="2"/>
  <c r="R90" i="2"/>
  <c r="M91" i="2"/>
  <c r="N91" i="2"/>
  <c r="O91" i="2"/>
  <c r="P91" i="2"/>
  <c r="Q91" i="2"/>
  <c r="R91" i="2"/>
  <c r="M92" i="2"/>
  <c r="N92" i="2"/>
  <c r="O92" i="2"/>
  <c r="P92" i="2"/>
  <c r="Q92" i="2"/>
  <c r="R92" i="2"/>
  <c r="M93" i="2"/>
  <c r="S93" i="2" s="1"/>
  <c r="T93" i="2" s="1"/>
  <c r="N93" i="2"/>
  <c r="O93" i="2"/>
  <c r="P93" i="2"/>
  <c r="Q93" i="2"/>
  <c r="R93" i="2"/>
  <c r="M94" i="2"/>
  <c r="N94" i="2"/>
  <c r="O94" i="2"/>
  <c r="P94" i="2"/>
  <c r="Q94" i="2"/>
  <c r="R94" i="2"/>
  <c r="M95" i="2"/>
  <c r="N95" i="2"/>
  <c r="O95" i="2"/>
  <c r="P95" i="2"/>
  <c r="Q95" i="2"/>
  <c r="R95" i="2"/>
  <c r="M96" i="2"/>
  <c r="N96" i="2"/>
  <c r="O96" i="2"/>
  <c r="P96" i="2"/>
  <c r="Q96" i="2"/>
  <c r="R96" i="2"/>
  <c r="M97" i="2"/>
  <c r="N97" i="2"/>
  <c r="O97" i="2"/>
  <c r="P97" i="2"/>
  <c r="Q97" i="2"/>
  <c r="R97" i="2"/>
  <c r="M98" i="2"/>
  <c r="S98" i="2" s="1"/>
  <c r="T98" i="2" s="1"/>
  <c r="N98" i="2"/>
  <c r="O98" i="2"/>
  <c r="P98" i="2"/>
  <c r="Q98" i="2"/>
  <c r="R98" i="2"/>
  <c r="M99" i="2"/>
  <c r="N99" i="2"/>
  <c r="O99" i="2"/>
  <c r="P99" i="2"/>
  <c r="Q99" i="2"/>
  <c r="R99" i="2"/>
  <c r="M100" i="2"/>
  <c r="N100" i="2"/>
  <c r="O100" i="2"/>
  <c r="P100" i="2"/>
  <c r="Q100" i="2"/>
  <c r="R100" i="2"/>
  <c r="M101" i="2"/>
  <c r="N101" i="2"/>
  <c r="O101" i="2"/>
  <c r="P101" i="2"/>
  <c r="Q101" i="2"/>
  <c r="R101" i="2"/>
  <c r="M102" i="2"/>
  <c r="N102" i="2"/>
  <c r="O102" i="2"/>
  <c r="P102" i="2"/>
  <c r="Q102" i="2"/>
  <c r="R102" i="2"/>
  <c r="M103" i="2"/>
  <c r="S103" i="2" s="1"/>
  <c r="T103" i="2" s="1"/>
  <c r="N103" i="2"/>
  <c r="O103" i="2"/>
  <c r="P103" i="2"/>
  <c r="Q103" i="2"/>
  <c r="R103" i="2"/>
  <c r="M104" i="2"/>
  <c r="N104" i="2"/>
  <c r="O104" i="2"/>
  <c r="P104" i="2"/>
  <c r="Q104" i="2"/>
  <c r="R104" i="2"/>
  <c r="M105" i="2"/>
  <c r="N105" i="2"/>
  <c r="O105" i="2"/>
  <c r="P105" i="2"/>
  <c r="Q105" i="2"/>
  <c r="R105" i="2"/>
  <c r="M106" i="2"/>
  <c r="N106" i="2"/>
  <c r="O106" i="2"/>
  <c r="P106" i="2"/>
  <c r="Q106" i="2"/>
  <c r="R106" i="2"/>
  <c r="O3" i="2"/>
  <c r="P3" i="2"/>
  <c r="Q3" i="2"/>
  <c r="R3" i="2"/>
  <c r="O4" i="2"/>
  <c r="P4" i="2"/>
  <c r="Q4" i="2"/>
  <c r="R4" i="2"/>
  <c r="O5" i="2"/>
  <c r="P5" i="2"/>
  <c r="Q5" i="2"/>
  <c r="R5" i="2"/>
  <c r="O6" i="2"/>
  <c r="P6" i="2"/>
  <c r="Q6" i="2"/>
  <c r="R6" i="2"/>
  <c r="O7" i="2"/>
  <c r="P7" i="2"/>
  <c r="Q7" i="2"/>
  <c r="R7" i="2"/>
  <c r="O8" i="2"/>
  <c r="P8" i="2"/>
  <c r="Q8" i="2"/>
  <c r="R8" i="2"/>
  <c r="O9" i="2"/>
  <c r="P9" i="2"/>
  <c r="Q9" i="2"/>
  <c r="R9" i="2"/>
  <c r="O10" i="2"/>
  <c r="P10" i="2"/>
  <c r="Q10" i="2"/>
  <c r="R10" i="2"/>
  <c r="O11" i="2"/>
  <c r="P11" i="2"/>
  <c r="Q11" i="2"/>
  <c r="R11" i="2"/>
  <c r="O12" i="2"/>
  <c r="P12" i="2"/>
  <c r="Q12" i="2"/>
  <c r="R12" i="2"/>
  <c r="O13" i="2"/>
  <c r="P13" i="2"/>
  <c r="Q13" i="2"/>
  <c r="R13" i="2"/>
  <c r="O14" i="2"/>
  <c r="P14" i="2"/>
  <c r="Q14" i="2"/>
  <c r="R14" i="2"/>
  <c r="O15" i="2"/>
  <c r="P15" i="2"/>
  <c r="Q15" i="2"/>
  <c r="R15" i="2"/>
  <c r="O16" i="2"/>
  <c r="P16" i="2"/>
  <c r="Q16" i="2"/>
  <c r="R16" i="2"/>
  <c r="O17" i="2"/>
  <c r="P17" i="2"/>
  <c r="Q17" i="2"/>
  <c r="R17" i="2"/>
  <c r="O18" i="2"/>
  <c r="P18" i="2"/>
  <c r="Q18" i="2"/>
  <c r="R18" i="2"/>
  <c r="N3" i="2"/>
  <c r="N4" i="2"/>
  <c r="N5" i="2"/>
  <c r="S5" i="2" s="1"/>
  <c r="T5" i="2" s="1"/>
  <c r="N6" i="2"/>
  <c r="N7" i="2"/>
  <c r="N8" i="2"/>
  <c r="N9" i="2"/>
  <c r="N10" i="2"/>
  <c r="N11" i="2"/>
  <c r="N12" i="2"/>
  <c r="N13" i="2"/>
  <c r="N14" i="2"/>
  <c r="N15" i="2"/>
  <c r="S15" i="2" s="1"/>
  <c r="T15" i="2" s="1"/>
  <c r="N16" i="2"/>
  <c r="N17" i="2"/>
  <c r="N18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S16" i="2" s="1"/>
  <c r="T16" i="2" s="1"/>
  <c r="M17" i="2"/>
  <c r="M18" i="2"/>
  <c r="R2" i="2"/>
  <c r="Q2" i="2"/>
  <c r="P2" i="2"/>
  <c r="O2" i="2"/>
  <c r="N2" i="2"/>
  <c r="M2" i="2"/>
  <c r="S94" i="2" l="1"/>
  <c r="T94" i="2" s="1"/>
  <c r="S11" i="2"/>
  <c r="T11" i="2" s="1"/>
  <c r="S17" i="2"/>
  <c r="T17" i="2" s="1"/>
  <c r="S7" i="2"/>
  <c r="T7" i="2" s="1"/>
  <c r="S72" i="2"/>
  <c r="T72" i="2" s="1"/>
  <c r="S67" i="2"/>
  <c r="T67" i="2" s="1"/>
  <c r="S62" i="2"/>
  <c r="T62" i="2" s="1"/>
  <c r="S31" i="2"/>
  <c r="T31" i="2" s="1"/>
  <c r="S6" i="2"/>
  <c r="T6" i="2" s="1"/>
  <c r="S73" i="2"/>
  <c r="T73" i="2" s="1"/>
  <c r="S4" i="2"/>
  <c r="T4" i="2" s="1"/>
  <c r="S10" i="2"/>
  <c r="T10" i="2" s="1"/>
  <c r="S50" i="2"/>
  <c r="T50" i="2" s="1"/>
  <c r="S96" i="2"/>
  <c r="T96" i="2" s="1"/>
  <c r="S3" i="2"/>
  <c r="T3" i="2" s="1"/>
  <c r="S64" i="2"/>
  <c r="T64" i="2" s="1"/>
  <c r="S59" i="2"/>
  <c r="T59" i="2" s="1"/>
  <c r="S55" i="2"/>
  <c r="T55" i="2" s="1"/>
  <c r="S54" i="2"/>
  <c r="T54" i="2" s="1"/>
  <c r="S40" i="2"/>
  <c r="T40" i="2" s="1"/>
  <c r="S14" i="2"/>
  <c r="T14" i="2" s="1"/>
  <c r="S13" i="2"/>
  <c r="T13" i="2" s="1"/>
  <c r="S9" i="2"/>
  <c r="T9" i="2" s="1"/>
  <c r="S99" i="2"/>
  <c r="T99" i="2" s="1"/>
  <c r="S12" i="2"/>
  <c r="T12" i="2" s="1"/>
  <c r="S18" i="2"/>
  <c r="T18" i="2" s="1"/>
  <c r="S8" i="2"/>
  <c r="T8" i="2" s="1"/>
  <c r="S83" i="2"/>
  <c r="T83" i="2" s="1"/>
  <c r="S41" i="2"/>
  <c r="T41" i="2" s="1"/>
  <c r="S38" i="2"/>
  <c r="T38" i="2" s="1"/>
  <c r="S91" i="2"/>
  <c r="T91" i="2" s="1"/>
  <c r="S78" i="2"/>
  <c r="T78" i="2" s="1"/>
  <c r="S36" i="2"/>
  <c r="T36" i="2" s="1"/>
  <c r="S33" i="2"/>
  <c r="T33" i="2" s="1"/>
  <c r="S102" i="2"/>
  <c r="T102" i="2" s="1"/>
  <c r="S89" i="2"/>
  <c r="T89" i="2" s="1"/>
  <c r="S68" i="2"/>
  <c r="T68" i="2" s="1"/>
  <c r="S57" i="2"/>
  <c r="T57" i="2" s="1"/>
  <c r="S49" i="2"/>
  <c r="T49" i="2" s="1"/>
  <c r="S26" i="2"/>
  <c r="T26" i="2" s="1"/>
  <c r="S23" i="2"/>
  <c r="T23" i="2" s="1"/>
  <c r="S105" i="2"/>
  <c r="T105" i="2" s="1"/>
  <c r="S76" i="2"/>
  <c r="T76" i="2" s="1"/>
  <c r="S63" i="2"/>
  <c r="T63" i="2" s="1"/>
  <c r="S47" i="2"/>
  <c r="T47" i="2" s="1"/>
  <c r="S39" i="2"/>
  <c r="T39" i="2" s="1"/>
  <c r="S81" i="2"/>
  <c r="T81" i="2" s="1"/>
  <c r="S52" i="2"/>
  <c r="T52" i="2" s="1"/>
  <c r="S44" i="2"/>
  <c r="T44" i="2" s="1"/>
  <c r="S21" i="2"/>
  <c r="T21" i="2" s="1"/>
  <c r="S97" i="2"/>
  <c r="T97" i="2" s="1"/>
  <c r="S84" i="2"/>
  <c r="T84" i="2" s="1"/>
  <c r="S34" i="2"/>
  <c r="T34" i="2" s="1"/>
  <c r="S92" i="2"/>
  <c r="T92" i="2" s="1"/>
  <c r="S79" i="2"/>
  <c r="T79" i="2" s="1"/>
  <c r="S66" i="2"/>
  <c r="T66" i="2" s="1"/>
  <c r="S53" i="2"/>
  <c r="T53" i="2" s="1"/>
  <c r="S37" i="2"/>
  <c r="T37" i="2" s="1"/>
  <c r="S29" i="2"/>
  <c r="T29" i="2" s="1"/>
  <c r="S100" i="2"/>
  <c r="T100" i="2" s="1"/>
  <c r="S101" i="2"/>
  <c r="T101" i="2" s="1"/>
  <c r="S95" i="2"/>
  <c r="T95" i="2" s="1"/>
  <c r="S87" i="2"/>
  <c r="T87" i="2" s="1"/>
  <c r="S82" i="2"/>
  <c r="T82" i="2" s="1"/>
  <c r="S74" i="2"/>
  <c r="T74" i="2" s="1"/>
  <c r="S61" i="2"/>
  <c r="T61" i="2" s="1"/>
  <c r="S51" i="2"/>
  <c r="T51" i="2" s="1"/>
  <c r="S48" i="2"/>
  <c r="T48" i="2" s="1"/>
  <c r="S32" i="2"/>
  <c r="T32" i="2" s="1"/>
  <c r="S24" i="2"/>
  <c r="T24" i="2" s="1"/>
  <c r="S71" i="2"/>
  <c r="T71" i="2" s="1"/>
  <c r="S58" i="2"/>
  <c r="T58" i="2" s="1"/>
  <c r="S42" i="2"/>
  <c r="T42" i="2" s="1"/>
  <c r="S106" i="2"/>
  <c r="T106" i="2" s="1"/>
  <c r="S104" i="2"/>
  <c r="T104" i="2" s="1"/>
  <c r="S90" i="2"/>
  <c r="T90" i="2" s="1"/>
  <c r="S77" i="2"/>
  <c r="T77" i="2" s="1"/>
  <c r="S69" i="2"/>
  <c r="T69" i="2" s="1"/>
  <c r="S56" i="2"/>
  <c r="T56" i="2" s="1"/>
  <c r="S46" i="2"/>
  <c r="T46" i="2" s="1"/>
  <c r="S43" i="2"/>
  <c r="T43" i="2" s="1"/>
  <c r="S27" i="2"/>
  <c r="T27" i="2" s="1"/>
  <c r="S19" i="2"/>
  <c r="T19" i="2" s="1"/>
  <c r="S2" i="2"/>
  <c r="T2" i="2" s="1"/>
</calcChain>
</file>

<file path=xl/sharedStrings.xml><?xml version="1.0" encoding="utf-8"?>
<sst xmlns="http://schemas.openxmlformats.org/spreadsheetml/2006/main" count="571" uniqueCount="127">
  <si>
    <t>NOMBRE</t>
  </si>
  <si>
    <t>TRIGLICÉRIDOS</t>
  </si>
  <si>
    <t>GLUCOSA</t>
  </si>
  <si>
    <t>COLESTEROL</t>
  </si>
  <si>
    <t>PESO (KG)</t>
  </si>
  <si>
    <t>ESTATURA(METROS)</t>
  </si>
  <si>
    <t>MILIGRAMOS /DECILITRO</t>
  </si>
  <si>
    <t>&gt;</t>
  </si>
  <si>
    <t>FERNANDO R</t>
  </si>
  <si>
    <t>ELISEO R</t>
  </si>
  <si>
    <t>JOSE C</t>
  </si>
  <si>
    <t>DANIEL A</t>
  </si>
  <si>
    <t>LUIS S</t>
  </si>
  <si>
    <t>MAURO P</t>
  </si>
  <si>
    <t>SERGIO B</t>
  </si>
  <si>
    <t>RICARDO C</t>
  </si>
  <si>
    <t>JAVIER Z</t>
  </si>
  <si>
    <t>JOSÉ C</t>
  </si>
  <si>
    <t>SIMEON R</t>
  </si>
  <si>
    <t>JULIO R</t>
  </si>
  <si>
    <t>FANNY</t>
  </si>
  <si>
    <t>MARIO S</t>
  </si>
  <si>
    <t>OSCAR G</t>
  </si>
  <si>
    <t>JOSE T</t>
  </si>
  <si>
    <t>ALFREDO S</t>
  </si>
  <si>
    <t xml:space="preserve">LUIS M </t>
  </si>
  <si>
    <t>SERGIO T</t>
  </si>
  <si>
    <t>LUIS A</t>
  </si>
  <si>
    <t xml:space="preserve">HERIBERTO M </t>
  </si>
  <si>
    <t>SERGIO R</t>
  </si>
  <si>
    <t xml:space="preserve">MIGUEL P </t>
  </si>
  <si>
    <t>JOSE P</t>
  </si>
  <si>
    <t>LUIS O</t>
  </si>
  <si>
    <t>MARIANO A</t>
  </si>
  <si>
    <t>MAURICIO C</t>
  </si>
  <si>
    <t>RICARDO P</t>
  </si>
  <si>
    <t>ALFREDO T</t>
  </si>
  <si>
    <t>ALBERTO V</t>
  </si>
  <si>
    <t>SANTIAGO</t>
  </si>
  <si>
    <t>GERARDO ROJAS</t>
  </si>
  <si>
    <t>VICTOR H</t>
  </si>
  <si>
    <t>MANUEL R</t>
  </si>
  <si>
    <t>JESUS M</t>
  </si>
  <si>
    <t>NADINE</t>
  </si>
  <si>
    <t>LUISA</t>
  </si>
  <si>
    <t>ERICK</t>
  </si>
  <si>
    <t xml:space="preserve">MARIANO </t>
  </si>
  <si>
    <t>PATRICIO</t>
  </si>
  <si>
    <t>MEMO</t>
  </si>
  <si>
    <t>VALERIA</t>
  </si>
  <si>
    <t>JOSE</t>
  </si>
  <si>
    <t>GINA</t>
  </si>
  <si>
    <t>LESLIE R</t>
  </si>
  <si>
    <t xml:space="preserve">MARIANA P </t>
  </si>
  <si>
    <t>DANIELA M</t>
  </si>
  <si>
    <t>PAMELA P</t>
  </si>
  <si>
    <t>HANNIA N</t>
  </si>
  <si>
    <t>JULIO T</t>
  </si>
  <si>
    <t>SERGIO M</t>
  </si>
  <si>
    <t>MARCELO L</t>
  </si>
  <si>
    <t>RODRIGO M</t>
  </si>
  <si>
    <t>ALEJANDRO</t>
  </si>
  <si>
    <t>ANA</t>
  </si>
  <si>
    <t>ANDREA</t>
  </si>
  <si>
    <t>BRUNO</t>
  </si>
  <si>
    <t>CAMILA</t>
  </si>
  <si>
    <t>CLAUDIA</t>
  </si>
  <si>
    <t>DANIEL</t>
  </si>
  <si>
    <t>DIEGO</t>
  </si>
  <si>
    <t>ELENA</t>
  </si>
  <si>
    <t>GABRIELA</t>
  </si>
  <si>
    <t>ISABELLA</t>
  </si>
  <si>
    <t>LAURA</t>
  </si>
  <si>
    <t xml:space="preserve">JAVIER </t>
  </si>
  <si>
    <t>LEONARDO</t>
  </si>
  <si>
    <t>LUCIA</t>
  </si>
  <si>
    <t xml:space="preserve">MARIANA </t>
  </si>
  <si>
    <t>MARTIN</t>
  </si>
  <si>
    <t>MATEO</t>
  </si>
  <si>
    <t>NATALIA</t>
  </si>
  <si>
    <t>NICOLAS</t>
  </si>
  <si>
    <t>PABLO</t>
  </si>
  <si>
    <t>PAULA</t>
  </si>
  <si>
    <t>RAFAEL</t>
  </si>
  <si>
    <t>RODRIGO</t>
  </si>
  <si>
    <t>SEBASTIAN</t>
  </si>
  <si>
    <t>SAFÍA</t>
  </si>
  <si>
    <t>TOMÁS</t>
  </si>
  <si>
    <t>VICTORIA</t>
  </si>
  <si>
    <t>JUAN P</t>
  </si>
  <si>
    <t>OTONIEL H</t>
  </si>
  <si>
    <t xml:space="preserve">JOSE N </t>
  </si>
  <si>
    <t>JULIAN L</t>
  </si>
  <si>
    <t xml:space="preserve">KARLA G </t>
  </si>
  <si>
    <t>REYNALDO T</t>
  </si>
  <si>
    <t>RICARDO CC</t>
  </si>
  <si>
    <t>JORGE C</t>
  </si>
  <si>
    <t xml:space="preserve">EDUARDO O </t>
  </si>
  <si>
    <t xml:space="preserve">MARIA M </t>
  </si>
  <si>
    <t>CARLOS</t>
  </si>
  <si>
    <t>BEATRIZ</t>
  </si>
  <si>
    <t>DAVID</t>
  </si>
  <si>
    <t>FELIPE</t>
  </si>
  <si>
    <t>GLORIA</t>
  </si>
  <si>
    <t>HUGO</t>
  </si>
  <si>
    <t>IRENE</t>
  </si>
  <si>
    <t>JORGE V</t>
  </si>
  <si>
    <t>EDAD (AÑOS)</t>
  </si>
  <si>
    <t>sumatoria</t>
  </si>
  <si>
    <t>distancia</t>
  </si>
  <si>
    <t>CLASE</t>
  </si>
  <si>
    <t>Medio</t>
  </si>
  <si>
    <t>Bajo</t>
  </si>
  <si>
    <t>Alto</t>
  </si>
  <si>
    <t>Promedio</t>
  </si>
  <si>
    <t>ID</t>
  </si>
  <si>
    <t>K = 1</t>
  </si>
  <si>
    <t>K = 2</t>
  </si>
  <si>
    <t>K = 3</t>
  </si>
  <si>
    <t>PROMEDIO</t>
  </si>
  <si>
    <t>ALTO</t>
  </si>
  <si>
    <t>Nombre</t>
  </si>
  <si>
    <t>Clase</t>
  </si>
  <si>
    <t>distanaica</t>
  </si>
  <si>
    <t>1.- La instancia no esta equilibrada</t>
  </si>
  <si>
    <t xml:space="preserve">2.- Distancia de similitud </t>
  </si>
  <si>
    <t>Considerar K = 2 hasta K = 20 de 2 en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</si>
</sst>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28252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1" xfId="0" applyFont="1" applyBorder="1"/>
    <xf numFmtId="0" fontId="0" fillId="0" borderId="1" xfId="0" applyBorder="1" applyAlignment="1">
      <alignment horizontal="left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4" borderId="2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6" borderId="0" xfId="0" applyFill="1"/>
    <xf numFmtId="0" fontId="0" fillId="5" borderId="0" xfId="0" applyFill="1"/>
    <xf numFmtId="0" fontId="0" fillId="7" borderId="1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8" borderId="2" xfId="0" applyFill="1" applyBorder="1" applyAlignment="1">
      <alignment wrapText="1"/>
    </xf>
    <xf numFmtId="0" fontId="0" fillId="7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C5B5C-3362-BB48-8E25-EEF900640FD7}">
  <dimension ref="A1:P106"/>
  <sheetViews>
    <sheetView workbookViewId="0">
      <selection activeCell="K4" sqref="K4"/>
    </sheetView>
  </sheetViews>
  <sheetFormatPr baseColWidth="10" defaultRowHeight="16" x14ac:dyDescent="0.2"/>
  <cols>
    <col min="2" max="2" width="15.33203125" bestFit="1" customWidth="1"/>
    <col min="3" max="3" width="8.33203125" customWidth="1"/>
    <col min="4" max="4" width="8.1640625" customWidth="1"/>
    <col min="5" max="5" width="10" customWidth="1"/>
    <col min="6" max="6" width="9.83203125" customWidth="1"/>
    <col min="7" max="7" width="11.5" customWidth="1"/>
    <col min="8" max="8" width="13.33203125" customWidth="1"/>
    <col min="13" max="13" width="14.33203125" customWidth="1"/>
  </cols>
  <sheetData>
    <row r="1" spans="1:16" ht="32" customHeight="1" x14ac:dyDescent="0.2">
      <c r="A1" s="1"/>
      <c r="B1" s="8" t="s">
        <v>0</v>
      </c>
      <c r="C1" s="8" t="s">
        <v>4</v>
      </c>
      <c r="D1" s="8" t="s">
        <v>107</v>
      </c>
      <c r="E1" s="8" t="s">
        <v>5</v>
      </c>
      <c r="F1" s="8" t="s">
        <v>2</v>
      </c>
      <c r="G1" s="8" t="s">
        <v>3</v>
      </c>
      <c r="H1" s="8" t="s">
        <v>1</v>
      </c>
    </row>
    <row r="2" spans="1:16" x14ac:dyDescent="0.2">
      <c r="A2" s="1">
        <v>1</v>
      </c>
      <c r="B2" s="1" t="s">
        <v>9</v>
      </c>
      <c r="C2" s="1">
        <v>85</v>
      </c>
      <c r="D2" s="1">
        <v>35</v>
      </c>
      <c r="E2" s="1">
        <v>1.61</v>
      </c>
      <c r="F2" s="1">
        <v>124</v>
      </c>
      <c r="G2" s="1">
        <v>156</v>
      </c>
      <c r="H2" s="1">
        <v>188</v>
      </c>
    </row>
    <row r="3" spans="1:16" x14ac:dyDescent="0.2">
      <c r="A3" s="1">
        <v>2</v>
      </c>
      <c r="B3" s="1" t="s">
        <v>8</v>
      </c>
      <c r="C3" s="1">
        <v>81</v>
      </c>
      <c r="D3" s="1">
        <v>27</v>
      </c>
      <c r="E3" s="1">
        <v>1.82</v>
      </c>
      <c r="F3" s="1">
        <v>80</v>
      </c>
      <c r="G3" s="1">
        <v>168</v>
      </c>
      <c r="H3" s="1">
        <v>105</v>
      </c>
    </row>
    <row r="4" spans="1:16" x14ac:dyDescent="0.2">
      <c r="A4" s="1">
        <v>3</v>
      </c>
      <c r="B4" s="1" t="s">
        <v>10</v>
      </c>
      <c r="C4" s="1">
        <v>77.2</v>
      </c>
      <c r="D4" s="1">
        <v>26</v>
      </c>
      <c r="E4" s="1">
        <v>1.69</v>
      </c>
      <c r="F4" s="1">
        <v>82</v>
      </c>
      <c r="G4" s="1">
        <v>189</v>
      </c>
      <c r="H4" s="1">
        <v>162</v>
      </c>
    </row>
    <row r="5" spans="1:16" x14ac:dyDescent="0.2">
      <c r="A5" s="1">
        <v>4</v>
      </c>
      <c r="B5" s="1" t="s">
        <v>11</v>
      </c>
      <c r="C5" s="1">
        <v>86.4</v>
      </c>
      <c r="D5" s="1">
        <v>25</v>
      </c>
      <c r="E5" s="1">
        <v>1.8</v>
      </c>
      <c r="F5" s="1">
        <v>84.5</v>
      </c>
      <c r="G5" s="1">
        <v>123.3</v>
      </c>
      <c r="H5" s="1">
        <v>76.099999999999994</v>
      </c>
      <c r="L5" s="1" t="s">
        <v>2</v>
      </c>
      <c r="M5" s="1">
        <v>60</v>
      </c>
      <c r="N5" s="4">
        <v>110</v>
      </c>
      <c r="O5" s="1" t="s">
        <v>6</v>
      </c>
      <c r="P5" s="1"/>
    </row>
    <row r="6" spans="1:16" x14ac:dyDescent="0.2">
      <c r="A6" s="1">
        <v>5</v>
      </c>
      <c r="B6" s="1" t="s">
        <v>12</v>
      </c>
      <c r="C6" s="1">
        <v>76</v>
      </c>
      <c r="D6" s="1">
        <v>45</v>
      </c>
      <c r="E6" s="1">
        <v>1.76</v>
      </c>
      <c r="F6" s="1">
        <v>86</v>
      </c>
      <c r="G6" s="1">
        <v>122</v>
      </c>
      <c r="H6" s="1">
        <v>55</v>
      </c>
      <c r="L6" s="1" t="s">
        <v>3</v>
      </c>
      <c r="M6" s="2" t="s">
        <v>7</v>
      </c>
      <c r="N6" s="4">
        <v>200</v>
      </c>
      <c r="O6" s="1" t="s">
        <v>6</v>
      </c>
      <c r="P6" s="1"/>
    </row>
    <row r="7" spans="1:16" x14ac:dyDescent="0.2">
      <c r="A7" s="1">
        <v>6</v>
      </c>
      <c r="B7" s="1" t="s">
        <v>13</v>
      </c>
      <c r="C7" s="1">
        <v>112</v>
      </c>
      <c r="D7" s="1">
        <v>36</v>
      </c>
      <c r="E7" s="1">
        <v>1.96</v>
      </c>
      <c r="F7" s="1">
        <v>78</v>
      </c>
      <c r="G7" s="1">
        <v>152</v>
      </c>
      <c r="H7" s="1">
        <v>157</v>
      </c>
      <c r="L7" s="1" t="s">
        <v>1</v>
      </c>
      <c r="M7" s="2" t="s">
        <v>7</v>
      </c>
      <c r="N7" s="4">
        <v>150</v>
      </c>
      <c r="O7" s="1" t="s">
        <v>6</v>
      </c>
      <c r="P7" s="1"/>
    </row>
    <row r="8" spans="1:16" x14ac:dyDescent="0.2">
      <c r="A8" s="1">
        <v>7</v>
      </c>
      <c r="B8" s="1" t="s">
        <v>14</v>
      </c>
      <c r="C8" s="1">
        <v>72</v>
      </c>
      <c r="D8" s="1">
        <v>31</v>
      </c>
      <c r="E8" s="1">
        <v>1.78</v>
      </c>
      <c r="F8" s="1">
        <v>88</v>
      </c>
      <c r="G8" s="1">
        <v>129</v>
      </c>
      <c r="H8" s="1">
        <v>82</v>
      </c>
    </row>
    <row r="9" spans="1:16" x14ac:dyDescent="0.2">
      <c r="A9" s="1">
        <v>8</v>
      </c>
      <c r="B9" s="1" t="s">
        <v>15</v>
      </c>
      <c r="C9" s="1">
        <v>100</v>
      </c>
      <c r="D9" s="1">
        <v>38</v>
      </c>
      <c r="E9" s="1">
        <v>1.83</v>
      </c>
      <c r="F9" s="1">
        <v>106.1</v>
      </c>
      <c r="G9" s="1">
        <v>194.3</v>
      </c>
      <c r="H9" s="1">
        <v>145</v>
      </c>
    </row>
    <row r="10" spans="1:16" x14ac:dyDescent="0.2">
      <c r="A10" s="1">
        <v>9</v>
      </c>
      <c r="B10" s="1" t="s">
        <v>16</v>
      </c>
      <c r="C10" s="1">
        <v>99</v>
      </c>
      <c r="D10" s="1">
        <v>39</v>
      </c>
      <c r="E10" s="1">
        <v>1.77</v>
      </c>
      <c r="F10" s="1">
        <v>98.6</v>
      </c>
      <c r="G10" s="1">
        <v>258.39999999999998</v>
      </c>
      <c r="H10" s="1">
        <v>491</v>
      </c>
    </row>
    <row r="11" spans="1:16" x14ac:dyDescent="0.2">
      <c r="A11" s="1">
        <v>10</v>
      </c>
      <c r="B11" s="1" t="s">
        <v>17</v>
      </c>
      <c r="C11" s="1">
        <v>89</v>
      </c>
      <c r="D11" s="1">
        <v>33</v>
      </c>
      <c r="E11" s="1">
        <v>1.8</v>
      </c>
      <c r="F11" s="1">
        <v>92</v>
      </c>
      <c r="G11" s="1">
        <v>171.7</v>
      </c>
      <c r="H11" s="1">
        <v>149</v>
      </c>
    </row>
    <row r="12" spans="1:16" x14ac:dyDescent="0.2">
      <c r="A12" s="1">
        <v>11</v>
      </c>
      <c r="B12" s="1" t="s">
        <v>18</v>
      </c>
      <c r="C12" s="1">
        <v>58</v>
      </c>
      <c r="D12" s="1">
        <v>30</v>
      </c>
      <c r="E12" s="1">
        <v>1.61</v>
      </c>
      <c r="F12" s="1">
        <v>107</v>
      </c>
      <c r="G12" s="1">
        <v>175</v>
      </c>
      <c r="H12" s="1">
        <v>112</v>
      </c>
    </row>
    <row r="13" spans="1:16" x14ac:dyDescent="0.2">
      <c r="A13" s="1">
        <v>12</v>
      </c>
      <c r="B13" s="1" t="s">
        <v>19</v>
      </c>
      <c r="C13" s="1">
        <v>87.5</v>
      </c>
      <c r="D13" s="1">
        <v>44</v>
      </c>
      <c r="E13" s="1">
        <v>1.77</v>
      </c>
      <c r="F13" s="1">
        <v>62</v>
      </c>
      <c r="G13" s="3">
        <v>112</v>
      </c>
      <c r="H13" s="1">
        <v>91</v>
      </c>
    </row>
    <row r="14" spans="1:16" x14ac:dyDescent="0.2">
      <c r="A14" s="1">
        <v>13</v>
      </c>
      <c r="B14" s="1" t="s">
        <v>20</v>
      </c>
      <c r="C14" s="1">
        <v>53</v>
      </c>
      <c r="D14" s="1">
        <v>28</v>
      </c>
      <c r="E14" s="1">
        <v>1.58</v>
      </c>
      <c r="F14" s="1">
        <v>84</v>
      </c>
      <c r="G14" s="1">
        <v>189</v>
      </c>
      <c r="H14" s="1">
        <v>89.5</v>
      </c>
    </row>
    <row r="15" spans="1:16" x14ac:dyDescent="0.2">
      <c r="A15" s="1">
        <v>14</v>
      </c>
      <c r="B15" s="1" t="s">
        <v>21</v>
      </c>
      <c r="C15" s="1">
        <v>98</v>
      </c>
      <c r="D15" s="1">
        <v>54</v>
      </c>
      <c r="E15" s="1">
        <v>1.77</v>
      </c>
      <c r="F15" s="1">
        <v>234</v>
      </c>
      <c r="G15" s="1">
        <v>208</v>
      </c>
      <c r="H15" s="1">
        <v>170</v>
      </c>
    </row>
    <row r="16" spans="1:16" x14ac:dyDescent="0.2">
      <c r="A16" s="1">
        <v>15</v>
      </c>
      <c r="B16" s="1" t="s">
        <v>22</v>
      </c>
      <c r="C16" s="1">
        <v>75.5</v>
      </c>
      <c r="D16" s="1">
        <v>30</v>
      </c>
      <c r="E16" s="1">
        <v>1.81</v>
      </c>
      <c r="F16" s="1">
        <v>70</v>
      </c>
      <c r="G16" s="1">
        <v>120</v>
      </c>
      <c r="H16" s="1">
        <v>35.200000000000003</v>
      </c>
    </row>
    <row r="17" spans="1:8" x14ac:dyDescent="0.2">
      <c r="A17" s="1">
        <v>16</v>
      </c>
      <c r="B17" s="1" t="s">
        <v>23</v>
      </c>
      <c r="C17" s="1">
        <v>80</v>
      </c>
      <c r="D17" s="1">
        <v>34</v>
      </c>
      <c r="E17" s="1">
        <v>1.73</v>
      </c>
      <c r="F17" s="1">
        <v>96</v>
      </c>
      <c r="G17" s="1">
        <v>221</v>
      </c>
      <c r="H17" s="1">
        <v>185</v>
      </c>
    </row>
    <row r="18" spans="1:8" x14ac:dyDescent="0.2">
      <c r="A18" s="1">
        <v>17</v>
      </c>
      <c r="B18" s="1" t="s">
        <v>24</v>
      </c>
      <c r="C18" s="1">
        <v>80</v>
      </c>
      <c r="D18" s="1">
        <v>29</v>
      </c>
      <c r="E18" s="1">
        <v>1.7</v>
      </c>
      <c r="F18" s="1">
        <v>92</v>
      </c>
      <c r="G18" s="1">
        <v>129</v>
      </c>
      <c r="H18" s="1">
        <v>58</v>
      </c>
    </row>
    <row r="19" spans="1:8" x14ac:dyDescent="0.2">
      <c r="A19" s="1">
        <v>18</v>
      </c>
      <c r="B19" s="1" t="s">
        <v>25</v>
      </c>
      <c r="C19" s="1">
        <v>101</v>
      </c>
      <c r="D19" s="1">
        <v>40</v>
      </c>
      <c r="E19" s="1">
        <v>1.78</v>
      </c>
      <c r="F19" s="1">
        <v>97.4</v>
      </c>
      <c r="G19" s="1">
        <v>209</v>
      </c>
      <c r="H19" s="1">
        <v>160</v>
      </c>
    </row>
    <row r="20" spans="1:8" x14ac:dyDescent="0.2">
      <c r="A20" s="1">
        <v>19</v>
      </c>
      <c r="B20" s="1" t="s">
        <v>26</v>
      </c>
      <c r="C20" s="1">
        <v>77</v>
      </c>
      <c r="D20" s="1">
        <v>36</v>
      </c>
      <c r="E20" s="1">
        <v>1.73</v>
      </c>
      <c r="F20" s="1">
        <v>97</v>
      </c>
      <c r="G20" s="1">
        <v>181</v>
      </c>
      <c r="H20" s="1">
        <v>481</v>
      </c>
    </row>
    <row r="21" spans="1:8" x14ac:dyDescent="0.2">
      <c r="A21" s="1">
        <v>20</v>
      </c>
      <c r="B21" s="1" t="s">
        <v>27</v>
      </c>
      <c r="C21" s="1">
        <v>84</v>
      </c>
      <c r="D21" s="1">
        <v>34</v>
      </c>
      <c r="E21" s="1">
        <v>1.72</v>
      </c>
      <c r="F21" s="1">
        <v>109.2</v>
      </c>
      <c r="G21" s="1">
        <v>222</v>
      </c>
      <c r="H21" s="1">
        <v>170</v>
      </c>
    </row>
    <row r="22" spans="1:8" x14ac:dyDescent="0.2">
      <c r="A22" s="1">
        <v>21</v>
      </c>
      <c r="B22" s="1" t="s">
        <v>28</v>
      </c>
      <c r="C22" s="1">
        <v>60</v>
      </c>
      <c r="D22" s="1">
        <v>23</v>
      </c>
      <c r="E22" s="1">
        <v>1.73</v>
      </c>
      <c r="F22" s="1">
        <v>103.38</v>
      </c>
      <c r="G22" s="1">
        <v>179.1</v>
      </c>
      <c r="H22" s="1">
        <v>63.7</v>
      </c>
    </row>
    <row r="23" spans="1:8" x14ac:dyDescent="0.2">
      <c r="A23" s="1">
        <v>22</v>
      </c>
      <c r="B23" s="1" t="s">
        <v>29</v>
      </c>
      <c r="C23" s="1">
        <v>70.2</v>
      </c>
      <c r="D23" s="1">
        <v>29</v>
      </c>
      <c r="E23" s="1">
        <v>1.63</v>
      </c>
      <c r="F23" s="1">
        <v>102.5</v>
      </c>
      <c r="G23" s="1">
        <v>152.5</v>
      </c>
      <c r="H23" s="1">
        <v>50.3</v>
      </c>
    </row>
    <row r="24" spans="1:8" x14ac:dyDescent="0.2">
      <c r="A24" s="1">
        <v>23</v>
      </c>
      <c r="B24" s="1" t="s">
        <v>30</v>
      </c>
      <c r="C24" s="1">
        <v>80</v>
      </c>
      <c r="D24" s="1">
        <v>52</v>
      </c>
      <c r="E24" s="1">
        <v>1.7</v>
      </c>
      <c r="F24" s="1">
        <v>87</v>
      </c>
      <c r="G24" s="1">
        <v>209</v>
      </c>
      <c r="H24" s="1">
        <v>116</v>
      </c>
    </row>
    <row r="25" spans="1:8" x14ac:dyDescent="0.2">
      <c r="A25" s="1">
        <v>24</v>
      </c>
      <c r="B25" s="1" t="s">
        <v>31</v>
      </c>
      <c r="C25" s="1">
        <v>85</v>
      </c>
      <c r="D25" s="1">
        <v>38</v>
      </c>
      <c r="E25" s="1">
        <v>1.73</v>
      </c>
      <c r="F25" s="1">
        <v>83</v>
      </c>
      <c r="G25" s="1">
        <v>192</v>
      </c>
      <c r="H25" s="1">
        <v>137</v>
      </c>
    </row>
    <row r="26" spans="1:8" x14ac:dyDescent="0.2">
      <c r="A26" s="1">
        <v>25</v>
      </c>
      <c r="B26" s="1" t="s">
        <v>32</v>
      </c>
      <c r="C26" s="1">
        <v>75</v>
      </c>
      <c r="D26" s="1">
        <v>41</v>
      </c>
      <c r="E26" s="1">
        <v>1.68</v>
      </c>
      <c r="F26" s="1">
        <v>81</v>
      </c>
      <c r="G26" s="1">
        <v>178</v>
      </c>
      <c r="H26" s="1">
        <v>87</v>
      </c>
    </row>
    <row r="27" spans="1:8" x14ac:dyDescent="0.2">
      <c r="A27" s="1">
        <v>26</v>
      </c>
      <c r="B27" s="1" t="s">
        <v>33</v>
      </c>
      <c r="C27" s="1">
        <v>83</v>
      </c>
      <c r="D27" s="1">
        <v>37</v>
      </c>
      <c r="E27" s="1">
        <v>1.66</v>
      </c>
      <c r="F27" s="1">
        <v>80</v>
      </c>
      <c r="G27" s="1">
        <v>198</v>
      </c>
      <c r="H27" s="1">
        <v>106</v>
      </c>
    </row>
    <row r="28" spans="1:8" x14ac:dyDescent="0.2">
      <c r="A28" s="1">
        <v>27</v>
      </c>
      <c r="B28" s="1" t="s">
        <v>34</v>
      </c>
      <c r="C28" s="2">
        <v>122</v>
      </c>
      <c r="D28" s="2">
        <v>38</v>
      </c>
      <c r="E28" s="2">
        <v>1.7</v>
      </c>
      <c r="F28" s="2">
        <v>82</v>
      </c>
      <c r="G28" s="2">
        <v>154</v>
      </c>
      <c r="H28" s="2">
        <v>122</v>
      </c>
    </row>
    <row r="29" spans="1:8" x14ac:dyDescent="0.2">
      <c r="A29" s="1">
        <v>28</v>
      </c>
      <c r="B29" s="1" t="s">
        <v>35</v>
      </c>
      <c r="C29" s="2">
        <v>60</v>
      </c>
      <c r="D29" s="2">
        <v>26</v>
      </c>
      <c r="E29" s="2">
        <v>1.65</v>
      </c>
      <c r="F29" s="2">
        <v>65</v>
      </c>
      <c r="G29" s="2">
        <v>115</v>
      </c>
      <c r="H29" s="2">
        <v>79</v>
      </c>
    </row>
    <row r="30" spans="1:8" x14ac:dyDescent="0.2">
      <c r="A30" s="1">
        <v>29</v>
      </c>
      <c r="B30" s="1" t="s">
        <v>36</v>
      </c>
      <c r="C30" s="2">
        <v>109</v>
      </c>
      <c r="D30" s="2">
        <v>40</v>
      </c>
      <c r="E30" s="2">
        <v>1.86</v>
      </c>
      <c r="F30" s="2">
        <v>70</v>
      </c>
      <c r="G30" s="2">
        <v>178</v>
      </c>
      <c r="H30" s="2">
        <v>85</v>
      </c>
    </row>
    <row r="31" spans="1:8" x14ac:dyDescent="0.2">
      <c r="A31" s="1">
        <v>30</v>
      </c>
      <c r="B31" s="1" t="s">
        <v>37</v>
      </c>
      <c r="C31" s="2">
        <v>80.599999999999994</v>
      </c>
      <c r="D31" s="2">
        <v>39</v>
      </c>
      <c r="E31" s="2">
        <v>1.64</v>
      </c>
      <c r="F31" s="2">
        <v>100</v>
      </c>
      <c r="G31" s="2">
        <v>119</v>
      </c>
      <c r="H31" s="2">
        <v>239</v>
      </c>
    </row>
    <row r="32" spans="1:8" x14ac:dyDescent="0.2">
      <c r="A32" s="1">
        <v>31</v>
      </c>
      <c r="B32" s="1" t="s">
        <v>38</v>
      </c>
      <c r="C32" s="2">
        <v>95.2</v>
      </c>
      <c r="D32" s="2">
        <v>38</v>
      </c>
      <c r="E32" s="2">
        <v>1.81</v>
      </c>
      <c r="F32" s="2">
        <v>113</v>
      </c>
      <c r="G32" s="2">
        <v>205</v>
      </c>
      <c r="H32" s="2">
        <v>212</v>
      </c>
    </row>
    <row r="33" spans="1:8" x14ac:dyDescent="0.2">
      <c r="A33" s="1">
        <v>32</v>
      </c>
      <c r="B33" s="1" t="s">
        <v>39</v>
      </c>
      <c r="C33" s="2">
        <v>101</v>
      </c>
      <c r="D33" s="2">
        <v>37</v>
      </c>
      <c r="E33" s="2">
        <v>1.8</v>
      </c>
      <c r="F33" s="2">
        <v>95</v>
      </c>
      <c r="G33" s="2">
        <v>154</v>
      </c>
      <c r="H33" s="2">
        <v>100</v>
      </c>
    </row>
    <row r="34" spans="1:8" x14ac:dyDescent="0.2">
      <c r="A34" s="1">
        <v>33</v>
      </c>
      <c r="B34" s="1" t="s">
        <v>40</v>
      </c>
      <c r="C34" s="2">
        <v>70</v>
      </c>
      <c r="D34" s="2">
        <v>42</v>
      </c>
      <c r="E34" s="2">
        <v>1.7</v>
      </c>
      <c r="F34" s="2">
        <v>98</v>
      </c>
      <c r="G34" s="2">
        <v>112</v>
      </c>
      <c r="H34" s="2">
        <v>91</v>
      </c>
    </row>
    <row r="35" spans="1:8" x14ac:dyDescent="0.2">
      <c r="A35" s="1">
        <v>34</v>
      </c>
      <c r="B35" s="1" t="s">
        <v>41</v>
      </c>
      <c r="C35" s="2">
        <v>86</v>
      </c>
      <c r="D35" s="2">
        <v>34</v>
      </c>
      <c r="E35" s="2">
        <v>1.64</v>
      </c>
      <c r="F35" s="2">
        <v>115</v>
      </c>
      <c r="G35" s="2">
        <v>112</v>
      </c>
      <c r="H35" s="2">
        <v>98</v>
      </c>
    </row>
    <row r="36" spans="1:8" x14ac:dyDescent="0.2">
      <c r="A36" s="1">
        <v>35</v>
      </c>
      <c r="B36" s="1" t="s">
        <v>42</v>
      </c>
      <c r="C36" s="2">
        <v>82</v>
      </c>
      <c r="D36" s="2">
        <v>52</v>
      </c>
      <c r="E36" s="2">
        <v>1.74</v>
      </c>
      <c r="F36" s="2">
        <v>224</v>
      </c>
      <c r="G36" s="2">
        <v>115</v>
      </c>
      <c r="H36" s="2">
        <v>80</v>
      </c>
    </row>
    <row r="37" spans="1:8" x14ac:dyDescent="0.2">
      <c r="A37" s="1">
        <v>36</v>
      </c>
      <c r="B37" s="1" t="s">
        <v>61</v>
      </c>
      <c r="C37" s="6">
        <v>75</v>
      </c>
      <c r="D37" s="6">
        <v>30</v>
      </c>
      <c r="E37" s="6">
        <v>1.78</v>
      </c>
      <c r="F37" s="6">
        <v>95</v>
      </c>
      <c r="G37" s="6">
        <v>180</v>
      </c>
      <c r="H37" s="6">
        <v>120</v>
      </c>
    </row>
    <row r="38" spans="1:8" x14ac:dyDescent="0.2">
      <c r="A38" s="1">
        <v>37</v>
      </c>
      <c r="B38" s="1" t="s">
        <v>62</v>
      </c>
      <c r="C38" s="6">
        <v>55</v>
      </c>
      <c r="D38" s="6">
        <v>22</v>
      </c>
      <c r="E38" s="6">
        <v>1.57</v>
      </c>
      <c r="F38" s="6">
        <v>80</v>
      </c>
      <c r="G38" s="6">
        <v>150</v>
      </c>
      <c r="H38" s="6">
        <v>105</v>
      </c>
    </row>
    <row r="39" spans="1:8" x14ac:dyDescent="0.2">
      <c r="A39" s="1">
        <v>38</v>
      </c>
      <c r="B39" s="1" t="s">
        <v>63</v>
      </c>
      <c r="C39" s="6">
        <v>61</v>
      </c>
      <c r="D39" s="6">
        <v>33</v>
      </c>
      <c r="E39" s="6">
        <v>1.62</v>
      </c>
      <c r="F39" s="6">
        <v>92</v>
      </c>
      <c r="G39" s="6">
        <v>175</v>
      </c>
      <c r="H39" s="6">
        <v>130</v>
      </c>
    </row>
    <row r="40" spans="1:8" x14ac:dyDescent="0.2">
      <c r="A40" s="1">
        <v>39</v>
      </c>
      <c r="B40" s="1" t="s">
        <v>64</v>
      </c>
      <c r="C40" s="6">
        <v>88</v>
      </c>
      <c r="D40" s="6">
        <v>36</v>
      </c>
      <c r="E40" s="6">
        <v>1.83</v>
      </c>
      <c r="F40" s="6">
        <v>105</v>
      </c>
      <c r="G40" s="6">
        <v>205</v>
      </c>
      <c r="H40" s="6">
        <v>165</v>
      </c>
    </row>
    <row r="41" spans="1:8" x14ac:dyDescent="0.2">
      <c r="A41" s="1">
        <v>40</v>
      </c>
      <c r="B41" s="1" t="s">
        <v>65</v>
      </c>
      <c r="C41" s="6">
        <v>58</v>
      </c>
      <c r="D41" s="6">
        <v>27</v>
      </c>
      <c r="E41" s="6">
        <v>1.6</v>
      </c>
      <c r="F41" s="6">
        <v>92</v>
      </c>
      <c r="G41" s="6">
        <v>175</v>
      </c>
      <c r="H41" s="6">
        <v>115</v>
      </c>
    </row>
    <row r="42" spans="1:8" x14ac:dyDescent="0.2">
      <c r="A42" s="1">
        <v>41</v>
      </c>
      <c r="B42" s="1" t="s">
        <v>66</v>
      </c>
      <c r="C42" s="6">
        <v>59</v>
      </c>
      <c r="D42" s="6">
        <v>30</v>
      </c>
      <c r="E42" s="6">
        <v>1.63</v>
      </c>
      <c r="F42" s="6">
        <v>90</v>
      </c>
      <c r="G42" s="6">
        <v>170</v>
      </c>
      <c r="H42" s="6">
        <v>120</v>
      </c>
    </row>
    <row r="43" spans="1:8" x14ac:dyDescent="0.2">
      <c r="A43" s="1">
        <v>42</v>
      </c>
      <c r="B43" s="1" t="s">
        <v>67</v>
      </c>
      <c r="C43" s="6">
        <v>68</v>
      </c>
      <c r="D43" s="6">
        <v>28</v>
      </c>
      <c r="E43" s="6">
        <v>1.75</v>
      </c>
      <c r="F43" s="6">
        <v>100</v>
      </c>
      <c r="G43" s="6">
        <v>190</v>
      </c>
      <c r="H43" s="6">
        <v>130</v>
      </c>
    </row>
    <row r="44" spans="1:8" x14ac:dyDescent="0.2">
      <c r="A44" s="1">
        <v>43</v>
      </c>
      <c r="B44" s="1" t="s">
        <v>68</v>
      </c>
      <c r="C44" s="6">
        <v>68</v>
      </c>
      <c r="D44" s="6">
        <v>24</v>
      </c>
      <c r="E44" s="6">
        <v>1.74</v>
      </c>
      <c r="F44" s="6">
        <v>95</v>
      </c>
      <c r="G44" s="6">
        <v>180</v>
      </c>
      <c r="H44" s="6">
        <v>125</v>
      </c>
    </row>
    <row r="45" spans="1:8" x14ac:dyDescent="0.2">
      <c r="A45" s="1">
        <v>44</v>
      </c>
      <c r="B45" s="1" t="s">
        <v>69</v>
      </c>
      <c r="C45" s="6">
        <v>63</v>
      </c>
      <c r="D45" s="6">
        <v>32</v>
      </c>
      <c r="E45" s="6">
        <v>1.67</v>
      </c>
      <c r="F45" s="6">
        <v>100</v>
      </c>
      <c r="G45" s="6">
        <v>190</v>
      </c>
      <c r="H45" s="6">
        <v>150</v>
      </c>
    </row>
    <row r="46" spans="1:8" x14ac:dyDescent="0.2">
      <c r="A46" s="1">
        <v>45</v>
      </c>
      <c r="B46" s="1" t="s">
        <v>70</v>
      </c>
      <c r="C46" s="6">
        <v>59</v>
      </c>
      <c r="D46" s="6">
        <v>28</v>
      </c>
      <c r="E46" s="6">
        <v>1.61</v>
      </c>
      <c r="F46" s="6">
        <v>88</v>
      </c>
      <c r="G46" s="6">
        <v>165</v>
      </c>
      <c r="H46" s="6">
        <v>115</v>
      </c>
    </row>
    <row r="47" spans="1:8" x14ac:dyDescent="0.2">
      <c r="A47" s="1">
        <v>46</v>
      </c>
      <c r="B47" s="1" t="s">
        <v>71</v>
      </c>
      <c r="C47" s="6">
        <v>55</v>
      </c>
      <c r="D47" s="6">
        <v>22</v>
      </c>
      <c r="E47" s="6">
        <v>1.58</v>
      </c>
      <c r="F47" s="6">
        <v>85</v>
      </c>
      <c r="G47" s="6">
        <v>160</v>
      </c>
      <c r="H47" s="6">
        <v>100</v>
      </c>
    </row>
    <row r="48" spans="1:8" x14ac:dyDescent="0.2">
      <c r="A48" s="1">
        <v>47</v>
      </c>
      <c r="B48" s="1" t="s">
        <v>73</v>
      </c>
      <c r="C48" s="6">
        <v>70</v>
      </c>
      <c r="D48" s="6">
        <v>33</v>
      </c>
      <c r="E48" s="6">
        <v>1.7</v>
      </c>
      <c r="F48" s="6">
        <v>100</v>
      </c>
      <c r="G48" s="6">
        <v>195</v>
      </c>
      <c r="H48" s="6">
        <v>150</v>
      </c>
    </row>
    <row r="49" spans="1:8" x14ac:dyDescent="0.2">
      <c r="A49" s="1">
        <v>48</v>
      </c>
      <c r="B49" s="1" t="s">
        <v>72</v>
      </c>
      <c r="C49" s="6">
        <v>58</v>
      </c>
      <c r="D49" s="6">
        <v>35</v>
      </c>
      <c r="E49" s="6">
        <v>1.61</v>
      </c>
      <c r="F49" s="6">
        <v>88</v>
      </c>
      <c r="G49" s="6">
        <v>165</v>
      </c>
      <c r="H49" s="6">
        <v>115</v>
      </c>
    </row>
    <row r="50" spans="1:8" x14ac:dyDescent="0.2">
      <c r="A50" s="1">
        <v>49</v>
      </c>
      <c r="B50" s="1" t="s">
        <v>74</v>
      </c>
      <c r="C50" s="6">
        <v>72</v>
      </c>
      <c r="D50" s="6">
        <v>27</v>
      </c>
      <c r="E50" s="6">
        <v>1.77</v>
      </c>
      <c r="F50" s="6">
        <v>98</v>
      </c>
      <c r="G50" s="6">
        <v>185</v>
      </c>
      <c r="H50" s="6">
        <v>140</v>
      </c>
    </row>
    <row r="51" spans="1:8" x14ac:dyDescent="0.2">
      <c r="A51" s="1">
        <v>50</v>
      </c>
      <c r="B51" s="1" t="s">
        <v>75</v>
      </c>
      <c r="C51" s="6">
        <v>63</v>
      </c>
      <c r="D51" s="6">
        <v>26</v>
      </c>
      <c r="E51" s="6">
        <v>1.66</v>
      </c>
      <c r="F51" s="6">
        <v>95</v>
      </c>
      <c r="G51" s="6">
        <v>180</v>
      </c>
      <c r="H51" s="6">
        <v>130</v>
      </c>
    </row>
    <row r="52" spans="1:8" x14ac:dyDescent="0.2">
      <c r="A52" s="1">
        <v>51</v>
      </c>
      <c r="B52" s="1" t="s">
        <v>76</v>
      </c>
      <c r="C52" s="6">
        <v>57</v>
      </c>
      <c r="D52" s="6">
        <v>24</v>
      </c>
      <c r="E52" s="6">
        <v>1.59</v>
      </c>
      <c r="F52" s="6">
        <v>85</v>
      </c>
      <c r="G52" s="6">
        <v>155</v>
      </c>
      <c r="H52" s="6">
        <v>110</v>
      </c>
    </row>
    <row r="53" spans="1:8" x14ac:dyDescent="0.2">
      <c r="A53" s="1">
        <v>52</v>
      </c>
      <c r="B53" s="1" t="s">
        <v>77</v>
      </c>
      <c r="C53" s="6">
        <v>76</v>
      </c>
      <c r="D53" s="6">
        <v>28</v>
      </c>
      <c r="E53" s="6">
        <v>1.73</v>
      </c>
      <c r="F53" s="6">
        <v>98</v>
      </c>
      <c r="G53" s="6">
        <v>185</v>
      </c>
      <c r="H53" s="6">
        <v>135</v>
      </c>
    </row>
    <row r="54" spans="1:8" x14ac:dyDescent="0.2">
      <c r="A54" s="1">
        <v>53</v>
      </c>
      <c r="B54" s="1" t="s">
        <v>78</v>
      </c>
      <c r="C54" s="6">
        <v>80</v>
      </c>
      <c r="D54" s="6">
        <v>35</v>
      </c>
      <c r="E54" s="6">
        <v>1.82</v>
      </c>
      <c r="F54" s="6">
        <v>105</v>
      </c>
      <c r="G54" s="6">
        <v>200</v>
      </c>
      <c r="H54" s="6">
        <v>150</v>
      </c>
    </row>
    <row r="55" spans="1:8" x14ac:dyDescent="0.2">
      <c r="A55" s="1">
        <v>54</v>
      </c>
      <c r="B55" s="1" t="s">
        <v>79</v>
      </c>
      <c r="C55" s="6">
        <v>56</v>
      </c>
      <c r="D55" s="6">
        <v>31</v>
      </c>
      <c r="E55" s="6">
        <v>1.6</v>
      </c>
      <c r="F55" s="6">
        <v>90</v>
      </c>
      <c r="G55" s="6">
        <v>170</v>
      </c>
      <c r="H55" s="6">
        <v>120</v>
      </c>
    </row>
    <row r="56" spans="1:8" x14ac:dyDescent="0.2">
      <c r="A56" s="1">
        <v>55</v>
      </c>
      <c r="B56" s="1" t="s">
        <v>80</v>
      </c>
      <c r="C56" s="6">
        <v>73</v>
      </c>
      <c r="D56" s="6">
        <v>26</v>
      </c>
      <c r="E56" s="6">
        <v>1.76</v>
      </c>
      <c r="F56" s="6">
        <v>92</v>
      </c>
      <c r="G56" s="6">
        <v>165</v>
      </c>
      <c r="H56" s="6">
        <v>130</v>
      </c>
    </row>
    <row r="57" spans="1:8" x14ac:dyDescent="0.2">
      <c r="A57" s="1">
        <v>56</v>
      </c>
      <c r="B57" s="1" t="s">
        <v>81</v>
      </c>
      <c r="C57" s="6">
        <v>90</v>
      </c>
      <c r="D57" s="6">
        <v>40</v>
      </c>
      <c r="E57" s="6">
        <v>1.8</v>
      </c>
      <c r="F57" s="6">
        <v>102</v>
      </c>
      <c r="G57" s="6">
        <v>195</v>
      </c>
      <c r="H57" s="6">
        <v>155</v>
      </c>
    </row>
    <row r="58" spans="1:8" x14ac:dyDescent="0.2">
      <c r="A58" s="1">
        <v>57</v>
      </c>
      <c r="B58" s="1" t="s">
        <v>82</v>
      </c>
      <c r="C58" s="6">
        <v>62</v>
      </c>
      <c r="D58" s="6">
        <v>27</v>
      </c>
      <c r="E58" s="6">
        <v>1.65</v>
      </c>
      <c r="F58" s="6">
        <v>95</v>
      </c>
      <c r="G58" s="6">
        <v>180</v>
      </c>
      <c r="H58" s="6">
        <v>140</v>
      </c>
    </row>
    <row r="59" spans="1:8" x14ac:dyDescent="0.2">
      <c r="A59" s="1">
        <v>58</v>
      </c>
      <c r="B59" s="1" t="s">
        <v>83</v>
      </c>
      <c r="C59" s="6">
        <v>82</v>
      </c>
      <c r="D59" s="6">
        <v>31</v>
      </c>
      <c r="E59" s="6">
        <v>1.81</v>
      </c>
      <c r="F59" s="6">
        <v>110</v>
      </c>
      <c r="G59" s="6">
        <v>210</v>
      </c>
      <c r="H59" s="6">
        <v>170</v>
      </c>
    </row>
    <row r="60" spans="1:8" x14ac:dyDescent="0.2">
      <c r="A60" s="1">
        <v>59</v>
      </c>
      <c r="B60" s="1" t="s">
        <v>84</v>
      </c>
      <c r="C60" s="6">
        <v>77</v>
      </c>
      <c r="D60" s="6">
        <v>29</v>
      </c>
      <c r="E60" s="6">
        <v>1.75</v>
      </c>
      <c r="F60" s="6">
        <v>95</v>
      </c>
      <c r="G60" s="6">
        <v>180</v>
      </c>
      <c r="H60" s="6">
        <v>140</v>
      </c>
    </row>
    <row r="61" spans="1:8" x14ac:dyDescent="0.2">
      <c r="A61" s="1">
        <v>60</v>
      </c>
      <c r="B61" s="1" t="s">
        <v>38</v>
      </c>
      <c r="C61" s="6">
        <v>78</v>
      </c>
      <c r="D61" s="6">
        <v>29</v>
      </c>
      <c r="E61" s="6">
        <v>1.79</v>
      </c>
      <c r="F61" s="6">
        <v>100</v>
      </c>
      <c r="G61" s="6">
        <v>175</v>
      </c>
      <c r="H61" s="6">
        <v>145</v>
      </c>
    </row>
    <row r="62" spans="1:8" x14ac:dyDescent="0.2">
      <c r="A62" s="1">
        <v>61</v>
      </c>
      <c r="B62" s="1" t="s">
        <v>85</v>
      </c>
      <c r="C62" s="6">
        <v>85</v>
      </c>
      <c r="D62" s="6">
        <v>32</v>
      </c>
      <c r="E62" s="6">
        <v>1.85</v>
      </c>
      <c r="F62" s="6">
        <v>110</v>
      </c>
      <c r="G62" s="6">
        <v>210</v>
      </c>
      <c r="H62" s="6">
        <v>160</v>
      </c>
    </row>
    <row r="63" spans="1:8" x14ac:dyDescent="0.2">
      <c r="A63" s="1">
        <v>62</v>
      </c>
      <c r="B63" s="1" t="s">
        <v>86</v>
      </c>
      <c r="C63" s="6">
        <v>60</v>
      </c>
      <c r="D63" s="6">
        <v>30</v>
      </c>
      <c r="E63" s="6">
        <v>1.63</v>
      </c>
      <c r="F63" s="6">
        <v>90</v>
      </c>
      <c r="G63" s="6">
        <v>170</v>
      </c>
      <c r="H63" s="6">
        <v>120</v>
      </c>
    </row>
    <row r="64" spans="1:8" x14ac:dyDescent="0.2">
      <c r="A64" s="1">
        <v>63</v>
      </c>
      <c r="B64" s="1" t="s">
        <v>87</v>
      </c>
      <c r="C64" s="6">
        <v>85</v>
      </c>
      <c r="D64" s="6">
        <v>34</v>
      </c>
      <c r="E64" s="6">
        <v>1.86</v>
      </c>
      <c r="F64" s="6">
        <v>112</v>
      </c>
      <c r="G64" s="6">
        <v>215</v>
      </c>
      <c r="H64" s="6">
        <v>180</v>
      </c>
    </row>
    <row r="65" spans="1:8" x14ac:dyDescent="0.2">
      <c r="A65" s="1">
        <v>64</v>
      </c>
      <c r="B65" s="1" t="s">
        <v>49</v>
      </c>
      <c r="C65" s="6">
        <v>62</v>
      </c>
      <c r="D65" s="6">
        <v>25</v>
      </c>
      <c r="E65" s="6">
        <v>1.65</v>
      </c>
      <c r="F65" s="6">
        <v>90</v>
      </c>
      <c r="G65" s="6">
        <v>170</v>
      </c>
      <c r="H65" s="6">
        <v>110</v>
      </c>
    </row>
    <row r="66" spans="1:8" x14ac:dyDescent="0.2">
      <c r="A66" s="1">
        <v>65</v>
      </c>
      <c r="B66" s="1" t="s">
        <v>88</v>
      </c>
      <c r="C66" s="6">
        <v>64</v>
      </c>
      <c r="D66" s="6">
        <v>29</v>
      </c>
      <c r="E66" s="6">
        <v>1.67</v>
      </c>
      <c r="F66" s="6">
        <v>95</v>
      </c>
      <c r="G66" s="6">
        <v>185</v>
      </c>
      <c r="H66" s="6">
        <v>125</v>
      </c>
    </row>
    <row r="67" spans="1:8" x14ac:dyDescent="0.2">
      <c r="A67" s="1">
        <v>66</v>
      </c>
      <c r="B67" s="1" t="s">
        <v>43</v>
      </c>
      <c r="C67" s="2">
        <v>57</v>
      </c>
      <c r="D67" s="2">
        <v>28</v>
      </c>
      <c r="E67" s="2">
        <v>1.55</v>
      </c>
      <c r="F67" s="2">
        <v>90</v>
      </c>
      <c r="G67" s="2">
        <v>170</v>
      </c>
      <c r="H67" s="2">
        <v>120</v>
      </c>
    </row>
    <row r="68" spans="1:8" x14ac:dyDescent="0.2">
      <c r="A68" s="1">
        <v>67</v>
      </c>
      <c r="B68" s="1" t="s">
        <v>44</v>
      </c>
      <c r="C68" s="2">
        <v>80</v>
      </c>
      <c r="D68" s="2">
        <v>34</v>
      </c>
      <c r="E68" s="2">
        <v>1.65</v>
      </c>
      <c r="F68" s="2">
        <v>105</v>
      </c>
      <c r="G68" s="2">
        <v>195</v>
      </c>
      <c r="H68" s="2">
        <v>200</v>
      </c>
    </row>
    <row r="69" spans="1:8" x14ac:dyDescent="0.2">
      <c r="A69" s="1">
        <v>68</v>
      </c>
      <c r="B69" s="1" t="s">
        <v>45</v>
      </c>
      <c r="C69" s="2">
        <v>78</v>
      </c>
      <c r="D69" s="2">
        <v>30</v>
      </c>
      <c r="E69" s="2">
        <v>1.68</v>
      </c>
      <c r="F69" s="2">
        <v>98</v>
      </c>
      <c r="G69" s="2">
        <v>189</v>
      </c>
      <c r="H69" s="2">
        <v>140</v>
      </c>
    </row>
    <row r="70" spans="1:8" x14ac:dyDescent="0.2">
      <c r="A70" s="1">
        <v>69</v>
      </c>
      <c r="B70" s="1" t="s">
        <v>46</v>
      </c>
      <c r="C70" s="2">
        <v>69</v>
      </c>
      <c r="D70" s="2">
        <v>56</v>
      </c>
      <c r="E70" s="2">
        <v>1.78</v>
      </c>
      <c r="F70" s="2">
        <v>200</v>
      </c>
      <c r="G70" s="2">
        <v>300</v>
      </c>
      <c r="H70" s="2">
        <v>180</v>
      </c>
    </row>
    <row r="71" spans="1:8" x14ac:dyDescent="0.2">
      <c r="A71" s="1">
        <v>70</v>
      </c>
      <c r="B71" s="1" t="s">
        <v>47</v>
      </c>
      <c r="C71" s="2">
        <v>50</v>
      </c>
      <c r="D71" s="2">
        <v>22</v>
      </c>
      <c r="E71" s="2">
        <v>1.7</v>
      </c>
      <c r="F71" s="2">
        <v>80</v>
      </c>
      <c r="G71" s="2">
        <v>160</v>
      </c>
      <c r="H71" s="2">
        <v>100</v>
      </c>
    </row>
    <row r="72" spans="1:8" x14ac:dyDescent="0.2">
      <c r="A72" s="1">
        <v>71</v>
      </c>
      <c r="B72" s="1" t="s">
        <v>48</v>
      </c>
      <c r="C72" s="2">
        <v>95</v>
      </c>
      <c r="D72" s="2">
        <v>48</v>
      </c>
      <c r="E72" s="2">
        <v>1.74</v>
      </c>
      <c r="F72" s="2">
        <v>285</v>
      </c>
      <c r="G72" s="2">
        <v>305</v>
      </c>
      <c r="H72" s="2">
        <v>234</v>
      </c>
    </row>
    <row r="73" spans="1:8" x14ac:dyDescent="0.2">
      <c r="A73" s="1">
        <v>72</v>
      </c>
      <c r="B73" s="1" t="s">
        <v>49</v>
      </c>
      <c r="C73" s="2">
        <v>60</v>
      </c>
      <c r="D73" s="2">
        <v>32</v>
      </c>
      <c r="E73" s="2">
        <v>1.65</v>
      </c>
      <c r="F73" s="2">
        <v>100</v>
      </c>
      <c r="G73" s="2">
        <v>250</v>
      </c>
      <c r="H73" s="2">
        <v>118</v>
      </c>
    </row>
    <row r="74" spans="1:8" x14ac:dyDescent="0.2">
      <c r="A74" s="1">
        <v>73</v>
      </c>
      <c r="B74" s="1" t="s">
        <v>50</v>
      </c>
      <c r="C74" s="2">
        <v>75</v>
      </c>
      <c r="D74" s="2">
        <v>45</v>
      </c>
      <c r="E74" s="2">
        <v>1.7</v>
      </c>
      <c r="F74" s="2">
        <v>199</v>
      </c>
      <c r="G74" s="2">
        <v>200</v>
      </c>
      <c r="H74" s="2">
        <v>255</v>
      </c>
    </row>
    <row r="75" spans="1:8" x14ac:dyDescent="0.2">
      <c r="A75" s="1">
        <v>74</v>
      </c>
      <c r="B75" s="1" t="s">
        <v>51</v>
      </c>
      <c r="C75" s="2">
        <v>67</v>
      </c>
      <c r="D75" s="2">
        <v>58</v>
      </c>
      <c r="E75" s="2">
        <v>1.63</v>
      </c>
      <c r="F75" s="2">
        <v>200</v>
      </c>
      <c r="G75" s="2">
        <v>205</v>
      </c>
      <c r="H75" s="2">
        <v>185</v>
      </c>
    </row>
    <row r="76" spans="1:8" x14ac:dyDescent="0.2">
      <c r="A76" s="1">
        <v>75</v>
      </c>
      <c r="B76" s="1" t="s">
        <v>89</v>
      </c>
      <c r="C76" s="2">
        <v>93.3</v>
      </c>
      <c r="D76" s="2">
        <v>44</v>
      </c>
      <c r="E76" s="2">
        <v>1.68</v>
      </c>
      <c r="F76" s="2">
        <v>89</v>
      </c>
      <c r="G76" s="2">
        <v>156</v>
      </c>
      <c r="H76" s="2">
        <v>235</v>
      </c>
    </row>
    <row r="77" spans="1:8" x14ac:dyDescent="0.2">
      <c r="A77" s="1">
        <v>76</v>
      </c>
      <c r="B77" s="1" t="s">
        <v>90</v>
      </c>
      <c r="C77" s="2">
        <v>102</v>
      </c>
      <c r="D77" s="2">
        <v>28</v>
      </c>
      <c r="E77" s="2">
        <v>1.92</v>
      </c>
      <c r="F77" s="2">
        <v>59</v>
      </c>
      <c r="G77" s="2">
        <v>126</v>
      </c>
      <c r="H77" s="2">
        <v>113</v>
      </c>
    </row>
    <row r="78" spans="1:8" x14ac:dyDescent="0.2">
      <c r="A78" s="1">
        <v>77</v>
      </c>
      <c r="B78" s="1" t="s">
        <v>91</v>
      </c>
      <c r="C78" s="2">
        <v>82</v>
      </c>
      <c r="D78" s="2">
        <v>46</v>
      </c>
      <c r="E78" s="2">
        <v>1.61</v>
      </c>
      <c r="F78" s="2">
        <v>78</v>
      </c>
      <c r="G78" s="2">
        <v>202</v>
      </c>
      <c r="H78" s="2">
        <v>187</v>
      </c>
    </row>
    <row r="79" spans="1:8" x14ac:dyDescent="0.2">
      <c r="A79" s="1">
        <v>78</v>
      </c>
      <c r="B79" s="1" t="s">
        <v>92</v>
      </c>
      <c r="C79" s="2">
        <v>85</v>
      </c>
      <c r="D79" s="2">
        <v>54</v>
      </c>
      <c r="E79" s="2">
        <v>1.69</v>
      </c>
      <c r="F79" s="2">
        <v>69</v>
      </c>
      <c r="G79" s="2">
        <v>95</v>
      </c>
      <c r="H79" s="2">
        <v>177</v>
      </c>
    </row>
    <row r="80" spans="1:8" x14ac:dyDescent="0.2">
      <c r="A80" s="1">
        <v>79</v>
      </c>
      <c r="B80" s="1" t="s">
        <v>93</v>
      </c>
      <c r="C80" s="2">
        <v>81</v>
      </c>
      <c r="D80" s="2">
        <v>33</v>
      </c>
      <c r="E80" s="2">
        <v>1.64</v>
      </c>
      <c r="F80" s="2">
        <v>73</v>
      </c>
      <c r="G80" s="2">
        <v>87</v>
      </c>
      <c r="H80" s="2">
        <v>175</v>
      </c>
    </row>
    <row r="81" spans="1:8" x14ac:dyDescent="0.2">
      <c r="A81" s="1">
        <v>80</v>
      </c>
      <c r="B81" s="1" t="s">
        <v>94</v>
      </c>
      <c r="C81" s="2">
        <v>102</v>
      </c>
      <c r="D81" s="2">
        <v>50</v>
      </c>
      <c r="E81" s="2">
        <v>1.79</v>
      </c>
      <c r="F81" s="2">
        <v>71</v>
      </c>
      <c r="G81" s="2">
        <v>363</v>
      </c>
      <c r="H81" s="2">
        <v>245</v>
      </c>
    </row>
    <row r="82" spans="1:8" x14ac:dyDescent="0.2">
      <c r="A82" s="1">
        <v>81</v>
      </c>
      <c r="B82" s="1" t="s">
        <v>95</v>
      </c>
      <c r="C82" s="2">
        <v>103</v>
      </c>
      <c r="D82" s="2">
        <v>41</v>
      </c>
      <c r="E82" s="2">
        <v>1.68</v>
      </c>
      <c r="F82" s="2">
        <v>95</v>
      </c>
      <c r="G82" s="2">
        <v>375</v>
      </c>
      <c r="H82" s="2">
        <v>252</v>
      </c>
    </row>
    <row r="83" spans="1:8" x14ac:dyDescent="0.2">
      <c r="A83" s="1">
        <v>82</v>
      </c>
      <c r="B83" s="1" t="s">
        <v>96</v>
      </c>
      <c r="C83" s="2">
        <v>81.5</v>
      </c>
      <c r="D83" s="2">
        <v>47</v>
      </c>
      <c r="E83" s="2">
        <v>1.66</v>
      </c>
      <c r="F83" s="2">
        <v>91</v>
      </c>
      <c r="G83" s="2">
        <v>313</v>
      </c>
      <c r="H83" s="2">
        <v>203</v>
      </c>
    </row>
    <row r="84" spans="1:8" x14ac:dyDescent="0.2">
      <c r="A84" s="1">
        <v>83</v>
      </c>
      <c r="B84" s="1" t="s">
        <v>97</v>
      </c>
      <c r="C84" s="2">
        <v>80</v>
      </c>
      <c r="D84" s="2">
        <v>30</v>
      </c>
      <c r="E84" s="2">
        <v>1.68</v>
      </c>
      <c r="F84" s="2">
        <v>82</v>
      </c>
      <c r="G84" s="2">
        <v>115</v>
      </c>
      <c r="H84" s="2">
        <v>222</v>
      </c>
    </row>
    <row r="85" spans="1:8" x14ac:dyDescent="0.2">
      <c r="A85" s="1">
        <v>84</v>
      </c>
      <c r="B85" s="1" t="s">
        <v>98</v>
      </c>
      <c r="C85" s="2">
        <v>56</v>
      </c>
      <c r="D85" s="2">
        <v>26</v>
      </c>
      <c r="E85" s="2">
        <v>1.67</v>
      </c>
      <c r="F85" s="2">
        <v>92.57</v>
      </c>
      <c r="G85" s="2">
        <v>108.72</v>
      </c>
      <c r="H85" s="2">
        <v>128.24</v>
      </c>
    </row>
    <row r="86" spans="1:8" x14ac:dyDescent="0.2">
      <c r="A86" s="1">
        <v>85</v>
      </c>
      <c r="B86" s="1" t="s">
        <v>21</v>
      </c>
      <c r="C86" s="2">
        <v>75</v>
      </c>
      <c r="D86" s="2">
        <v>39</v>
      </c>
      <c r="E86" s="2">
        <v>1.69</v>
      </c>
      <c r="F86" s="2">
        <v>89.02</v>
      </c>
      <c r="G86" s="2">
        <v>145.24</v>
      </c>
      <c r="H86" s="2">
        <v>90.95</v>
      </c>
    </row>
    <row r="87" spans="1:8" x14ac:dyDescent="0.2">
      <c r="A87" s="1">
        <v>86</v>
      </c>
      <c r="B87" s="1" t="s">
        <v>52</v>
      </c>
      <c r="C87" s="2">
        <v>55</v>
      </c>
      <c r="D87" s="2">
        <v>30</v>
      </c>
      <c r="E87" s="2">
        <v>1.55</v>
      </c>
      <c r="F87" s="2">
        <v>90</v>
      </c>
      <c r="G87" s="2">
        <v>97</v>
      </c>
      <c r="H87" s="2">
        <v>84</v>
      </c>
    </row>
    <row r="88" spans="1:8" x14ac:dyDescent="0.2">
      <c r="A88" s="1">
        <v>87</v>
      </c>
      <c r="B88" s="1" t="s">
        <v>53</v>
      </c>
      <c r="C88" s="2">
        <v>65</v>
      </c>
      <c r="D88" s="2">
        <v>32</v>
      </c>
      <c r="E88" s="2">
        <v>1.62</v>
      </c>
      <c r="F88" s="2">
        <v>98</v>
      </c>
      <c r="G88" s="2">
        <v>123</v>
      </c>
      <c r="H88" s="2">
        <v>148</v>
      </c>
    </row>
    <row r="89" spans="1:8" x14ac:dyDescent="0.2">
      <c r="A89" s="1">
        <v>88</v>
      </c>
      <c r="B89" s="1" t="s">
        <v>54</v>
      </c>
      <c r="C89" s="2">
        <v>52</v>
      </c>
      <c r="D89" s="2">
        <v>30</v>
      </c>
      <c r="E89" s="2">
        <v>1.58</v>
      </c>
      <c r="F89" s="2">
        <v>90</v>
      </c>
      <c r="G89" s="2">
        <v>100</v>
      </c>
      <c r="H89" s="2">
        <v>90</v>
      </c>
    </row>
    <row r="90" spans="1:8" x14ac:dyDescent="0.2">
      <c r="A90" s="1">
        <v>89</v>
      </c>
      <c r="B90" s="1" t="s">
        <v>55</v>
      </c>
      <c r="C90" s="2">
        <v>69</v>
      </c>
      <c r="D90" s="2">
        <v>36</v>
      </c>
      <c r="E90" s="2">
        <v>1.63</v>
      </c>
      <c r="F90" s="2">
        <v>100</v>
      </c>
      <c r="G90" s="2">
        <v>130</v>
      </c>
      <c r="H90" s="2">
        <v>110</v>
      </c>
    </row>
    <row r="91" spans="1:8" x14ac:dyDescent="0.2">
      <c r="A91" s="1">
        <v>90</v>
      </c>
      <c r="B91" s="1" t="s">
        <v>56</v>
      </c>
      <c r="C91" s="2">
        <v>58</v>
      </c>
      <c r="D91" s="2">
        <v>26</v>
      </c>
      <c r="E91" s="2">
        <v>1.78</v>
      </c>
      <c r="F91" s="2">
        <v>135</v>
      </c>
      <c r="G91" s="2">
        <v>184</v>
      </c>
      <c r="H91" s="2">
        <v>100</v>
      </c>
    </row>
    <row r="92" spans="1:8" x14ac:dyDescent="0.2">
      <c r="A92" s="1">
        <v>91</v>
      </c>
      <c r="B92" s="1" t="s">
        <v>57</v>
      </c>
      <c r="C92" s="2">
        <v>78</v>
      </c>
      <c r="D92" s="2">
        <v>34</v>
      </c>
      <c r="E92" s="2">
        <v>1.69</v>
      </c>
      <c r="F92" s="2">
        <v>142</v>
      </c>
      <c r="G92" s="2">
        <v>100</v>
      </c>
      <c r="H92" s="2">
        <v>120</v>
      </c>
    </row>
    <row r="93" spans="1:8" x14ac:dyDescent="0.2">
      <c r="A93" s="1">
        <v>92</v>
      </c>
      <c r="B93" s="1" t="s">
        <v>58</v>
      </c>
      <c r="C93" s="2">
        <v>85</v>
      </c>
      <c r="D93" s="2">
        <v>47</v>
      </c>
      <c r="E93" s="2">
        <v>1.71</v>
      </c>
      <c r="F93" s="2">
        <v>150</v>
      </c>
      <c r="G93" s="2">
        <v>185</v>
      </c>
      <c r="H93" s="2">
        <v>135</v>
      </c>
    </row>
    <row r="94" spans="1:8" x14ac:dyDescent="0.2">
      <c r="A94" s="1">
        <v>93</v>
      </c>
      <c r="B94" s="1" t="s">
        <v>59</v>
      </c>
      <c r="C94" s="2">
        <v>93</v>
      </c>
      <c r="D94" s="2">
        <v>41</v>
      </c>
      <c r="E94" s="2">
        <v>1.78</v>
      </c>
      <c r="F94" s="2">
        <v>135</v>
      </c>
      <c r="G94" s="2">
        <v>200</v>
      </c>
      <c r="H94" s="2">
        <v>152</v>
      </c>
    </row>
    <row r="95" spans="1:8" x14ac:dyDescent="0.2">
      <c r="A95" s="1">
        <v>94</v>
      </c>
      <c r="B95" s="1" t="s">
        <v>31</v>
      </c>
      <c r="C95" s="2">
        <v>76</v>
      </c>
      <c r="D95" s="2">
        <v>35</v>
      </c>
      <c r="E95" s="2">
        <v>1.76</v>
      </c>
      <c r="F95" s="2">
        <v>149</v>
      </c>
      <c r="G95" s="2">
        <v>180</v>
      </c>
      <c r="H95" s="2">
        <v>145</v>
      </c>
    </row>
    <row r="96" spans="1:8" x14ac:dyDescent="0.2">
      <c r="A96" s="1">
        <v>95</v>
      </c>
      <c r="B96" s="1" t="s">
        <v>60</v>
      </c>
      <c r="C96" s="2">
        <v>96</v>
      </c>
      <c r="D96" s="2">
        <v>43</v>
      </c>
      <c r="E96" s="2">
        <v>1.81</v>
      </c>
      <c r="F96" s="2">
        <v>152</v>
      </c>
      <c r="G96" s="2">
        <v>190</v>
      </c>
      <c r="H96" s="2">
        <v>150</v>
      </c>
    </row>
    <row r="97" spans="1:9" x14ac:dyDescent="0.2">
      <c r="A97" s="1">
        <v>96</v>
      </c>
      <c r="B97" s="1" t="s">
        <v>62</v>
      </c>
      <c r="C97" s="7">
        <v>68</v>
      </c>
      <c r="D97" s="7">
        <v>25</v>
      </c>
      <c r="E97" s="7">
        <v>1.65</v>
      </c>
      <c r="F97" s="7">
        <v>85</v>
      </c>
      <c r="G97" s="7">
        <v>190</v>
      </c>
      <c r="H97" s="7">
        <v>150</v>
      </c>
      <c r="I97" s="5"/>
    </row>
    <row r="98" spans="1:9" x14ac:dyDescent="0.2">
      <c r="A98" s="1">
        <v>97</v>
      </c>
      <c r="B98" s="1" t="s">
        <v>99</v>
      </c>
      <c r="C98" s="7">
        <v>75</v>
      </c>
      <c r="D98" s="7">
        <v>30</v>
      </c>
      <c r="E98" s="7">
        <v>1.7</v>
      </c>
      <c r="F98" s="7">
        <v>90</v>
      </c>
      <c r="G98" s="7">
        <v>200</v>
      </c>
      <c r="H98" s="7">
        <v>160</v>
      </c>
      <c r="I98" s="5"/>
    </row>
    <row r="99" spans="1:9" x14ac:dyDescent="0.2">
      <c r="A99" s="1">
        <v>98</v>
      </c>
      <c r="B99" s="1" t="s">
        <v>100</v>
      </c>
      <c r="C99" s="7">
        <v>60</v>
      </c>
      <c r="D99" s="7">
        <v>22</v>
      </c>
      <c r="E99" s="7">
        <v>1.6</v>
      </c>
      <c r="F99" s="7">
        <v>88</v>
      </c>
      <c r="G99" s="7">
        <v>180</v>
      </c>
      <c r="H99" s="7">
        <v>140</v>
      </c>
      <c r="I99" s="5"/>
    </row>
    <row r="100" spans="1:9" x14ac:dyDescent="0.2">
      <c r="A100" s="1">
        <v>99</v>
      </c>
      <c r="B100" s="1" t="s">
        <v>101</v>
      </c>
      <c r="C100" s="7">
        <v>80</v>
      </c>
      <c r="D100" s="7">
        <v>35</v>
      </c>
      <c r="E100" s="7">
        <v>1.8</v>
      </c>
      <c r="F100" s="7">
        <v>95</v>
      </c>
      <c r="G100" s="7">
        <v>210</v>
      </c>
      <c r="H100" s="7">
        <v>170</v>
      </c>
      <c r="I100" s="5"/>
    </row>
    <row r="101" spans="1:9" x14ac:dyDescent="0.2">
      <c r="A101" s="1">
        <v>100</v>
      </c>
      <c r="B101" s="1" t="s">
        <v>69</v>
      </c>
      <c r="C101" s="7">
        <v>65</v>
      </c>
      <c r="D101" s="7">
        <v>28</v>
      </c>
      <c r="E101" s="7">
        <v>1.58</v>
      </c>
      <c r="F101" s="7">
        <v>92</v>
      </c>
      <c r="G101" s="7">
        <v>195</v>
      </c>
      <c r="H101" s="7">
        <v>155</v>
      </c>
      <c r="I101" s="5"/>
    </row>
    <row r="102" spans="1:9" x14ac:dyDescent="0.2">
      <c r="A102" s="1">
        <v>101</v>
      </c>
      <c r="B102" s="1" t="s">
        <v>102</v>
      </c>
      <c r="C102" s="7">
        <v>78</v>
      </c>
      <c r="D102" s="7">
        <v>40</v>
      </c>
      <c r="E102" s="7">
        <v>1.75</v>
      </c>
      <c r="F102" s="7">
        <v>87</v>
      </c>
      <c r="G102" s="7">
        <v>205</v>
      </c>
      <c r="H102" s="7">
        <v>165</v>
      </c>
      <c r="I102" s="5"/>
    </row>
    <row r="103" spans="1:9" x14ac:dyDescent="0.2">
      <c r="A103" s="1">
        <v>102</v>
      </c>
      <c r="B103" s="1" t="s">
        <v>103</v>
      </c>
      <c r="C103" s="7">
        <v>70</v>
      </c>
      <c r="D103" s="7">
        <v>32</v>
      </c>
      <c r="E103" s="7">
        <v>1.68</v>
      </c>
      <c r="F103" s="7">
        <v>91</v>
      </c>
      <c r="G103" s="7">
        <v>190</v>
      </c>
      <c r="H103" s="7">
        <v>150</v>
      </c>
      <c r="I103" s="5"/>
    </row>
    <row r="104" spans="1:9" x14ac:dyDescent="0.2">
      <c r="A104" s="1">
        <v>103</v>
      </c>
      <c r="B104" s="1" t="s">
        <v>104</v>
      </c>
      <c r="C104" s="7">
        <v>85</v>
      </c>
      <c r="D104" s="7">
        <v>29</v>
      </c>
      <c r="E104" s="7">
        <v>1.85</v>
      </c>
      <c r="F104" s="7">
        <v>89</v>
      </c>
      <c r="G104" s="7">
        <v>220</v>
      </c>
      <c r="H104" s="7">
        <v>180</v>
      </c>
      <c r="I104" s="5"/>
    </row>
    <row r="105" spans="1:9" x14ac:dyDescent="0.2">
      <c r="A105" s="1">
        <v>104</v>
      </c>
      <c r="B105" s="1" t="s">
        <v>105</v>
      </c>
      <c r="C105" s="7">
        <v>55</v>
      </c>
      <c r="D105" s="7">
        <v>26</v>
      </c>
      <c r="E105" s="7">
        <v>1.62</v>
      </c>
      <c r="F105" s="7">
        <v>86</v>
      </c>
      <c r="G105" s="7">
        <v>185</v>
      </c>
      <c r="H105" s="7">
        <v>145</v>
      </c>
      <c r="I105" s="5"/>
    </row>
    <row r="106" spans="1:9" x14ac:dyDescent="0.2">
      <c r="A106" s="1">
        <v>105</v>
      </c>
      <c r="B106" s="1" t="s">
        <v>106</v>
      </c>
      <c r="C106" s="7">
        <v>72</v>
      </c>
      <c r="D106" s="7">
        <v>27</v>
      </c>
      <c r="E106" s="7">
        <v>1.72</v>
      </c>
      <c r="F106" s="7">
        <v>93</v>
      </c>
      <c r="G106" s="7">
        <v>200</v>
      </c>
      <c r="H106" s="7">
        <v>160</v>
      </c>
      <c r="I10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EA936-9216-C34D-AED1-9EB6F56CBDE2}">
  <dimension ref="A1:AN106"/>
  <sheetViews>
    <sheetView tabSelected="1" topLeftCell="W5" zoomScale="120" zoomScaleNormal="120" workbookViewId="0">
      <selection activeCell="AG10" sqref="AG10"/>
    </sheetView>
  </sheetViews>
  <sheetFormatPr baseColWidth="10" defaultRowHeight="16" x14ac:dyDescent="0.2"/>
  <cols>
    <col min="2" max="2" width="15.33203125" bestFit="1" customWidth="1"/>
    <col min="3" max="3" width="8.33203125" customWidth="1"/>
    <col min="4" max="4" width="8.1640625" customWidth="1"/>
    <col min="5" max="5" width="10" customWidth="1"/>
    <col min="6" max="6" width="9.83203125" customWidth="1"/>
    <col min="7" max="7" width="11.5" customWidth="1"/>
    <col min="8" max="8" width="13.33203125" customWidth="1"/>
    <col min="20" max="20" width="10.83203125" style="15"/>
    <col min="23" max="23" width="15.33203125" bestFit="1" customWidth="1"/>
    <col min="24" max="24" width="15.33203125" customWidth="1"/>
  </cols>
  <sheetData>
    <row r="1" spans="1:40" ht="32" customHeight="1" x14ac:dyDescent="0.2">
      <c r="A1" s="1"/>
      <c r="B1" s="8" t="s">
        <v>0</v>
      </c>
      <c r="C1" s="8" t="s">
        <v>4</v>
      </c>
      <c r="D1" s="8" t="s">
        <v>107</v>
      </c>
      <c r="E1" s="8" t="s">
        <v>5</v>
      </c>
      <c r="F1" s="8" t="s">
        <v>2</v>
      </c>
      <c r="G1" s="8" t="s">
        <v>3</v>
      </c>
      <c r="H1" s="8" t="s">
        <v>1</v>
      </c>
      <c r="I1" s="10" t="s">
        <v>110</v>
      </c>
      <c r="J1" s="19"/>
      <c r="K1" s="1">
        <v>1</v>
      </c>
      <c r="L1" s="1" t="s">
        <v>9</v>
      </c>
      <c r="M1" s="9">
        <v>85</v>
      </c>
      <c r="N1" s="9">
        <v>35</v>
      </c>
      <c r="O1" s="9">
        <v>1.61</v>
      </c>
      <c r="P1" s="9">
        <v>124</v>
      </c>
      <c r="Q1" s="9">
        <v>156</v>
      </c>
      <c r="R1" s="9">
        <v>188</v>
      </c>
      <c r="S1" t="s">
        <v>108</v>
      </c>
      <c r="T1" s="15" t="s">
        <v>109</v>
      </c>
      <c r="V1" s="1" t="s">
        <v>115</v>
      </c>
      <c r="W1" s="16" t="s">
        <v>121</v>
      </c>
      <c r="X1" s="20" t="s">
        <v>122</v>
      </c>
      <c r="Y1" t="s">
        <v>123</v>
      </c>
      <c r="AB1" t="s">
        <v>116</v>
      </c>
      <c r="AG1" t="s">
        <v>117</v>
      </c>
      <c r="AL1" t="s">
        <v>118</v>
      </c>
    </row>
    <row r="2" spans="1:40" ht="17" x14ac:dyDescent="0.2">
      <c r="A2" s="9">
        <v>1</v>
      </c>
      <c r="B2" s="9" t="s">
        <v>9</v>
      </c>
      <c r="C2" s="9">
        <v>85</v>
      </c>
      <c r="D2" s="9">
        <v>35</v>
      </c>
      <c r="E2" s="9">
        <v>1.61</v>
      </c>
      <c r="F2" s="9">
        <v>124</v>
      </c>
      <c r="G2" s="9">
        <v>156</v>
      </c>
      <c r="H2" s="9">
        <v>188</v>
      </c>
      <c r="I2" s="13" t="s">
        <v>111</v>
      </c>
      <c r="J2">
        <f>COUNTIF(I2:I106,"Medio")</f>
        <v>13</v>
      </c>
      <c r="M2" s="14">
        <f>POWER(C2-M$1,2)</f>
        <v>0</v>
      </c>
      <c r="N2" s="14">
        <f>POWER(D2-N$1,2)</f>
        <v>0</v>
      </c>
      <c r="O2" s="14">
        <f>POWER(E2-O$1,2)</f>
        <v>0</v>
      </c>
      <c r="P2" s="14">
        <f>POWER(F2-P$1,2)</f>
        <v>0</v>
      </c>
      <c r="Q2" s="14">
        <f>POWER(G2-Q$1,2)</f>
        <v>0</v>
      </c>
      <c r="R2" s="14">
        <f>POWER(H2-R$1,2)</f>
        <v>0</v>
      </c>
      <c r="S2" s="14">
        <f>SUM(M2:R2)</f>
        <v>0</v>
      </c>
      <c r="T2" s="15">
        <f>SQRT(S2)</f>
        <v>0</v>
      </c>
      <c r="V2" s="1">
        <v>67</v>
      </c>
      <c r="W2" s="1" t="s">
        <v>44</v>
      </c>
      <c r="X2" s="12" t="s">
        <v>114</v>
      </c>
      <c r="Y2" s="15">
        <v>45.299024272052485</v>
      </c>
      <c r="AA2" s="1">
        <v>67</v>
      </c>
      <c r="AB2" s="1" t="s">
        <v>44</v>
      </c>
      <c r="AC2">
        <v>45.299024272052485</v>
      </c>
      <c r="AD2" t="s">
        <v>119</v>
      </c>
      <c r="AF2" s="1">
        <v>67</v>
      </c>
      <c r="AG2" s="1" t="s">
        <v>44</v>
      </c>
      <c r="AH2">
        <v>45.299024272052485</v>
      </c>
      <c r="AI2" t="s">
        <v>119</v>
      </c>
      <c r="AK2" s="1">
        <v>67</v>
      </c>
      <c r="AL2" s="1" t="s">
        <v>44</v>
      </c>
      <c r="AM2">
        <v>45.299024272052485</v>
      </c>
      <c r="AN2" t="s">
        <v>119</v>
      </c>
    </row>
    <row r="3" spans="1:40" x14ac:dyDescent="0.2">
      <c r="A3" s="1">
        <v>2</v>
      </c>
      <c r="B3" s="1" t="s">
        <v>8</v>
      </c>
      <c r="C3" s="1">
        <v>81</v>
      </c>
      <c r="D3" s="1">
        <v>27</v>
      </c>
      <c r="E3" s="1">
        <v>1.82</v>
      </c>
      <c r="F3" s="1">
        <v>80</v>
      </c>
      <c r="G3" s="1">
        <v>168</v>
      </c>
      <c r="H3" s="1">
        <v>105</v>
      </c>
      <c r="I3" s="11" t="s">
        <v>112</v>
      </c>
      <c r="J3">
        <f>COUNTIF(I3:I107,"Bajo")</f>
        <v>41</v>
      </c>
      <c r="M3">
        <f t="shared" ref="M3:M18" si="0">POWER(C3-M$1,2)</f>
        <v>16</v>
      </c>
      <c r="N3">
        <f t="shared" ref="N3:N18" si="1">POWER(D3-N$1,2)</f>
        <v>64</v>
      </c>
      <c r="O3">
        <f t="shared" ref="O3:O18" si="2">POWER(E3-O$1,2)</f>
        <v>4.4099999999999986E-2</v>
      </c>
      <c r="P3">
        <f t="shared" ref="P3:P18" si="3">POWER(F3-P$1,2)</f>
        <v>1936</v>
      </c>
      <c r="Q3">
        <f t="shared" ref="Q3:Q18" si="4">POWER(G3-Q$1,2)</f>
        <v>144</v>
      </c>
      <c r="R3">
        <f t="shared" ref="R3:R18" si="5">POWER(H3-R$1,2)</f>
        <v>6889</v>
      </c>
      <c r="S3">
        <f t="shared" ref="S3:S18" si="6">SUM(M3:R3)</f>
        <v>9049.0440999999992</v>
      </c>
      <c r="T3" s="15">
        <f t="shared" ref="T3:T18" si="7">SQRT(S3)</f>
        <v>95.126463720670287</v>
      </c>
      <c r="V3" s="1">
        <v>10</v>
      </c>
      <c r="W3" s="1" t="s">
        <v>17</v>
      </c>
      <c r="X3" s="11" t="s">
        <v>113</v>
      </c>
      <c r="Y3" s="15">
        <v>53.023825776720408</v>
      </c>
      <c r="AF3" s="1">
        <v>10</v>
      </c>
      <c r="AG3" s="1" t="s">
        <v>17</v>
      </c>
      <c r="AH3">
        <v>53.023825776720408</v>
      </c>
      <c r="AI3" t="s">
        <v>120</v>
      </c>
      <c r="AK3" s="1">
        <v>10</v>
      </c>
      <c r="AL3" s="1" t="s">
        <v>17</v>
      </c>
      <c r="AM3">
        <v>53.023825776720408</v>
      </c>
      <c r="AN3" t="s">
        <v>120</v>
      </c>
    </row>
    <row r="4" spans="1:40" ht="17" x14ac:dyDescent="0.2">
      <c r="A4" s="1">
        <v>3</v>
      </c>
      <c r="B4" s="1" t="s">
        <v>10</v>
      </c>
      <c r="C4" s="1">
        <v>77.2</v>
      </c>
      <c r="D4" s="1">
        <v>26</v>
      </c>
      <c r="E4" s="1">
        <v>1.69</v>
      </c>
      <c r="F4" s="1">
        <v>82</v>
      </c>
      <c r="G4" s="1">
        <v>189</v>
      </c>
      <c r="H4" s="1">
        <v>162</v>
      </c>
      <c r="I4" s="11" t="s">
        <v>111</v>
      </c>
      <c r="J4">
        <f>COUNTIF(I4:I108,"Promedio")</f>
        <v>29</v>
      </c>
      <c r="M4">
        <f t="shared" si="0"/>
        <v>60.839999999999954</v>
      </c>
      <c r="N4">
        <f t="shared" si="1"/>
        <v>81</v>
      </c>
      <c r="O4">
        <f t="shared" si="2"/>
        <v>6.399999999999976E-3</v>
      </c>
      <c r="P4">
        <f t="shared" si="3"/>
        <v>1764</v>
      </c>
      <c r="Q4">
        <f t="shared" si="4"/>
        <v>1089</v>
      </c>
      <c r="R4">
        <f t="shared" si="5"/>
        <v>676</v>
      </c>
      <c r="S4">
        <f t="shared" si="6"/>
        <v>3670.8463999999999</v>
      </c>
      <c r="T4" s="15">
        <f t="shared" si="7"/>
        <v>60.587510264080002</v>
      </c>
      <c r="V4" s="1">
        <v>60</v>
      </c>
      <c r="W4" s="1" t="s">
        <v>38</v>
      </c>
      <c r="X4" s="12" t="s">
        <v>114</v>
      </c>
      <c r="Y4" s="15">
        <v>53.582015639578174</v>
      </c>
      <c r="AK4" s="1">
        <v>60</v>
      </c>
      <c r="AL4" s="1" t="s">
        <v>38</v>
      </c>
      <c r="AM4">
        <v>53.582015639578174</v>
      </c>
      <c r="AN4" t="s">
        <v>119</v>
      </c>
    </row>
    <row r="5" spans="1:40" ht="17" x14ac:dyDescent="0.2">
      <c r="A5" s="1">
        <v>4</v>
      </c>
      <c r="B5" s="1" t="s">
        <v>11</v>
      </c>
      <c r="C5" s="1">
        <v>86.4</v>
      </c>
      <c r="D5" s="1">
        <v>25</v>
      </c>
      <c r="E5" s="1">
        <v>1.8</v>
      </c>
      <c r="F5" s="1">
        <v>84.5</v>
      </c>
      <c r="G5" s="1">
        <v>123.3</v>
      </c>
      <c r="H5" s="1">
        <v>76.099999999999994</v>
      </c>
      <c r="I5" s="11" t="s">
        <v>113</v>
      </c>
      <c r="J5">
        <f>COUNTIF(I5:I109,"Alto")</f>
        <v>22</v>
      </c>
      <c r="M5">
        <f t="shared" si="0"/>
        <v>1.960000000000016</v>
      </c>
      <c r="N5">
        <f t="shared" si="1"/>
        <v>100</v>
      </c>
      <c r="O5">
        <f t="shared" si="2"/>
        <v>3.6099999999999979E-2</v>
      </c>
      <c r="P5">
        <f t="shared" si="3"/>
        <v>1560.25</v>
      </c>
      <c r="Q5">
        <f t="shared" si="4"/>
        <v>1069.2900000000002</v>
      </c>
      <c r="R5">
        <f t="shared" si="5"/>
        <v>12521.61</v>
      </c>
      <c r="S5">
        <f t="shared" si="6"/>
        <v>15253.146100000002</v>
      </c>
      <c r="T5" s="15">
        <f t="shared" si="7"/>
        <v>123.50362788193715</v>
      </c>
      <c r="V5" s="1">
        <v>94</v>
      </c>
      <c r="W5" s="1" t="s">
        <v>31</v>
      </c>
      <c r="X5" s="12" t="s">
        <v>114</v>
      </c>
      <c r="Y5" s="15">
        <v>55.955540386989384</v>
      </c>
    </row>
    <row r="6" spans="1:40" ht="17" x14ac:dyDescent="0.2">
      <c r="A6" s="1">
        <v>5</v>
      </c>
      <c r="B6" s="1" t="s">
        <v>12</v>
      </c>
      <c r="C6" s="1">
        <v>76</v>
      </c>
      <c r="D6" s="1">
        <v>45</v>
      </c>
      <c r="E6" s="1">
        <v>1.76</v>
      </c>
      <c r="F6" s="1">
        <v>86</v>
      </c>
      <c r="G6" s="1">
        <v>122</v>
      </c>
      <c r="H6" s="1">
        <v>55</v>
      </c>
      <c r="I6" s="11" t="s">
        <v>113</v>
      </c>
      <c r="J6" s="17"/>
      <c r="M6">
        <f t="shared" si="0"/>
        <v>81</v>
      </c>
      <c r="N6">
        <f t="shared" si="1"/>
        <v>100</v>
      </c>
      <c r="O6">
        <f t="shared" si="2"/>
        <v>2.2499999999999975E-2</v>
      </c>
      <c r="P6">
        <f t="shared" si="3"/>
        <v>1444</v>
      </c>
      <c r="Q6">
        <f t="shared" si="4"/>
        <v>1156</v>
      </c>
      <c r="R6">
        <f t="shared" si="5"/>
        <v>17689</v>
      </c>
      <c r="S6">
        <f t="shared" si="6"/>
        <v>20470.022499999999</v>
      </c>
      <c r="T6" s="15">
        <f t="shared" si="7"/>
        <v>143.07348636277791</v>
      </c>
      <c r="V6" s="1">
        <v>56</v>
      </c>
      <c r="W6" s="1" t="s">
        <v>81</v>
      </c>
      <c r="X6" s="12" t="s">
        <v>114</v>
      </c>
      <c r="Y6" s="15">
        <v>56.071704985669911</v>
      </c>
    </row>
    <row r="7" spans="1:40" x14ac:dyDescent="0.2">
      <c r="A7" s="1">
        <v>6</v>
      </c>
      <c r="B7" s="1" t="s">
        <v>13</v>
      </c>
      <c r="C7" s="1">
        <v>112</v>
      </c>
      <c r="D7" s="1">
        <v>36</v>
      </c>
      <c r="E7" s="1">
        <v>1.96</v>
      </c>
      <c r="F7" s="1">
        <v>78</v>
      </c>
      <c r="G7" s="1">
        <v>152</v>
      </c>
      <c r="H7" s="1">
        <v>157</v>
      </c>
      <c r="I7" s="11" t="s">
        <v>112</v>
      </c>
      <c r="J7" s="17"/>
      <c r="M7">
        <f t="shared" si="0"/>
        <v>729</v>
      </c>
      <c r="N7">
        <f t="shared" si="1"/>
        <v>1</v>
      </c>
      <c r="O7">
        <f t="shared" si="2"/>
        <v>0.1224999999999999</v>
      </c>
      <c r="P7">
        <f t="shared" si="3"/>
        <v>2116</v>
      </c>
      <c r="Q7">
        <f t="shared" si="4"/>
        <v>16</v>
      </c>
      <c r="R7">
        <f t="shared" si="5"/>
        <v>961</v>
      </c>
      <c r="S7">
        <f t="shared" si="6"/>
        <v>3823.1224999999999</v>
      </c>
      <c r="T7" s="15">
        <f t="shared" si="7"/>
        <v>61.831403833327286</v>
      </c>
      <c r="V7" s="1">
        <v>31</v>
      </c>
      <c r="W7" s="1" t="s">
        <v>38</v>
      </c>
      <c r="X7" s="11" t="s">
        <v>113</v>
      </c>
      <c r="Y7" s="15">
        <v>56.666392156197837</v>
      </c>
    </row>
    <row r="8" spans="1:40" ht="17" x14ac:dyDescent="0.2">
      <c r="A8" s="1">
        <v>7</v>
      </c>
      <c r="B8" s="1" t="s">
        <v>14</v>
      </c>
      <c r="C8" s="1">
        <v>72</v>
      </c>
      <c r="D8" s="1">
        <v>31</v>
      </c>
      <c r="E8" s="1">
        <v>1.78</v>
      </c>
      <c r="F8" s="1">
        <v>88</v>
      </c>
      <c r="G8" s="1">
        <v>129</v>
      </c>
      <c r="H8" s="1">
        <v>82</v>
      </c>
      <c r="I8" s="11" t="s">
        <v>113</v>
      </c>
      <c r="J8" s="17"/>
      <c r="M8">
        <f t="shared" si="0"/>
        <v>169</v>
      </c>
      <c r="N8">
        <f t="shared" si="1"/>
        <v>16</v>
      </c>
      <c r="O8">
        <f t="shared" si="2"/>
        <v>2.8899999999999974E-2</v>
      </c>
      <c r="P8">
        <f t="shared" si="3"/>
        <v>1296</v>
      </c>
      <c r="Q8">
        <f t="shared" si="4"/>
        <v>729</v>
      </c>
      <c r="R8">
        <f t="shared" si="5"/>
        <v>11236</v>
      </c>
      <c r="S8">
        <f t="shared" si="6"/>
        <v>13446.028900000001</v>
      </c>
      <c r="T8" s="15">
        <f t="shared" si="7"/>
        <v>115.95701315573803</v>
      </c>
      <c r="V8" s="1">
        <v>39</v>
      </c>
      <c r="W8" s="1" t="s">
        <v>64</v>
      </c>
      <c r="X8" s="12" t="s">
        <v>114</v>
      </c>
      <c r="Y8" s="15">
        <v>57.454750891462403</v>
      </c>
    </row>
    <row r="9" spans="1:40" ht="17" x14ac:dyDescent="0.2">
      <c r="A9" s="1">
        <v>8</v>
      </c>
      <c r="B9" s="1" t="s">
        <v>15</v>
      </c>
      <c r="C9" s="1">
        <v>100</v>
      </c>
      <c r="D9" s="1">
        <v>38</v>
      </c>
      <c r="E9" s="1">
        <v>1.83</v>
      </c>
      <c r="F9" s="1">
        <v>106.1</v>
      </c>
      <c r="G9" s="1">
        <v>194.3</v>
      </c>
      <c r="H9" s="1">
        <v>145</v>
      </c>
      <c r="I9" s="11" t="s">
        <v>113</v>
      </c>
      <c r="J9" s="17"/>
      <c r="M9">
        <f t="shared" si="0"/>
        <v>225</v>
      </c>
      <c r="N9">
        <f t="shared" si="1"/>
        <v>9</v>
      </c>
      <c r="O9">
        <f t="shared" si="2"/>
        <v>4.8399999999999992E-2</v>
      </c>
      <c r="P9">
        <f t="shared" si="3"/>
        <v>320.4100000000002</v>
      </c>
      <c r="Q9">
        <f t="shared" si="4"/>
        <v>1466.8900000000008</v>
      </c>
      <c r="R9">
        <f t="shared" si="5"/>
        <v>1849</v>
      </c>
      <c r="S9">
        <f t="shared" si="6"/>
        <v>3870.3484000000008</v>
      </c>
      <c r="T9" s="15">
        <f t="shared" si="7"/>
        <v>62.212124220283627</v>
      </c>
      <c r="V9" s="1">
        <v>93</v>
      </c>
      <c r="W9" s="1" t="s">
        <v>59</v>
      </c>
      <c r="X9" s="12" t="s">
        <v>114</v>
      </c>
      <c r="Y9" s="15">
        <v>58.762478674746184</v>
      </c>
      <c r="AF9" t="s">
        <v>126</v>
      </c>
    </row>
    <row r="10" spans="1:40" ht="17" x14ac:dyDescent="0.2">
      <c r="A10" s="1">
        <v>9</v>
      </c>
      <c r="B10" s="1" t="s">
        <v>16</v>
      </c>
      <c r="C10" s="1">
        <v>99</v>
      </c>
      <c r="D10" s="1">
        <v>39</v>
      </c>
      <c r="E10" s="1">
        <v>1.77</v>
      </c>
      <c r="F10" s="1">
        <v>98.6</v>
      </c>
      <c r="G10" s="1">
        <v>258.39999999999998</v>
      </c>
      <c r="H10" s="1">
        <v>491</v>
      </c>
      <c r="I10" s="11" t="s">
        <v>113</v>
      </c>
      <c r="J10" s="17"/>
      <c r="M10">
        <f t="shared" si="0"/>
        <v>196</v>
      </c>
      <c r="N10">
        <f t="shared" si="1"/>
        <v>16</v>
      </c>
      <c r="O10">
        <f t="shared" si="2"/>
        <v>2.5599999999999973E-2</v>
      </c>
      <c r="P10">
        <f t="shared" si="3"/>
        <v>645.16000000000031</v>
      </c>
      <c r="Q10">
        <f t="shared" si="4"/>
        <v>10485.759999999995</v>
      </c>
      <c r="R10">
        <f t="shared" si="5"/>
        <v>91809</v>
      </c>
      <c r="S10">
        <f t="shared" si="6"/>
        <v>103151.94559999999</v>
      </c>
      <c r="T10" s="15">
        <f t="shared" si="7"/>
        <v>321.17276596872279</v>
      </c>
      <c r="V10" s="1">
        <v>58</v>
      </c>
      <c r="W10" s="1" t="s">
        <v>83</v>
      </c>
      <c r="X10" s="12" t="s">
        <v>114</v>
      </c>
      <c r="Y10" s="15">
        <v>58.830604280425334</v>
      </c>
      <c r="AB10" t="s">
        <v>124</v>
      </c>
      <c r="AF10">
        <v>2</v>
      </c>
    </row>
    <row r="11" spans="1:40" ht="17" x14ac:dyDescent="0.2">
      <c r="A11" s="1">
        <v>10</v>
      </c>
      <c r="B11" s="1" t="s">
        <v>17</v>
      </c>
      <c r="C11" s="1">
        <v>89</v>
      </c>
      <c r="D11" s="1">
        <v>33</v>
      </c>
      <c r="E11" s="1">
        <v>1.8</v>
      </c>
      <c r="F11" s="1">
        <v>92</v>
      </c>
      <c r="G11" s="1">
        <v>171.7</v>
      </c>
      <c r="H11" s="1">
        <v>149</v>
      </c>
      <c r="I11" s="11" t="s">
        <v>113</v>
      </c>
      <c r="J11" s="17"/>
      <c r="M11">
        <f t="shared" si="0"/>
        <v>16</v>
      </c>
      <c r="N11">
        <f t="shared" si="1"/>
        <v>4</v>
      </c>
      <c r="O11">
        <f t="shared" si="2"/>
        <v>3.6099999999999979E-2</v>
      </c>
      <c r="P11">
        <f t="shared" si="3"/>
        <v>1024</v>
      </c>
      <c r="Q11">
        <f t="shared" si="4"/>
        <v>246.48999999999964</v>
      </c>
      <c r="R11">
        <f t="shared" si="5"/>
        <v>1521</v>
      </c>
      <c r="S11">
        <f t="shared" si="6"/>
        <v>2811.5260999999996</v>
      </c>
      <c r="T11" s="15">
        <f t="shared" si="7"/>
        <v>53.023825776720408</v>
      </c>
      <c r="V11" s="1">
        <v>95</v>
      </c>
      <c r="W11" s="1" t="s">
        <v>60</v>
      </c>
      <c r="X11" s="12" t="s">
        <v>114</v>
      </c>
      <c r="Y11" s="15">
        <v>59.741442901891816</v>
      </c>
      <c r="AB11" t="s">
        <v>125</v>
      </c>
      <c r="AF11">
        <v>4</v>
      </c>
    </row>
    <row r="12" spans="1:40" ht="17" x14ac:dyDescent="0.2">
      <c r="A12" s="1">
        <v>11</v>
      </c>
      <c r="B12" s="1" t="s">
        <v>18</v>
      </c>
      <c r="C12" s="1">
        <v>58</v>
      </c>
      <c r="D12" s="1">
        <v>30</v>
      </c>
      <c r="E12" s="1">
        <v>1.61</v>
      </c>
      <c r="F12" s="1">
        <v>107</v>
      </c>
      <c r="G12" s="1">
        <v>175</v>
      </c>
      <c r="H12" s="1">
        <v>112</v>
      </c>
      <c r="I12" s="11" t="s">
        <v>111</v>
      </c>
      <c r="J12" s="17"/>
      <c r="M12">
        <f t="shared" si="0"/>
        <v>729</v>
      </c>
      <c r="N12">
        <f t="shared" si="1"/>
        <v>25</v>
      </c>
      <c r="O12">
        <f t="shared" si="2"/>
        <v>0</v>
      </c>
      <c r="P12">
        <f t="shared" si="3"/>
        <v>289</v>
      </c>
      <c r="Q12">
        <f t="shared" si="4"/>
        <v>361</v>
      </c>
      <c r="R12">
        <f t="shared" si="5"/>
        <v>5776</v>
      </c>
      <c r="S12">
        <f t="shared" si="6"/>
        <v>7180</v>
      </c>
      <c r="T12" s="15">
        <f t="shared" si="7"/>
        <v>84.734880657259438</v>
      </c>
      <c r="V12" s="1">
        <v>75</v>
      </c>
      <c r="W12" s="1" t="s">
        <v>89</v>
      </c>
      <c r="X12" s="12" t="s">
        <v>114</v>
      </c>
      <c r="Y12" s="15">
        <v>59.865640395806345</v>
      </c>
      <c r="AF12">
        <v>6</v>
      </c>
    </row>
    <row r="13" spans="1:40" ht="17" x14ac:dyDescent="0.2">
      <c r="A13" s="1">
        <v>12</v>
      </c>
      <c r="B13" s="1" t="s">
        <v>19</v>
      </c>
      <c r="C13" s="1">
        <v>87.5</v>
      </c>
      <c r="D13" s="1">
        <v>44</v>
      </c>
      <c r="E13" s="1">
        <v>1.77</v>
      </c>
      <c r="F13" s="1">
        <v>62</v>
      </c>
      <c r="G13" s="3">
        <v>112</v>
      </c>
      <c r="H13" s="1">
        <v>91</v>
      </c>
      <c r="I13" s="11" t="s">
        <v>112</v>
      </c>
      <c r="J13" s="17"/>
      <c r="M13">
        <f t="shared" si="0"/>
        <v>6.25</v>
      </c>
      <c r="N13">
        <f t="shared" si="1"/>
        <v>81</v>
      </c>
      <c r="O13">
        <f t="shared" si="2"/>
        <v>2.5599999999999973E-2</v>
      </c>
      <c r="P13">
        <f t="shared" si="3"/>
        <v>3844</v>
      </c>
      <c r="Q13">
        <f t="shared" si="4"/>
        <v>1936</v>
      </c>
      <c r="R13">
        <f t="shared" si="5"/>
        <v>9409</v>
      </c>
      <c r="S13">
        <f t="shared" si="6"/>
        <v>15276.275600000001</v>
      </c>
      <c r="T13" s="15">
        <f t="shared" si="7"/>
        <v>123.59723136057701</v>
      </c>
      <c r="V13" s="1">
        <v>44</v>
      </c>
      <c r="W13" s="1" t="s">
        <v>69</v>
      </c>
      <c r="X13" s="12" t="s">
        <v>114</v>
      </c>
      <c r="Y13" s="15">
        <v>60.572300600191831</v>
      </c>
      <c r="AF13">
        <v>8</v>
      </c>
    </row>
    <row r="14" spans="1:40" x14ac:dyDescent="0.2">
      <c r="A14" s="1">
        <v>13</v>
      </c>
      <c r="B14" s="1" t="s">
        <v>20</v>
      </c>
      <c r="C14" s="1">
        <v>53</v>
      </c>
      <c r="D14" s="1">
        <v>28</v>
      </c>
      <c r="E14" s="1">
        <v>1.58</v>
      </c>
      <c r="F14" s="1">
        <v>84</v>
      </c>
      <c r="G14" s="1">
        <v>189</v>
      </c>
      <c r="H14" s="1">
        <v>89.5</v>
      </c>
      <c r="I14" s="11" t="s">
        <v>111</v>
      </c>
      <c r="J14" s="17"/>
      <c r="M14">
        <f t="shared" si="0"/>
        <v>1024</v>
      </c>
      <c r="N14">
        <f t="shared" si="1"/>
        <v>49</v>
      </c>
      <c r="O14">
        <f t="shared" si="2"/>
        <v>9.000000000000016E-4</v>
      </c>
      <c r="P14">
        <f t="shared" si="3"/>
        <v>1600</v>
      </c>
      <c r="Q14">
        <f t="shared" si="4"/>
        <v>1089</v>
      </c>
      <c r="R14">
        <f t="shared" si="5"/>
        <v>9702.25</v>
      </c>
      <c r="S14">
        <f t="shared" si="6"/>
        <v>13464.250899999999</v>
      </c>
      <c r="T14" s="15">
        <f t="shared" si="7"/>
        <v>116.0355587740241</v>
      </c>
      <c r="V14" s="1">
        <v>3</v>
      </c>
      <c r="W14" s="1" t="s">
        <v>10</v>
      </c>
      <c r="X14" s="11" t="s">
        <v>111</v>
      </c>
      <c r="Y14" s="15">
        <v>60.587510264080002</v>
      </c>
      <c r="AF14">
        <v>10</v>
      </c>
    </row>
    <row r="15" spans="1:40" ht="17" x14ac:dyDescent="0.2">
      <c r="A15" s="1">
        <v>14</v>
      </c>
      <c r="B15" s="1" t="s">
        <v>21</v>
      </c>
      <c r="C15" s="1">
        <v>98</v>
      </c>
      <c r="D15" s="1">
        <v>54</v>
      </c>
      <c r="E15" s="1">
        <v>1.77</v>
      </c>
      <c r="F15" s="1">
        <v>234</v>
      </c>
      <c r="G15" s="1">
        <v>208</v>
      </c>
      <c r="H15" s="1">
        <v>170</v>
      </c>
      <c r="I15" s="11" t="s">
        <v>113</v>
      </c>
      <c r="J15" s="17"/>
      <c r="M15">
        <f t="shared" si="0"/>
        <v>169</v>
      </c>
      <c r="N15">
        <f t="shared" si="1"/>
        <v>361</v>
      </c>
      <c r="O15">
        <f t="shared" si="2"/>
        <v>2.5599999999999973E-2</v>
      </c>
      <c r="P15">
        <f t="shared" si="3"/>
        <v>12100</v>
      </c>
      <c r="Q15">
        <f t="shared" si="4"/>
        <v>2704</v>
      </c>
      <c r="R15">
        <f t="shared" si="5"/>
        <v>324</v>
      </c>
      <c r="S15">
        <f t="shared" si="6"/>
        <v>15658.025600000001</v>
      </c>
      <c r="T15" s="15">
        <f t="shared" si="7"/>
        <v>125.13203266949675</v>
      </c>
      <c r="V15" s="1">
        <v>63</v>
      </c>
      <c r="W15" s="1" t="s">
        <v>87</v>
      </c>
      <c r="X15" s="12" t="s">
        <v>114</v>
      </c>
      <c r="Y15" s="15">
        <v>60.745884634269672</v>
      </c>
      <c r="AF15">
        <v>11</v>
      </c>
    </row>
    <row r="16" spans="1:40" ht="17" x14ac:dyDescent="0.2">
      <c r="A16" s="1">
        <v>15</v>
      </c>
      <c r="B16" s="1" t="s">
        <v>22</v>
      </c>
      <c r="C16" s="1">
        <v>75.5</v>
      </c>
      <c r="D16" s="1">
        <v>30</v>
      </c>
      <c r="E16" s="1">
        <v>1.81</v>
      </c>
      <c r="F16" s="1">
        <v>70</v>
      </c>
      <c r="G16" s="1">
        <v>120</v>
      </c>
      <c r="H16" s="1">
        <v>35.200000000000003</v>
      </c>
      <c r="I16" s="11" t="s">
        <v>111</v>
      </c>
      <c r="J16" s="17"/>
      <c r="M16">
        <f t="shared" si="0"/>
        <v>90.25</v>
      </c>
      <c r="N16">
        <f t="shared" si="1"/>
        <v>25</v>
      </c>
      <c r="O16">
        <f t="shared" si="2"/>
        <v>3.999999999999998E-2</v>
      </c>
      <c r="P16">
        <f t="shared" si="3"/>
        <v>2916</v>
      </c>
      <c r="Q16">
        <f t="shared" si="4"/>
        <v>1296</v>
      </c>
      <c r="R16">
        <f t="shared" si="5"/>
        <v>23347.840000000004</v>
      </c>
      <c r="S16">
        <f t="shared" si="6"/>
        <v>27675.130000000005</v>
      </c>
      <c r="T16" s="15">
        <f t="shared" si="7"/>
        <v>166.35843831919078</v>
      </c>
      <c r="V16" s="1">
        <v>53</v>
      </c>
      <c r="W16" s="1" t="s">
        <v>78</v>
      </c>
      <c r="X16" s="12" t="s">
        <v>114</v>
      </c>
      <c r="Y16" s="15">
        <v>61.368103278494765</v>
      </c>
      <c r="AF16">
        <v>12</v>
      </c>
    </row>
    <row r="17" spans="1:32" ht="17" x14ac:dyDescent="0.2">
      <c r="A17" s="1">
        <v>16</v>
      </c>
      <c r="B17" s="1" t="s">
        <v>23</v>
      </c>
      <c r="C17" s="1">
        <v>80</v>
      </c>
      <c r="D17" s="1">
        <v>34</v>
      </c>
      <c r="E17" s="1">
        <v>1.73</v>
      </c>
      <c r="F17" s="1">
        <v>96</v>
      </c>
      <c r="G17" s="1">
        <v>221</v>
      </c>
      <c r="H17" s="1">
        <v>185</v>
      </c>
      <c r="I17" s="11" t="s">
        <v>113</v>
      </c>
      <c r="J17" s="17"/>
      <c r="M17">
        <f t="shared" si="0"/>
        <v>25</v>
      </c>
      <c r="N17">
        <f t="shared" si="1"/>
        <v>1</v>
      </c>
      <c r="O17">
        <f t="shared" si="2"/>
        <v>1.4399999999999972E-2</v>
      </c>
      <c r="P17">
        <f t="shared" si="3"/>
        <v>784</v>
      </c>
      <c r="Q17">
        <f t="shared" si="4"/>
        <v>4225</v>
      </c>
      <c r="R17">
        <f t="shared" si="5"/>
        <v>9</v>
      </c>
      <c r="S17">
        <f t="shared" si="6"/>
        <v>5044.0144</v>
      </c>
      <c r="T17" s="15">
        <f t="shared" si="7"/>
        <v>71.021224996475524</v>
      </c>
      <c r="V17" s="1">
        <v>47</v>
      </c>
      <c r="W17" s="1" t="s">
        <v>73</v>
      </c>
      <c r="X17" s="12" t="s">
        <v>114</v>
      </c>
      <c r="Y17" s="15">
        <v>61.400391692561705</v>
      </c>
      <c r="AF17">
        <v>14</v>
      </c>
    </row>
    <row r="18" spans="1:32" ht="17" x14ac:dyDescent="0.2">
      <c r="A18" s="1">
        <v>17</v>
      </c>
      <c r="B18" s="1" t="s">
        <v>24</v>
      </c>
      <c r="C18" s="1">
        <v>80</v>
      </c>
      <c r="D18" s="1">
        <v>29</v>
      </c>
      <c r="E18" s="1">
        <v>1.7</v>
      </c>
      <c r="F18" s="1">
        <v>92</v>
      </c>
      <c r="G18" s="1">
        <v>129</v>
      </c>
      <c r="H18" s="1">
        <v>58</v>
      </c>
      <c r="I18" s="11" t="s">
        <v>111</v>
      </c>
      <c r="J18" s="17"/>
      <c r="M18">
        <f t="shared" si="0"/>
        <v>25</v>
      </c>
      <c r="N18">
        <f t="shared" si="1"/>
        <v>36</v>
      </c>
      <c r="O18">
        <f t="shared" si="2"/>
        <v>8.0999999999999753E-3</v>
      </c>
      <c r="P18">
        <f t="shared" si="3"/>
        <v>1024</v>
      </c>
      <c r="Q18">
        <f t="shared" si="4"/>
        <v>729</v>
      </c>
      <c r="R18">
        <f t="shared" si="5"/>
        <v>16900</v>
      </c>
      <c r="S18">
        <f t="shared" si="6"/>
        <v>18714.008099999999</v>
      </c>
      <c r="T18" s="15">
        <f t="shared" si="7"/>
        <v>136.79915240965494</v>
      </c>
      <c r="V18" s="1">
        <v>87</v>
      </c>
      <c r="W18" s="1" t="s">
        <v>53</v>
      </c>
      <c r="X18" s="12" t="s">
        <v>112</v>
      </c>
      <c r="Y18" s="15">
        <v>61.432891027526942</v>
      </c>
      <c r="AF18">
        <v>16</v>
      </c>
    </row>
    <row r="19" spans="1:32" ht="17" x14ac:dyDescent="0.2">
      <c r="A19" s="1">
        <v>18</v>
      </c>
      <c r="B19" s="1" t="s">
        <v>25</v>
      </c>
      <c r="C19" s="1">
        <v>101</v>
      </c>
      <c r="D19" s="1">
        <v>40</v>
      </c>
      <c r="E19" s="1">
        <v>1.78</v>
      </c>
      <c r="F19" s="1">
        <v>97.4</v>
      </c>
      <c r="G19" s="1">
        <v>209</v>
      </c>
      <c r="H19" s="1">
        <v>160</v>
      </c>
      <c r="I19" s="11" t="s">
        <v>113</v>
      </c>
      <c r="J19" s="17"/>
      <c r="M19">
        <f t="shared" ref="M19:M82" si="8">POWER(C19-M$1,2)</f>
        <v>256</v>
      </c>
      <c r="N19">
        <f t="shared" ref="N19:N82" si="9">POWER(D19-N$1,2)</f>
        <v>25</v>
      </c>
      <c r="O19">
        <f t="shared" ref="O19:O82" si="10">POWER(E19-O$1,2)</f>
        <v>2.8899999999999974E-2</v>
      </c>
      <c r="P19">
        <f t="shared" ref="P19:P82" si="11">POWER(F19-P$1,2)</f>
        <v>707.55999999999972</v>
      </c>
      <c r="Q19">
        <f t="shared" ref="Q19:Q82" si="12">POWER(G19-Q$1,2)</f>
        <v>2809</v>
      </c>
      <c r="R19">
        <f t="shared" ref="R19:R82" si="13">POWER(H19-R$1,2)</f>
        <v>784</v>
      </c>
      <c r="S19">
        <f t="shared" ref="S19:S82" si="14">SUM(M19:R19)</f>
        <v>4581.5888999999997</v>
      </c>
      <c r="T19" s="15">
        <f t="shared" ref="T19:T82" si="15">SQRT(S19)</f>
        <v>67.687435318528657</v>
      </c>
      <c r="V19" s="1">
        <v>59</v>
      </c>
      <c r="W19" s="1" t="s">
        <v>84</v>
      </c>
      <c r="X19" s="12" t="s">
        <v>112</v>
      </c>
      <c r="Y19" s="15">
        <v>61.814396381425581</v>
      </c>
      <c r="AF19">
        <v>18</v>
      </c>
    </row>
    <row r="20" spans="1:32" x14ac:dyDescent="0.2">
      <c r="A20" s="1">
        <v>19</v>
      </c>
      <c r="B20" s="1" t="s">
        <v>26</v>
      </c>
      <c r="C20" s="1">
        <v>77</v>
      </c>
      <c r="D20" s="1">
        <v>36</v>
      </c>
      <c r="E20" s="1">
        <v>1.73</v>
      </c>
      <c r="F20" s="1">
        <v>97</v>
      </c>
      <c r="G20" s="1">
        <v>181</v>
      </c>
      <c r="H20" s="1">
        <v>481</v>
      </c>
      <c r="I20" s="11" t="s">
        <v>111</v>
      </c>
      <c r="J20" s="17"/>
      <c r="M20">
        <f t="shared" si="8"/>
        <v>64</v>
      </c>
      <c r="N20">
        <f t="shared" si="9"/>
        <v>1</v>
      </c>
      <c r="O20">
        <f t="shared" si="10"/>
        <v>1.4399999999999972E-2</v>
      </c>
      <c r="P20">
        <f t="shared" si="11"/>
        <v>729</v>
      </c>
      <c r="Q20">
        <f t="shared" si="12"/>
        <v>625</v>
      </c>
      <c r="R20">
        <f t="shared" si="13"/>
        <v>85849</v>
      </c>
      <c r="S20">
        <f t="shared" si="14"/>
        <v>87268.0144</v>
      </c>
      <c r="T20" s="15">
        <f t="shared" si="15"/>
        <v>295.41160166791013</v>
      </c>
      <c r="V20" s="1">
        <v>6</v>
      </c>
      <c r="W20" s="1" t="s">
        <v>13</v>
      </c>
      <c r="X20" s="11" t="s">
        <v>112</v>
      </c>
      <c r="Y20" s="15">
        <v>61.831403833327286</v>
      </c>
      <c r="AF20">
        <v>20</v>
      </c>
    </row>
    <row r="21" spans="1:32" x14ac:dyDescent="0.2">
      <c r="A21" s="1">
        <v>20</v>
      </c>
      <c r="B21" s="1" t="s">
        <v>27</v>
      </c>
      <c r="C21" s="1">
        <v>84</v>
      </c>
      <c r="D21" s="1">
        <v>34</v>
      </c>
      <c r="E21" s="1">
        <v>1.72</v>
      </c>
      <c r="F21" s="1">
        <v>109.2</v>
      </c>
      <c r="G21" s="1">
        <v>222</v>
      </c>
      <c r="H21" s="1">
        <v>170</v>
      </c>
      <c r="I21" s="11" t="s">
        <v>113</v>
      </c>
      <c r="J21" s="17"/>
      <c r="M21">
        <f t="shared" si="8"/>
        <v>1</v>
      </c>
      <c r="N21">
        <f t="shared" si="9"/>
        <v>1</v>
      </c>
      <c r="O21">
        <f t="shared" si="10"/>
        <v>1.2099999999999972E-2</v>
      </c>
      <c r="P21">
        <f t="shared" si="11"/>
        <v>219.03999999999991</v>
      </c>
      <c r="Q21">
        <f t="shared" si="12"/>
        <v>4356</v>
      </c>
      <c r="R21">
        <f t="shared" si="13"/>
        <v>324</v>
      </c>
      <c r="S21">
        <f t="shared" si="14"/>
        <v>4901.0520999999999</v>
      </c>
      <c r="T21" s="15">
        <f t="shared" si="15"/>
        <v>70.007514596648832</v>
      </c>
      <c r="V21" s="1">
        <v>8</v>
      </c>
      <c r="W21" s="1" t="s">
        <v>15</v>
      </c>
      <c r="X21" s="11" t="s">
        <v>113</v>
      </c>
      <c r="Y21" s="15">
        <v>62.212124220283627</v>
      </c>
    </row>
    <row r="22" spans="1:32" ht="17" x14ac:dyDescent="0.2">
      <c r="A22" s="1">
        <v>21</v>
      </c>
      <c r="B22" s="1" t="s">
        <v>28</v>
      </c>
      <c r="C22" s="1">
        <v>60</v>
      </c>
      <c r="D22" s="1">
        <v>23</v>
      </c>
      <c r="E22" s="1">
        <v>1.73</v>
      </c>
      <c r="F22" s="1">
        <v>103.38</v>
      </c>
      <c r="G22" s="1">
        <v>179.1</v>
      </c>
      <c r="H22" s="1">
        <v>63.7</v>
      </c>
      <c r="I22" s="11" t="s">
        <v>111</v>
      </c>
      <c r="J22" s="17"/>
      <c r="M22">
        <f t="shared" si="8"/>
        <v>625</v>
      </c>
      <c r="N22">
        <f t="shared" si="9"/>
        <v>144</v>
      </c>
      <c r="O22">
        <f t="shared" si="10"/>
        <v>1.4399999999999972E-2</v>
      </c>
      <c r="P22">
        <f t="shared" si="11"/>
        <v>425.18440000000021</v>
      </c>
      <c r="Q22">
        <f t="shared" si="12"/>
        <v>533.60999999999979</v>
      </c>
      <c r="R22">
        <f t="shared" si="13"/>
        <v>15450.49</v>
      </c>
      <c r="S22">
        <f t="shared" si="14"/>
        <v>17178.2988</v>
      </c>
      <c r="T22" s="15">
        <f t="shared" si="15"/>
        <v>131.06600932354658</v>
      </c>
      <c r="V22" s="1">
        <v>61</v>
      </c>
      <c r="W22" s="1" t="s">
        <v>85</v>
      </c>
      <c r="X22" s="12" t="s">
        <v>114</v>
      </c>
      <c r="Y22" s="15">
        <v>62.490460071918179</v>
      </c>
    </row>
    <row r="23" spans="1:32" ht="17" x14ac:dyDescent="0.2">
      <c r="A23" s="1">
        <v>22</v>
      </c>
      <c r="B23" s="1" t="s">
        <v>29</v>
      </c>
      <c r="C23" s="1">
        <v>70.2</v>
      </c>
      <c r="D23" s="1">
        <v>29</v>
      </c>
      <c r="E23" s="1">
        <v>1.63</v>
      </c>
      <c r="F23" s="1">
        <v>102.5</v>
      </c>
      <c r="G23" s="1">
        <v>152.5</v>
      </c>
      <c r="H23" s="1">
        <v>50.3</v>
      </c>
      <c r="I23" s="11" t="s">
        <v>111</v>
      </c>
      <c r="J23" s="17"/>
      <c r="M23">
        <f t="shared" si="8"/>
        <v>219.03999999999991</v>
      </c>
      <c r="N23">
        <f t="shared" si="9"/>
        <v>36</v>
      </c>
      <c r="O23">
        <f t="shared" si="10"/>
        <v>3.9999999999999183E-4</v>
      </c>
      <c r="P23">
        <f t="shared" si="11"/>
        <v>462.25</v>
      </c>
      <c r="Q23">
        <f t="shared" si="12"/>
        <v>12.25</v>
      </c>
      <c r="R23">
        <f t="shared" si="13"/>
        <v>18961.289999999997</v>
      </c>
      <c r="S23">
        <f t="shared" si="14"/>
        <v>19690.830399999999</v>
      </c>
      <c r="T23" s="15">
        <f t="shared" si="15"/>
        <v>140.32401932669973</v>
      </c>
      <c r="V23" s="1">
        <v>105</v>
      </c>
      <c r="W23" s="1" t="s">
        <v>106</v>
      </c>
      <c r="X23" s="12" t="s">
        <v>114</v>
      </c>
      <c r="Y23" s="15">
        <v>62.562065982510518</v>
      </c>
    </row>
    <row r="24" spans="1:32" ht="17" x14ac:dyDescent="0.2">
      <c r="A24" s="1">
        <v>23</v>
      </c>
      <c r="B24" s="1" t="s">
        <v>30</v>
      </c>
      <c r="C24" s="1">
        <v>80</v>
      </c>
      <c r="D24" s="1">
        <v>52</v>
      </c>
      <c r="E24" s="1">
        <v>1.7</v>
      </c>
      <c r="F24" s="1">
        <v>87</v>
      </c>
      <c r="G24" s="1">
        <v>209</v>
      </c>
      <c r="H24" s="1">
        <v>116</v>
      </c>
      <c r="I24" s="11" t="s">
        <v>113</v>
      </c>
      <c r="J24" s="17"/>
      <c r="M24">
        <f t="shared" si="8"/>
        <v>25</v>
      </c>
      <c r="N24">
        <f t="shared" si="9"/>
        <v>289</v>
      </c>
      <c r="O24">
        <f t="shared" si="10"/>
        <v>8.0999999999999753E-3</v>
      </c>
      <c r="P24">
        <f t="shared" si="11"/>
        <v>1369</v>
      </c>
      <c r="Q24">
        <f t="shared" si="12"/>
        <v>2809</v>
      </c>
      <c r="R24">
        <f t="shared" si="13"/>
        <v>5184</v>
      </c>
      <c r="S24">
        <f t="shared" si="14"/>
        <v>9676.0080999999991</v>
      </c>
      <c r="T24" s="15">
        <f t="shared" si="15"/>
        <v>98.366702191341147</v>
      </c>
      <c r="V24" s="1">
        <v>102</v>
      </c>
      <c r="W24" s="1" t="s">
        <v>103</v>
      </c>
      <c r="X24" s="12" t="s">
        <v>114</v>
      </c>
      <c r="Y24" s="15">
        <v>62.633895775370704</v>
      </c>
    </row>
    <row r="25" spans="1:32" ht="17" x14ac:dyDescent="0.2">
      <c r="A25" s="1">
        <v>24</v>
      </c>
      <c r="B25" s="1" t="s">
        <v>31</v>
      </c>
      <c r="C25" s="1">
        <v>85</v>
      </c>
      <c r="D25" s="1">
        <v>38</v>
      </c>
      <c r="E25" s="1">
        <v>1.73</v>
      </c>
      <c r="F25" s="1">
        <v>83</v>
      </c>
      <c r="G25" s="1">
        <v>192</v>
      </c>
      <c r="H25" s="1">
        <v>137</v>
      </c>
      <c r="I25" s="11" t="s">
        <v>111</v>
      </c>
      <c r="J25" s="17"/>
      <c r="M25">
        <f t="shared" si="8"/>
        <v>0</v>
      </c>
      <c r="N25">
        <f t="shared" si="9"/>
        <v>9</v>
      </c>
      <c r="O25">
        <f t="shared" si="10"/>
        <v>1.4399999999999972E-2</v>
      </c>
      <c r="P25">
        <f t="shared" si="11"/>
        <v>1681</v>
      </c>
      <c r="Q25">
        <f t="shared" si="12"/>
        <v>1296</v>
      </c>
      <c r="R25">
        <f t="shared" si="13"/>
        <v>2601</v>
      </c>
      <c r="S25">
        <f t="shared" si="14"/>
        <v>5587.0144</v>
      </c>
      <c r="T25" s="15">
        <f t="shared" si="15"/>
        <v>74.746333689352284</v>
      </c>
      <c r="V25" s="1">
        <v>97</v>
      </c>
      <c r="W25" s="1" t="s">
        <v>99</v>
      </c>
      <c r="X25" s="12" t="s">
        <v>114</v>
      </c>
      <c r="Y25" s="15">
        <v>63.253522431561073</v>
      </c>
    </row>
    <row r="26" spans="1:32" ht="17" x14ac:dyDescent="0.2">
      <c r="A26" s="1">
        <v>25</v>
      </c>
      <c r="B26" s="1" t="s">
        <v>32</v>
      </c>
      <c r="C26" s="1">
        <v>75</v>
      </c>
      <c r="D26" s="1">
        <v>41</v>
      </c>
      <c r="E26" s="1">
        <v>1.68</v>
      </c>
      <c r="F26" s="1">
        <v>81</v>
      </c>
      <c r="G26" s="1">
        <v>178</v>
      </c>
      <c r="H26" s="1">
        <v>87</v>
      </c>
      <c r="I26" s="11" t="s">
        <v>111</v>
      </c>
      <c r="J26" s="17"/>
      <c r="M26">
        <f t="shared" si="8"/>
        <v>100</v>
      </c>
      <c r="N26">
        <f t="shared" si="9"/>
        <v>36</v>
      </c>
      <c r="O26">
        <f t="shared" si="10"/>
        <v>4.8999999999999773E-3</v>
      </c>
      <c r="P26">
        <f t="shared" si="11"/>
        <v>1849</v>
      </c>
      <c r="Q26">
        <f t="shared" si="12"/>
        <v>484</v>
      </c>
      <c r="R26">
        <f t="shared" si="13"/>
        <v>10201</v>
      </c>
      <c r="S26">
        <f t="shared" si="14"/>
        <v>12670.0049</v>
      </c>
      <c r="T26" s="15">
        <f t="shared" si="15"/>
        <v>112.56111628799707</v>
      </c>
      <c r="V26" s="1">
        <v>49</v>
      </c>
      <c r="W26" s="1" t="s">
        <v>74</v>
      </c>
      <c r="X26" s="12" t="s">
        <v>112</v>
      </c>
      <c r="Y26" s="15">
        <v>63.671230551953364</v>
      </c>
    </row>
    <row r="27" spans="1:32" ht="17" x14ac:dyDescent="0.2">
      <c r="A27" s="1">
        <v>26</v>
      </c>
      <c r="B27" s="1" t="s">
        <v>33</v>
      </c>
      <c r="C27" s="1">
        <v>83</v>
      </c>
      <c r="D27" s="1">
        <v>37</v>
      </c>
      <c r="E27" s="1">
        <v>1.66</v>
      </c>
      <c r="F27" s="1">
        <v>80</v>
      </c>
      <c r="G27" s="1">
        <v>198</v>
      </c>
      <c r="H27" s="1">
        <v>106</v>
      </c>
      <c r="I27" s="11" t="s">
        <v>111</v>
      </c>
      <c r="J27" s="17"/>
      <c r="M27">
        <f t="shared" si="8"/>
        <v>4</v>
      </c>
      <c r="N27">
        <f t="shared" si="9"/>
        <v>4</v>
      </c>
      <c r="O27">
        <f t="shared" si="10"/>
        <v>2.4999999999999823E-3</v>
      </c>
      <c r="P27">
        <f t="shared" si="11"/>
        <v>1936</v>
      </c>
      <c r="Q27">
        <f t="shared" si="12"/>
        <v>1764</v>
      </c>
      <c r="R27">
        <f t="shared" si="13"/>
        <v>6724</v>
      </c>
      <c r="S27">
        <f t="shared" si="14"/>
        <v>10432.002500000001</v>
      </c>
      <c r="T27" s="15">
        <f t="shared" si="15"/>
        <v>102.13717491687343</v>
      </c>
      <c r="V27" s="1">
        <v>100</v>
      </c>
      <c r="W27" s="1" t="s">
        <v>69</v>
      </c>
      <c r="X27" s="12" t="s">
        <v>114</v>
      </c>
      <c r="Y27" s="15">
        <v>63.898363828818027</v>
      </c>
    </row>
    <row r="28" spans="1:32" ht="17" x14ac:dyDescent="0.2">
      <c r="A28" s="1">
        <v>27</v>
      </c>
      <c r="B28" s="1" t="s">
        <v>34</v>
      </c>
      <c r="C28" s="2">
        <v>122</v>
      </c>
      <c r="D28" s="2">
        <v>38</v>
      </c>
      <c r="E28" s="2">
        <v>1.7</v>
      </c>
      <c r="F28" s="2">
        <v>82</v>
      </c>
      <c r="G28" s="2">
        <v>154</v>
      </c>
      <c r="H28" s="2">
        <v>122</v>
      </c>
      <c r="I28" s="11" t="s">
        <v>113</v>
      </c>
      <c r="J28" s="17"/>
      <c r="M28">
        <f t="shared" si="8"/>
        <v>1369</v>
      </c>
      <c r="N28">
        <f t="shared" si="9"/>
        <v>9</v>
      </c>
      <c r="O28">
        <f t="shared" si="10"/>
        <v>8.0999999999999753E-3</v>
      </c>
      <c r="P28">
        <f t="shared" si="11"/>
        <v>1764</v>
      </c>
      <c r="Q28">
        <f t="shared" si="12"/>
        <v>4</v>
      </c>
      <c r="R28">
        <f t="shared" si="13"/>
        <v>4356</v>
      </c>
      <c r="S28">
        <f t="shared" si="14"/>
        <v>7502.0081</v>
      </c>
      <c r="T28" s="15">
        <f t="shared" si="15"/>
        <v>86.614133373254973</v>
      </c>
      <c r="V28" s="1">
        <v>99</v>
      </c>
      <c r="W28" s="1" t="s">
        <v>101</v>
      </c>
      <c r="X28" s="12" t="s">
        <v>114</v>
      </c>
      <c r="Y28" s="15">
        <v>64.078359061386706</v>
      </c>
    </row>
    <row r="29" spans="1:32" ht="17" x14ac:dyDescent="0.2">
      <c r="A29" s="1">
        <v>28</v>
      </c>
      <c r="B29" s="1" t="s">
        <v>35</v>
      </c>
      <c r="C29" s="2">
        <v>60</v>
      </c>
      <c r="D29" s="2">
        <v>26</v>
      </c>
      <c r="E29" s="2">
        <v>1.65</v>
      </c>
      <c r="F29" s="2">
        <v>65</v>
      </c>
      <c r="G29" s="2">
        <v>115</v>
      </c>
      <c r="H29" s="2">
        <v>79</v>
      </c>
      <c r="I29" s="11" t="s">
        <v>112</v>
      </c>
      <c r="J29" s="17"/>
      <c r="M29">
        <f t="shared" si="8"/>
        <v>625</v>
      </c>
      <c r="N29">
        <f t="shared" si="9"/>
        <v>81</v>
      </c>
      <c r="O29">
        <f t="shared" si="10"/>
        <v>1.5999999999999851E-3</v>
      </c>
      <c r="P29">
        <f t="shared" si="11"/>
        <v>3481</v>
      </c>
      <c r="Q29">
        <f t="shared" si="12"/>
        <v>1681</v>
      </c>
      <c r="R29">
        <f t="shared" si="13"/>
        <v>11881</v>
      </c>
      <c r="S29">
        <f t="shared" si="14"/>
        <v>17749.0016</v>
      </c>
      <c r="T29" s="15">
        <f t="shared" si="15"/>
        <v>133.22537896361939</v>
      </c>
      <c r="V29" s="1">
        <v>68</v>
      </c>
      <c r="W29" s="1" t="s">
        <v>45</v>
      </c>
      <c r="X29" s="12" t="s">
        <v>112</v>
      </c>
      <c r="Y29" s="15">
        <v>64.366178230496175</v>
      </c>
    </row>
    <row r="30" spans="1:32" ht="17" x14ac:dyDescent="0.2">
      <c r="A30" s="1">
        <v>29</v>
      </c>
      <c r="B30" s="1" t="s">
        <v>36</v>
      </c>
      <c r="C30" s="2">
        <v>109</v>
      </c>
      <c r="D30" s="2">
        <v>40</v>
      </c>
      <c r="E30" s="2">
        <v>1.86</v>
      </c>
      <c r="F30" s="2">
        <v>70</v>
      </c>
      <c r="G30" s="2">
        <v>178</v>
      </c>
      <c r="H30" s="2">
        <v>85</v>
      </c>
      <c r="I30" s="11" t="s">
        <v>112</v>
      </c>
      <c r="J30" s="17"/>
      <c r="M30">
        <f t="shared" si="8"/>
        <v>576</v>
      </c>
      <c r="N30">
        <f t="shared" si="9"/>
        <v>25</v>
      </c>
      <c r="O30">
        <f t="shared" si="10"/>
        <v>6.25E-2</v>
      </c>
      <c r="P30">
        <f t="shared" si="11"/>
        <v>2916</v>
      </c>
      <c r="Q30">
        <f t="shared" si="12"/>
        <v>484</v>
      </c>
      <c r="R30">
        <f t="shared" si="13"/>
        <v>10609</v>
      </c>
      <c r="S30">
        <f t="shared" si="14"/>
        <v>14610.0625</v>
      </c>
      <c r="T30" s="15">
        <f t="shared" si="15"/>
        <v>120.87209148517287</v>
      </c>
      <c r="V30" s="1">
        <v>57</v>
      </c>
      <c r="W30" s="1" t="s">
        <v>82</v>
      </c>
      <c r="X30" s="12" t="s">
        <v>112</v>
      </c>
      <c r="Y30" s="15">
        <v>65.681059674764683</v>
      </c>
    </row>
    <row r="31" spans="1:32" ht="17" x14ac:dyDescent="0.2">
      <c r="A31" s="1">
        <v>30</v>
      </c>
      <c r="B31" s="1" t="s">
        <v>37</v>
      </c>
      <c r="C31" s="2">
        <v>80.599999999999994</v>
      </c>
      <c r="D31" s="2">
        <v>39</v>
      </c>
      <c r="E31" s="2">
        <v>1.64</v>
      </c>
      <c r="F31" s="2">
        <v>100</v>
      </c>
      <c r="G31" s="2">
        <v>119</v>
      </c>
      <c r="H31" s="2">
        <v>239</v>
      </c>
      <c r="I31" s="11" t="s">
        <v>111</v>
      </c>
      <c r="J31" s="17"/>
      <c r="M31">
        <f t="shared" si="8"/>
        <v>19.360000000000049</v>
      </c>
      <c r="N31">
        <f t="shared" si="9"/>
        <v>16</v>
      </c>
      <c r="O31">
        <f t="shared" si="10"/>
        <v>8.9999999999998827E-4</v>
      </c>
      <c r="P31">
        <f t="shared" si="11"/>
        <v>576</v>
      </c>
      <c r="Q31">
        <f t="shared" si="12"/>
        <v>1369</v>
      </c>
      <c r="R31">
        <f t="shared" si="13"/>
        <v>2601</v>
      </c>
      <c r="S31">
        <f t="shared" si="14"/>
        <v>4581.3608999999997</v>
      </c>
      <c r="T31" s="15">
        <f t="shared" si="15"/>
        <v>67.685751085438952</v>
      </c>
      <c r="V31" s="1">
        <v>77</v>
      </c>
      <c r="W31" s="1" t="s">
        <v>91</v>
      </c>
      <c r="X31" s="12" t="s">
        <v>113</v>
      </c>
      <c r="Y31" s="15">
        <v>66.05300901548695</v>
      </c>
    </row>
    <row r="32" spans="1:32" ht="17" x14ac:dyDescent="0.2">
      <c r="A32" s="1">
        <v>31</v>
      </c>
      <c r="B32" s="1" t="s">
        <v>38</v>
      </c>
      <c r="C32" s="2">
        <v>95.2</v>
      </c>
      <c r="D32" s="2">
        <v>38</v>
      </c>
      <c r="E32" s="2">
        <v>1.81</v>
      </c>
      <c r="F32" s="2">
        <v>113</v>
      </c>
      <c r="G32" s="2">
        <v>205</v>
      </c>
      <c r="H32" s="2">
        <v>212</v>
      </c>
      <c r="I32" s="11" t="s">
        <v>113</v>
      </c>
      <c r="J32" s="17"/>
      <c r="M32">
        <f t="shared" si="8"/>
        <v>104.04000000000006</v>
      </c>
      <c r="N32">
        <f t="shared" si="9"/>
        <v>9</v>
      </c>
      <c r="O32">
        <f t="shared" si="10"/>
        <v>3.999999999999998E-2</v>
      </c>
      <c r="P32">
        <f t="shared" si="11"/>
        <v>121</v>
      </c>
      <c r="Q32">
        <f t="shared" si="12"/>
        <v>2401</v>
      </c>
      <c r="R32">
        <f t="shared" si="13"/>
        <v>576</v>
      </c>
      <c r="S32">
        <f t="shared" si="14"/>
        <v>3211.08</v>
      </c>
      <c r="T32" s="15">
        <f t="shared" si="15"/>
        <v>56.666392156197837</v>
      </c>
      <c r="V32" s="1">
        <v>101</v>
      </c>
      <c r="W32" s="1" t="s">
        <v>102</v>
      </c>
      <c r="X32" s="12" t="s">
        <v>114</v>
      </c>
      <c r="Y32" s="15">
        <v>66.128810665246348</v>
      </c>
    </row>
    <row r="33" spans="1:25" ht="17" x14ac:dyDescent="0.2">
      <c r="A33" s="1">
        <v>32</v>
      </c>
      <c r="B33" s="1" t="s">
        <v>39</v>
      </c>
      <c r="C33" s="2">
        <v>101</v>
      </c>
      <c r="D33" s="2">
        <v>37</v>
      </c>
      <c r="E33" s="2">
        <v>1.8</v>
      </c>
      <c r="F33" s="2">
        <v>95</v>
      </c>
      <c r="G33" s="2">
        <v>154</v>
      </c>
      <c r="H33" s="2">
        <v>100</v>
      </c>
      <c r="I33" s="11" t="s">
        <v>113</v>
      </c>
      <c r="J33" s="17"/>
      <c r="M33">
        <f t="shared" si="8"/>
        <v>256</v>
      </c>
      <c r="N33">
        <f t="shared" si="9"/>
        <v>4</v>
      </c>
      <c r="O33">
        <f t="shared" si="10"/>
        <v>3.6099999999999979E-2</v>
      </c>
      <c r="P33">
        <f t="shared" si="11"/>
        <v>841</v>
      </c>
      <c r="Q33">
        <f t="shared" si="12"/>
        <v>4</v>
      </c>
      <c r="R33">
        <f t="shared" si="13"/>
        <v>7744</v>
      </c>
      <c r="S33">
        <f t="shared" si="14"/>
        <v>8849.0360999999994</v>
      </c>
      <c r="T33" s="15">
        <f t="shared" si="15"/>
        <v>94.069315400931885</v>
      </c>
      <c r="V33" s="1">
        <v>52</v>
      </c>
      <c r="W33" s="1" t="s">
        <v>77</v>
      </c>
      <c r="X33" s="12" t="s">
        <v>112</v>
      </c>
      <c r="Y33" s="15">
        <v>66.753384932900588</v>
      </c>
    </row>
    <row r="34" spans="1:25" ht="17" x14ac:dyDescent="0.2">
      <c r="A34" s="1">
        <v>33</v>
      </c>
      <c r="B34" s="1" t="s">
        <v>40</v>
      </c>
      <c r="C34" s="2">
        <v>70</v>
      </c>
      <c r="D34" s="2">
        <v>42</v>
      </c>
      <c r="E34" s="2">
        <v>1.7</v>
      </c>
      <c r="F34" s="2">
        <v>98</v>
      </c>
      <c r="G34" s="2">
        <v>112</v>
      </c>
      <c r="H34" s="2">
        <v>91</v>
      </c>
      <c r="I34" s="11" t="s">
        <v>112</v>
      </c>
      <c r="J34" s="17"/>
      <c r="M34">
        <f t="shared" si="8"/>
        <v>225</v>
      </c>
      <c r="N34">
        <f t="shared" si="9"/>
        <v>49</v>
      </c>
      <c r="O34">
        <f t="shared" si="10"/>
        <v>8.0999999999999753E-3</v>
      </c>
      <c r="P34">
        <f t="shared" si="11"/>
        <v>676</v>
      </c>
      <c r="Q34">
        <f t="shared" si="12"/>
        <v>1936</v>
      </c>
      <c r="R34">
        <f t="shared" si="13"/>
        <v>9409</v>
      </c>
      <c r="S34">
        <f t="shared" si="14"/>
        <v>12295.008099999999</v>
      </c>
      <c r="T34" s="15">
        <f t="shared" si="15"/>
        <v>110.88285755697315</v>
      </c>
      <c r="V34" s="1">
        <v>92</v>
      </c>
      <c r="W34" s="1" t="s">
        <v>58</v>
      </c>
      <c r="X34" s="12" t="s">
        <v>114</v>
      </c>
      <c r="Y34" s="15">
        <v>66.85813338704574</v>
      </c>
    </row>
    <row r="35" spans="1:25" ht="17" x14ac:dyDescent="0.2">
      <c r="A35" s="1">
        <v>34</v>
      </c>
      <c r="B35" s="1" t="s">
        <v>41</v>
      </c>
      <c r="C35" s="2">
        <v>86</v>
      </c>
      <c r="D35" s="2">
        <v>34</v>
      </c>
      <c r="E35" s="2">
        <v>1.64</v>
      </c>
      <c r="F35" s="2">
        <v>115</v>
      </c>
      <c r="G35" s="2">
        <v>112</v>
      </c>
      <c r="H35" s="2">
        <v>98</v>
      </c>
      <c r="I35" s="12" t="s">
        <v>112</v>
      </c>
      <c r="J35" s="18"/>
      <c r="M35">
        <f t="shared" si="8"/>
        <v>1</v>
      </c>
      <c r="N35">
        <f t="shared" si="9"/>
        <v>1</v>
      </c>
      <c r="O35">
        <f t="shared" si="10"/>
        <v>8.9999999999998827E-4</v>
      </c>
      <c r="P35">
        <f t="shared" si="11"/>
        <v>81</v>
      </c>
      <c r="Q35">
        <f t="shared" si="12"/>
        <v>1936</v>
      </c>
      <c r="R35">
        <f t="shared" si="13"/>
        <v>8100</v>
      </c>
      <c r="S35">
        <f t="shared" si="14"/>
        <v>10119.000899999999</v>
      </c>
      <c r="T35" s="15">
        <f t="shared" si="15"/>
        <v>100.59324480301845</v>
      </c>
      <c r="V35" s="1">
        <v>96</v>
      </c>
      <c r="W35" s="1" t="s">
        <v>62</v>
      </c>
      <c r="X35" s="12" t="s">
        <v>114</v>
      </c>
      <c r="Y35" s="15">
        <v>67.156545473989354</v>
      </c>
    </row>
    <row r="36" spans="1:25" ht="17" x14ac:dyDescent="0.2">
      <c r="A36" s="1">
        <v>35</v>
      </c>
      <c r="B36" s="1" t="s">
        <v>42</v>
      </c>
      <c r="C36" s="2">
        <v>82</v>
      </c>
      <c r="D36" s="2">
        <v>52</v>
      </c>
      <c r="E36" s="2">
        <v>1.74</v>
      </c>
      <c r="F36" s="2">
        <v>224</v>
      </c>
      <c r="G36" s="2">
        <v>115</v>
      </c>
      <c r="H36" s="2">
        <v>80</v>
      </c>
      <c r="I36" s="12" t="s">
        <v>113</v>
      </c>
      <c r="J36" s="18"/>
      <c r="M36">
        <f t="shared" si="8"/>
        <v>9</v>
      </c>
      <c r="N36">
        <f t="shared" si="9"/>
        <v>289</v>
      </c>
      <c r="O36">
        <f t="shared" si="10"/>
        <v>1.6899999999999971E-2</v>
      </c>
      <c r="P36">
        <f t="shared" si="11"/>
        <v>10000</v>
      </c>
      <c r="Q36">
        <f t="shared" si="12"/>
        <v>1681</v>
      </c>
      <c r="R36">
        <f t="shared" si="13"/>
        <v>11664</v>
      </c>
      <c r="S36">
        <f t="shared" si="14"/>
        <v>23643.016900000002</v>
      </c>
      <c r="T36" s="15">
        <f t="shared" si="15"/>
        <v>153.76285929963711</v>
      </c>
      <c r="V36" s="1">
        <v>30</v>
      </c>
      <c r="W36" s="1" t="s">
        <v>37</v>
      </c>
      <c r="X36" s="11" t="s">
        <v>111</v>
      </c>
      <c r="Y36" s="15">
        <v>67.685751085438952</v>
      </c>
    </row>
    <row r="37" spans="1:25" ht="17" x14ac:dyDescent="0.2">
      <c r="A37" s="1">
        <v>36</v>
      </c>
      <c r="B37" s="1" t="s">
        <v>61</v>
      </c>
      <c r="C37" s="6">
        <v>75</v>
      </c>
      <c r="D37" s="6">
        <v>30</v>
      </c>
      <c r="E37" s="6">
        <v>1.78</v>
      </c>
      <c r="F37" s="6">
        <v>95</v>
      </c>
      <c r="G37" s="6">
        <v>180</v>
      </c>
      <c r="H37" s="6">
        <v>120</v>
      </c>
      <c r="I37" s="12" t="s">
        <v>112</v>
      </c>
      <c r="J37" s="18"/>
      <c r="M37">
        <f t="shared" si="8"/>
        <v>100</v>
      </c>
      <c r="N37">
        <f t="shared" si="9"/>
        <v>25</v>
      </c>
      <c r="O37">
        <f t="shared" si="10"/>
        <v>2.8899999999999974E-2</v>
      </c>
      <c r="P37">
        <f t="shared" si="11"/>
        <v>841</v>
      </c>
      <c r="Q37">
        <f t="shared" si="12"/>
        <v>576</v>
      </c>
      <c r="R37">
        <f t="shared" si="13"/>
        <v>4624</v>
      </c>
      <c r="S37">
        <f t="shared" si="14"/>
        <v>6166.0289000000002</v>
      </c>
      <c r="T37" s="15">
        <f t="shared" si="15"/>
        <v>78.524065737836068</v>
      </c>
      <c r="V37" s="1">
        <v>18</v>
      </c>
      <c r="W37" s="1" t="s">
        <v>25</v>
      </c>
      <c r="X37" s="11" t="s">
        <v>113</v>
      </c>
      <c r="Y37" s="15">
        <v>67.687435318528657</v>
      </c>
    </row>
    <row r="38" spans="1:25" ht="17" x14ac:dyDescent="0.2">
      <c r="A38" s="1">
        <v>37</v>
      </c>
      <c r="B38" s="1" t="s">
        <v>62</v>
      </c>
      <c r="C38" s="6">
        <v>55</v>
      </c>
      <c r="D38" s="6">
        <v>22</v>
      </c>
      <c r="E38" s="6">
        <v>1.57</v>
      </c>
      <c r="F38" s="6">
        <v>80</v>
      </c>
      <c r="G38" s="6">
        <v>150</v>
      </c>
      <c r="H38" s="6">
        <v>105</v>
      </c>
      <c r="I38" s="12" t="s">
        <v>112</v>
      </c>
      <c r="J38" s="18"/>
      <c r="M38">
        <f t="shared" si="8"/>
        <v>900</v>
      </c>
      <c r="N38">
        <f t="shared" si="9"/>
        <v>169</v>
      </c>
      <c r="O38">
        <f t="shared" si="10"/>
        <v>1.6000000000000029E-3</v>
      </c>
      <c r="P38">
        <f t="shared" si="11"/>
        <v>1936</v>
      </c>
      <c r="Q38">
        <f t="shared" si="12"/>
        <v>36</v>
      </c>
      <c r="R38">
        <f t="shared" si="13"/>
        <v>6889</v>
      </c>
      <c r="S38">
        <f t="shared" si="14"/>
        <v>9930.0015999999996</v>
      </c>
      <c r="T38" s="15">
        <f t="shared" si="15"/>
        <v>99.649393374972433</v>
      </c>
      <c r="V38" s="1">
        <v>83</v>
      </c>
      <c r="W38" s="1" t="s">
        <v>97</v>
      </c>
      <c r="X38" s="12" t="s">
        <v>114</v>
      </c>
      <c r="Y38" s="15">
        <v>68.198276371181109</v>
      </c>
    </row>
    <row r="39" spans="1:25" ht="17" x14ac:dyDescent="0.2">
      <c r="A39" s="1">
        <v>38</v>
      </c>
      <c r="B39" s="1" t="s">
        <v>63</v>
      </c>
      <c r="C39" s="6">
        <v>61</v>
      </c>
      <c r="D39" s="6">
        <v>33</v>
      </c>
      <c r="E39" s="6">
        <v>1.62</v>
      </c>
      <c r="F39" s="6">
        <v>92</v>
      </c>
      <c r="G39" s="6">
        <v>175</v>
      </c>
      <c r="H39" s="6">
        <v>130</v>
      </c>
      <c r="I39" s="12" t="s">
        <v>112</v>
      </c>
      <c r="J39" s="18"/>
      <c r="M39">
        <f t="shared" si="8"/>
        <v>576</v>
      </c>
      <c r="N39">
        <f t="shared" si="9"/>
        <v>4</v>
      </c>
      <c r="O39">
        <f t="shared" si="10"/>
        <v>1.0000000000000018E-4</v>
      </c>
      <c r="P39">
        <f t="shared" si="11"/>
        <v>1024</v>
      </c>
      <c r="Q39">
        <f t="shared" si="12"/>
        <v>361</v>
      </c>
      <c r="R39">
        <f t="shared" si="13"/>
        <v>3364</v>
      </c>
      <c r="S39">
        <f t="shared" si="14"/>
        <v>5329.0001000000002</v>
      </c>
      <c r="T39" s="15">
        <f t="shared" si="15"/>
        <v>73.000000684931507</v>
      </c>
      <c r="V39" s="1">
        <v>55</v>
      </c>
      <c r="W39" s="1" t="s">
        <v>80</v>
      </c>
      <c r="X39" s="12" t="s">
        <v>112</v>
      </c>
      <c r="Y39" s="15">
        <v>68.512936734605091</v>
      </c>
    </row>
    <row r="40" spans="1:25" ht="17" x14ac:dyDescent="0.2">
      <c r="A40" s="1">
        <v>39</v>
      </c>
      <c r="B40" s="1" t="s">
        <v>64</v>
      </c>
      <c r="C40" s="6">
        <v>88</v>
      </c>
      <c r="D40" s="6">
        <v>36</v>
      </c>
      <c r="E40" s="6">
        <v>1.83</v>
      </c>
      <c r="F40" s="6">
        <v>105</v>
      </c>
      <c r="G40" s="6">
        <v>205</v>
      </c>
      <c r="H40" s="6">
        <v>165</v>
      </c>
      <c r="I40" s="12" t="s">
        <v>114</v>
      </c>
      <c r="J40" s="18"/>
      <c r="M40">
        <f t="shared" si="8"/>
        <v>9</v>
      </c>
      <c r="N40">
        <f t="shared" si="9"/>
        <v>1</v>
      </c>
      <c r="O40">
        <f t="shared" si="10"/>
        <v>4.8399999999999992E-2</v>
      </c>
      <c r="P40">
        <f t="shared" si="11"/>
        <v>361</v>
      </c>
      <c r="Q40">
        <f t="shared" si="12"/>
        <v>2401</v>
      </c>
      <c r="R40">
        <f t="shared" si="13"/>
        <v>529</v>
      </c>
      <c r="S40">
        <f t="shared" si="14"/>
        <v>3301.0484000000001</v>
      </c>
      <c r="T40" s="15">
        <f t="shared" si="15"/>
        <v>57.454750891462403</v>
      </c>
      <c r="V40" s="1">
        <v>20</v>
      </c>
      <c r="W40" s="1" t="s">
        <v>27</v>
      </c>
      <c r="X40" s="11" t="s">
        <v>113</v>
      </c>
      <c r="Y40" s="15">
        <v>70.007514596648832</v>
      </c>
    </row>
    <row r="41" spans="1:25" ht="17" x14ac:dyDescent="0.2">
      <c r="A41" s="1">
        <v>40</v>
      </c>
      <c r="B41" s="1" t="s">
        <v>65</v>
      </c>
      <c r="C41" s="6">
        <v>58</v>
      </c>
      <c r="D41" s="6">
        <v>27</v>
      </c>
      <c r="E41" s="6">
        <v>1.6</v>
      </c>
      <c r="F41" s="6">
        <v>92</v>
      </c>
      <c r="G41" s="6">
        <v>175</v>
      </c>
      <c r="H41" s="6">
        <v>115</v>
      </c>
      <c r="I41" s="12" t="s">
        <v>112</v>
      </c>
      <c r="J41" s="18"/>
      <c r="M41">
        <f t="shared" si="8"/>
        <v>729</v>
      </c>
      <c r="N41">
        <f t="shared" si="9"/>
        <v>64</v>
      </c>
      <c r="O41">
        <f t="shared" si="10"/>
        <v>1.0000000000000018E-4</v>
      </c>
      <c r="P41">
        <f t="shared" si="11"/>
        <v>1024</v>
      </c>
      <c r="Q41">
        <f t="shared" si="12"/>
        <v>361</v>
      </c>
      <c r="R41">
        <f t="shared" si="13"/>
        <v>5329</v>
      </c>
      <c r="S41">
        <f t="shared" si="14"/>
        <v>7507.0001000000002</v>
      </c>
      <c r="T41" s="15">
        <f t="shared" si="15"/>
        <v>86.642946048711892</v>
      </c>
      <c r="V41" s="1">
        <v>98</v>
      </c>
      <c r="W41" s="1" t="s">
        <v>100</v>
      </c>
      <c r="X41" s="12" t="s">
        <v>112</v>
      </c>
      <c r="Y41" s="15">
        <v>70.498227637295969</v>
      </c>
    </row>
    <row r="42" spans="1:25" ht="17" x14ac:dyDescent="0.2">
      <c r="A42" s="1">
        <v>41</v>
      </c>
      <c r="B42" s="1" t="s">
        <v>66</v>
      </c>
      <c r="C42" s="6">
        <v>59</v>
      </c>
      <c r="D42" s="6">
        <v>30</v>
      </c>
      <c r="E42" s="6">
        <v>1.63</v>
      </c>
      <c r="F42" s="6">
        <v>90</v>
      </c>
      <c r="G42" s="6">
        <v>170</v>
      </c>
      <c r="H42" s="6">
        <v>120</v>
      </c>
      <c r="I42" s="12" t="s">
        <v>112</v>
      </c>
      <c r="J42" s="18"/>
      <c r="M42">
        <f t="shared" si="8"/>
        <v>676</v>
      </c>
      <c r="N42">
        <f t="shared" si="9"/>
        <v>25</v>
      </c>
      <c r="O42">
        <f t="shared" si="10"/>
        <v>3.9999999999999183E-4</v>
      </c>
      <c r="P42">
        <f t="shared" si="11"/>
        <v>1156</v>
      </c>
      <c r="Q42">
        <f t="shared" si="12"/>
        <v>196</v>
      </c>
      <c r="R42">
        <f t="shared" si="13"/>
        <v>4624</v>
      </c>
      <c r="S42">
        <f t="shared" si="14"/>
        <v>6677.0003999999999</v>
      </c>
      <c r="T42" s="15">
        <f t="shared" si="15"/>
        <v>81.712914523960038</v>
      </c>
      <c r="V42" s="1">
        <v>16</v>
      </c>
      <c r="W42" s="1" t="s">
        <v>23</v>
      </c>
      <c r="X42" s="11" t="s">
        <v>113</v>
      </c>
      <c r="Y42" s="15">
        <v>71.021224996475524</v>
      </c>
    </row>
    <row r="43" spans="1:25" ht="17" x14ac:dyDescent="0.2">
      <c r="A43" s="1">
        <v>42</v>
      </c>
      <c r="B43" s="1" t="s">
        <v>67</v>
      </c>
      <c r="C43" s="6">
        <v>68</v>
      </c>
      <c r="D43" s="6">
        <v>28</v>
      </c>
      <c r="E43" s="6">
        <v>1.75</v>
      </c>
      <c r="F43" s="6">
        <v>100</v>
      </c>
      <c r="G43" s="6">
        <v>190</v>
      </c>
      <c r="H43" s="6">
        <v>130</v>
      </c>
      <c r="I43" s="12" t="s">
        <v>112</v>
      </c>
      <c r="J43" s="18"/>
      <c r="M43">
        <f t="shared" si="8"/>
        <v>289</v>
      </c>
      <c r="N43">
        <f t="shared" si="9"/>
        <v>49</v>
      </c>
      <c r="O43">
        <f t="shared" si="10"/>
        <v>1.9599999999999972E-2</v>
      </c>
      <c r="P43">
        <f t="shared" si="11"/>
        <v>576</v>
      </c>
      <c r="Q43">
        <f t="shared" si="12"/>
        <v>1156</v>
      </c>
      <c r="R43">
        <f t="shared" si="13"/>
        <v>3364</v>
      </c>
      <c r="S43">
        <f t="shared" si="14"/>
        <v>5434.0195999999996</v>
      </c>
      <c r="T43" s="15">
        <f t="shared" si="15"/>
        <v>73.7158029190485</v>
      </c>
      <c r="V43" s="1">
        <v>104</v>
      </c>
      <c r="W43" s="1" t="s">
        <v>105</v>
      </c>
      <c r="X43" s="12" t="s">
        <v>114</v>
      </c>
      <c r="Y43" s="15">
        <v>71.51922888286758</v>
      </c>
    </row>
    <row r="44" spans="1:25" ht="17" x14ac:dyDescent="0.2">
      <c r="A44" s="1">
        <v>43</v>
      </c>
      <c r="B44" s="1" t="s">
        <v>68</v>
      </c>
      <c r="C44" s="6">
        <v>68</v>
      </c>
      <c r="D44" s="6">
        <v>24</v>
      </c>
      <c r="E44" s="6">
        <v>1.74</v>
      </c>
      <c r="F44" s="6">
        <v>95</v>
      </c>
      <c r="G44" s="6">
        <v>180</v>
      </c>
      <c r="H44" s="6">
        <v>125</v>
      </c>
      <c r="I44" s="12" t="s">
        <v>112</v>
      </c>
      <c r="J44" s="18"/>
      <c r="M44">
        <f t="shared" si="8"/>
        <v>289</v>
      </c>
      <c r="N44">
        <f t="shared" si="9"/>
        <v>121</v>
      </c>
      <c r="O44">
        <f t="shared" si="10"/>
        <v>1.6899999999999971E-2</v>
      </c>
      <c r="P44">
        <f t="shared" si="11"/>
        <v>841</v>
      </c>
      <c r="Q44">
        <f t="shared" si="12"/>
        <v>576</v>
      </c>
      <c r="R44">
        <f t="shared" si="13"/>
        <v>3969</v>
      </c>
      <c r="S44">
        <f t="shared" si="14"/>
        <v>5796.0169000000005</v>
      </c>
      <c r="T44" s="15">
        <f t="shared" si="15"/>
        <v>76.131576234831769</v>
      </c>
      <c r="V44" s="1">
        <v>38</v>
      </c>
      <c r="W44" s="1" t="s">
        <v>63</v>
      </c>
      <c r="X44" s="12" t="s">
        <v>112</v>
      </c>
      <c r="Y44" s="15">
        <v>73.000000684931507</v>
      </c>
    </row>
    <row r="45" spans="1:25" ht="17" x14ac:dyDescent="0.2">
      <c r="A45" s="1">
        <v>44</v>
      </c>
      <c r="B45" s="1" t="s">
        <v>69</v>
      </c>
      <c r="C45" s="6">
        <v>63</v>
      </c>
      <c r="D45" s="6">
        <v>32</v>
      </c>
      <c r="E45" s="6">
        <v>1.67</v>
      </c>
      <c r="F45" s="6">
        <v>100</v>
      </c>
      <c r="G45" s="6">
        <v>190</v>
      </c>
      <c r="H45" s="6">
        <v>150</v>
      </c>
      <c r="I45" s="12" t="s">
        <v>114</v>
      </c>
      <c r="J45" s="18"/>
      <c r="M45">
        <f t="shared" si="8"/>
        <v>484</v>
      </c>
      <c r="N45">
        <f t="shared" si="9"/>
        <v>9</v>
      </c>
      <c r="O45">
        <f t="shared" si="10"/>
        <v>3.59999999999998E-3</v>
      </c>
      <c r="P45">
        <f t="shared" si="11"/>
        <v>576</v>
      </c>
      <c r="Q45">
        <f t="shared" si="12"/>
        <v>1156</v>
      </c>
      <c r="R45">
        <f t="shared" si="13"/>
        <v>1444</v>
      </c>
      <c r="S45">
        <f t="shared" si="14"/>
        <v>3669.0036</v>
      </c>
      <c r="T45" s="15">
        <f t="shared" si="15"/>
        <v>60.572300600191831</v>
      </c>
      <c r="V45" s="1">
        <v>50</v>
      </c>
      <c r="W45" s="1" t="s">
        <v>75</v>
      </c>
      <c r="X45" s="12" t="s">
        <v>112</v>
      </c>
      <c r="Y45" s="15">
        <v>73.11636273776206</v>
      </c>
    </row>
    <row r="46" spans="1:25" ht="17" x14ac:dyDescent="0.2">
      <c r="A46" s="1">
        <v>45</v>
      </c>
      <c r="B46" s="1" t="s">
        <v>70</v>
      </c>
      <c r="C46" s="6">
        <v>59</v>
      </c>
      <c r="D46" s="6">
        <v>28</v>
      </c>
      <c r="E46" s="6">
        <v>1.61</v>
      </c>
      <c r="F46" s="6">
        <v>88</v>
      </c>
      <c r="G46" s="6">
        <v>165</v>
      </c>
      <c r="H46" s="6">
        <v>115</v>
      </c>
      <c r="I46" s="12" t="s">
        <v>112</v>
      </c>
      <c r="J46" s="18"/>
      <c r="M46">
        <f t="shared" si="8"/>
        <v>676</v>
      </c>
      <c r="N46">
        <f t="shared" si="9"/>
        <v>49</v>
      </c>
      <c r="O46">
        <f t="shared" si="10"/>
        <v>0</v>
      </c>
      <c r="P46">
        <f t="shared" si="11"/>
        <v>1296</v>
      </c>
      <c r="Q46">
        <f t="shared" si="12"/>
        <v>81</v>
      </c>
      <c r="R46">
        <f t="shared" si="13"/>
        <v>5329</v>
      </c>
      <c r="S46">
        <f t="shared" si="14"/>
        <v>7431</v>
      </c>
      <c r="T46" s="15">
        <f t="shared" si="15"/>
        <v>86.203248198661285</v>
      </c>
      <c r="V46" s="1">
        <v>103</v>
      </c>
      <c r="W46" s="1" t="s">
        <v>104</v>
      </c>
      <c r="X46" s="12" t="s">
        <v>114</v>
      </c>
      <c r="Y46" s="15">
        <v>73.627831694271705</v>
      </c>
    </row>
    <row r="47" spans="1:25" ht="17" x14ac:dyDescent="0.2">
      <c r="A47" s="1">
        <v>46</v>
      </c>
      <c r="B47" s="1" t="s">
        <v>71</v>
      </c>
      <c r="C47" s="6">
        <v>55</v>
      </c>
      <c r="D47" s="6">
        <v>22</v>
      </c>
      <c r="E47" s="6">
        <v>1.58</v>
      </c>
      <c r="F47" s="6">
        <v>85</v>
      </c>
      <c r="G47" s="6">
        <v>160</v>
      </c>
      <c r="H47" s="6">
        <v>100</v>
      </c>
      <c r="I47" s="12" t="s">
        <v>112</v>
      </c>
      <c r="J47" s="18"/>
      <c r="M47">
        <f t="shared" si="8"/>
        <v>900</v>
      </c>
      <c r="N47">
        <f t="shared" si="9"/>
        <v>169</v>
      </c>
      <c r="O47">
        <f t="shared" si="10"/>
        <v>9.000000000000016E-4</v>
      </c>
      <c r="P47">
        <f t="shared" si="11"/>
        <v>1521</v>
      </c>
      <c r="Q47">
        <f t="shared" si="12"/>
        <v>16</v>
      </c>
      <c r="R47">
        <f t="shared" si="13"/>
        <v>7744</v>
      </c>
      <c r="S47">
        <f t="shared" si="14"/>
        <v>10350.000899999999</v>
      </c>
      <c r="T47" s="15">
        <f t="shared" si="15"/>
        <v>101.73495417013761</v>
      </c>
      <c r="V47" s="1">
        <v>42</v>
      </c>
      <c r="W47" s="1" t="s">
        <v>67</v>
      </c>
      <c r="X47" s="12" t="s">
        <v>112</v>
      </c>
      <c r="Y47" s="15">
        <v>73.7158029190485</v>
      </c>
    </row>
    <row r="48" spans="1:25" ht="17" x14ac:dyDescent="0.2">
      <c r="A48" s="1">
        <v>47</v>
      </c>
      <c r="B48" s="1" t="s">
        <v>73</v>
      </c>
      <c r="C48" s="6">
        <v>70</v>
      </c>
      <c r="D48" s="6">
        <v>33</v>
      </c>
      <c r="E48" s="6">
        <v>1.7</v>
      </c>
      <c r="F48" s="6">
        <v>100</v>
      </c>
      <c r="G48" s="6">
        <v>195</v>
      </c>
      <c r="H48" s="6">
        <v>150</v>
      </c>
      <c r="I48" s="12" t="s">
        <v>114</v>
      </c>
      <c r="J48" s="18"/>
      <c r="M48">
        <f t="shared" si="8"/>
        <v>225</v>
      </c>
      <c r="N48">
        <f t="shared" si="9"/>
        <v>4</v>
      </c>
      <c r="O48">
        <f t="shared" si="10"/>
        <v>8.0999999999999753E-3</v>
      </c>
      <c r="P48">
        <f t="shared" si="11"/>
        <v>576</v>
      </c>
      <c r="Q48">
        <f t="shared" si="12"/>
        <v>1521</v>
      </c>
      <c r="R48">
        <f t="shared" si="13"/>
        <v>1444</v>
      </c>
      <c r="S48">
        <f t="shared" si="14"/>
        <v>3770.0081</v>
      </c>
      <c r="T48" s="15">
        <f t="shared" si="15"/>
        <v>61.400391692561705</v>
      </c>
      <c r="V48" s="1">
        <v>24</v>
      </c>
      <c r="W48" s="1" t="s">
        <v>31</v>
      </c>
      <c r="X48" s="11" t="s">
        <v>111</v>
      </c>
      <c r="Y48" s="15">
        <v>74.746333689352284</v>
      </c>
    </row>
    <row r="49" spans="1:25" ht="17" x14ac:dyDescent="0.2">
      <c r="A49" s="1">
        <v>48</v>
      </c>
      <c r="B49" s="1" t="s">
        <v>72</v>
      </c>
      <c r="C49" s="6">
        <v>58</v>
      </c>
      <c r="D49" s="6">
        <v>35</v>
      </c>
      <c r="E49" s="6">
        <v>1.61</v>
      </c>
      <c r="F49" s="6">
        <v>88</v>
      </c>
      <c r="G49" s="6">
        <v>165</v>
      </c>
      <c r="H49" s="6">
        <v>115</v>
      </c>
      <c r="I49" s="12" t="s">
        <v>112</v>
      </c>
      <c r="J49" s="18"/>
      <c r="M49">
        <f t="shared" si="8"/>
        <v>729</v>
      </c>
      <c r="N49">
        <f t="shared" si="9"/>
        <v>0</v>
      </c>
      <c r="O49">
        <f t="shared" si="10"/>
        <v>0</v>
      </c>
      <c r="P49">
        <f t="shared" si="11"/>
        <v>1296</v>
      </c>
      <c r="Q49">
        <f t="shared" si="12"/>
        <v>81</v>
      </c>
      <c r="R49">
        <f t="shared" si="13"/>
        <v>5329</v>
      </c>
      <c r="S49">
        <f t="shared" si="14"/>
        <v>7435</v>
      </c>
      <c r="T49" s="15">
        <f t="shared" si="15"/>
        <v>86.226446059199262</v>
      </c>
      <c r="V49" s="1">
        <v>43</v>
      </c>
      <c r="W49" s="1" t="s">
        <v>68</v>
      </c>
      <c r="X49" s="12" t="s">
        <v>112</v>
      </c>
      <c r="Y49" s="15">
        <v>76.131576234831769</v>
      </c>
    </row>
    <row r="50" spans="1:25" ht="17" x14ac:dyDescent="0.2">
      <c r="A50" s="1">
        <v>49</v>
      </c>
      <c r="B50" s="1" t="s">
        <v>74</v>
      </c>
      <c r="C50" s="6">
        <v>72</v>
      </c>
      <c r="D50" s="6">
        <v>27</v>
      </c>
      <c r="E50" s="6">
        <v>1.77</v>
      </c>
      <c r="F50" s="6">
        <v>98</v>
      </c>
      <c r="G50" s="6">
        <v>185</v>
      </c>
      <c r="H50" s="6">
        <v>140</v>
      </c>
      <c r="I50" s="12" t="s">
        <v>112</v>
      </c>
      <c r="J50" s="18"/>
      <c r="M50">
        <f t="shared" si="8"/>
        <v>169</v>
      </c>
      <c r="N50">
        <f t="shared" si="9"/>
        <v>64</v>
      </c>
      <c r="O50">
        <f t="shared" si="10"/>
        <v>2.5599999999999973E-2</v>
      </c>
      <c r="P50">
        <f t="shared" si="11"/>
        <v>676</v>
      </c>
      <c r="Q50">
        <f t="shared" si="12"/>
        <v>841</v>
      </c>
      <c r="R50">
        <f t="shared" si="13"/>
        <v>2304</v>
      </c>
      <c r="S50">
        <f t="shared" si="14"/>
        <v>4054.0255999999999</v>
      </c>
      <c r="T50" s="15">
        <f t="shared" si="15"/>
        <v>63.671230551953364</v>
      </c>
      <c r="V50" s="1">
        <v>65</v>
      </c>
      <c r="W50" s="1" t="s">
        <v>88</v>
      </c>
      <c r="X50" s="12" t="s">
        <v>112</v>
      </c>
      <c r="Y50" s="15">
        <v>78.2815661570462</v>
      </c>
    </row>
    <row r="51" spans="1:25" ht="17" x14ac:dyDescent="0.2">
      <c r="A51" s="1">
        <v>50</v>
      </c>
      <c r="B51" s="1" t="s">
        <v>75</v>
      </c>
      <c r="C51" s="6">
        <v>63</v>
      </c>
      <c r="D51" s="6">
        <v>26</v>
      </c>
      <c r="E51" s="6">
        <v>1.66</v>
      </c>
      <c r="F51" s="6">
        <v>95</v>
      </c>
      <c r="G51" s="6">
        <v>180</v>
      </c>
      <c r="H51" s="6">
        <v>130</v>
      </c>
      <c r="I51" s="12" t="s">
        <v>112</v>
      </c>
      <c r="J51" s="18"/>
      <c r="M51">
        <f t="shared" si="8"/>
        <v>484</v>
      </c>
      <c r="N51">
        <f t="shared" si="9"/>
        <v>81</v>
      </c>
      <c r="O51">
        <f t="shared" si="10"/>
        <v>2.4999999999999823E-3</v>
      </c>
      <c r="P51">
        <f t="shared" si="11"/>
        <v>841</v>
      </c>
      <c r="Q51">
        <f t="shared" si="12"/>
        <v>576</v>
      </c>
      <c r="R51">
        <f t="shared" si="13"/>
        <v>3364</v>
      </c>
      <c r="S51">
        <f t="shared" si="14"/>
        <v>5346.0025000000005</v>
      </c>
      <c r="T51" s="15">
        <f t="shared" si="15"/>
        <v>73.11636273776206</v>
      </c>
      <c r="V51" s="1">
        <v>36</v>
      </c>
      <c r="W51" s="1" t="s">
        <v>61</v>
      </c>
      <c r="X51" s="12" t="s">
        <v>112</v>
      </c>
      <c r="Y51" s="15">
        <v>78.524065737836068</v>
      </c>
    </row>
    <row r="52" spans="1:25" ht="17" x14ac:dyDescent="0.2">
      <c r="A52" s="1">
        <v>51</v>
      </c>
      <c r="B52" s="1" t="s">
        <v>76</v>
      </c>
      <c r="C52" s="6">
        <v>57</v>
      </c>
      <c r="D52" s="6">
        <v>24</v>
      </c>
      <c r="E52" s="6">
        <v>1.59</v>
      </c>
      <c r="F52" s="6">
        <v>85</v>
      </c>
      <c r="G52" s="6">
        <v>155</v>
      </c>
      <c r="H52" s="6">
        <v>110</v>
      </c>
      <c r="I52" s="12" t="s">
        <v>112</v>
      </c>
      <c r="J52" s="18"/>
      <c r="M52">
        <f t="shared" si="8"/>
        <v>784</v>
      </c>
      <c r="N52">
        <f t="shared" si="9"/>
        <v>121</v>
      </c>
      <c r="O52">
        <f t="shared" si="10"/>
        <v>4.0000000000000072E-4</v>
      </c>
      <c r="P52">
        <f t="shared" si="11"/>
        <v>1521</v>
      </c>
      <c r="Q52">
        <f t="shared" si="12"/>
        <v>1</v>
      </c>
      <c r="R52">
        <f t="shared" si="13"/>
        <v>6084</v>
      </c>
      <c r="S52">
        <f t="shared" si="14"/>
        <v>8511.0004000000008</v>
      </c>
      <c r="T52" s="15">
        <f t="shared" si="15"/>
        <v>92.255083328779236</v>
      </c>
      <c r="V52" s="1">
        <v>62</v>
      </c>
      <c r="W52" s="1" t="s">
        <v>86</v>
      </c>
      <c r="X52" s="12" t="s">
        <v>112</v>
      </c>
      <c r="Y52" s="15">
        <v>81.400248156869893</v>
      </c>
    </row>
    <row r="53" spans="1:25" ht="17" x14ac:dyDescent="0.2">
      <c r="A53" s="1">
        <v>52</v>
      </c>
      <c r="B53" s="1" t="s">
        <v>77</v>
      </c>
      <c r="C53" s="6">
        <v>76</v>
      </c>
      <c r="D53" s="6">
        <v>28</v>
      </c>
      <c r="E53" s="6">
        <v>1.73</v>
      </c>
      <c r="F53" s="6">
        <v>98</v>
      </c>
      <c r="G53" s="6">
        <v>185</v>
      </c>
      <c r="H53" s="6">
        <v>135</v>
      </c>
      <c r="I53" s="12" t="s">
        <v>112</v>
      </c>
      <c r="J53" s="18"/>
      <c r="M53">
        <f t="shared" si="8"/>
        <v>81</v>
      </c>
      <c r="N53">
        <f t="shared" si="9"/>
        <v>49</v>
      </c>
      <c r="O53">
        <f t="shared" si="10"/>
        <v>1.4399999999999972E-2</v>
      </c>
      <c r="P53">
        <f t="shared" si="11"/>
        <v>676</v>
      </c>
      <c r="Q53">
        <f t="shared" si="12"/>
        <v>841</v>
      </c>
      <c r="R53">
        <f t="shared" si="13"/>
        <v>2809</v>
      </c>
      <c r="S53">
        <f t="shared" si="14"/>
        <v>4456.0144</v>
      </c>
      <c r="T53" s="15">
        <f t="shared" si="15"/>
        <v>66.753384932900588</v>
      </c>
      <c r="V53" s="1">
        <v>41</v>
      </c>
      <c r="W53" s="1" t="s">
        <v>66</v>
      </c>
      <c r="X53" s="12" t="s">
        <v>112</v>
      </c>
      <c r="Y53" s="15">
        <v>81.712914523960038</v>
      </c>
    </row>
    <row r="54" spans="1:25" ht="17" x14ac:dyDescent="0.2">
      <c r="A54" s="1">
        <v>53</v>
      </c>
      <c r="B54" s="1" t="s">
        <v>78</v>
      </c>
      <c r="C54" s="6">
        <v>80</v>
      </c>
      <c r="D54" s="6">
        <v>35</v>
      </c>
      <c r="E54" s="6">
        <v>1.82</v>
      </c>
      <c r="F54" s="6">
        <v>105</v>
      </c>
      <c r="G54" s="6">
        <v>200</v>
      </c>
      <c r="H54" s="6">
        <v>150</v>
      </c>
      <c r="I54" s="12" t="s">
        <v>114</v>
      </c>
      <c r="J54" s="18"/>
      <c r="M54">
        <f t="shared" si="8"/>
        <v>25</v>
      </c>
      <c r="N54">
        <f t="shared" si="9"/>
        <v>0</v>
      </c>
      <c r="O54">
        <f t="shared" si="10"/>
        <v>4.4099999999999986E-2</v>
      </c>
      <c r="P54">
        <f t="shared" si="11"/>
        <v>361</v>
      </c>
      <c r="Q54">
        <f t="shared" si="12"/>
        <v>1936</v>
      </c>
      <c r="R54">
        <f t="shared" si="13"/>
        <v>1444</v>
      </c>
      <c r="S54">
        <f t="shared" si="14"/>
        <v>3766.0441000000001</v>
      </c>
      <c r="T54" s="15">
        <f t="shared" si="15"/>
        <v>61.368103278494765</v>
      </c>
      <c r="V54" s="1">
        <v>66</v>
      </c>
      <c r="W54" s="1" t="s">
        <v>43</v>
      </c>
      <c r="X54" s="12" t="s">
        <v>112</v>
      </c>
      <c r="Y54" s="15">
        <v>82.516686797277558</v>
      </c>
    </row>
    <row r="55" spans="1:25" ht="17" x14ac:dyDescent="0.2">
      <c r="A55" s="1">
        <v>54</v>
      </c>
      <c r="B55" s="1" t="s">
        <v>79</v>
      </c>
      <c r="C55" s="6">
        <v>56</v>
      </c>
      <c r="D55" s="6">
        <v>31</v>
      </c>
      <c r="E55" s="6">
        <v>1.6</v>
      </c>
      <c r="F55" s="6">
        <v>90</v>
      </c>
      <c r="G55" s="6">
        <v>170</v>
      </c>
      <c r="H55" s="6">
        <v>120</v>
      </c>
      <c r="I55" s="12" t="s">
        <v>112</v>
      </c>
      <c r="J55" s="18"/>
      <c r="M55">
        <f t="shared" si="8"/>
        <v>841</v>
      </c>
      <c r="N55">
        <f t="shared" si="9"/>
        <v>16</v>
      </c>
      <c r="O55">
        <f t="shared" si="10"/>
        <v>1.0000000000000018E-4</v>
      </c>
      <c r="P55">
        <f t="shared" si="11"/>
        <v>1156</v>
      </c>
      <c r="Q55">
        <f t="shared" si="12"/>
        <v>196</v>
      </c>
      <c r="R55">
        <f t="shared" si="13"/>
        <v>4624</v>
      </c>
      <c r="S55">
        <f t="shared" si="14"/>
        <v>6833.0001000000002</v>
      </c>
      <c r="T55" s="15">
        <f t="shared" si="15"/>
        <v>82.661962836603394</v>
      </c>
      <c r="V55" s="1">
        <v>54</v>
      </c>
      <c r="W55" s="1" t="s">
        <v>79</v>
      </c>
      <c r="X55" s="12" t="s">
        <v>112</v>
      </c>
      <c r="Y55" s="15">
        <v>82.661962836603394</v>
      </c>
    </row>
    <row r="56" spans="1:25" ht="17" x14ac:dyDescent="0.2">
      <c r="A56" s="1">
        <v>55</v>
      </c>
      <c r="B56" s="1" t="s">
        <v>80</v>
      </c>
      <c r="C56" s="6">
        <v>73</v>
      </c>
      <c r="D56" s="6">
        <v>26</v>
      </c>
      <c r="E56" s="6">
        <v>1.76</v>
      </c>
      <c r="F56" s="6">
        <v>92</v>
      </c>
      <c r="G56" s="6">
        <v>165</v>
      </c>
      <c r="H56" s="6">
        <v>130</v>
      </c>
      <c r="I56" s="12" t="s">
        <v>112</v>
      </c>
      <c r="J56" s="18"/>
      <c r="M56">
        <f t="shared" si="8"/>
        <v>144</v>
      </c>
      <c r="N56">
        <f t="shared" si="9"/>
        <v>81</v>
      </c>
      <c r="O56">
        <f t="shared" si="10"/>
        <v>2.2499999999999975E-2</v>
      </c>
      <c r="P56">
        <f t="shared" si="11"/>
        <v>1024</v>
      </c>
      <c r="Q56">
        <f t="shared" si="12"/>
        <v>81</v>
      </c>
      <c r="R56">
        <f t="shared" si="13"/>
        <v>3364</v>
      </c>
      <c r="S56">
        <f t="shared" si="14"/>
        <v>4694.0225</v>
      </c>
      <c r="T56" s="15">
        <f t="shared" si="15"/>
        <v>68.512936734605091</v>
      </c>
      <c r="V56" s="1">
        <v>11</v>
      </c>
      <c r="W56" s="1" t="s">
        <v>18</v>
      </c>
      <c r="X56" s="11" t="s">
        <v>111</v>
      </c>
      <c r="Y56" s="15">
        <v>84.734880657259438</v>
      </c>
    </row>
    <row r="57" spans="1:25" ht="17" x14ac:dyDescent="0.2">
      <c r="A57" s="1">
        <v>56</v>
      </c>
      <c r="B57" s="1" t="s">
        <v>81</v>
      </c>
      <c r="C57" s="6">
        <v>90</v>
      </c>
      <c r="D57" s="6">
        <v>40</v>
      </c>
      <c r="E57" s="6">
        <v>1.8</v>
      </c>
      <c r="F57" s="6">
        <v>102</v>
      </c>
      <c r="G57" s="6">
        <v>195</v>
      </c>
      <c r="H57" s="6">
        <v>155</v>
      </c>
      <c r="I57" s="12" t="s">
        <v>114</v>
      </c>
      <c r="J57" s="18"/>
      <c r="M57">
        <f t="shared" si="8"/>
        <v>25</v>
      </c>
      <c r="N57">
        <f t="shared" si="9"/>
        <v>25</v>
      </c>
      <c r="O57">
        <f t="shared" si="10"/>
        <v>3.6099999999999979E-2</v>
      </c>
      <c r="P57">
        <f t="shared" si="11"/>
        <v>484</v>
      </c>
      <c r="Q57">
        <f t="shared" si="12"/>
        <v>1521</v>
      </c>
      <c r="R57">
        <f t="shared" si="13"/>
        <v>1089</v>
      </c>
      <c r="S57">
        <f t="shared" si="14"/>
        <v>3144.0361000000003</v>
      </c>
      <c r="T57" s="15">
        <f t="shared" si="15"/>
        <v>56.071704985669911</v>
      </c>
      <c r="V57" s="1">
        <v>78</v>
      </c>
      <c r="W57" s="1" t="s">
        <v>92</v>
      </c>
      <c r="X57" s="12" t="s">
        <v>112</v>
      </c>
      <c r="Y57" s="15">
        <v>85.017682866566062</v>
      </c>
    </row>
    <row r="58" spans="1:25" ht="17" x14ac:dyDescent="0.2">
      <c r="A58" s="1">
        <v>57</v>
      </c>
      <c r="B58" s="1" t="s">
        <v>82</v>
      </c>
      <c r="C58" s="6">
        <v>62</v>
      </c>
      <c r="D58" s="6">
        <v>27</v>
      </c>
      <c r="E58" s="6">
        <v>1.65</v>
      </c>
      <c r="F58" s="6">
        <v>95</v>
      </c>
      <c r="G58" s="6">
        <v>180</v>
      </c>
      <c r="H58" s="6">
        <v>140</v>
      </c>
      <c r="I58" s="12" t="s">
        <v>112</v>
      </c>
      <c r="J58" s="18"/>
      <c r="M58">
        <f t="shared" si="8"/>
        <v>529</v>
      </c>
      <c r="N58">
        <f t="shared" si="9"/>
        <v>64</v>
      </c>
      <c r="O58">
        <f t="shared" si="10"/>
        <v>1.5999999999999851E-3</v>
      </c>
      <c r="P58">
        <f t="shared" si="11"/>
        <v>841</v>
      </c>
      <c r="Q58">
        <f t="shared" si="12"/>
        <v>576</v>
      </c>
      <c r="R58">
        <f t="shared" si="13"/>
        <v>2304</v>
      </c>
      <c r="S58">
        <f t="shared" si="14"/>
        <v>4314.0015999999996</v>
      </c>
      <c r="T58" s="15">
        <f t="shared" si="15"/>
        <v>65.681059674764683</v>
      </c>
      <c r="V58" s="1">
        <v>45</v>
      </c>
      <c r="W58" s="1" t="s">
        <v>70</v>
      </c>
      <c r="X58" s="12" t="s">
        <v>112</v>
      </c>
      <c r="Y58" s="15">
        <v>86.203248198661285</v>
      </c>
    </row>
    <row r="59" spans="1:25" ht="17" x14ac:dyDescent="0.2">
      <c r="A59" s="1">
        <v>58</v>
      </c>
      <c r="B59" s="1" t="s">
        <v>83</v>
      </c>
      <c r="C59" s="6">
        <v>82</v>
      </c>
      <c r="D59" s="6">
        <v>31</v>
      </c>
      <c r="E59" s="6">
        <v>1.81</v>
      </c>
      <c r="F59" s="6">
        <v>110</v>
      </c>
      <c r="G59" s="6">
        <v>210</v>
      </c>
      <c r="H59" s="6">
        <v>170</v>
      </c>
      <c r="I59" s="12" t="s">
        <v>114</v>
      </c>
      <c r="J59" s="18"/>
      <c r="M59">
        <f t="shared" si="8"/>
        <v>9</v>
      </c>
      <c r="N59">
        <f t="shared" si="9"/>
        <v>16</v>
      </c>
      <c r="O59">
        <f t="shared" si="10"/>
        <v>3.999999999999998E-2</v>
      </c>
      <c r="P59">
        <f t="shared" si="11"/>
        <v>196</v>
      </c>
      <c r="Q59">
        <f t="shared" si="12"/>
        <v>2916</v>
      </c>
      <c r="R59">
        <f t="shared" si="13"/>
        <v>324</v>
      </c>
      <c r="S59">
        <f t="shared" si="14"/>
        <v>3461.04</v>
      </c>
      <c r="T59" s="15">
        <f t="shared" si="15"/>
        <v>58.830604280425334</v>
      </c>
      <c r="V59" s="1">
        <v>48</v>
      </c>
      <c r="W59" s="1" t="s">
        <v>72</v>
      </c>
      <c r="X59" s="12" t="s">
        <v>112</v>
      </c>
      <c r="Y59" s="15">
        <v>86.226446059199262</v>
      </c>
    </row>
    <row r="60" spans="1:25" ht="17" x14ac:dyDescent="0.2">
      <c r="A60" s="1">
        <v>59</v>
      </c>
      <c r="B60" s="1" t="s">
        <v>84</v>
      </c>
      <c r="C60" s="6">
        <v>77</v>
      </c>
      <c r="D60" s="6">
        <v>29</v>
      </c>
      <c r="E60" s="6">
        <v>1.75</v>
      </c>
      <c r="F60" s="6">
        <v>95</v>
      </c>
      <c r="G60" s="6">
        <v>180</v>
      </c>
      <c r="H60" s="6">
        <v>140</v>
      </c>
      <c r="I60" s="12" t="s">
        <v>112</v>
      </c>
      <c r="J60" s="18"/>
      <c r="M60">
        <f t="shared" si="8"/>
        <v>64</v>
      </c>
      <c r="N60">
        <f t="shared" si="9"/>
        <v>36</v>
      </c>
      <c r="O60">
        <f t="shared" si="10"/>
        <v>1.9599999999999972E-2</v>
      </c>
      <c r="P60">
        <f t="shared" si="11"/>
        <v>841</v>
      </c>
      <c r="Q60">
        <f t="shared" si="12"/>
        <v>576</v>
      </c>
      <c r="R60">
        <f t="shared" si="13"/>
        <v>2304</v>
      </c>
      <c r="S60">
        <f t="shared" si="14"/>
        <v>3821.0196000000001</v>
      </c>
      <c r="T60" s="15">
        <f t="shared" si="15"/>
        <v>61.814396381425581</v>
      </c>
      <c r="V60" s="1">
        <v>27</v>
      </c>
      <c r="W60" s="1" t="s">
        <v>34</v>
      </c>
      <c r="X60" s="11" t="s">
        <v>113</v>
      </c>
      <c r="Y60" s="15">
        <v>86.614133373254973</v>
      </c>
    </row>
    <row r="61" spans="1:25" ht="17" x14ac:dyDescent="0.2">
      <c r="A61" s="1">
        <v>60</v>
      </c>
      <c r="B61" s="1" t="s">
        <v>38</v>
      </c>
      <c r="C61" s="6">
        <v>78</v>
      </c>
      <c r="D61" s="6">
        <v>29</v>
      </c>
      <c r="E61" s="6">
        <v>1.79</v>
      </c>
      <c r="F61" s="6">
        <v>100</v>
      </c>
      <c r="G61" s="6">
        <v>175</v>
      </c>
      <c r="H61" s="6">
        <v>145</v>
      </c>
      <c r="I61" s="12" t="s">
        <v>114</v>
      </c>
      <c r="J61" s="18"/>
      <c r="M61">
        <f t="shared" si="8"/>
        <v>49</v>
      </c>
      <c r="N61">
        <f t="shared" si="9"/>
        <v>36</v>
      </c>
      <c r="O61">
        <f t="shared" si="10"/>
        <v>3.2399999999999977E-2</v>
      </c>
      <c r="P61">
        <f t="shared" si="11"/>
        <v>576</v>
      </c>
      <c r="Q61">
        <f t="shared" si="12"/>
        <v>361</v>
      </c>
      <c r="R61">
        <f t="shared" si="13"/>
        <v>1849</v>
      </c>
      <c r="S61">
        <f t="shared" si="14"/>
        <v>2871.0324000000001</v>
      </c>
      <c r="T61" s="15">
        <f t="shared" si="15"/>
        <v>53.582015639578174</v>
      </c>
      <c r="V61" s="1">
        <v>40</v>
      </c>
      <c r="W61" s="1" t="s">
        <v>65</v>
      </c>
      <c r="X61" s="12" t="s">
        <v>112</v>
      </c>
      <c r="Y61" s="15">
        <v>86.642946048711892</v>
      </c>
    </row>
    <row r="62" spans="1:25" ht="17" x14ac:dyDescent="0.2">
      <c r="A62" s="1">
        <v>61</v>
      </c>
      <c r="B62" s="1" t="s">
        <v>85</v>
      </c>
      <c r="C62" s="6">
        <v>85</v>
      </c>
      <c r="D62" s="6">
        <v>32</v>
      </c>
      <c r="E62" s="6">
        <v>1.85</v>
      </c>
      <c r="F62" s="6">
        <v>110</v>
      </c>
      <c r="G62" s="6">
        <v>210</v>
      </c>
      <c r="H62" s="6">
        <v>160</v>
      </c>
      <c r="I62" s="12" t="s">
        <v>114</v>
      </c>
      <c r="J62" s="18"/>
      <c r="M62">
        <f t="shared" si="8"/>
        <v>0</v>
      </c>
      <c r="N62">
        <f t="shared" si="9"/>
        <v>9</v>
      </c>
      <c r="O62">
        <f t="shared" si="10"/>
        <v>5.7599999999999998E-2</v>
      </c>
      <c r="P62">
        <f t="shared" si="11"/>
        <v>196</v>
      </c>
      <c r="Q62">
        <f t="shared" si="12"/>
        <v>2916</v>
      </c>
      <c r="R62">
        <f t="shared" si="13"/>
        <v>784</v>
      </c>
      <c r="S62">
        <f t="shared" si="14"/>
        <v>3905.0576000000001</v>
      </c>
      <c r="T62" s="15">
        <f t="shared" si="15"/>
        <v>62.490460071918179</v>
      </c>
      <c r="V62" s="1">
        <v>79</v>
      </c>
      <c r="W62" s="1" t="s">
        <v>93</v>
      </c>
      <c r="X62" s="12" t="s">
        <v>112</v>
      </c>
      <c r="Y62" s="15">
        <v>86.896495326336378</v>
      </c>
    </row>
    <row r="63" spans="1:25" ht="17" x14ac:dyDescent="0.2">
      <c r="A63" s="1">
        <v>62</v>
      </c>
      <c r="B63" s="1" t="s">
        <v>86</v>
      </c>
      <c r="C63" s="6">
        <v>60</v>
      </c>
      <c r="D63" s="6">
        <v>30</v>
      </c>
      <c r="E63" s="6">
        <v>1.63</v>
      </c>
      <c r="F63" s="6">
        <v>90</v>
      </c>
      <c r="G63" s="6">
        <v>170</v>
      </c>
      <c r="H63" s="6">
        <v>120</v>
      </c>
      <c r="I63" s="12" t="s">
        <v>112</v>
      </c>
      <c r="J63" s="18"/>
      <c r="M63">
        <f t="shared" si="8"/>
        <v>625</v>
      </c>
      <c r="N63">
        <f t="shared" si="9"/>
        <v>25</v>
      </c>
      <c r="O63">
        <f t="shared" si="10"/>
        <v>3.9999999999999183E-4</v>
      </c>
      <c r="P63">
        <f t="shared" si="11"/>
        <v>1156</v>
      </c>
      <c r="Q63">
        <f t="shared" si="12"/>
        <v>196</v>
      </c>
      <c r="R63">
        <f t="shared" si="13"/>
        <v>4624</v>
      </c>
      <c r="S63">
        <f t="shared" si="14"/>
        <v>6626.0003999999999</v>
      </c>
      <c r="T63" s="15">
        <f t="shared" si="15"/>
        <v>81.400248156869893</v>
      </c>
      <c r="V63" s="1">
        <v>89</v>
      </c>
      <c r="W63" s="1" t="s">
        <v>55</v>
      </c>
      <c r="X63" s="12" t="s">
        <v>112</v>
      </c>
      <c r="Y63" s="15">
        <v>87.137824163792388</v>
      </c>
    </row>
    <row r="64" spans="1:25" ht="17" x14ac:dyDescent="0.2">
      <c r="A64" s="1">
        <v>63</v>
      </c>
      <c r="B64" s="1" t="s">
        <v>87</v>
      </c>
      <c r="C64" s="6">
        <v>85</v>
      </c>
      <c r="D64" s="6">
        <v>34</v>
      </c>
      <c r="E64" s="6">
        <v>1.86</v>
      </c>
      <c r="F64" s="6">
        <v>112</v>
      </c>
      <c r="G64" s="6">
        <v>215</v>
      </c>
      <c r="H64" s="6">
        <v>180</v>
      </c>
      <c r="I64" s="12" t="s">
        <v>114</v>
      </c>
      <c r="J64" s="18"/>
      <c r="M64">
        <f t="shared" si="8"/>
        <v>0</v>
      </c>
      <c r="N64">
        <f t="shared" si="9"/>
        <v>1</v>
      </c>
      <c r="O64">
        <f t="shared" si="10"/>
        <v>6.25E-2</v>
      </c>
      <c r="P64">
        <f t="shared" si="11"/>
        <v>144</v>
      </c>
      <c r="Q64">
        <f t="shared" si="12"/>
        <v>3481</v>
      </c>
      <c r="R64">
        <f t="shared" si="13"/>
        <v>64</v>
      </c>
      <c r="S64">
        <f t="shared" si="14"/>
        <v>3690.0625</v>
      </c>
      <c r="T64" s="15">
        <f t="shared" si="15"/>
        <v>60.745884634269672</v>
      </c>
      <c r="V64" s="1">
        <v>84</v>
      </c>
      <c r="W64" s="1" t="s">
        <v>98</v>
      </c>
      <c r="X64" s="12" t="s">
        <v>112</v>
      </c>
      <c r="Y64" s="15">
        <v>87.843636650584997</v>
      </c>
    </row>
    <row r="65" spans="1:25" ht="17" x14ac:dyDescent="0.2">
      <c r="A65" s="1">
        <v>64</v>
      </c>
      <c r="B65" s="1" t="s">
        <v>49</v>
      </c>
      <c r="C65" s="6">
        <v>62</v>
      </c>
      <c r="D65" s="6">
        <v>25</v>
      </c>
      <c r="E65" s="6">
        <v>1.65</v>
      </c>
      <c r="F65" s="6">
        <v>90</v>
      </c>
      <c r="G65" s="6">
        <v>170</v>
      </c>
      <c r="H65" s="6">
        <v>110</v>
      </c>
      <c r="I65" s="12" t="s">
        <v>112</v>
      </c>
      <c r="J65" s="18"/>
      <c r="M65">
        <f t="shared" si="8"/>
        <v>529</v>
      </c>
      <c r="N65">
        <f t="shared" si="9"/>
        <v>100</v>
      </c>
      <c r="O65">
        <f t="shared" si="10"/>
        <v>1.5999999999999851E-3</v>
      </c>
      <c r="P65">
        <f t="shared" si="11"/>
        <v>1156</v>
      </c>
      <c r="Q65">
        <f t="shared" si="12"/>
        <v>196</v>
      </c>
      <c r="R65">
        <f t="shared" si="13"/>
        <v>6084</v>
      </c>
      <c r="S65">
        <f t="shared" si="14"/>
        <v>8065.0015999999996</v>
      </c>
      <c r="T65" s="15">
        <f t="shared" si="15"/>
        <v>89.805353960663169</v>
      </c>
      <c r="V65" s="1">
        <v>64</v>
      </c>
      <c r="W65" s="1" t="s">
        <v>49</v>
      </c>
      <c r="X65" s="12" t="s">
        <v>112</v>
      </c>
      <c r="Y65" s="15">
        <v>89.805353960663169</v>
      </c>
    </row>
    <row r="66" spans="1:25" ht="17" x14ac:dyDescent="0.2">
      <c r="A66" s="1">
        <v>65</v>
      </c>
      <c r="B66" s="1" t="s">
        <v>88</v>
      </c>
      <c r="C66" s="6">
        <v>64</v>
      </c>
      <c r="D66" s="6">
        <v>29</v>
      </c>
      <c r="E66" s="6">
        <v>1.67</v>
      </c>
      <c r="F66" s="6">
        <v>95</v>
      </c>
      <c r="G66" s="6">
        <v>185</v>
      </c>
      <c r="H66" s="6">
        <v>125</v>
      </c>
      <c r="I66" s="12" t="s">
        <v>112</v>
      </c>
      <c r="J66" s="18"/>
      <c r="M66">
        <f t="shared" si="8"/>
        <v>441</v>
      </c>
      <c r="N66">
        <f t="shared" si="9"/>
        <v>36</v>
      </c>
      <c r="O66">
        <f t="shared" si="10"/>
        <v>3.59999999999998E-3</v>
      </c>
      <c r="P66">
        <f t="shared" si="11"/>
        <v>841</v>
      </c>
      <c r="Q66">
        <f t="shared" si="12"/>
        <v>841</v>
      </c>
      <c r="R66">
        <f t="shared" si="13"/>
        <v>3969</v>
      </c>
      <c r="S66">
        <f t="shared" si="14"/>
        <v>6128.0036</v>
      </c>
      <c r="T66" s="15">
        <f t="shared" si="15"/>
        <v>78.2815661570462</v>
      </c>
      <c r="V66" s="1">
        <v>91</v>
      </c>
      <c r="W66" s="1" t="s">
        <v>57</v>
      </c>
      <c r="X66" s="12" t="s">
        <v>112</v>
      </c>
      <c r="Y66" s="15">
        <v>90.188726568235793</v>
      </c>
    </row>
    <row r="67" spans="1:25" ht="17" x14ac:dyDescent="0.2">
      <c r="A67" s="1">
        <v>66</v>
      </c>
      <c r="B67" s="1" t="s">
        <v>43</v>
      </c>
      <c r="C67" s="2">
        <v>57</v>
      </c>
      <c r="D67" s="2">
        <v>28</v>
      </c>
      <c r="E67" s="2">
        <v>1.55</v>
      </c>
      <c r="F67" s="2">
        <v>90</v>
      </c>
      <c r="G67" s="2">
        <v>170</v>
      </c>
      <c r="H67" s="2">
        <v>120</v>
      </c>
      <c r="I67" s="12" t="s">
        <v>112</v>
      </c>
      <c r="J67" s="18"/>
      <c r="M67">
        <f t="shared" si="8"/>
        <v>784</v>
      </c>
      <c r="N67">
        <f t="shared" si="9"/>
        <v>49</v>
      </c>
      <c r="O67">
        <f t="shared" si="10"/>
        <v>3.6000000000000064E-3</v>
      </c>
      <c r="P67">
        <f t="shared" si="11"/>
        <v>1156</v>
      </c>
      <c r="Q67">
        <f t="shared" si="12"/>
        <v>196</v>
      </c>
      <c r="R67">
        <f t="shared" si="13"/>
        <v>4624</v>
      </c>
      <c r="S67">
        <f t="shared" si="14"/>
        <v>6809.0036</v>
      </c>
      <c r="T67" s="15">
        <f t="shared" si="15"/>
        <v>82.516686797277558</v>
      </c>
      <c r="V67" s="1">
        <v>51</v>
      </c>
      <c r="W67" s="1" t="s">
        <v>76</v>
      </c>
      <c r="X67" s="12" t="s">
        <v>112</v>
      </c>
      <c r="Y67" s="15">
        <v>92.255083328779236</v>
      </c>
    </row>
    <row r="68" spans="1:25" ht="17" x14ac:dyDescent="0.2">
      <c r="A68" s="1">
        <v>67</v>
      </c>
      <c r="B68" s="1" t="s">
        <v>44</v>
      </c>
      <c r="C68" s="2">
        <v>80</v>
      </c>
      <c r="D68" s="2">
        <v>34</v>
      </c>
      <c r="E68" s="2">
        <v>1.65</v>
      </c>
      <c r="F68" s="2">
        <v>105</v>
      </c>
      <c r="G68" s="2">
        <v>195</v>
      </c>
      <c r="H68" s="2">
        <v>200</v>
      </c>
      <c r="I68" s="12" t="s">
        <v>114</v>
      </c>
      <c r="J68" s="18"/>
      <c r="M68">
        <f t="shared" si="8"/>
        <v>25</v>
      </c>
      <c r="N68">
        <f t="shared" si="9"/>
        <v>1</v>
      </c>
      <c r="O68">
        <f t="shared" si="10"/>
        <v>1.5999999999999851E-3</v>
      </c>
      <c r="P68">
        <f t="shared" si="11"/>
        <v>361</v>
      </c>
      <c r="Q68">
        <f t="shared" si="12"/>
        <v>1521</v>
      </c>
      <c r="R68">
        <f t="shared" si="13"/>
        <v>144</v>
      </c>
      <c r="S68">
        <f t="shared" si="14"/>
        <v>2052.0016000000001</v>
      </c>
      <c r="T68" s="15">
        <f t="shared" si="15"/>
        <v>45.299024272052485</v>
      </c>
      <c r="V68" s="1">
        <v>32</v>
      </c>
      <c r="W68" s="1" t="s">
        <v>39</v>
      </c>
      <c r="X68" s="11" t="s">
        <v>113</v>
      </c>
      <c r="Y68" s="15">
        <v>94.069315400931885</v>
      </c>
    </row>
    <row r="69" spans="1:25" ht="17" x14ac:dyDescent="0.2">
      <c r="A69" s="1">
        <v>68</v>
      </c>
      <c r="B69" s="1" t="s">
        <v>45</v>
      </c>
      <c r="C69" s="2">
        <v>78</v>
      </c>
      <c r="D69" s="2">
        <v>30</v>
      </c>
      <c r="E69" s="2">
        <v>1.68</v>
      </c>
      <c r="F69" s="2">
        <v>98</v>
      </c>
      <c r="G69" s="2">
        <v>189</v>
      </c>
      <c r="H69" s="2">
        <v>140</v>
      </c>
      <c r="I69" s="12" t="s">
        <v>112</v>
      </c>
      <c r="J69" s="18"/>
      <c r="M69">
        <f t="shared" si="8"/>
        <v>49</v>
      </c>
      <c r="N69">
        <f t="shared" si="9"/>
        <v>25</v>
      </c>
      <c r="O69">
        <f t="shared" si="10"/>
        <v>4.8999999999999773E-3</v>
      </c>
      <c r="P69">
        <f t="shared" si="11"/>
        <v>676</v>
      </c>
      <c r="Q69">
        <f t="shared" si="12"/>
        <v>1089</v>
      </c>
      <c r="R69">
        <f t="shared" si="13"/>
        <v>2304</v>
      </c>
      <c r="S69">
        <f t="shared" si="14"/>
        <v>4143.0048999999999</v>
      </c>
      <c r="T69" s="15">
        <f t="shared" si="15"/>
        <v>64.366178230496175</v>
      </c>
      <c r="V69" s="1">
        <v>74</v>
      </c>
      <c r="W69" s="1" t="s">
        <v>51</v>
      </c>
      <c r="X69" s="12" t="s">
        <v>114</v>
      </c>
      <c r="Y69" s="15">
        <v>95.07365776070678</v>
      </c>
    </row>
    <row r="70" spans="1:25" ht="17" x14ac:dyDescent="0.2">
      <c r="A70" s="1">
        <v>69</v>
      </c>
      <c r="B70" s="1" t="s">
        <v>46</v>
      </c>
      <c r="C70" s="2">
        <v>69</v>
      </c>
      <c r="D70" s="2">
        <v>56</v>
      </c>
      <c r="E70" s="2">
        <v>1.78</v>
      </c>
      <c r="F70" s="2">
        <v>200</v>
      </c>
      <c r="G70" s="2">
        <v>300</v>
      </c>
      <c r="H70" s="2">
        <v>180</v>
      </c>
      <c r="I70" s="12" t="s">
        <v>114</v>
      </c>
      <c r="J70" s="18"/>
      <c r="M70">
        <f t="shared" si="8"/>
        <v>256</v>
      </c>
      <c r="N70">
        <f t="shared" si="9"/>
        <v>441</v>
      </c>
      <c r="O70">
        <f t="shared" si="10"/>
        <v>2.8899999999999974E-2</v>
      </c>
      <c r="P70">
        <f t="shared" si="11"/>
        <v>5776</v>
      </c>
      <c r="Q70">
        <f t="shared" si="12"/>
        <v>20736</v>
      </c>
      <c r="R70">
        <f t="shared" si="13"/>
        <v>64</v>
      </c>
      <c r="S70">
        <f t="shared" si="14"/>
        <v>27273.028900000001</v>
      </c>
      <c r="T70" s="15">
        <f t="shared" si="15"/>
        <v>165.1454779883482</v>
      </c>
      <c r="V70" s="1">
        <v>2</v>
      </c>
      <c r="W70" s="1" t="s">
        <v>8</v>
      </c>
      <c r="X70" s="11" t="s">
        <v>112</v>
      </c>
      <c r="Y70" s="15">
        <v>95.126463720670287</v>
      </c>
    </row>
    <row r="71" spans="1:25" ht="17" x14ac:dyDescent="0.2">
      <c r="A71" s="1">
        <v>70</v>
      </c>
      <c r="B71" s="1" t="s">
        <v>47</v>
      </c>
      <c r="C71" s="2">
        <v>50</v>
      </c>
      <c r="D71" s="2">
        <v>22</v>
      </c>
      <c r="E71" s="2">
        <v>1.7</v>
      </c>
      <c r="F71" s="2">
        <v>80</v>
      </c>
      <c r="G71" s="2">
        <v>160</v>
      </c>
      <c r="H71" s="2">
        <v>100</v>
      </c>
      <c r="I71" s="12" t="s">
        <v>112</v>
      </c>
      <c r="J71" s="18"/>
      <c r="M71">
        <f t="shared" si="8"/>
        <v>1225</v>
      </c>
      <c r="N71">
        <f t="shared" si="9"/>
        <v>169</v>
      </c>
      <c r="O71">
        <f t="shared" si="10"/>
        <v>8.0999999999999753E-3</v>
      </c>
      <c r="P71">
        <f t="shared" si="11"/>
        <v>1936</v>
      </c>
      <c r="Q71">
        <f t="shared" si="12"/>
        <v>16</v>
      </c>
      <c r="R71">
        <f t="shared" si="13"/>
        <v>7744</v>
      </c>
      <c r="S71">
        <f t="shared" si="14"/>
        <v>11090.008099999999</v>
      </c>
      <c r="T71" s="15">
        <f t="shared" si="15"/>
        <v>105.30910739342538</v>
      </c>
      <c r="V71" s="1">
        <v>90</v>
      </c>
      <c r="W71" s="1" t="s">
        <v>56</v>
      </c>
      <c r="X71" s="12" t="s">
        <v>114</v>
      </c>
      <c r="Y71" s="15">
        <v>97.257539039397869</v>
      </c>
    </row>
    <row r="72" spans="1:25" ht="17" x14ac:dyDescent="0.2">
      <c r="A72" s="1">
        <v>71</v>
      </c>
      <c r="B72" s="1" t="s">
        <v>48</v>
      </c>
      <c r="C72" s="2">
        <v>95</v>
      </c>
      <c r="D72" s="2">
        <v>48</v>
      </c>
      <c r="E72" s="2">
        <v>1.74</v>
      </c>
      <c r="F72" s="2">
        <v>285</v>
      </c>
      <c r="G72" s="2">
        <v>305</v>
      </c>
      <c r="H72" s="2">
        <v>234</v>
      </c>
      <c r="I72" s="12" t="s">
        <v>113</v>
      </c>
      <c r="J72" s="18"/>
      <c r="M72">
        <f t="shared" si="8"/>
        <v>100</v>
      </c>
      <c r="N72">
        <f t="shared" si="9"/>
        <v>169</v>
      </c>
      <c r="O72">
        <f t="shared" si="10"/>
        <v>1.6899999999999971E-2</v>
      </c>
      <c r="P72">
        <f t="shared" si="11"/>
        <v>25921</v>
      </c>
      <c r="Q72">
        <f t="shared" si="12"/>
        <v>22201</v>
      </c>
      <c r="R72">
        <f t="shared" si="13"/>
        <v>2116</v>
      </c>
      <c r="S72">
        <f t="shared" si="14"/>
        <v>50507.016900000002</v>
      </c>
      <c r="T72" s="15">
        <f t="shared" si="15"/>
        <v>224.73766239773877</v>
      </c>
      <c r="V72" s="1">
        <v>23</v>
      </c>
      <c r="W72" s="1" t="s">
        <v>30</v>
      </c>
      <c r="X72" s="11" t="s">
        <v>113</v>
      </c>
      <c r="Y72" s="15">
        <v>98.366702191341147</v>
      </c>
    </row>
    <row r="73" spans="1:25" ht="17" x14ac:dyDescent="0.2">
      <c r="A73" s="1">
        <v>72</v>
      </c>
      <c r="B73" s="1" t="s">
        <v>49</v>
      </c>
      <c r="C73" s="2">
        <v>60</v>
      </c>
      <c r="D73" s="2">
        <v>32</v>
      </c>
      <c r="E73" s="2">
        <v>1.65</v>
      </c>
      <c r="F73" s="2">
        <v>100</v>
      </c>
      <c r="G73" s="2">
        <v>250</v>
      </c>
      <c r="H73" s="2">
        <v>118</v>
      </c>
      <c r="I73" s="12" t="s">
        <v>113</v>
      </c>
      <c r="J73" s="18"/>
      <c r="M73">
        <f t="shared" si="8"/>
        <v>625</v>
      </c>
      <c r="N73">
        <f t="shared" si="9"/>
        <v>9</v>
      </c>
      <c r="O73">
        <f t="shared" si="10"/>
        <v>1.5999999999999851E-3</v>
      </c>
      <c r="P73">
        <f t="shared" si="11"/>
        <v>576</v>
      </c>
      <c r="Q73">
        <f t="shared" si="12"/>
        <v>8836</v>
      </c>
      <c r="R73">
        <f t="shared" si="13"/>
        <v>4900</v>
      </c>
      <c r="S73">
        <f t="shared" si="14"/>
        <v>14946.0016</v>
      </c>
      <c r="T73" s="15">
        <f t="shared" si="15"/>
        <v>122.25384083945993</v>
      </c>
      <c r="V73" s="1">
        <v>37</v>
      </c>
      <c r="W73" s="1" t="s">
        <v>62</v>
      </c>
      <c r="X73" s="12" t="s">
        <v>112</v>
      </c>
      <c r="Y73" s="15">
        <v>99.649393374972433</v>
      </c>
    </row>
    <row r="74" spans="1:25" ht="17" x14ac:dyDescent="0.2">
      <c r="A74" s="1">
        <v>73</v>
      </c>
      <c r="B74" s="1" t="s">
        <v>50</v>
      </c>
      <c r="C74" s="2">
        <v>75</v>
      </c>
      <c r="D74" s="2">
        <v>45</v>
      </c>
      <c r="E74" s="2">
        <v>1.7</v>
      </c>
      <c r="F74" s="2">
        <v>199</v>
      </c>
      <c r="G74" s="2">
        <v>200</v>
      </c>
      <c r="H74" s="2">
        <v>255</v>
      </c>
      <c r="I74" s="12" t="s">
        <v>113</v>
      </c>
      <c r="J74" s="18"/>
      <c r="M74">
        <f t="shared" si="8"/>
        <v>100</v>
      </c>
      <c r="N74">
        <f t="shared" si="9"/>
        <v>100</v>
      </c>
      <c r="O74">
        <f t="shared" si="10"/>
        <v>8.0999999999999753E-3</v>
      </c>
      <c r="P74">
        <f t="shared" si="11"/>
        <v>5625</v>
      </c>
      <c r="Q74">
        <f t="shared" si="12"/>
        <v>1936</v>
      </c>
      <c r="R74">
        <f t="shared" si="13"/>
        <v>4489</v>
      </c>
      <c r="S74">
        <f t="shared" si="14"/>
        <v>12250.008099999999</v>
      </c>
      <c r="T74" s="15">
        <f t="shared" si="15"/>
        <v>110.67975469795729</v>
      </c>
      <c r="V74" s="1">
        <v>34</v>
      </c>
      <c r="W74" s="1" t="s">
        <v>41</v>
      </c>
      <c r="X74" s="12" t="s">
        <v>112</v>
      </c>
      <c r="Y74" s="15">
        <v>100.59324480301845</v>
      </c>
    </row>
    <row r="75" spans="1:25" ht="17" x14ac:dyDescent="0.2">
      <c r="A75" s="1">
        <v>74</v>
      </c>
      <c r="B75" s="1" t="s">
        <v>51</v>
      </c>
      <c r="C75" s="2">
        <v>67</v>
      </c>
      <c r="D75" s="2">
        <v>58</v>
      </c>
      <c r="E75" s="2">
        <v>1.63</v>
      </c>
      <c r="F75" s="2">
        <v>200</v>
      </c>
      <c r="G75" s="2">
        <v>205</v>
      </c>
      <c r="H75" s="2">
        <v>185</v>
      </c>
      <c r="I75" s="12" t="s">
        <v>114</v>
      </c>
      <c r="J75" s="18"/>
      <c r="M75">
        <f t="shared" si="8"/>
        <v>324</v>
      </c>
      <c r="N75">
        <f t="shared" si="9"/>
        <v>529</v>
      </c>
      <c r="O75">
        <f t="shared" si="10"/>
        <v>3.9999999999999183E-4</v>
      </c>
      <c r="P75">
        <f t="shared" si="11"/>
        <v>5776</v>
      </c>
      <c r="Q75">
        <f t="shared" si="12"/>
        <v>2401</v>
      </c>
      <c r="R75">
        <f t="shared" si="13"/>
        <v>9</v>
      </c>
      <c r="S75">
        <f t="shared" si="14"/>
        <v>9039.0004000000008</v>
      </c>
      <c r="T75" s="15">
        <f t="shared" si="15"/>
        <v>95.07365776070678</v>
      </c>
      <c r="V75" s="1">
        <v>46</v>
      </c>
      <c r="W75" s="1" t="s">
        <v>71</v>
      </c>
      <c r="X75" s="12" t="s">
        <v>112</v>
      </c>
      <c r="Y75" s="15">
        <v>101.73495417013761</v>
      </c>
    </row>
    <row r="76" spans="1:25" ht="17" x14ac:dyDescent="0.2">
      <c r="A76" s="1">
        <v>75</v>
      </c>
      <c r="B76" s="1" t="s">
        <v>89</v>
      </c>
      <c r="C76" s="2">
        <v>93.3</v>
      </c>
      <c r="D76" s="2">
        <v>44</v>
      </c>
      <c r="E76" s="2">
        <v>1.68</v>
      </c>
      <c r="F76" s="2">
        <v>89</v>
      </c>
      <c r="G76" s="2">
        <v>156</v>
      </c>
      <c r="H76" s="2">
        <v>235</v>
      </c>
      <c r="I76" s="12" t="s">
        <v>114</v>
      </c>
      <c r="J76" s="18"/>
      <c r="M76">
        <f t="shared" si="8"/>
        <v>68.889999999999958</v>
      </c>
      <c r="N76">
        <f t="shared" si="9"/>
        <v>81</v>
      </c>
      <c r="O76">
        <f t="shared" si="10"/>
        <v>4.8999999999999773E-3</v>
      </c>
      <c r="P76">
        <f t="shared" si="11"/>
        <v>1225</v>
      </c>
      <c r="Q76">
        <f t="shared" si="12"/>
        <v>0</v>
      </c>
      <c r="R76">
        <f t="shared" si="13"/>
        <v>2209</v>
      </c>
      <c r="S76">
        <f t="shared" si="14"/>
        <v>3583.8949000000002</v>
      </c>
      <c r="T76" s="15">
        <f t="shared" si="15"/>
        <v>59.865640395806345</v>
      </c>
      <c r="V76" s="1">
        <v>26</v>
      </c>
      <c r="W76" s="1" t="s">
        <v>33</v>
      </c>
      <c r="X76" s="11" t="s">
        <v>111</v>
      </c>
      <c r="Y76" s="15">
        <v>102.13717491687343</v>
      </c>
    </row>
    <row r="77" spans="1:25" ht="17" x14ac:dyDescent="0.2">
      <c r="A77" s="1">
        <v>76</v>
      </c>
      <c r="B77" s="1" t="s">
        <v>90</v>
      </c>
      <c r="C77" s="2">
        <v>102</v>
      </c>
      <c r="D77" s="2">
        <v>28</v>
      </c>
      <c r="E77" s="2">
        <v>1.92</v>
      </c>
      <c r="F77" s="2">
        <v>59</v>
      </c>
      <c r="G77" s="2">
        <v>126</v>
      </c>
      <c r="H77" s="2">
        <v>113</v>
      </c>
      <c r="I77" s="12" t="s">
        <v>112</v>
      </c>
      <c r="J77" s="18"/>
      <c r="M77">
        <f t="shared" si="8"/>
        <v>289</v>
      </c>
      <c r="N77">
        <f t="shared" si="9"/>
        <v>49</v>
      </c>
      <c r="O77">
        <f t="shared" si="10"/>
        <v>9.6099999999999894E-2</v>
      </c>
      <c r="P77">
        <f t="shared" si="11"/>
        <v>4225</v>
      </c>
      <c r="Q77">
        <f t="shared" si="12"/>
        <v>900</v>
      </c>
      <c r="R77">
        <f t="shared" si="13"/>
        <v>5625</v>
      </c>
      <c r="S77">
        <f t="shared" si="14"/>
        <v>11088.096099999999</v>
      </c>
      <c r="T77" s="15">
        <f t="shared" si="15"/>
        <v>105.30002896485831</v>
      </c>
      <c r="V77" s="1">
        <v>85</v>
      </c>
      <c r="W77" s="1" t="s">
        <v>21</v>
      </c>
      <c r="X77" s="12" t="s">
        <v>114</v>
      </c>
      <c r="Y77" s="15">
        <v>104.27889000176403</v>
      </c>
    </row>
    <row r="78" spans="1:25" ht="17" x14ac:dyDescent="0.2">
      <c r="A78" s="1">
        <v>77</v>
      </c>
      <c r="B78" s="1" t="s">
        <v>91</v>
      </c>
      <c r="C78" s="2">
        <v>82</v>
      </c>
      <c r="D78" s="2">
        <v>46</v>
      </c>
      <c r="E78" s="2">
        <v>1.61</v>
      </c>
      <c r="F78" s="2">
        <v>78</v>
      </c>
      <c r="G78" s="2">
        <v>202</v>
      </c>
      <c r="H78" s="2">
        <v>187</v>
      </c>
      <c r="I78" s="12" t="s">
        <v>113</v>
      </c>
      <c r="J78" s="18"/>
      <c r="M78">
        <f t="shared" si="8"/>
        <v>9</v>
      </c>
      <c r="N78">
        <f t="shared" si="9"/>
        <v>121</v>
      </c>
      <c r="O78">
        <f t="shared" si="10"/>
        <v>0</v>
      </c>
      <c r="P78">
        <f t="shared" si="11"/>
        <v>2116</v>
      </c>
      <c r="Q78">
        <f t="shared" si="12"/>
        <v>2116</v>
      </c>
      <c r="R78">
        <f t="shared" si="13"/>
        <v>1</v>
      </c>
      <c r="S78">
        <f t="shared" si="14"/>
        <v>4363</v>
      </c>
      <c r="T78" s="15">
        <f t="shared" si="15"/>
        <v>66.05300901548695</v>
      </c>
      <c r="V78" s="1">
        <v>76</v>
      </c>
      <c r="W78" s="1" t="s">
        <v>90</v>
      </c>
      <c r="X78" s="12" t="s">
        <v>112</v>
      </c>
      <c r="Y78" s="15">
        <v>105.30002896485831</v>
      </c>
    </row>
    <row r="79" spans="1:25" ht="17" x14ac:dyDescent="0.2">
      <c r="A79" s="1">
        <v>78</v>
      </c>
      <c r="B79" s="1" t="s">
        <v>92</v>
      </c>
      <c r="C79" s="2">
        <v>85</v>
      </c>
      <c r="D79" s="2">
        <v>54</v>
      </c>
      <c r="E79" s="2">
        <v>1.69</v>
      </c>
      <c r="F79" s="2">
        <v>69</v>
      </c>
      <c r="G79" s="2">
        <v>95</v>
      </c>
      <c r="H79" s="2">
        <v>177</v>
      </c>
      <c r="I79" s="12" t="s">
        <v>112</v>
      </c>
      <c r="J79" s="18"/>
      <c r="M79">
        <f t="shared" si="8"/>
        <v>0</v>
      </c>
      <c r="N79">
        <f t="shared" si="9"/>
        <v>361</v>
      </c>
      <c r="O79">
        <f t="shared" si="10"/>
        <v>6.399999999999976E-3</v>
      </c>
      <c r="P79">
        <f t="shared" si="11"/>
        <v>3025</v>
      </c>
      <c r="Q79">
        <f t="shared" si="12"/>
        <v>3721</v>
      </c>
      <c r="R79">
        <f t="shared" si="13"/>
        <v>121</v>
      </c>
      <c r="S79">
        <f t="shared" si="14"/>
        <v>7228.0064000000002</v>
      </c>
      <c r="T79" s="15">
        <f t="shared" si="15"/>
        <v>85.017682866566062</v>
      </c>
      <c r="V79" s="1">
        <v>70</v>
      </c>
      <c r="W79" s="1" t="s">
        <v>47</v>
      </c>
      <c r="X79" s="12" t="s">
        <v>112</v>
      </c>
      <c r="Y79" s="15">
        <v>105.30910739342538</v>
      </c>
    </row>
    <row r="80" spans="1:25" ht="17" x14ac:dyDescent="0.2">
      <c r="A80" s="1">
        <v>79</v>
      </c>
      <c r="B80" s="1" t="s">
        <v>93</v>
      </c>
      <c r="C80" s="2">
        <v>81</v>
      </c>
      <c r="D80" s="2">
        <v>33</v>
      </c>
      <c r="E80" s="2">
        <v>1.64</v>
      </c>
      <c r="F80" s="2">
        <v>73</v>
      </c>
      <c r="G80" s="2">
        <v>87</v>
      </c>
      <c r="H80" s="2">
        <v>175</v>
      </c>
      <c r="I80" s="12" t="s">
        <v>112</v>
      </c>
      <c r="J80" s="18"/>
      <c r="M80">
        <f t="shared" si="8"/>
        <v>16</v>
      </c>
      <c r="N80">
        <f t="shared" si="9"/>
        <v>4</v>
      </c>
      <c r="O80">
        <f t="shared" si="10"/>
        <v>8.9999999999998827E-4</v>
      </c>
      <c r="P80">
        <f t="shared" si="11"/>
        <v>2601</v>
      </c>
      <c r="Q80">
        <f t="shared" si="12"/>
        <v>4761</v>
      </c>
      <c r="R80">
        <f t="shared" si="13"/>
        <v>169</v>
      </c>
      <c r="S80">
        <f t="shared" si="14"/>
        <v>7551.0009</v>
      </c>
      <c r="T80" s="15">
        <f t="shared" si="15"/>
        <v>86.896495326336378</v>
      </c>
      <c r="V80" s="1">
        <v>73</v>
      </c>
      <c r="W80" s="1" t="s">
        <v>50</v>
      </c>
      <c r="X80" s="12" t="s">
        <v>113</v>
      </c>
      <c r="Y80" s="15">
        <v>110.67975469795729</v>
      </c>
    </row>
    <row r="81" spans="1:25" ht="17" x14ac:dyDescent="0.2">
      <c r="A81" s="1">
        <v>80</v>
      </c>
      <c r="B81" s="1" t="s">
        <v>94</v>
      </c>
      <c r="C81" s="2">
        <v>102</v>
      </c>
      <c r="D81" s="2">
        <v>50</v>
      </c>
      <c r="E81" s="2">
        <v>1.79</v>
      </c>
      <c r="F81" s="2">
        <v>71</v>
      </c>
      <c r="G81" s="2">
        <v>363</v>
      </c>
      <c r="H81" s="2">
        <v>245</v>
      </c>
      <c r="I81" s="12" t="s">
        <v>113</v>
      </c>
      <c r="J81" s="18"/>
      <c r="M81">
        <f t="shared" si="8"/>
        <v>289</v>
      </c>
      <c r="N81">
        <f t="shared" si="9"/>
        <v>225</v>
      </c>
      <c r="O81">
        <f t="shared" si="10"/>
        <v>3.2399999999999977E-2</v>
      </c>
      <c r="P81">
        <f t="shared" si="11"/>
        <v>2809</v>
      </c>
      <c r="Q81">
        <f t="shared" si="12"/>
        <v>42849</v>
      </c>
      <c r="R81">
        <f t="shared" si="13"/>
        <v>3249</v>
      </c>
      <c r="S81">
        <f t="shared" si="14"/>
        <v>49421.032399999996</v>
      </c>
      <c r="T81" s="15">
        <f t="shared" si="15"/>
        <v>222.30841729453249</v>
      </c>
      <c r="V81" s="1">
        <v>33</v>
      </c>
      <c r="W81" s="1" t="s">
        <v>40</v>
      </c>
      <c r="X81" s="11" t="s">
        <v>112</v>
      </c>
      <c r="Y81" s="15">
        <v>110.88285755697315</v>
      </c>
    </row>
    <row r="82" spans="1:25" ht="17" x14ac:dyDescent="0.2">
      <c r="A82" s="1">
        <v>81</v>
      </c>
      <c r="B82" s="1" t="s">
        <v>95</v>
      </c>
      <c r="C82" s="2">
        <v>103</v>
      </c>
      <c r="D82" s="2">
        <v>41</v>
      </c>
      <c r="E82" s="2">
        <v>1.68</v>
      </c>
      <c r="F82" s="2">
        <v>95</v>
      </c>
      <c r="G82" s="2">
        <v>375</v>
      </c>
      <c r="H82" s="2">
        <v>252</v>
      </c>
      <c r="I82" s="12" t="s">
        <v>113</v>
      </c>
      <c r="J82" s="18"/>
      <c r="M82">
        <f t="shared" si="8"/>
        <v>324</v>
      </c>
      <c r="N82">
        <f t="shared" si="9"/>
        <v>36</v>
      </c>
      <c r="O82">
        <f t="shared" si="10"/>
        <v>4.8999999999999773E-3</v>
      </c>
      <c r="P82">
        <f t="shared" si="11"/>
        <v>841</v>
      </c>
      <c r="Q82">
        <f t="shared" si="12"/>
        <v>47961</v>
      </c>
      <c r="R82">
        <f t="shared" si="13"/>
        <v>4096</v>
      </c>
      <c r="S82">
        <f t="shared" si="14"/>
        <v>53258.0049</v>
      </c>
      <c r="T82" s="15">
        <f t="shared" si="15"/>
        <v>230.77695920520316</v>
      </c>
      <c r="V82" s="1">
        <v>25</v>
      </c>
      <c r="W82" s="1" t="s">
        <v>32</v>
      </c>
      <c r="X82" s="11" t="s">
        <v>111</v>
      </c>
      <c r="Y82" s="15">
        <v>112.56111628799707</v>
      </c>
    </row>
    <row r="83" spans="1:25" ht="17" x14ac:dyDescent="0.2">
      <c r="A83" s="1">
        <v>82</v>
      </c>
      <c r="B83" s="1" t="s">
        <v>96</v>
      </c>
      <c r="C83" s="2">
        <v>81.5</v>
      </c>
      <c r="D83" s="2">
        <v>47</v>
      </c>
      <c r="E83" s="2">
        <v>1.66</v>
      </c>
      <c r="F83" s="2">
        <v>91</v>
      </c>
      <c r="G83" s="2">
        <v>313</v>
      </c>
      <c r="H83" s="2">
        <v>203</v>
      </c>
      <c r="I83" s="12" t="s">
        <v>113</v>
      </c>
      <c r="J83" s="18"/>
      <c r="M83">
        <f t="shared" ref="M83:M106" si="16">POWER(C83-M$1,2)</f>
        <v>12.25</v>
      </c>
      <c r="N83">
        <f t="shared" ref="N83:N106" si="17">POWER(D83-N$1,2)</f>
        <v>144</v>
      </c>
      <c r="O83">
        <f t="shared" ref="O83:O106" si="18">POWER(E83-O$1,2)</f>
        <v>2.4999999999999823E-3</v>
      </c>
      <c r="P83">
        <f t="shared" ref="P83:P106" si="19">POWER(F83-P$1,2)</f>
        <v>1089</v>
      </c>
      <c r="Q83">
        <f t="shared" ref="Q83:Q106" si="20">POWER(G83-Q$1,2)</f>
        <v>24649</v>
      </c>
      <c r="R83">
        <f t="shared" ref="R83:R106" si="21">POWER(H83-R$1,2)</f>
        <v>225</v>
      </c>
      <c r="S83">
        <f t="shared" ref="S83:S106" si="22">SUM(M83:R83)</f>
        <v>26119.252499999999</v>
      </c>
      <c r="T83" s="15">
        <f t="shared" ref="T83:T106" si="23">SQRT(S83)</f>
        <v>161.61451822160038</v>
      </c>
      <c r="V83" s="1">
        <v>7</v>
      </c>
      <c r="W83" s="1" t="s">
        <v>14</v>
      </c>
      <c r="X83" s="11" t="s">
        <v>113</v>
      </c>
      <c r="Y83" s="15">
        <v>115.95701315573803</v>
      </c>
    </row>
    <row r="84" spans="1:25" ht="17" x14ac:dyDescent="0.2">
      <c r="A84" s="1">
        <v>83</v>
      </c>
      <c r="B84" s="1" t="s">
        <v>97</v>
      </c>
      <c r="C84" s="2">
        <v>80</v>
      </c>
      <c r="D84" s="2">
        <v>30</v>
      </c>
      <c r="E84" s="2">
        <v>1.68</v>
      </c>
      <c r="F84" s="2">
        <v>82</v>
      </c>
      <c r="G84" s="2">
        <v>115</v>
      </c>
      <c r="H84" s="2">
        <v>222</v>
      </c>
      <c r="I84" s="12" t="s">
        <v>114</v>
      </c>
      <c r="J84" s="18"/>
      <c r="M84">
        <f t="shared" si="16"/>
        <v>25</v>
      </c>
      <c r="N84">
        <f t="shared" si="17"/>
        <v>25</v>
      </c>
      <c r="O84">
        <f t="shared" si="18"/>
        <v>4.8999999999999773E-3</v>
      </c>
      <c r="P84">
        <f t="shared" si="19"/>
        <v>1764</v>
      </c>
      <c r="Q84">
        <f t="shared" si="20"/>
        <v>1681</v>
      </c>
      <c r="R84">
        <f t="shared" si="21"/>
        <v>1156</v>
      </c>
      <c r="S84">
        <f t="shared" si="22"/>
        <v>4651.0048999999999</v>
      </c>
      <c r="T84" s="15">
        <f t="shared" si="23"/>
        <v>68.198276371181109</v>
      </c>
      <c r="V84" s="1">
        <v>13</v>
      </c>
      <c r="W84" s="1" t="s">
        <v>20</v>
      </c>
      <c r="X84" s="11" t="s">
        <v>111</v>
      </c>
      <c r="Y84" s="15">
        <v>116.0355587740241</v>
      </c>
    </row>
    <row r="85" spans="1:25" ht="17" x14ac:dyDescent="0.2">
      <c r="A85" s="1">
        <v>84</v>
      </c>
      <c r="B85" s="1" t="s">
        <v>98</v>
      </c>
      <c r="C85" s="2">
        <v>56</v>
      </c>
      <c r="D85" s="2">
        <v>26</v>
      </c>
      <c r="E85" s="2">
        <v>1.67</v>
      </c>
      <c r="F85" s="2">
        <v>92.57</v>
      </c>
      <c r="G85" s="2">
        <v>108.72</v>
      </c>
      <c r="H85" s="2">
        <v>128.24</v>
      </c>
      <c r="I85" s="12" t="s">
        <v>112</v>
      </c>
      <c r="J85" s="18"/>
      <c r="M85">
        <f t="shared" si="16"/>
        <v>841</v>
      </c>
      <c r="N85">
        <f t="shared" si="17"/>
        <v>81</v>
      </c>
      <c r="O85">
        <f t="shared" si="18"/>
        <v>3.59999999999998E-3</v>
      </c>
      <c r="P85">
        <f t="shared" si="19"/>
        <v>987.84490000000039</v>
      </c>
      <c r="Q85">
        <f t="shared" si="20"/>
        <v>2235.3984</v>
      </c>
      <c r="R85">
        <f t="shared" si="21"/>
        <v>3571.257599999999</v>
      </c>
      <c r="S85">
        <f t="shared" si="22"/>
        <v>7716.5044999999991</v>
      </c>
      <c r="T85" s="15">
        <f t="shared" si="23"/>
        <v>87.843636650584997</v>
      </c>
      <c r="V85" s="1">
        <v>29</v>
      </c>
      <c r="W85" s="1" t="s">
        <v>36</v>
      </c>
      <c r="X85" s="11" t="s">
        <v>112</v>
      </c>
      <c r="Y85" s="15">
        <v>120.87209148517287</v>
      </c>
    </row>
    <row r="86" spans="1:25" ht="17" x14ac:dyDescent="0.2">
      <c r="A86" s="1">
        <v>85</v>
      </c>
      <c r="B86" s="1" t="s">
        <v>21</v>
      </c>
      <c r="C86" s="2">
        <v>75</v>
      </c>
      <c r="D86" s="2">
        <v>39</v>
      </c>
      <c r="E86" s="2">
        <v>1.69</v>
      </c>
      <c r="F86" s="2">
        <v>89.02</v>
      </c>
      <c r="G86" s="2">
        <v>145.24</v>
      </c>
      <c r="H86" s="2">
        <v>90.95</v>
      </c>
      <c r="I86" s="12" t="s">
        <v>114</v>
      </c>
      <c r="J86" s="18"/>
      <c r="M86">
        <f t="shared" si="16"/>
        <v>100</v>
      </c>
      <c r="N86">
        <f t="shared" si="17"/>
        <v>16</v>
      </c>
      <c r="O86">
        <f t="shared" si="18"/>
        <v>6.399999999999976E-3</v>
      </c>
      <c r="P86">
        <f t="shared" si="19"/>
        <v>1223.6004000000003</v>
      </c>
      <c r="Q86">
        <f t="shared" si="20"/>
        <v>115.77759999999981</v>
      </c>
      <c r="R86">
        <f t="shared" si="21"/>
        <v>9418.7024999999994</v>
      </c>
      <c r="S86">
        <f t="shared" si="22"/>
        <v>10874.0869</v>
      </c>
      <c r="T86" s="15">
        <f t="shared" si="23"/>
        <v>104.27889000176403</v>
      </c>
      <c r="V86" s="1">
        <v>72</v>
      </c>
      <c r="W86" s="1" t="s">
        <v>49</v>
      </c>
      <c r="X86" s="12" t="s">
        <v>113</v>
      </c>
      <c r="Y86" s="15">
        <v>122.25384083945993</v>
      </c>
    </row>
    <row r="87" spans="1:25" ht="17" x14ac:dyDescent="0.2">
      <c r="A87" s="1">
        <v>86</v>
      </c>
      <c r="B87" s="1" t="s">
        <v>52</v>
      </c>
      <c r="C87" s="2">
        <v>55</v>
      </c>
      <c r="D87" s="2">
        <v>30</v>
      </c>
      <c r="E87" s="2">
        <v>1.55</v>
      </c>
      <c r="F87" s="2">
        <v>90</v>
      </c>
      <c r="G87" s="2">
        <v>97</v>
      </c>
      <c r="H87" s="2">
        <v>84</v>
      </c>
      <c r="I87" s="12" t="s">
        <v>112</v>
      </c>
      <c r="J87" s="18"/>
      <c r="M87">
        <f t="shared" si="16"/>
        <v>900</v>
      </c>
      <c r="N87">
        <f t="shared" si="17"/>
        <v>25</v>
      </c>
      <c r="O87">
        <f t="shared" si="18"/>
        <v>3.6000000000000064E-3</v>
      </c>
      <c r="P87">
        <f t="shared" si="19"/>
        <v>1156</v>
      </c>
      <c r="Q87">
        <f t="shared" si="20"/>
        <v>3481</v>
      </c>
      <c r="R87">
        <f t="shared" si="21"/>
        <v>10816</v>
      </c>
      <c r="S87">
        <f t="shared" si="22"/>
        <v>16378.0036</v>
      </c>
      <c r="T87" s="15">
        <f t="shared" si="23"/>
        <v>127.97657441891465</v>
      </c>
      <c r="V87" s="1">
        <v>88</v>
      </c>
      <c r="W87" s="1" t="s">
        <v>54</v>
      </c>
      <c r="X87" s="12" t="s">
        <v>112</v>
      </c>
      <c r="Y87" s="15">
        <v>122.51530883934464</v>
      </c>
    </row>
    <row r="88" spans="1:25" ht="17" x14ac:dyDescent="0.2">
      <c r="A88" s="1">
        <v>87</v>
      </c>
      <c r="B88" s="1" t="s">
        <v>53</v>
      </c>
      <c r="C88" s="2">
        <v>65</v>
      </c>
      <c r="D88" s="2">
        <v>32</v>
      </c>
      <c r="E88" s="2">
        <v>1.62</v>
      </c>
      <c r="F88" s="2">
        <v>98</v>
      </c>
      <c r="G88" s="2">
        <v>123</v>
      </c>
      <c r="H88" s="2">
        <v>148</v>
      </c>
      <c r="I88" s="12" t="s">
        <v>112</v>
      </c>
      <c r="J88" s="18"/>
      <c r="M88">
        <f t="shared" si="16"/>
        <v>400</v>
      </c>
      <c r="N88">
        <f t="shared" si="17"/>
        <v>9</v>
      </c>
      <c r="O88">
        <f t="shared" si="18"/>
        <v>1.0000000000000018E-4</v>
      </c>
      <c r="P88">
        <f t="shared" si="19"/>
        <v>676</v>
      </c>
      <c r="Q88">
        <f t="shared" si="20"/>
        <v>1089</v>
      </c>
      <c r="R88">
        <f t="shared" si="21"/>
        <v>1600</v>
      </c>
      <c r="S88">
        <f t="shared" si="22"/>
        <v>3774.0001000000002</v>
      </c>
      <c r="T88" s="15">
        <f t="shared" si="23"/>
        <v>61.432891027526942</v>
      </c>
      <c r="V88" s="1">
        <v>4</v>
      </c>
      <c r="W88" s="1" t="s">
        <v>11</v>
      </c>
      <c r="X88" s="11" t="s">
        <v>113</v>
      </c>
      <c r="Y88" s="15">
        <v>123.50362788193715</v>
      </c>
    </row>
    <row r="89" spans="1:25" ht="17" x14ac:dyDescent="0.2">
      <c r="A89" s="1">
        <v>88</v>
      </c>
      <c r="B89" s="1" t="s">
        <v>54</v>
      </c>
      <c r="C89" s="2">
        <v>52</v>
      </c>
      <c r="D89" s="2">
        <v>30</v>
      </c>
      <c r="E89" s="2">
        <v>1.58</v>
      </c>
      <c r="F89" s="2">
        <v>90</v>
      </c>
      <c r="G89" s="2">
        <v>100</v>
      </c>
      <c r="H89" s="2">
        <v>90</v>
      </c>
      <c r="I89" s="12" t="s">
        <v>112</v>
      </c>
      <c r="J89" s="18"/>
      <c r="M89">
        <f t="shared" si="16"/>
        <v>1089</v>
      </c>
      <c r="N89">
        <f t="shared" si="17"/>
        <v>25</v>
      </c>
      <c r="O89">
        <f t="shared" si="18"/>
        <v>9.000000000000016E-4</v>
      </c>
      <c r="P89">
        <f t="shared" si="19"/>
        <v>1156</v>
      </c>
      <c r="Q89">
        <f t="shared" si="20"/>
        <v>3136</v>
      </c>
      <c r="R89">
        <f t="shared" si="21"/>
        <v>9604</v>
      </c>
      <c r="S89">
        <f t="shared" si="22"/>
        <v>15010.000899999999</v>
      </c>
      <c r="T89" s="15">
        <f t="shared" si="23"/>
        <v>122.51530883934464</v>
      </c>
      <c r="V89" s="1">
        <v>12</v>
      </c>
      <c r="W89" s="1" t="s">
        <v>19</v>
      </c>
      <c r="X89" s="11" t="s">
        <v>112</v>
      </c>
      <c r="Y89" s="15">
        <v>123.59723136057701</v>
      </c>
    </row>
    <row r="90" spans="1:25" ht="17" x14ac:dyDescent="0.2">
      <c r="A90" s="1">
        <v>89</v>
      </c>
      <c r="B90" s="1" t="s">
        <v>55</v>
      </c>
      <c r="C90" s="2">
        <v>69</v>
      </c>
      <c r="D90" s="2">
        <v>36</v>
      </c>
      <c r="E90" s="2">
        <v>1.63</v>
      </c>
      <c r="F90" s="2">
        <v>100</v>
      </c>
      <c r="G90" s="2">
        <v>130</v>
      </c>
      <c r="H90" s="2">
        <v>110</v>
      </c>
      <c r="I90" s="12" t="s">
        <v>112</v>
      </c>
      <c r="J90" s="18"/>
      <c r="M90">
        <f t="shared" si="16"/>
        <v>256</v>
      </c>
      <c r="N90">
        <f t="shared" si="17"/>
        <v>1</v>
      </c>
      <c r="O90">
        <f t="shared" si="18"/>
        <v>3.9999999999999183E-4</v>
      </c>
      <c r="P90">
        <f t="shared" si="19"/>
        <v>576</v>
      </c>
      <c r="Q90">
        <f t="shared" si="20"/>
        <v>676</v>
      </c>
      <c r="R90">
        <f t="shared" si="21"/>
        <v>6084</v>
      </c>
      <c r="S90">
        <f t="shared" si="22"/>
        <v>7593.0003999999999</v>
      </c>
      <c r="T90" s="15">
        <f t="shared" si="23"/>
        <v>87.137824163792388</v>
      </c>
      <c r="V90" s="1">
        <v>14</v>
      </c>
      <c r="W90" s="1" t="s">
        <v>21</v>
      </c>
      <c r="X90" s="11" t="s">
        <v>113</v>
      </c>
      <c r="Y90" s="15">
        <v>125.13203266949675</v>
      </c>
    </row>
    <row r="91" spans="1:25" ht="17" x14ac:dyDescent="0.2">
      <c r="A91" s="1">
        <v>90</v>
      </c>
      <c r="B91" s="1" t="s">
        <v>56</v>
      </c>
      <c r="C91" s="2">
        <v>58</v>
      </c>
      <c r="D91" s="2">
        <v>26</v>
      </c>
      <c r="E91" s="2">
        <v>1.78</v>
      </c>
      <c r="F91" s="2">
        <v>135</v>
      </c>
      <c r="G91" s="2">
        <v>184</v>
      </c>
      <c r="H91" s="2">
        <v>100</v>
      </c>
      <c r="I91" s="12" t="s">
        <v>114</v>
      </c>
      <c r="J91" s="18"/>
      <c r="M91">
        <f t="shared" si="16"/>
        <v>729</v>
      </c>
      <c r="N91">
        <f t="shared" si="17"/>
        <v>81</v>
      </c>
      <c r="O91">
        <f t="shared" si="18"/>
        <v>2.8899999999999974E-2</v>
      </c>
      <c r="P91">
        <f t="shared" si="19"/>
        <v>121</v>
      </c>
      <c r="Q91">
        <f t="shared" si="20"/>
        <v>784</v>
      </c>
      <c r="R91">
        <f t="shared" si="21"/>
        <v>7744</v>
      </c>
      <c r="S91">
        <f t="shared" si="22"/>
        <v>9459.0288999999993</v>
      </c>
      <c r="T91" s="15">
        <f t="shared" si="23"/>
        <v>97.257539039397869</v>
      </c>
      <c r="V91" s="1">
        <v>86</v>
      </c>
      <c r="W91" s="1" t="s">
        <v>52</v>
      </c>
      <c r="X91" s="12" t="s">
        <v>112</v>
      </c>
      <c r="Y91" s="15">
        <v>127.97657441891465</v>
      </c>
    </row>
    <row r="92" spans="1:25" ht="17" x14ac:dyDescent="0.2">
      <c r="A92" s="1">
        <v>91</v>
      </c>
      <c r="B92" s="1" t="s">
        <v>57</v>
      </c>
      <c r="C92" s="2">
        <v>78</v>
      </c>
      <c r="D92" s="2">
        <v>34</v>
      </c>
      <c r="E92" s="2">
        <v>1.69</v>
      </c>
      <c r="F92" s="2">
        <v>142</v>
      </c>
      <c r="G92" s="2">
        <v>100</v>
      </c>
      <c r="H92" s="2">
        <v>120</v>
      </c>
      <c r="I92" s="12" t="s">
        <v>112</v>
      </c>
      <c r="J92" s="18"/>
      <c r="M92">
        <f t="shared" si="16"/>
        <v>49</v>
      </c>
      <c r="N92">
        <f t="shared" si="17"/>
        <v>1</v>
      </c>
      <c r="O92">
        <f t="shared" si="18"/>
        <v>6.399999999999976E-3</v>
      </c>
      <c r="P92">
        <f t="shared" si="19"/>
        <v>324</v>
      </c>
      <c r="Q92">
        <f t="shared" si="20"/>
        <v>3136</v>
      </c>
      <c r="R92">
        <f t="shared" si="21"/>
        <v>4624</v>
      </c>
      <c r="S92">
        <f t="shared" si="22"/>
        <v>8134.0064000000002</v>
      </c>
      <c r="T92" s="15">
        <f t="shared" si="23"/>
        <v>90.188726568235793</v>
      </c>
      <c r="V92" s="1">
        <v>21</v>
      </c>
      <c r="W92" s="1" t="s">
        <v>28</v>
      </c>
      <c r="X92" s="11" t="s">
        <v>111</v>
      </c>
      <c r="Y92" s="15">
        <v>131.06600932354658</v>
      </c>
    </row>
    <row r="93" spans="1:25" ht="17" x14ac:dyDescent="0.2">
      <c r="A93" s="1">
        <v>92</v>
      </c>
      <c r="B93" s="1" t="s">
        <v>58</v>
      </c>
      <c r="C93" s="2">
        <v>85</v>
      </c>
      <c r="D93" s="2">
        <v>47</v>
      </c>
      <c r="E93" s="2">
        <v>1.71</v>
      </c>
      <c r="F93" s="2">
        <v>150</v>
      </c>
      <c r="G93" s="2">
        <v>185</v>
      </c>
      <c r="H93" s="2">
        <v>135</v>
      </c>
      <c r="I93" s="12" t="s">
        <v>114</v>
      </c>
      <c r="J93" s="18"/>
      <c r="M93">
        <f t="shared" si="16"/>
        <v>0</v>
      </c>
      <c r="N93">
        <f t="shared" si="17"/>
        <v>144</v>
      </c>
      <c r="O93">
        <f t="shared" si="18"/>
        <v>9.9999999999999742E-3</v>
      </c>
      <c r="P93">
        <f t="shared" si="19"/>
        <v>676</v>
      </c>
      <c r="Q93">
        <f t="shared" si="20"/>
        <v>841</v>
      </c>
      <c r="R93">
        <f t="shared" si="21"/>
        <v>2809</v>
      </c>
      <c r="S93">
        <f t="shared" si="22"/>
        <v>4470.01</v>
      </c>
      <c r="T93" s="15">
        <f t="shared" si="23"/>
        <v>66.85813338704574</v>
      </c>
      <c r="V93" s="1">
        <v>28</v>
      </c>
      <c r="W93" s="1" t="s">
        <v>35</v>
      </c>
      <c r="X93" s="11" t="s">
        <v>112</v>
      </c>
      <c r="Y93" s="15">
        <v>133.22537896361939</v>
      </c>
    </row>
    <row r="94" spans="1:25" ht="17" x14ac:dyDescent="0.2">
      <c r="A94" s="1">
        <v>93</v>
      </c>
      <c r="B94" s="1" t="s">
        <v>59</v>
      </c>
      <c r="C94" s="2">
        <v>93</v>
      </c>
      <c r="D94" s="2">
        <v>41</v>
      </c>
      <c r="E94" s="2">
        <v>1.78</v>
      </c>
      <c r="F94" s="2">
        <v>135</v>
      </c>
      <c r="G94" s="2">
        <v>200</v>
      </c>
      <c r="H94" s="2">
        <v>152</v>
      </c>
      <c r="I94" s="12" t="s">
        <v>114</v>
      </c>
      <c r="J94" s="18"/>
      <c r="M94">
        <f t="shared" si="16"/>
        <v>64</v>
      </c>
      <c r="N94">
        <f t="shared" si="17"/>
        <v>36</v>
      </c>
      <c r="O94">
        <f t="shared" si="18"/>
        <v>2.8899999999999974E-2</v>
      </c>
      <c r="P94">
        <f t="shared" si="19"/>
        <v>121</v>
      </c>
      <c r="Q94">
        <f t="shared" si="20"/>
        <v>1936</v>
      </c>
      <c r="R94">
        <f t="shared" si="21"/>
        <v>1296</v>
      </c>
      <c r="S94">
        <f t="shared" si="22"/>
        <v>3453.0288999999998</v>
      </c>
      <c r="T94" s="15">
        <f t="shared" si="23"/>
        <v>58.762478674746184</v>
      </c>
      <c r="V94" s="1">
        <v>17</v>
      </c>
      <c r="W94" s="1" t="s">
        <v>24</v>
      </c>
      <c r="X94" s="11" t="s">
        <v>111</v>
      </c>
      <c r="Y94" s="15">
        <v>136.79915240965494</v>
      </c>
    </row>
    <row r="95" spans="1:25" ht="17" x14ac:dyDescent="0.2">
      <c r="A95" s="1">
        <v>94</v>
      </c>
      <c r="B95" s="1" t="s">
        <v>31</v>
      </c>
      <c r="C95" s="2">
        <v>76</v>
      </c>
      <c r="D95" s="2">
        <v>35</v>
      </c>
      <c r="E95" s="2">
        <v>1.76</v>
      </c>
      <c r="F95" s="2">
        <v>149</v>
      </c>
      <c r="G95" s="2">
        <v>180</v>
      </c>
      <c r="H95" s="2">
        <v>145</v>
      </c>
      <c r="I95" s="12" t="s">
        <v>114</v>
      </c>
      <c r="J95" s="18"/>
      <c r="M95">
        <f t="shared" si="16"/>
        <v>81</v>
      </c>
      <c r="N95">
        <f t="shared" si="17"/>
        <v>0</v>
      </c>
      <c r="O95">
        <f t="shared" si="18"/>
        <v>2.2499999999999975E-2</v>
      </c>
      <c r="P95">
        <f t="shared" si="19"/>
        <v>625</v>
      </c>
      <c r="Q95">
        <f t="shared" si="20"/>
        <v>576</v>
      </c>
      <c r="R95">
        <f t="shared" si="21"/>
        <v>1849</v>
      </c>
      <c r="S95">
        <f t="shared" si="22"/>
        <v>3131.0225</v>
      </c>
      <c r="T95" s="15">
        <f t="shared" si="23"/>
        <v>55.955540386989384</v>
      </c>
      <c r="V95" s="1">
        <v>22</v>
      </c>
      <c r="W95" s="1" t="s">
        <v>29</v>
      </c>
      <c r="X95" s="11" t="s">
        <v>111</v>
      </c>
      <c r="Y95" s="15">
        <v>140.32401932669973</v>
      </c>
    </row>
    <row r="96" spans="1:25" ht="17" x14ac:dyDescent="0.2">
      <c r="A96" s="1">
        <v>95</v>
      </c>
      <c r="B96" s="1" t="s">
        <v>60</v>
      </c>
      <c r="C96" s="2">
        <v>96</v>
      </c>
      <c r="D96" s="2">
        <v>43</v>
      </c>
      <c r="E96" s="2">
        <v>1.81</v>
      </c>
      <c r="F96" s="2">
        <v>152</v>
      </c>
      <c r="G96" s="2">
        <v>190</v>
      </c>
      <c r="H96" s="2">
        <v>150</v>
      </c>
      <c r="I96" s="12" t="s">
        <v>114</v>
      </c>
      <c r="J96" s="18"/>
      <c r="M96">
        <f t="shared" si="16"/>
        <v>121</v>
      </c>
      <c r="N96">
        <f t="shared" si="17"/>
        <v>64</v>
      </c>
      <c r="O96">
        <f t="shared" si="18"/>
        <v>3.999999999999998E-2</v>
      </c>
      <c r="P96">
        <f t="shared" si="19"/>
        <v>784</v>
      </c>
      <c r="Q96">
        <f t="shared" si="20"/>
        <v>1156</v>
      </c>
      <c r="R96">
        <f t="shared" si="21"/>
        <v>1444</v>
      </c>
      <c r="S96">
        <f t="shared" si="22"/>
        <v>3569.04</v>
      </c>
      <c r="T96" s="15">
        <f t="shared" si="23"/>
        <v>59.741442901891816</v>
      </c>
      <c r="V96" s="1">
        <v>5</v>
      </c>
      <c r="W96" s="1" t="s">
        <v>12</v>
      </c>
      <c r="X96" s="11" t="s">
        <v>113</v>
      </c>
      <c r="Y96" s="15">
        <v>143.07348636277791</v>
      </c>
    </row>
    <row r="97" spans="1:25" ht="17" x14ac:dyDescent="0.2">
      <c r="A97" s="1">
        <v>96</v>
      </c>
      <c r="B97" s="1" t="s">
        <v>62</v>
      </c>
      <c r="C97" s="7">
        <v>68</v>
      </c>
      <c r="D97" s="7">
        <v>25</v>
      </c>
      <c r="E97" s="7">
        <v>1.65</v>
      </c>
      <c r="F97" s="7">
        <v>85</v>
      </c>
      <c r="G97" s="7">
        <v>190</v>
      </c>
      <c r="H97" s="7">
        <v>150</v>
      </c>
      <c r="I97" s="12" t="s">
        <v>114</v>
      </c>
      <c r="J97" s="18"/>
      <c r="M97">
        <f t="shared" si="16"/>
        <v>289</v>
      </c>
      <c r="N97">
        <f t="shared" si="17"/>
        <v>100</v>
      </c>
      <c r="O97">
        <f t="shared" si="18"/>
        <v>1.5999999999999851E-3</v>
      </c>
      <c r="P97">
        <f t="shared" si="19"/>
        <v>1521</v>
      </c>
      <c r="Q97">
        <f t="shared" si="20"/>
        <v>1156</v>
      </c>
      <c r="R97">
        <f t="shared" si="21"/>
        <v>1444</v>
      </c>
      <c r="S97">
        <f t="shared" si="22"/>
        <v>4510.0015999999996</v>
      </c>
      <c r="T97" s="15">
        <f t="shared" si="23"/>
        <v>67.156545473989354</v>
      </c>
      <c r="V97" s="1">
        <v>35</v>
      </c>
      <c r="W97" s="1" t="s">
        <v>42</v>
      </c>
      <c r="X97" s="12" t="s">
        <v>113</v>
      </c>
      <c r="Y97" s="15">
        <v>153.76285929963711</v>
      </c>
    </row>
    <row r="98" spans="1:25" ht="17" x14ac:dyDescent="0.2">
      <c r="A98" s="1">
        <v>97</v>
      </c>
      <c r="B98" s="1" t="s">
        <v>99</v>
      </c>
      <c r="C98" s="7">
        <v>75</v>
      </c>
      <c r="D98" s="7">
        <v>30</v>
      </c>
      <c r="E98" s="7">
        <v>1.7</v>
      </c>
      <c r="F98" s="7">
        <v>90</v>
      </c>
      <c r="G98" s="7">
        <v>200</v>
      </c>
      <c r="H98" s="7">
        <v>160</v>
      </c>
      <c r="I98" s="12" t="s">
        <v>114</v>
      </c>
      <c r="J98" s="18"/>
      <c r="M98">
        <f t="shared" si="16"/>
        <v>100</v>
      </c>
      <c r="N98">
        <f t="shared" si="17"/>
        <v>25</v>
      </c>
      <c r="O98">
        <f t="shared" si="18"/>
        <v>8.0999999999999753E-3</v>
      </c>
      <c r="P98">
        <f t="shared" si="19"/>
        <v>1156</v>
      </c>
      <c r="Q98">
        <f t="shared" si="20"/>
        <v>1936</v>
      </c>
      <c r="R98">
        <f t="shared" si="21"/>
        <v>784</v>
      </c>
      <c r="S98">
        <f t="shared" si="22"/>
        <v>4001.0081</v>
      </c>
      <c r="T98" s="15">
        <f t="shared" si="23"/>
        <v>63.253522431561073</v>
      </c>
      <c r="V98" s="1">
        <v>82</v>
      </c>
      <c r="W98" s="1" t="s">
        <v>96</v>
      </c>
      <c r="X98" s="12" t="s">
        <v>113</v>
      </c>
      <c r="Y98" s="15">
        <v>161.61451822160038</v>
      </c>
    </row>
    <row r="99" spans="1:25" ht="17" x14ac:dyDescent="0.2">
      <c r="A99" s="1">
        <v>98</v>
      </c>
      <c r="B99" s="1" t="s">
        <v>100</v>
      </c>
      <c r="C99" s="7">
        <v>60</v>
      </c>
      <c r="D99" s="7">
        <v>22</v>
      </c>
      <c r="E99" s="7">
        <v>1.6</v>
      </c>
      <c r="F99" s="7">
        <v>88</v>
      </c>
      <c r="G99" s="7">
        <v>180</v>
      </c>
      <c r="H99" s="7">
        <v>140</v>
      </c>
      <c r="I99" s="12" t="s">
        <v>112</v>
      </c>
      <c r="J99" s="18"/>
      <c r="M99">
        <f t="shared" si="16"/>
        <v>625</v>
      </c>
      <c r="N99">
        <f t="shared" si="17"/>
        <v>169</v>
      </c>
      <c r="O99">
        <f t="shared" si="18"/>
        <v>1.0000000000000018E-4</v>
      </c>
      <c r="P99">
        <f t="shared" si="19"/>
        <v>1296</v>
      </c>
      <c r="Q99">
        <f t="shared" si="20"/>
        <v>576</v>
      </c>
      <c r="R99">
        <f t="shared" si="21"/>
        <v>2304</v>
      </c>
      <c r="S99">
        <f t="shared" si="22"/>
        <v>4970.0001000000002</v>
      </c>
      <c r="T99" s="15">
        <f t="shared" si="23"/>
        <v>70.498227637295969</v>
      </c>
      <c r="V99" s="1">
        <v>69</v>
      </c>
      <c r="W99" s="1" t="s">
        <v>46</v>
      </c>
      <c r="X99" s="12" t="s">
        <v>114</v>
      </c>
      <c r="Y99" s="15">
        <v>165.1454779883482</v>
      </c>
    </row>
    <row r="100" spans="1:25" ht="17" x14ac:dyDescent="0.2">
      <c r="A100" s="1">
        <v>99</v>
      </c>
      <c r="B100" s="1" t="s">
        <v>101</v>
      </c>
      <c r="C100" s="7">
        <v>80</v>
      </c>
      <c r="D100" s="7">
        <v>35</v>
      </c>
      <c r="E100" s="7">
        <v>1.8</v>
      </c>
      <c r="F100" s="7">
        <v>95</v>
      </c>
      <c r="G100" s="7">
        <v>210</v>
      </c>
      <c r="H100" s="7">
        <v>170</v>
      </c>
      <c r="I100" s="12" t="s">
        <v>114</v>
      </c>
      <c r="J100" s="18"/>
      <c r="M100">
        <f t="shared" si="16"/>
        <v>25</v>
      </c>
      <c r="N100">
        <f t="shared" si="17"/>
        <v>0</v>
      </c>
      <c r="O100">
        <f t="shared" si="18"/>
        <v>3.6099999999999979E-2</v>
      </c>
      <c r="P100">
        <f t="shared" si="19"/>
        <v>841</v>
      </c>
      <c r="Q100">
        <f t="shared" si="20"/>
        <v>2916</v>
      </c>
      <c r="R100">
        <f t="shared" si="21"/>
        <v>324</v>
      </c>
      <c r="S100">
        <f t="shared" si="22"/>
        <v>4106.0361000000003</v>
      </c>
      <c r="T100" s="15">
        <f t="shared" si="23"/>
        <v>64.078359061386706</v>
      </c>
      <c r="V100" s="1">
        <v>15</v>
      </c>
      <c r="W100" s="1" t="s">
        <v>22</v>
      </c>
      <c r="X100" s="11" t="s">
        <v>111</v>
      </c>
      <c r="Y100" s="15">
        <v>166.35843831919078</v>
      </c>
    </row>
    <row r="101" spans="1:25" ht="17" x14ac:dyDescent="0.2">
      <c r="A101" s="1">
        <v>100</v>
      </c>
      <c r="B101" s="1" t="s">
        <v>69</v>
      </c>
      <c r="C101" s="7">
        <v>65</v>
      </c>
      <c r="D101" s="7">
        <v>28</v>
      </c>
      <c r="E101" s="7">
        <v>1.58</v>
      </c>
      <c r="F101" s="7">
        <v>92</v>
      </c>
      <c r="G101" s="7">
        <v>195</v>
      </c>
      <c r="H101" s="7">
        <v>155</v>
      </c>
      <c r="I101" s="12" t="s">
        <v>114</v>
      </c>
      <c r="J101" s="18"/>
      <c r="M101">
        <f t="shared" si="16"/>
        <v>400</v>
      </c>
      <c r="N101">
        <f t="shared" si="17"/>
        <v>49</v>
      </c>
      <c r="O101">
        <f t="shared" si="18"/>
        <v>9.000000000000016E-4</v>
      </c>
      <c r="P101">
        <f t="shared" si="19"/>
        <v>1024</v>
      </c>
      <c r="Q101">
        <f t="shared" si="20"/>
        <v>1521</v>
      </c>
      <c r="R101">
        <f t="shared" si="21"/>
        <v>1089</v>
      </c>
      <c r="S101">
        <f t="shared" si="22"/>
        <v>4083.0009</v>
      </c>
      <c r="T101" s="15">
        <f t="shared" si="23"/>
        <v>63.898363828818027</v>
      </c>
      <c r="V101" s="1">
        <v>80</v>
      </c>
      <c r="W101" s="1" t="s">
        <v>94</v>
      </c>
      <c r="X101" s="12" t="s">
        <v>113</v>
      </c>
      <c r="Y101" s="15">
        <v>222.30841729453249</v>
      </c>
    </row>
    <row r="102" spans="1:25" ht="17" x14ac:dyDescent="0.2">
      <c r="A102" s="1">
        <v>101</v>
      </c>
      <c r="B102" s="1" t="s">
        <v>102</v>
      </c>
      <c r="C102" s="7">
        <v>78</v>
      </c>
      <c r="D102" s="7">
        <v>40</v>
      </c>
      <c r="E102" s="7">
        <v>1.75</v>
      </c>
      <c r="F102" s="7">
        <v>87</v>
      </c>
      <c r="G102" s="7">
        <v>205</v>
      </c>
      <c r="H102" s="7">
        <v>165</v>
      </c>
      <c r="I102" s="12" t="s">
        <v>114</v>
      </c>
      <c r="J102" s="18"/>
      <c r="M102">
        <f t="shared" si="16"/>
        <v>49</v>
      </c>
      <c r="N102">
        <f t="shared" si="17"/>
        <v>25</v>
      </c>
      <c r="O102">
        <f t="shared" si="18"/>
        <v>1.9599999999999972E-2</v>
      </c>
      <c r="P102">
        <f t="shared" si="19"/>
        <v>1369</v>
      </c>
      <c r="Q102">
        <f t="shared" si="20"/>
        <v>2401</v>
      </c>
      <c r="R102">
        <f t="shared" si="21"/>
        <v>529</v>
      </c>
      <c r="S102">
        <f t="shared" si="22"/>
        <v>4373.0195999999996</v>
      </c>
      <c r="T102" s="15">
        <f t="shared" si="23"/>
        <v>66.128810665246348</v>
      </c>
      <c r="V102" s="1">
        <v>71</v>
      </c>
      <c r="W102" s="1" t="s">
        <v>48</v>
      </c>
      <c r="X102" s="12" t="s">
        <v>113</v>
      </c>
      <c r="Y102" s="15">
        <v>224.73766239773877</v>
      </c>
    </row>
    <row r="103" spans="1:25" ht="17" x14ac:dyDescent="0.2">
      <c r="A103" s="1">
        <v>102</v>
      </c>
      <c r="B103" s="1" t="s">
        <v>103</v>
      </c>
      <c r="C103" s="7">
        <v>70</v>
      </c>
      <c r="D103" s="7">
        <v>32</v>
      </c>
      <c r="E103" s="7">
        <v>1.68</v>
      </c>
      <c r="F103" s="7">
        <v>91</v>
      </c>
      <c r="G103" s="7">
        <v>190</v>
      </c>
      <c r="H103" s="7">
        <v>150</v>
      </c>
      <c r="I103" s="12" t="s">
        <v>114</v>
      </c>
      <c r="J103" s="18"/>
      <c r="M103">
        <f t="shared" si="16"/>
        <v>225</v>
      </c>
      <c r="N103">
        <f t="shared" si="17"/>
        <v>9</v>
      </c>
      <c r="O103">
        <f t="shared" si="18"/>
        <v>4.8999999999999773E-3</v>
      </c>
      <c r="P103">
        <f t="shared" si="19"/>
        <v>1089</v>
      </c>
      <c r="Q103">
        <f t="shared" si="20"/>
        <v>1156</v>
      </c>
      <c r="R103">
        <f t="shared" si="21"/>
        <v>1444</v>
      </c>
      <c r="S103">
        <f t="shared" si="22"/>
        <v>3923.0048999999999</v>
      </c>
      <c r="T103" s="15">
        <f t="shared" si="23"/>
        <v>62.633895775370704</v>
      </c>
      <c r="V103" s="1">
        <v>81</v>
      </c>
      <c r="W103" s="1" t="s">
        <v>95</v>
      </c>
      <c r="X103" s="12" t="s">
        <v>113</v>
      </c>
      <c r="Y103" s="15">
        <v>230.77695920520316</v>
      </c>
    </row>
    <row r="104" spans="1:25" ht="17" x14ac:dyDescent="0.2">
      <c r="A104" s="1">
        <v>103</v>
      </c>
      <c r="B104" s="1" t="s">
        <v>104</v>
      </c>
      <c r="C104" s="7">
        <v>85</v>
      </c>
      <c r="D104" s="7">
        <v>29</v>
      </c>
      <c r="E104" s="7">
        <v>1.85</v>
      </c>
      <c r="F104" s="7">
        <v>89</v>
      </c>
      <c r="G104" s="7">
        <v>220</v>
      </c>
      <c r="H104" s="7">
        <v>180</v>
      </c>
      <c r="I104" s="12" t="s">
        <v>114</v>
      </c>
      <c r="J104" s="18"/>
      <c r="M104">
        <f t="shared" si="16"/>
        <v>0</v>
      </c>
      <c r="N104">
        <f t="shared" si="17"/>
        <v>36</v>
      </c>
      <c r="O104">
        <f t="shared" si="18"/>
        <v>5.7599999999999998E-2</v>
      </c>
      <c r="P104">
        <f t="shared" si="19"/>
        <v>1225</v>
      </c>
      <c r="Q104">
        <f t="shared" si="20"/>
        <v>4096</v>
      </c>
      <c r="R104">
        <f t="shared" si="21"/>
        <v>64</v>
      </c>
      <c r="S104">
        <f t="shared" si="22"/>
        <v>5421.0576000000001</v>
      </c>
      <c r="T104" s="15">
        <f t="shared" si="23"/>
        <v>73.627831694271705</v>
      </c>
      <c r="V104" s="1">
        <v>19</v>
      </c>
      <c r="W104" s="1" t="s">
        <v>26</v>
      </c>
      <c r="X104" s="11" t="s">
        <v>111</v>
      </c>
      <c r="Y104" s="15">
        <v>295.41160166791013</v>
      </c>
    </row>
    <row r="105" spans="1:25" ht="17" x14ac:dyDescent="0.2">
      <c r="A105" s="1">
        <v>104</v>
      </c>
      <c r="B105" s="1" t="s">
        <v>105</v>
      </c>
      <c r="C105" s="7">
        <v>55</v>
      </c>
      <c r="D105" s="7">
        <v>26</v>
      </c>
      <c r="E105" s="7">
        <v>1.62</v>
      </c>
      <c r="F105" s="7">
        <v>86</v>
      </c>
      <c r="G105" s="7">
        <v>185</v>
      </c>
      <c r="H105" s="7">
        <v>145</v>
      </c>
      <c r="I105" s="12" t="s">
        <v>114</v>
      </c>
      <c r="J105" s="18"/>
      <c r="M105">
        <f t="shared" si="16"/>
        <v>900</v>
      </c>
      <c r="N105">
        <f t="shared" si="17"/>
        <v>81</v>
      </c>
      <c r="O105">
        <f t="shared" si="18"/>
        <v>1.0000000000000018E-4</v>
      </c>
      <c r="P105">
        <f t="shared" si="19"/>
        <v>1444</v>
      </c>
      <c r="Q105">
        <f t="shared" si="20"/>
        <v>841</v>
      </c>
      <c r="R105">
        <f t="shared" si="21"/>
        <v>1849</v>
      </c>
      <c r="S105">
        <f t="shared" si="22"/>
        <v>5115.0001000000002</v>
      </c>
      <c r="T105" s="15">
        <f t="shared" si="23"/>
        <v>71.51922888286758</v>
      </c>
      <c r="V105" s="1">
        <v>9</v>
      </c>
      <c r="W105" s="1" t="s">
        <v>16</v>
      </c>
      <c r="X105" s="11" t="s">
        <v>113</v>
      </c>
      <c r="Y105" s="15">
        <v>321.17276596872279</v>
      </c>
    </row>
    <row r="106" spans="1:25" ht="17" x14ac:dyDescent="0.2">
      <c r="A106" s="1">
        <v>105</v>
      </c>
      <c r="B106" s="1" t="s">
        <v>106</v>
      </c>
      <c r="C106" s="7">
        <v>72</v>
      </c>
      <c r="D106" s="7">
        <v>27</v>
      </c>
      <c r="E106" s="7">
        <v>1.72</v>
      </c>
      <c r="F106" s="7">
        <v>93</v>
      </c>
      <c r="G106" s="7">
        <v>200</v>
      </c>
      <c r="H106" s="7">
        <v>160</v>
      </c>
      <c r="I106" s="12" t="s">
        <v>114</v>
      </c>
      <c r="J106" s="18"/>
      <c r="M106">
        <f t="shared" si="16"/>
        <v>169</v>
      </c>
      <c r="N106">
        <f t="shared" si="17"/>
        <v>64</v>
      </c>
      <c r="O106">
        <f t="shared" si="18"/>
        <v>1.2099999999999972E-2</v>
      </c>
      <c r="P106">
        <f t="shared" si="19"/>
        <v>961</v>
      </c>
      <c r="Q106">
        <f t="shared" si="20"/>
        <v>1936</v>
      </c>
      <c r="R106">
        <f t="shared" si="21"/>
        <v>784</v>
      </c>
      <c r="S106">
        <f t="shared" si="22"/>
        <v>3914.0120999999999</v>
      </c>
      <c r="T106" s="15">
        <f t="shared" si="23"/>
        <v>62.562065982510518</v>
      </c>
    </row>
  </sheetData>
  <sortState xmlns:xlrd2="http://schemas.microsoft.com/office/spreadsheetml/2017/richdata2" ref="V2:Y106">
    <sortCondition ref="Y2:Y10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3CEA4-C429-C546-A7FD-878226859DD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Valida Euclidiana</vt:lpstr>
      <vt:lpstr>Valida Manhattan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Casados Sanchez Blanca Flor</dc:creator>
  <cp:lastModifiedBy>Garcia Ruiz Alejandro Humberto</cp:lastModifiedBy>
  <dcterms:created xsi:type="dcterms:W3CDTF">2024-10-21T15:58:33Z</dcterms:created>
  <dcterms:modified xsi:type="dcterms:W3CDTF">2024-10-28T15:54:09Z</dcterms:modified>
</cp:coreProperties>
</file>