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1\Documents\Fundamentals_of_Data_Science\TFM\UKBB Dataset\1. Radiomics\Larger Dataset\"/>
    </mc:Choice>
  </mc:AlternateContent>
  <xr:revisionPtr revIDLastSave="0" documentId="13_ncr:1_{C9D4ACDA-781F-464F-9F66-F5F98BB84F02}" xr6:coauthVersionLast="45" xr6:coauthVersionMax="45" xr10:uidLastSave="{00000000-0000-0000-0000-000000000000}"/>
  <bookViews>
    <workbookView xWindow="-108" yWindow="-108" windowWidth="23256" windowHeight="12720" tabRatio="570" activeTab="3" xr2:uid="{D7F3A5D8-01C6-48E3-AF8D-25F18AE92940}"/>
  </bookViews>
  <sheets>
    <sheet name="Short" sheetId="2" r:id="rId1"/>
    <sheet name="Large" sheetId="1" r:id="rId2"/>
    <sheet name="Fusion " sheetId="4" r:id="rId3"/>
    <sheet name="Summary (2)" sheetId="5" r:id="rId4"/>
    <sheet name="Summary" sheetId="3" r:id="rId5"/>
  </sheets>
  <definedNames>
    <definedName name="_xlnm._FilterDatabase" localSheetId="1" hidden="1">Large!$A$10:$F$10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0" i="5" l="1"/>
  <c r="G21" i="5"/>
  <c r="G22" i="5"/>
  <c r="G19" i="5"/>
  <c r="J20" i="3" l="1"/>
  <c r="J21" i="3"/>
  <c r="J22" i="3"/>
  <c r="J19" i="3"/>
  <c r="I5" i="4"/>
  <c r="I6" i="4"/>
  <c r="I7" i="4"/>
  <c r="I8" i="4"/>
  <c r="I9" i="4"/>
  <c r="I10" i="4"/>
  <c r="I11" i="4"/>
  <c r="I12" i="4"/>
  <c r="I13" i="4"/>
  <c r="I14" i="4"/>
  <c r="I15" i="4"/>
  <c r="I4" i="4"/>
  <c r="I4" i="1"/>
  <c r="I19" i="1" l="1"/>
  <c r="I20" i="1"/>
  <c r="I21" i="1"/>
  <c r="I18" i="1"/>
  <c r="F26" i="1"/>
  <c r="F27" i="1" s="1"/>
  <c r="I8" i="1" l="1"/>
  <c r="I9" i="1"/>
  <c r="I10" i="1"/>
  <c r="I11" i="1"/>
  <c r="I12" i="1"/>
  <c r="I13" i="1"/>
  <c r="I14" i="1"/>
  <c r="I7" i="1"/>
  <c r="I6" i="1"/>
  <c r="I5" i="1"/>
  <c r="G6" i="1" l="1"/>
  <c r="F7" i="2" l="1"/>
  <c r="F6" i="2"/>
  <c r="F5" i="2"/>
  <c r="F4" i="2"/>
</calcChain>
</file>

<file path=xl/sharedStrings.xml><?xml version="1.0" encoding="utf-8"?>
<sst xmlns="http://schemas.openxmlformats.org/spreadsheetml/2006/main" count="133" uniqueCount="43">
  <si>
    <t>Disease</t>
  </si>
  <si>
    <t>Accuracy</t>
  </si>
  <si>
    <t>AUC</t>
  </si>
  <si>
    <t>Precision</t>
  </si>
  <si>
    <t xml:space="preserve">Recall </t>
  </si>
  <si>
    <t>ANGINA</t>
  </si>
  <si>
    <t>ATRIAL FIBRILIATION</t>
  </si>
  <si>
    <t>HYPERTHENSION</t>
  </si>
  <si>
    <t>ATHEROSCLEROTIC</t>
  </si>
  <si>
    <t>Short</t>
  </si>
  <si>
    <t>Large</t>
  </si>
  <si>
    <t>w Med Info</t>
  </si>
  <si>
    <t>ANG</t>
  </si>
  <si>
    <t>ATH</t>
  </si>
  <si>
    <t>ATFB</t>
  </si>
  <si>
    <t>HYP</t>
  </si>
  <si>
    <t xml:space="preserve">HCR </t>
  </si>
  <si>
    <t>HCR+CVRF</t>
  </si>
  <si>
    <t>HCR+DLR</t>
  </si>
  <si>
    <t>HCR+DLR+CVRF</t>
  </si>
  <si>
    <t>CVRF</t>
  </si>
  <si>
    <t>Med Info</t>
  </si>
  <si>
    <t xml:space="preserve">ANG &amp; 0.85 &amp; 0.9 &amp; 0.83 &amp; 0.88 \\ </t>
  </si>
  <si>
    <t xml:space="preserve">ATH &amp; 0.7625 &amp; 0.7968 &amp; 0.733 &amp; 0.825 \\ </t>
  </si>
  <si>
    <t xml:space="preserve">ATFB &amp; 0.7636 &amp; 0.8493 &amp; 0.7457 &amp; 0.8 \\ </t>
  </si>
  <si>
    <t xml:space="preserve">HYP &amp; 0.77 &amp; 0.8411 &amp; 0.828 &amp; 0.6926 \\ </t>
  </si>
  <si>
    <t xml:space="preserve">HYP &amp; 0.805 &amp; 0.8861 &amp; 0.8439 &amp; 0.7487 \\ </t>
  </si>
  <si>
    <t>DLR</t>
  </si>
  <si>
    <t>HYPERTENSION</t>
  </si>
  <si>
    <t xml:space="preserve">ANGINA &amp; 0.73 &amp; 0.8048 &amp; 0.717 &amp; 0.76 \\ </t>
  </si>
  <si>
    <t xml:space="preserve">ATHEROSCLEROTIC &amp; 0.79 &amp; 0.822 &amp; 0.8085 &amp; 0.76 \\ </t>
  </si>
  <si>
    <t xml:space="preserve">ATRIAL FIBRILIATION &amp; 0.6 &amp; 0.619375 &amp; 0.5869 &amp; 0.675 \\ </t>
  </si>
  <si>
    <t xml:space="preserve"> &amp;  &amp;  &amp;  &amp;  \\ </t>
  </si>
  <si>
    <t xml:space="preserve">Disease &amp; Accuracy &amp; AUC &amp; Precision &amp; Recall  \\ </t>
  </si>
  <si>
    <t xml:space="preserve">HYPERTENSION &amp; 0.736 &amp; 0.788 &amp; 0.75 &amp; 0.708 \\ </t>
  </si>
  <si>
    <t xml:space="preserve">ANGINA &amp; 0.84 &amp; 0.929 &amp; 0.84 &amp; 0.84 \\ </t>
  </si>
  <si>
    <t xml:space="preserve">ATHEROSCLEROTIC &amp; 0.75641 &amp; 0.8196 &amp; 0.7778 &amp; 0.79 \\ </t>
  </si>
  <si>
    <t xml:space="preserve">ATRIAL FIBRILIATION &amp; 0.675 &amp; 0.754 &amp; 0.705 &amp; 0.6 \\ </t>
  </si>
  <si>
    <t xml:space="preserve">HYPERTENSION &amp; 0.675 &amp; 0.754 &amp; 0.705 &amp; 0.6 \\ </t>
  </si>
  <si>
    <t xml:space="preserve">ANGINA &amp; 0.77 &amp; 0.86 &amp; 0.85 &amp; 0.692 &amp; 0.73 &amp; 0.84 \\ </t>
  </si>
  <si>
    <t xml:space="preserve">ATHEROSCLEROTIC &amp; 0.82 &amp; 0.76 &amp; 0.7625 &amp; 0.72 &amp; 0.79 &amp; 0.75641 \\ </t>
  </si>
  <si>
    <t xml:space="preserve">ATRIAL FIBRILIATION &amp; 0.6 &amp; 0.65 &amp; 0.7636 &amp; 0.602 &amp; 0.6 &amp; 0.675 \\ </t>
  </si>
  <si>
    <t xml:space="preserve">HYPERTENSION &amp; 0.73 &amp; 0.8 &amp; 0.77 &amp; 0.682 &amp; 0.73 &amp; 0.7 \\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</si>
</sst>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2" xfId="0" applyFill="1" applyBorder="1"/>
    <xf numFmtId="0" fontId="0" fillId="2" borderId="2" xfId="0" applyFill="1" applyBorder="1"/>
    <xf numFmtId="0" fontId="0" fillId="2" borderId="1" xfId="0" applyFill="1" applyBorder="1"/>
    <xf numFmtId="2" fontId="0" fillId="0" borderId="1" xfId="0" applyNumberFormat="1" applyBorder="1"/>
    <xf numFmtId="2" fontId="0" fillId="0" borderId="2" xfId="0" applyNumberFormat="1" applyFill="1" applyBorder="1"/>
    <xf numFmtId="2" fontId="0" fillId="0" borderId="3" xfId="0" applyNumberFormat="1" applyFill="1" applyBorder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r>
              <a:rPr lang="en-US" sz="1600" baseline="0"/>
              <a:t>Comparison of Methods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w Cen MT" panose="020B0602020104020603" pitchFamily="34" charset="0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Summary!$C$18</c:f>
              <c:strCache>
                <c:ptCount val="1"/>
                <c:pt idx="0">
                  <c:v>HCR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Summary!$B$19:$B$22</c:f>
              <c:strCache>
                <c:ptCount val="4"/>
                <c:pt idx="0">
                  <c:v>ANGINA</c:v>
                </c:pt>
                <c:pt idx="1">
                  <c:v>ATHEROSCLEROTIC</c:v>
                </c:pt>
                <c:pt idx="2">
                  <c:v>ATRIAL FIBRILIATION</c:v>
                </c:pt>
                <c:pt idx="3">
                  <c:v>HYPERTENSION</c:v>
                </c:pt>
              </c:strCache>
            </c:strRef>
          </c:cat>
          <c:val>
            <c:numRef>
              <c:f>Summary!$C$19:$C$22</c:f>
              <c:numCache>
                <c:formatCode>0.00</c:formatCode>
                <c:ptCount val="4"/>
                <c:pt idx="0">
                  <c:v>0.77</c:v>
                </c:pt>
                <c:pt idx="1">
                  <c:v>0.82</c:v>
                </c:pt>
                <c:pt idx="2">
                  <c:v>0.6</c:v>
                </c:pt>
                <c:pt idx="3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3-4848-B7B6-E20476367261}"/>
            </c:ext>
          </c:extLst>
        </c:ser>
        <c:ser>
          <c:idx val="3"/>
          <c:order val="3"/>
          <c:tx>
            <c:strRef>
              <c:f>Summary!$F$18</c:f>
              <c:strCache>
                <c:ptCount val="1"/>
                <c:pt idx="0">
                  <c:v>DLR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Summary!$B$19:$B$22</c:f>
              <c:strCache>
                <c:ptCount val="4"/>
                <c:pt idx="0">
                  <c:v>ANGINA</c:v>
                </c:pt>
                <c:pt idx="1">
                  <c:v>ATHEROSCLEROTIC</c:v>
                </c:pt>
                <c:pt idx="2">
                  <c:v>ATRIAL FIBRILIATION</c:v>
                </c:pt>
                <c:pt idx="3">
                  <c:v>HYPERTENSION</c:v>
                </c:pt>
              </c:strCache>
            </c:strRef>
          </c:cat>
          <c:val>
            <c:numRef>
              <c:f>Summary!$F$19:$F$22</c:f>
              <c:numCache>
                <c:formatCode>0.00</c:formatCode>
                <c:ptCount val="4"/>
                <c:pt idx="0">
                  <c:v>0.69199999999999995</c:v>
                </c:pt>
                <c:pt idx="1">
                  <c:v>0.72</c:v>
                </c:pt>
                <c:pt idx="2">
                  <c:v>0.60199999999999998</c:v>
                </c:pt>
                <c:pt idx="3">
                  <c:v>0.68200000000000005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27-4544-825A-16D365F48AC6}"/>
            </c:ext>
          </c:extLst>
        </c:ser>
        <c:ser>
          <c:idx val="4"/>
          <c:order val="4"/>
          <c:tx>
            <c:strRef>
              <c:f>Summary!$G$18</c:f>
              <c:strCache>
                <c:ptCount val="1"/>
                <c:pt idx="0">
                  <c:v>HCR+DLR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Summary!$B$19:$B$22</c:f>
              <c:strCache>
                <c:ptCount val="4"/>
                <c:pt idx="0">
                  <c:v>ANGINA</c:v>
                </c:pt>
                <c:pt idx="1">
                  <c:v>ATHEROSCLEROTIC</c:v>
                </c:pt>
                <c:pt idx="2">
                  <c:v>ATRIAL FIBRILIATION</c:v>
                </c:pt>
                <c:pt idx="3">
                  <c:v>HYPERTENSION</c:v>
                </c:pt>
              </c:strCache>
            </c:strRef>
          </c:cat>
          <c:val>
            <c:numRef>
              <c:f>Summary!$G$19:$G$22</c:f>
              <c:numCache>
                <c:formatCode>0.00</c:formatCode>
                <c:ptCount val="4"/>
                <c:pt idx="0">
                  <c:v>0.73</c:v>
                </c:pt>
                <c:pt idx="1">
                  <c:v>0.79</c:v>
                </c:pt>
                <c:pt idx="2">
                  <c:v>0.6</c:v>
                </c:pt>
                <c:pt idx="3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27-4544-825A-16D365F48A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0519440"/>
        <c:axId val="668569840"/>
        <c:extLst>
          <c:ext xmlns:c15="http://schemas.microsoft.com/office/drawing/2012/chart" uri="{02D57815-91ED-43cb-92C2-25804820EDAC}">
            <c15:filteredBa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Summary!$E$18</c15:sqref>
                        </c15:formulaRef>
                      </c:ext>
                    </c:extLst>
                    <c:strCache>
                      <c:ptCount val="1"/>
                      <c:pt idx="0">
                        <c:v>CVRF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0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Tw Cen MT" panose="020B0602020104020603" pitchFamily="34" charset="0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Summary!$B$19:$B$22</c15:sqref>
                        </c15:formulaRef>
                      </c:ext>
                    </c:extLst>
                    <c:strCache>
                      <c:ptCount val="4"/>
                      <c:pt idx="0">
                        <c:v>ANGINA</c:v>
                      </c:pt>
                      <c:pt idx="1">
                        <c:v>ATHEROSCLEROTIC</c:v>
                      </c:pt>
                      <c:pt idx="2">
                        <c:v>ATRIAL FIBRILIATION</c:v>
                      </c:pt>
                      <c:pt idx="3">
                        <c:v>HYPERTENSION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Summary!$E$19:$E$22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0.85</c:v>
                      </c:pt>
                      <c:pt idx="1">
                        <c:v>0.76249999999999996</c:v>
                      </c:pt>
                      <c:pt idx="2">
                        <c:v>0.76359999999999995</c:v>
                      </c:pt>
                      <c:pt idx="3">
                        <c:v>0.77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689-4C05-92D6-E7B24B6A38C3}"/>
                  </c:ext>
                </c:extLst>
              </c15:ser>
            </c15:filteredBarSeries>
            <c15:filteredBar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Summary!$D$18</c15:sqref>
                        </c15:formulaRef>
                      </c:ext>
                    </c:extLst>
                    <c:strCache>
                      <c:ptCount val="1"/>
                      <c:pt idx="0">
                        <c:v>HCR+CVRF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0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Tw Cen MT" panose="020B0602020104020603" pitchFamily="34" charset="0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Summary!$B$19:$B$22</c15:sqref>
                        </c15:formulaRef>
                      </c:ext>
                    </c:extLst>
                    <c:strCache>
                      <c:ptCount val="4"/>
                      <c:pt idx="0">
                        <c:v>ANGINA</c:v>
                      </c:pt>
                      <c:pt idx="1">
                        <c:v>ATHEROSCLEROTIC</c:v>
                      </c:pt>
                      <c:pt idx="2">
                        <c:v>ATRIAL FIBRILIATION</c:v>
                      </c:pt>
                      <c:pt idx="3">
                        <c:v>HYPERTENSION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Summary!$D$19:$D$22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0.86</c:v>
                      </c:pt>
                      <c:pt idx="1">
                        <c:v>0.76</c:v>
                      </c:pt>
                      <c:pt idx="2">
                        <c:v>0.65</c:v>
                      </c:pt>
                      <c:pt idx="3">
                        <c:v>0.8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773-4848-B7B6-E20476367261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Summary!$H$18</c15:sqref>
                        </c15:formulaRef>
                      </c:ext>
                    </c:extLst>
                    <c:strCache>
                      <c:ptCount val="1"/>
                      <c:pt idx="0">
                        <c:v>HCR+DLR+CVRF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0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Tw Cen MT" panose="020B0602020104020603" pitchFamily="34" charset="0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Summary!$H$19:$H$22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0.84</c:v>
                      </c:pt>
                      <c:pt idx="1">
                        <c:v>0.75641000000000003</c:v>
                      </c:pt>
                      <c:pt idx="2">
                        <c:v>0.67500000000000004</c:v>
                      </c:pt>
                      <c:pt idx="3">
                        <c:v>0.7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127-4544-825A-16D365F48AC6}"/>
                  </c:ext>
                </c:extLst>
              </c15:ser>
            </c15:filteredBarSeries>
          </c:ext>
        </c:extLst>
      </c:barChart>
      <c:catAx>
        <c:axId val="67051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s-ES"/>
          </a:p>
        </c:txPr>
        <c:crossAx val="668569840"/>
        <c:crosses val="autoZero"/>
        <c:auto val="1"/>
        <c:lblAlgn val="ctr"/>
        <c:lblOffset val="100"/>
        <c:noMultiLvlLbl val="0"/>
      </c:catAx>
      <c:valAx>
        <c:axId val="6685698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r>
                  <a:rPr lang="es-E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w Cen MT" panose="020B0602020104020603" pitchFamily="34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s-ES"/>
          </a:p>
        </c:txPr>
        <c:crossAx val="67051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w Cen MT" panose="020B0602020104020603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chemeClr val="tx1">
              <a:lumMod val="65000"/>
              <a:lumOff val="35000"/>
            </a:schemeClr>
          </a:solidFill>
          <a:latin typeface="Tw Cen MT" panose="020B0602020104020603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769620</xdr:colOff>
      <xdr:row>0</xdr:row>
      <xdr:rowOff>0</xdr:rowOff>
    </xdr:from>
    <xdr:to>
      <xdr:col>18</xdr:col>
      <xdr:colOff>152400</xdr:colOff>
      <xdr:row>20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F0C99B7-9439-4273-B0C9-3FBBFA4FF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D81BD-6796-4DA2-A18D-D22A38C23C43}">
  <dimension ref="A2:F23"/>
  <sheetViews>
    <sheetView workbookViewId="0">
      <selection activeCell="B30" sqref="B30"/>
    </sheetView>
  </sheetViews>
  <sheetFormatPr baseColWidth="10" defaultRowHeight="14.4" x14ac:dyDescent="0.3"/>
  <cols>
    <col min="1" max="1" width="17.21875" customWidth="1"/>
    <col min="2" max="2" width="20" customWidth="1"/>
    <col min="3" max="3" width="23.21875" customWidth="1"/>
    <col min="4" max="4" width="14.88671875" customWidth="1"/>
    <col min="5" max="6" width="21" customWidth="1"/>
  </cols>
  <sheetData>
    <row r="2" spans="1:6" x14ac:dyDescent="0.3">
      <c r="A2" t="s">
        <v>9</v>
      </c>
    </row>
    <row r="3" spans="1:6" ht="15.6" x14ac:dyDescent="0.3">
      <c r="A3" s="1"/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</row>
    <row r="4" spans="1:6" x14ac:dyDescent="0.3">
      <c r="A4" t="s">
        <v>5</v>
      </c>
      <c r="B4" s="1" t="s">
        <v>5</v>
      </c>
      <c r="C4" s="1">
        <v>0.77</v>
      </c>
      <c r="D4" s="1">
        <v>0.76900000000000002</v>
      </c>
      <c r="E4" s="1">
        <v>0.7288</v>
      </c>
      <c r="F4" s="1">
        <f>(0.68+0.86)/2</f>
        <v>0.77</v>
      </c>
    </row>
    <row r="5" spans="1:6" x14ac:dyDescent="0.3">
      <c r="A5" t="s">
        <v>6</v>
      </c>
      <c r="B5" s="1" t="s">
        <v>6</v>
      </c>
      <c r="C5" s="1">
        <v>0.63</v>
      </c>
      <c r="D5" s="1">
        <v>0.63</v>
      </c>
      <c r="E5" s="1">
        <v>0.64400000000000002</v>
      </c>
      <c r="F5" s="1">
        <f>(0.65+0.58)/2</f>
        <v>0.61499999999999999</v>
      </c>
    </row>
    <row r="6" spans="1:6" x14ac:dyDescent="0.3">
      <c r="A6" t="s">
        <v>7</v>
      </c>
      <c r="B6" s="1" t="s">
        <v>7</v>
      </c>
      <c r="C6" s="1">
        <v>0.66</v>
      </c>
      <c r="D6" s="1">
        <v>0.65990000000000004</v>
      </c>
      <c r="E6" s="1">
        <v>0.67300000000000004</v>
      </c>
      <c r="F6" s="1">
        <f>(0.72+0.62)/2</f>
        <v>0.66999999999999993</v>
      </c>
    </row>
    <row r="7" spans="1:6" x14ac:dyDescent="0.3">
      <c r="A7" t="s">
        <v>8</v>
      </c>
      <c r="B7" s="1" t="s">
        <v>8</v>
      </c>
      <c r="C7" s="1">
        <v>0.77</v>
      </c>
      <c r="D7" s="1">
        <v>0.77</v>
      </c>
      <c r="E7" s="1">
        <v>0.78720000000000001</v>
      </c>
      <c r="F7" s="1">
        <f>(0.8+0.74)/2</f>
        <v>0.77</v>
      </c>
    </row>
    <row r="23" ht="12.6" customHeight="1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F0C6B-11D0-43DD-B918-E39A3F32A930}">
  <dimension ref="A2:I27"/>
  <sheetViews>
    <sheetView workbookViewId="0">
      <selection activeCell="I4" sqref="I4"/>
    </sheetView>
  </sheetViews>
  <sheetFormatPr baseColWidth="10" defaultRowHeight="14.4" x14ac:dyDescent="0.3"/>
  <cols>
    <col min="1" max="1" width="17.21875" customWidth="1"/>
    <col min="2" max="2" width="20" customWidth="1"/>
    <col min="3" max="3" width="25.6640625" customWidth="1"/>
    <col min="4" max="4" width="17.33203125" customWidth="1"/>
    <col min="5" max="5" width="24.33203125" customWidth="1"/>
    <col min="6" max="6" width="21" customWidth="1"/>
  </cols>
  <sheetData>
    <row r="2" spans="1:9" x14ac:dyDescent="0.3">
      <c r="A2" t="s">
        <v>10</v>
      </c>
    </row>
    <row r="3" spans="1:9" ht="15.6" x14ac:dyDescent="0.3">
      <c r="A3" s="1"/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</row>
    <row r="4" spans="1:9" x14ac:dyDescent="0.3">
      <c r="A4" t="s">
        <v>5</v>
      </c>
      <c r="B4" s="1" t="s">
        <v>5</v>
      </c>
      <c r="C4" s="1">
        <v>0.77</v>
      </c>
      <c r="D4" s="1">
        <v>0.83720000000000006</v>
      </c>
      <c r="E4" s="1">
        <v>0.72799999999999998</v>
      </c>
      <c r="F4" s="1">
        <v>0.86</v>
      </c>
      <c r="G4" s="3">
        <v>100</v>
      </c>
      <c r="I4" t="str">
        <f>_xlfn.CONCAT(B4, " &amp; ", C4, " &amp; ", D4, " &amp; ", E4, " &amp; ", F4, " \\ ")</f>
        <v xml:space="preserve">ANGINA &amp; 0.77 &amp; 0.8372 &amp; 0.728 &amp; 0.86 \\ </v>
      </c>
    </row>
    <row r="5" spans="1:9" x14ac:dyDescent="0.3">
      <c r="A5" t="s">
        <v>8</v>
      </c>
      <c r="B5" s="1" t="s">
        <v>8</v>
      </c>
      <c r="C5" s="1">
        <v>0.82</v>
      </c>
      <c r="D5" s="1">
        <v>0.89959999999999996</v>
      </c>
      <c r="E5" s="1">
        <v>0.79620000000000002</v>
      </c>
      <c r="F5" s="1">
        <v>0.86</v>
      </c>
      <c r="G5" s="3">
        <v>80</v>
      </c>
      <c r="I5" t="str">
        <f>_xlfn.CONCAT(B5, " &amp; ", C5, " &amp; ", D5, " &amp; ", E5, " &amp; ", F5, " \\ ")</f>
        <v xml:space="preserve">ATHEROSCLEROTIC &amp; 0.82 &amp; 0.8996 &amp; 0.7962 &amp; 0.86 \\ </v>
      </c>
    </row>
    <row r="6" spans="1:9" x14ac:dyDescent="0.3">
      <c r="A6" t="s">
        <v>6</v>
      </c>
      <c r="B6" s="1" t="s">
        <v>6</v>
      </c>
      <c r="C6" s="1">
        <v>0.6</v>
      </c>
      <c r="D6" s="1">
        <v>0.63812000000000002</v>
      </c>
      <c r="E6" s="1">
        <v>0.58330000000000004</v>
      </c>
      <c r="F6" s="1">
        <v>0.77</v>
      </c>
      <c r="G6">
        <f>195*2</f>
        <v>390</v>
      </c>
      <c r="I6" t="str">
        <f>_xlfn.CONCAT(B6, " &amp; ", C6, " &amp; ", D6, " &amp; ", E6, " &amp; ", F6, " \\ ")</f>
        <v xml:space="preserve">ATRIAL FIBRILIATION &amp; 0.6 &amp; 0.63812 &amp; 0.5833 &amp; 0.77 \\ </v>
      </c>
    </row>
    <row r="7" spans="1:9" x14ac:dyDescent="0.3">
      <c r="A7" t="s">
        <v>7</v>
      </c>
      <c r="B7" s="1" t="s">
        <v>7</v>
      </c>
      <c r="C7" s="1">
        <v>0.73</v>
      </c>
      <c r="D7" s="1">
        <v>0.83599999999999997</v>
      </c>
      <c r="E7" s="1">
        <v>0.75129999999999997</v>
      </c>
      <c r="F7" s="1">
        <v>0.69699999999999995</v>
      </c>
      <c r="G7" s="3">
        <v>200</v>
      </c>
      <c r="I7" t="str">
        <f>_xlfn.CONCAT(B7, " &amp; ", C7, " &amp; ", D7, " &amp; ", E7, " &amp; ", F7, " \\ ")</f>
        <v xml:space="preserve">HYPERTHENSION &amp; 0.73 &amp; 0.836 &amp; 0.7513 &amp; 0.697 \\ </v>
      </c>
    </row>
    <row r="8" spans="1:9" x14ac:dyDescent="0.3">
      <c r="I8" t="str">
        <f t="shared" ref="I8:I14" si="0">_xlfn.CONCAT(B8, " &amp; ", C8, " &amp; ", D8, " &amp; ", E8, " &amp; ", F8, " \\ ")</f>
        <v xml:space="preserve"> &amp;  &amp;  &amp;  &amp;  \\ </v>
      </c>
    </row>
    <row r="9" spans="1:9" x14ac:dyDescent="0.3">
      <c r="A9" t="s">
        <v>11</v>
      </c>
      <c r="I9" t="str">
        <f t="shared" si="0"/>
        <v xml:space="preserve"> &amp;  &amp;  &amp;  &amp;  \\ </v>
      </c>
    </row>
    <row r="10" spans="1:9" ht="15.6" x14ac:dyDescent="0.3">
      <c r="A10" s="1"/>
      <c r="B10" s="2" t="s">
        <v>0</v>
      </c>
      <c r="C10" s="2" t="s">
        <v>1</v>
      </c>
      <c r="D10" s="2" t="s">
        <v>2</v>
      </c>
      <c r="E10" s="2" t="s">
        <v>3</v>
      </c>
      <c r="F10" s="2" t="s">
        <v>4</v>
      </c>
      <c r="I10" t="str">
        <f t="shared" si="0"/>
        <v xml:space="preserve">Disease &amp; Accuracy &amp; AUC &amp; Precision &amp; Recall  \\ </v>
      </c>
    </row>
    <row r="11" spans="1:9" x14ac:dyDescent="0.3">
      <c r="A11" t="s">
        <v>5</v>
      </c>
      <c r="B11" s="1" t="s">
        <v>12</v>
      </c>
      <c r="C11" s="1">
        <v>0.86</v>
      </c>
      <c r="D11" s="1">
        <v>0.94399999999999995</v>
      </c>
      <c r="E11" s="1">
        <v>0.82123999999999997</v>
      </c>
      <c r="F11" s="1">
        <v>0.92</v>
      </c>
      <c r="G11" s="3">
        <v>100</v>
      </c>
      <c r="I11" t="str">
        <f t="shared" si="0"/>
        <v xml:space="preserve">ANG &amp; 0.86 &amp; 0.944 &amp; 0.82124 &amp; 0.92 \\ </v>
      </c>
    </row>
    <row r="12" spans="1:9" x14ac:dyDescent="0.3">
      <c r="A12" t="s">
        <v>8</v>
      </c>
      <c r="B12" s="1" t="s">
        <v>13</v>
      </c>
      <c r="C12" s="1">
        <v>0.76</v>
      </c>
      <c r="D12" s="1">
        <v>0.81179999999999997</v>
      </c>
      <c r="E12" s="1">
        <v>0.74039999999999995</v>
      </c>
      <c r="F12" s="1">
        <v>0.8</v>
      </c>
      <c r="G12" s="3">
        <v>80</v>
      </c>
      <c r="I12" t="str">
        <f t="shared" si="0"/>
        <v xml:space="preserve">ATH &amp; 0.76 &amp; 0.8118 &amp; 0.7404 &amp; 0.8 \\ </v>
      </c>
    </row>
    <row r="13" spans="1:9" x14ac:dyDescent="0.3">
      <c r="A13" t="s">
        <v>6</v>
      </c>
      <c r="B13" s="5" t="s">
        <v>14</v>
      </c>
      <c r="C13" s="1">
        <v>0.65</v>
      </c>
      <c r="D13" s="1">
        <v>0.76812499999999995</v>
      </c>
      <c r="E13" s="1">
        <v>0.67500000000000004</v>
      </c>
      <c r="F13" s="1">
        <v>0.67500000000000004</v>
      </c>
      <c r="G13" s="4">
        <v>100</v>
      </c>
      <c r="I13" t="str">
        <f t="shared" si="0"/>
        <v xml:space="preserve">ATFB &amp; 0.65 &amp; 0.768125 &amp; 0.675 &amp; 0.675 \\ </v>
      </c>
    </row>
    <row r="14" spans="1:9" x14ac:dyDescent="0.3">
      <c r="A14" t="s">
        <v>7</v>
      </c>
      <c r="B14" s="5" t="s">
        <v>15</v>
      </c>
      <c r="C14" s="1">
        <v>0.80500000000000005</v>
      </c>
      <c r="D14" s="1">
        <v>0.8861</v>
      </c>
      <c r="E14" s="1">
        <v>0.84389999999999998</v>
      </c>
      <c r="F14" s="1">
        <v>0.74870000000000003</v>
      </c>
      <c r="G14">
        <v>200</v>
      </c>
      <c r="I14" t="str">
        <f t="shared" si="0"/>
        <v xml:space="preserve">HYP &amp; 0.805 &amp; 0.8861 &amp; 0.8439 &amp; 0.7487 \\ </v>
      </c>
    </row>
    <row r="16" spans="1:9" x14ac:dyDescent="0.3">
      <c r="A16" t="s">
        <v>21</v>
      </c>
      <c r="I16" t="s">
        <v>26</v>
      </c>
    </row>
    <row r="17" spans="2:9" ht="15.6" x14ac:dyDescent="0.3">
      <c r="B17" s="2" t="s">
        <v>0</v>
      </c>
      <c r="C17" s="2" t="s">
        <v>1</v>
      </c>
      <c r="D17" s="2" t="s">
        <v>2</v>
      </c>
      <c r="E17" s="2" t="s">
        <v>3</v>
      </c>
      <c r="F17" s="2" t="s">
        <v>4</v>
      </c>
    </row>
    <row r="18" spans="2:9" x14ac:dyDescent="0.3">
      <c r="B18" s="1" t="s">
        <v>12</v>
      </c>
      <c r="C18" s="6">
        <v>0.85</v>
      </c>
      <c r="D18" s="1">
        <v>0.9</v>
      </c>
      <c r="E18" s="1">
        <v>0.83</v>
      </c>
      <c r="F18" s="1">
        <v>0.88</v>
      </c>
      <c r="I18" t="str">
        <f>_xlfn.CONCAT(B18, " &amp; ", C18, " &amp; ", D18, " &amp; ", E18, " &amp; ", F18, " \\ ")</f>
        <v xml:space="preserve">ANG &amp; 0.85 &amp; 0.9 &amp; 0.83 &amp; 0.88 \\ </v>
      </c>
    </row>
    <row r="19" spans="2:9" x14ac:dyDescent="0.3">
      <c r="B19" s="1" t="s">
        <v>13</v>
      </c>
      <c r="C19" s="1">
        <v>0.76249999999999996</v>
      </c>
      <c r="D19" s="1">
        <v>0.79679999999999995</v>
      </c>
      <c r="E19" s="1">
        <v>0.73299999999999998</v>
      </c>
      <c r="F19" s="1">
        <v>0.82499999999999996</v>
      </c>
      <c r="I19" t="str">
        <f t="shared" ref="I19:I21" si="1">_xlfn.CONCAT(B19, " &amp; ", C19, " &amp; ", D19, " &amp; ", E19, " &amp; ", F19, " \\ ")</f>
        <v xml:space="preserve">ATH &amp; 0.7625 &amp; 0.7968 &amp; 0.733 &amp; 0.825 \\ </v>
      </c>
    </row>
    <row r="20" spans="2:9" x14ac:dyDescent="0.3">
      <c r="B20" s="5" t="s">
        <v>14</v>
      </c>
      <c r="C20" s="1">
        <v>0.76359999999999995</v>
      </c>
      <c r="D20" s="1">
        <v>0.84930000000000005</v>
      </c>
      <c r="E20" s="1">
        <v>0.74570000000000003</v>
      </c>
      <c r="F20" s="1">
        <v>0.8</v>
      </c>
      <c r="I20" t="str">
        <f t="shared" si="1"/>
        <v xml:space="preserve">ATFB &amp; 0.7636 &amp; 0.8493 &amp; 0.7457 &amp; 0.8 \\ </v>
      </c>
    </row>
    <row r="21" spans="2:9" x14ac:dyDescent="0.3">
      <c r="B21" s="5" t="s">
        <v>15</v>
      </c>
      <c r="C21" s="1">
        <v>0.77</v>
      </c>
      <c r="D21" s="1">
        <v>0.84109999999999996</v>
      </c>
      <c r="E21" s="1">
        <v>0.82799999999999996</v>
      </c>
      <c r="F21" s="1">
        <v>0.69259999999999999</v>
      </c>
      <c r="I21" t="str">
        <f t="shared" si="1"/>
        <v xml:space="preserve">HYP &amp; 0.77 &amp; 0.8411 &amp; 0.828 &amp; 0.6926 \\ </v>
      </c>
    </row>
    <row r="23" spans="2:9" ht="12.6" customHeight="1" x14ac:dyDescent="0.3">
      <c r="I23" t="s">
        <v>22</v>
      </c>
    </row>
    <row r="24" spans="2:9" x14ac:dyDescent="0.3">
      <c r="I24" t="s">
        <v>23</v>
      </c>
    </row>
    <row r="25" spans="2:9" x14ac:dyDescent="0.3">
      <c r="I25" t="s">
        <v>24</v>
      </c>
    </row>
    <row r="26" spans="2:9" x14ac:dyDescent="0.3">
      <c r="F26">
        <f>780*2</f>
        <v>1560</v>
      </c>
      <c r="I26" t="s">
        <v>25</v>
      </c>
    </row>
    <row r="27" spans="2:9" x14ac:dyDescent="0.3">
      <c r="F27">
        <f>F26*0.25</f>
        <v>390</v>
      </c>
    </row>
  </sheetData>
  <autoFilter ref="A10:F10" xr:uid="{C48886C0-CA92-49CD-976E-8A51BB0DCDDF}">
    <sortState xmlns:xlrd2="http://schemas.microsoft.com/office/spreadsheetml/2017/richdata2" ref="A11:F14">
      <sortCondition ref="B1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8A599-F460-4D1D-A617-5BB3BDD3C6B4}">
  <dimension ref="A3:I28"/>
  <sheetViews>
    <sheetView workbookViewId="0">
      <selection activeCell="E21" sqref="E21"/>
    </sheetView>
  </sheetViews>
  <sheetFormatPr baseColWidth="10" defaultRowHeight="14.4" x14ac:dyDescent="0.3"/>
  <cols>
    <col min="1" max="2" width="18.33203125" bestFit="1" customWidth="1"/>
    <col min="3" max="3" width="15.21875" customWidth="1"/>
    <col min="4" max="4" width="17.5546875" customWidth="1"/>
    <col min="5" max="6" width="21.44140625" customWidth="1"/>
  </cols>
  <sheetData>
    <row r="3" spans="1:9" x14ac:dyDescent="0.3">
      <c r="A3" t="s">
        <v>18</v>
      </c>
    </row>
    <row r="4" spans="1:9" ht="15.6" x14ac:dyDescent="0.3">
      <c r="A4" s="1"/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I4" t="str">
        <f>_xlfn.CONCAT(B4, " &amp; ", C4, " &amp; ", D4, " &amp; ", E4, " &amp; ", F4, " \\ ")</f>
        <v xml:space="preserve">Disease &amp; Accuracy &amp; AUC &amp; Precision &amp; Recall  \\ </v>
      </c>
    </row>
    <row r="5" spans="1:9" x14ac:dyDescent="0.3">
      <c r="A5" t="s">
        <v>5</v>
      </c>
      <c r="B5" s="1" t="s">
        <v>5</v>
      </c>
      <c r="C5" s="6">
        <v>0.73</v>
      </c>
      <c r="D5" s="6">
        <v>0.80479999999999996</v>
      </c>
      <c r="E5" s="6">
        <v>0.71699999999999997</v>
      </c>
      <c r="F5" s="6">
        <v>0.76</v>
      </c>
      <c r="I5" t="str">
        <f t="shared" ref="I5:I15" si="0">_xlfn.CONCAT(B5, " &amp; ", C5, " &amp; ", D5, " &amp; ", E5, " &amp; ", F5, " \\ ")</f>
        <v xml:space="preserve">ANGINA &amp; 0.73 &amp; 0.8048 &amp; 0.717 &amp; 0.76 \\ </v>
      </c>
    </row>
    <row r="6" spans="1:9" x14ac:dyDescent="0.3">
      <c r="A6" t="s">
        <v>8</v>
      </c>
      <c r="B6" s="1" t="s">
        <v>8</v>
      </c>
      <c r="C6" s="6">
        <v>0.79</v>
      </c>
      <c r="D6" s="6">
        <v>0.82199999999999995</v>
      </c>
      <c r="E6" s="6">
        <v>0.8085</v>
      </c>
      <c r="F6" s="6">
        <v>0.76</v>
      </c>
      <c r="I6" t="str">
        <f t="shared" si="0"/>
        <v xml:space="preserve">ATHEROSCLEROTIC &amp; 0.79 &amp; 0.822 &amp; 0.8085 &amp; 0.76 \\ </v>
      </c>
    </row>
    <row r="7" spans="1:9" x14ac:dyDescent="0.3">
      <c r="A7" t="s">
        <v>6</v>
      </c>
      <c r="B7" s="1" t="s">
        <v>6</v>
      </c>
      <c r="C7" s="6">
        <v>0.6</v>
      </c>
      <c r="D7" s="6">
        <v>0.61937500000000001</v>
      </c>
      <c r="E7" s="6">
        <v>0.58689999999999998</v>
      </c>
      <c r="F7" s="6">
        <v>0.67500000000000004</v>
      </c>
      <c r="I7" t="str">
        <f t="shared" si="0"/>
        <v xml:space="preserve">ATRIAL FIBRILIATION &amp; 0.6 &amp; 0.619375 &amp; 0.5869 &amp; 0.675 \\ </v>
      </c>
    </row>
    <row r="8" spans="1:9" x14ac:dyDescent="0.3">
      <c r="A8" t="s">
        <v>7</v>
      </c>
      <c r="B8" s="1" t="s">
        <v>28</v>
      </c>
      <c r="C8" s="6">
        <v>0.73599999999999999</v>
      </c>
      <c r="D8" s="6">
        <v>0.78800000000000003</v>
      </c>
      <c r="E8" s="6">
        <v>0.75</v>
      </c>
      <c r="F8" s="6">
        <v>0.70799999999999996</v>
      </c>
      <c r="I8" t="str">
        <f t="shared" si="0"/>
        <v xml:space="preserve">HYPERTENSION &amp; 0.736 &amp; 0.788 &amp; 0.75 &amp; 0.708 \\ </v>
      </c>
    </row>
    <row r="9" spans="1:9" x14ac:dyDescent="0.3">
      <c r="I9" t="str">
        <f t="shared" si="0"/>
        <v xml:space="preserve"> &amp;  &amp;  &amp;  &amp;  \\ </v>
      </c>
    </row>
    <row r="10" spans="1:9" x14ac:dyDescent="0.3">
      <c r="A10" t="s">
        <v>19</v>
      </c>
      <c r="I10" t="str">
        <f t="shared" si="0"/>
        <v xml:space="preserve"> &amp;  &amp;  &amp;  &amp;  \\ </v>
      </c>
    </row>
    <row r="11" spans="1:9" ht="15.6" x14ac:dyDescent="0.3">
      <c r="A11" s="1"/>
      <c r="B11" s="2" t="s">
        <v>0</v>
      </c>
      <c r="C11" s="2" t="s">
        <v>1</v>
      </c>
      <c r="D11" s="2" t="s">
        <v>2</v>
      </c>
      <c r="E11" s="2" t="s">
        <v>3</v>
      </c>
      <c r="F11" s="2" t="s">
        <v>4</v>
      </c>
      <c r="I11" t="str">
        <f t="shared" si="0"/>
        <v xml:space="preserve">Disease &amp; Accuracy &amp; AUC &amp; Precision &amp; Recall  \\ </v>
      </c>
    </row>
    <row r="12" spans="1:9" x14ac:dyDescent="0.3">
      <c r="A12" t="s">
        <v>5</v>
      </c>
      <c r="B12" s="1" t="s">
        <v>5</v>
      </c>
      <c r="C12" s="1">
        <v>0.84</v>
      </c>
      <c r="D12" s="1">
        <v>0.92900000000000005</v>
      </c>
      <c r="E12" s="1">
        <v>0.84</v>
      </c>
      <c r="F12" s="1">
        <v>0.84</v>
      </c>
      <c r="I12" t="str">
        <f t="shared" si="0"/>
        <v xml:space="preserve">ANGINA &amp; 0.84 &amp; 0.929 &amp; 0.84 &amp; 0.84 \\ </v>
      </c>
    </row>
    <row r="13" spans="1:9" x14ac:dyDescent="0.3">
      <c r="A13" t="s">
        <v>8</v>
      </c>
      <c r="B13" s="1" t="s">
        <v>8</v>
      </c>
      <c r="C13" s="9">
        <v>0.75641000000000003</v>
      </c>
      <c r="D13" s="9">
        <v>0.8196</v>
      </c>
      <c r="E13" s="9">
        <v>0.77780000000000005</v>
      </c>
      <c r="F13" s="9">
        <v>0.79</v>
      </c>
      <c r="I13" t="str">
        <f t="shared" si="0"/>
        <v xml:space="preserve">ATHEROSCLEROTIC &amp; 0.75641 &amp; 0.8196 &amp; 0.7778 &amp; 0.79 \\ </v>
      </c>
    </row>
    <row r="14" spans="1:9" x14ac:dyDescent="0.3">
      <c r="A14" t="s">
        <v>6</v>
      </c>
      <c r="B14" s="1" t="s">
        <v>6</v>
      </c>
      <c r="C14" s="1">
        <v>0.67500000000000004</v>
      </c>
      <c r="D14" s="1">
        <v>0.754</v>
      </c>
      <c r="E14" s="1">
        <v>0.70499999999999996</v>
      </c>
      <c r="F14" s="1">
        <v>0.6</v>
      </c>
      <c r="I14" t="str">
        <f t="shared" si="0"/>
        <v xml:space="preserve">ATRIAL FIBRILIATION &amp; 0.675 &amp; 0.754 &amp; 0.705 &amp; 0.6 \\ </v>
      </c>
    </row>
    <row r="15" spans="1:9" x14ac:dyDescent="0.3">
      <c r="A15" t="s">
        <v>7</v>
      </c>
      <c r="B15" s="1" t="s">
        <v>28</v>
      </c>
      <c r="C15" s="1">
        <v>0.67500000000000004</v>
      </c>
      <c r="D15" s="1">
        <v>0.754</v>
      </c>
      <c r="E15" s="1">
        <v>0.70499999999999996</v>
      </c>
      <c r="F15" s="1">
        <v>0.6</v>
      </c>
      <c r="I15" t="str">
        <f t="shared" si="0"/>
        <v xml:space="preserve">HYPERTENSION &amp; 0.675 &amp; 0.754 &amp; 0.705 &amp; 0.6 \\ </v>
      </c>
    </row>
    <row r="18" spans="9:9" x14ac:dyDescent="0.3">
      <c r="I18" t="s">
        <v>29</v>
      </c>
    </row>
    <row r="19" spans="9:9" x14ac:dyDescent="0.3">
      <c r="I19" t="s">
        <v>30</v>
      </c>
    </row>
    <row r="20" spans="9:9" x14ac:dyDescent="0.3">
      <c r="I20" t="s">
        <v>31</v>
      </c>
    </row>
    <row r="21" spans="9:9" x14ac:dyDescent="0.3">
      <c r="I21" t="s">
        <v>34</v>
      </c>
    </row>
    <row r="22" spans="9:9" x14ac:dyDescent="0.3">
      <c r="I22" t="s">
        <v>32</v>
      </c>
    </row>
    <row r="23" spans="9:9" x14ac:dyDescent="0.3">
      <c r="I23" t="s">
        <v>32</v>
      </c>
    </row>
    <row r="24" spans="9:9" x14ac:dyDescent="0.3">
      <c r="I24" t="s">
        <v>33</v>
      </c>
    </row>
    <row r="25" spans="9:9" x14ac:dyDescent="0.3">
      <c r="I25" t="s">
        <v>35</v>
      </c>
    </row>
    <row r="26" spans="9:9" x14ac:dyDescent="0.3">
      <c r="I26" t="s">
        <v>36</v>
      </c>
    </row>
    <row r="27" spans="9:9" x14ac:dyDescent="0.3">
      <c r="I27" t="s">
        <v>37</v>
      </c>
    </row>
    <row r="28" spans="9:9" x14ac:dyDescent="0.3">
      <c r="I28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00BA0-22A7-435D-AAEE-F60E53FE85E4}">
  <dimension ref="B18:G29"/>
  <sheetViews>
    <sheetView tabSelected="1" topLeftCell="A7" workbookViewId="0">
      <selection activeCell="F36" sqref="F36"/>
    </sheetView>
  </sheetViews>
  <sheetFormatPr baseColWidth="10" defaultRowHeight="14.4" x14ac:dyDescent="0.3"/>
  <cols>
    <col min="3" max="3" width="18.33203125" bestFit="1" customWidth="1"/>
  </cols>
  <sheetData>
    <row r="18" spans="2:7" x14ac:dyDescent="0.3">
      <c r="C18" t="s">
        <v>16</v>
      </c>
      <c r="D18" t="s">
        <v>27</v>
      </c>
      <c r="E18" t="s">
        <v>18</v>
      </c>
    </row>
    <row r="19" spans="2:7" x14ac:dyDescent="0.3">
      <c r="B19" s="1" t="s">
        <v>5</v>
      </c>
      <c r="C19" s="6">
        <v>0.77</v>
      </c>
      <c r="D19" s="6">
        <v>0.69199999999999995</v>
      </c>
      <c r="E19" s="6">
        <v>0.73</v>
      </c>
      <c r="G19" t="str">
        <f>_xlfn.CONCAT(B19, " &amp; ", C19, " &amp; ", D19, " &amp; ", E19, , " \\ ")</f>
        <v xml:space="preserve">ANGINA &amp; 0.77 &amp; 0.692 &amp; 0.73 \\ </v>
      </c>
    </row>
    <row r="20" spans="2:7" x14ac:dyDescent="0.3">
      <c r="B20" s="1" t="s">
        <v>8</v>
      </c>
      <c r="C20" s="6">
        <v>0.82</v>
      </c>
      <c r="D20" s="6">
        <v>0.72</v>
      </c>
      <c r="E20" s="6">
        <v>0.79</v>
      </c>
      <c r="G20" t="str">
        <f t="shared" ref="G20:G22" si="0">_xlfn.CONCAT(B20, " &amp; ", C20, " &amp; ", D20, " &amp; ", E20, , " \\ ")</f>
        <v xml:space="preserve">ATHEROSCLEROTIC &amp; 0.82 &amp; 0.72 &amp; 0.79 \\ </v>
      </c>
    </row>
    <row r="21" spans="2:7" x14ac:dyDescent="0.3">
      <c r="B21" s="1" t="s">
        <v>6</v>
      </c>
      <c r="C21" s="6">
        <v>0.6</v>
      </c>
      <c r="D21" s="6">
        <v>0.60199999999999998</v>
      </c>
      <c r="E21" s="6">
        <v>0.6</v>
      </c>
      <c r="G21" t="str">
        <f t="shared" si="0"/>
        <v xml:space="preserve">ATRIAL FIBRILIATION &amp; 0.6 &amp; 0.602 &amp; 0.6 \\ </v>
      </c>
    </row>
    <row r="22" spans="2:7" x14ac:dyDescent="0.3">
      <c r="B22" s="1" t="s">
        <v>28</v>
      </c>
      <c r="C22" s="6">
        <v>0.73</v>
      </c>
      <c r="D22" s="6">
        <v>0.68200000000000005</v>
      </c>
      <c r="E22" s="8">
        <v>0.73</v>
      </c>
      <c r="G22" t="str">
        <f t="shared" si="0"/>
        <v xml:space="preserve">HYPERTENSION &amp; 0.73 &amp; 0.682 &amp; 0.73 \\ </v>
      </c>
    </row>
    <row r="25" spans="2:7" x14ac:dyDescent="0.3">
      <c r="C25" t="s">
        <v>16</v>
      </c>
      <c r="G25" t="s">
        <v>39</v>
      </c>
    </row>
    <row r="26" spans="2:7" x14ac:dyDescent="0.3">
      <c r="B26" s="1" t="s">
        <v>5</v>
      </c>
      <c r="C26" s="6">
        <v>0.77</v>
      </c>
      <c r="G26" t="s">
        <v>40</v>
      </c>
    </row>
    <row r="27" spans="2:7" x14ac:dyDescent="0.3">
      <c r="B27" s="1" t="s">
        <v>8</v>
      </c>
      <c r="C27" s="6">
        <v>0.82</v>
      </c>
      <c r="G27" t="s">
        <v>41</v>
      </c>
    </row>
    <row r="28" spans="2:7" x14ac:dyDescent="0.3">
      <c r="B28" s="1" t="s">
        <v>6</v>
      </c>
      <c r="C28" s="6">
        <v>0.6</v>
      </c>
      <c r="G28" t="s">
        <v>42</v>
      </c>
    </row>
    <row r="29" spans="2:7" x14ac:dyDescent="0.3">
      <c r="B29" s="1" t="s">
        <v>28</v>
      </c>
      <c r="C29" s="6">
        <v>0.73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CE194-535E-4ACE-9504-06D9F3ED93E1}">
  <dimension ref="B18:J29"/>
  <sheetViews>
    <sheetView topLeftCell="A7" workbookViewId="0">
      <selection activeCell="J25" sqref="J25"/>
    </sheetView>
  </sheetViews>
  <sheetFormatPr baseColWidth="10" defaultRowHeight="14.4" x14ac:dyDescent="0.3"/>
  <cols>
    <col min="3" max="3" width="18.33203125" bestFit="1" customWidth="1"/>
  </cols>
  <sheetData>
    <row r="18" spans="2:10" x14ac:dyDescent="0.3">
      <c r="C18" t="s">
        <v>16</v>
      </c>
      <c r="D18" t="s">
        <v>17</v>
      </c>
      <c r="E18" t="s">
        <v>20</v>
      </c>
      <c r="F18" t="s">
        <v>27</v>
      </c>
      <c r="G18" t="s">
        <v>18</v>
      </c>
      <c r="H18" t="s">
        <v>19</v>
      </c>
    </row>
    <row r="19" spans="2:10" x14ac:dyDescent="0.3">
      <c r="B19" s="1" t="s">
        <v>5</v>
      </c>
      <c r="C19" s="6">
        <v>0.77</v>
      </c>
      <c r="D19" s="6">
        <v>0.86</v>
      </c>
      <c r="E19" s="6">
        <v>0.85</v>
      </c>
      <c r="F19" s="6">
        <v>0.69199999999999995</v>
      </c>
      <c r="G19" s="6">
        <v>0.73</v>
      </c>
      <c r="H19" s="7">
        <v>0.84</v>
      </c>
      <c r="J19" t="str">
        <f>_xlfn.CONCAT(B19, " &amp; ", C19, " &amp; ", D19, " &amp; ", E19, " &amp; ", F19, " &amp; ", G19,, " &amp; ", H19," \\ ")</f>
        <v xml:space="preserve">ANGINA &amp; 0.77 &amp; 0.86 &amp; 0.85 &amp; 0.692 &amp; 0.73 &amp; 0.84 \\ </v>
      </c>
    </row>
    <row r="20" spans="2:10" x14ac:dyDescent="0.3">
      <c r="B20" s="1" t="s">
        <v>8</v>
      </c>
      <c r="C20" s="6">
        <v>0.82</v>
      </c>
      <c r="D20" s="6">
        <v>0.76</v>
      </c>
      <c r="E20" s="6">
        <v>0.76249999999999996</v>
      </c>
      <c r="F20" s="6">
        <v>0.72</v>
      </c>
      <c r="G20" s="6">
        <v>0.79</v>
      </c>
      <c r="H20" s="10">
        <v>0.75641000000000003</v>
      </c>
      <c r="J20" t="str">
        <f t="shared" ref="J20:J22" si="0">_xlfn.CONCAT(B20, " &amp; ", C20, " &amp; ", D20, " &amp; ", E20, " &amp; ", F20, " &amp; ", G20,, " &amp; ", H20," \\ ")</f>
        <v xml:space="preserve">ATHEROSCLEROTIC &amp; 0.82 &amp; 0.76 &amp; 0.7625 &amp; 0.72 &amp; 0.79 &amp; 0.75641 \\ </v>
      </c>
    </row>
    <row r="21" spans="2:10" x14ac:dyDescent="0.3">
      <c r="B21" s="1" t="s">
        <v>6</v>
      </c>
      <c r="C21" s="6">
        <v>0.6</v>
      </c>
      <c r="D21" s="6">
        <v>0.65</v>
      </c>
      <c r="E21" s="6">
        <v>0.76359999999999995</v>
      </c>
      <c r="F21" s="6">
        <v>0.60199999999999998</v>
      </c>
      <c r="G21" s="6">
        <v>0.6</v>
      </c>
      <c r="H21" s="7">
        <v>0.67500000000000004</v>
      </c>
      <c r="J21" t="str">
        <f t="shared" si="0"/>
        <v xml:space="preserve">ATRIAL FIBRILIATION &amp; 0.6 &amp; 0.65 &amp; 0.7636 &amp; 0.602 &amp; 0.6 &amp; 0.675 \\ </v>
      </c>
    </row>
    <row r="22" spans="2:10" x14ac:dyDescent="0.3">
      <c r="B22" s="1" t="s">
        <v>28</v>
      </c>
      <c r="C22" s="6">
        <v>0.73</v>
      </c>
      <c r="D22" s="6">
        <v>0.8</v>
      </c>
      <c r="E22" s="6">
        <v>0.77</v>
      </c>
      <c r="F22" s="6">
        <v>0.68200000000000005</v>
      </c>
      <c r="G22" s="8">
        <v>0.73</v>
      </c>
      <c r="H22" s="8">
        <v>0.7</v>
      </c>
      <c r="J22" t="str">
        <f t="shared" si="0"/>
        <v xml:space="preserve">HYPERTENSION &amp; 0.73 &amp; 0.8 &amp; 0.77 &amp; 0.682 &amp; 0.73 &amp; 0.7 \\ </v>
      </c>
    </row>
    <row r="25" spans="2:10" x14ac:dyDescent="0.3">
      <c r="C25" t="s">
        <v>16</v>
      </c>
      <c r="D25" t="s">
        <v>27</v>
      </c>
      <c r="E25" t="s">
        <v>18</v>
      </c>
      <c r="J25" t="s">
        <v>39</v>
      </c>
    </row>
    <row r="26" spans="2:10" x14ac:dyDescent="0.3">
      <c r="B26" s="1" t="s">
        <v>5</v>
      </c>
      <c r="C26" s="6">
        <v>0.77</v>
      </c>
      <c r="D26" s="6">
        <v>0.69199999999999995</v>
      </c>
      <c r="E26" s="6">
        <v>0.73</v>
      </c>
      <c r="J26" t="s">
        <v>40</v>
      </c>
    </row>
    <row r="27" spans="2:10" x14ac:dyDescent="0.3">
      <c r="B27" s="1" t="s">
        <v>8</v>
      </c>
      <c r="C27" s="6">
        <v>0.82</v>
      </c>
      <c r="D27" s="6">
        <v>0.72</v>
      </c>
      <c r="E27" s="6">
        <v>0.79</v>
      </c>
      <c r="J27" t="s">
        <v>41</v>
      </c>
    </row>
    <row r="28" spans="2:10" x14ac:dyDescent="0.3">
      <c r="B28" s="1" t="s">
        <v>6</v>
      </c>
      <c r="C28" s="6">
        <v>0.6</v>
      </c>
      <c r="D28" s="6">
        <v>0.60199999999999998</v>
      </c>
      <c r="E28" s="6">
        <v>0.6</v>
      </c>
      <c r="J28" t="s">
        <v>42</v>
      </c>
    </row>
    <row r="29" spans="2:10" x14ac:dyDescent="0.3">
      <c r="B29" s="1" t="s">
        <v>28</v>
      </c>
      <c r="C29" s="6">
        <v>0.73</v>
      </c>
      <c r="D29" s="6">
        <v>0.68200000000000005</v>
      </c>
      <c r="E29" s="8">
        <v>0.73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Short</vt:lpstr>
      <vt:lpstr>Large</vt:lpstr>
      <vt:lpstr>Fusion </vt:lpstr>
      <vt:lpstr>Summary (2)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Hernandez</dc:creator>
  <cp:lastModifiedBy>Alejandro Hernandez</cp:lastModifiedBy>
  <dcterms:created xsi:type="dcterms:W3CDTF">2020-08-10T12:04:05Z</dcterms:created>
  <dcterms:modified xsi:type="dcterms:W3CDTF">2020-08-30T14:29:02Z</dcterms:modified>
</cp:coreProperties>
</file>