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e\Desktop\Data Science_05_07_22\Excel by Neha\Git\"/>
    </mc:Choice>
  </mc:AlternateContent>
  <xr:revisionPtr revIDLastSave="0" documentId="8_{D7CDEC1F-17AF-4379-B814-A2B35EB99C96}" xr6:coauthVersionLast="47" xr6:coauthVersionMax="47" xr10:uidLastSave="{00000000-0000-0000-0000-000000000000}"/>
  <bookViews>
    <workbookView xWindow="-120" yWindow="-120" windowWidth="20730" windowHeight="11160" xr2:uid="{EB0A85CB-D357-430C-843D-EE57AAC8AA0B}"/>
  </bookViews>
  <sheets>
    <sheet name="Vlook up Function" sheetId="2" r:id="rId1"/>
    <sheet name="Vlook up Data" sheetId="1" r:id="rId2"/>
  </sheets>
  <externalReferences>
    <externalReference r:id="rId3"/>
    <externalReference r:id="rId4"/>
  </externalReferences>
  <definedNames>
    <definedName name="_xlnm._FilterDatabase" localSheetId="1" hidden="1">'Vlook up Data'!$A$1:$Z$110</definedName>
    <definedName name="Key">'[2]Quiz - Right Answers'!$C$3:$Q$3</definedName>
    <definedName name="Receipts">[1]Quarter2!$C$2:$C$12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2" l="1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F21" i="2"/>
  <c r="D21" i="2"/>
  <c r="C21" i="2"/>
  <c r="B21" i="2"/>
  <c r="F20" i="2"/>
  <c r="D20" i="2"/>
  <c r="C20" i="2"/>
  <c r="B20" i="2"/>
  <c r="F19" i="2"/>
  <c r="D19" i="2"/>
  <c r="C19" i="2"/>
  <c r="B19" i="2"/>
  <c r="F18" i="2"/>
  <c r="D18" i="2"/>
  <c r="C18" i="2"/>
  <c r="B18" i="2"/>
  <c r="F17" i="2"/>
  <c r="D17" i="2"/>
  <c r="C17" i="2"/>
  <c r="B17" i="2"/>
  <c r="F16" i="2"/>
  <c r="D16" i="2"/>
  <c r="C16" i="2"/>
  <c r="B16" i="2"/>
  <c r="F15" i="2"/>
  <c r="D15" i="2"/>
  <c r="C15" i="2"/>
  <c r="B15" i="2"/>
  <c r="F14" i="2"/>
  <c r="D14" i="2"/>
  <c r="C14" i="2"/>
  <c r="B14" i="2"/>
  <c r="F13" i="2"/>
  <c r="D13" i="2"/>
  <c r="C13" i="2"/>
  <c r="B13" i="2"/>
  <c r="F12" i="2"/>
  <c r="D12" i="2"/>
  <c r="C12" i="2"/>
  <c r="B12" i="2"/>
  <c r="F11" i="2"/>
  <c r="D11" i="2"/>
  <c r="C11" i="2"/>
  <c r="B11" i="2"/>
  <c r="F10" i="2"/>
  <c r="D10" i="2"/>
  <c r="C10" i="2"/>
  <c r="B10" i="2"/>
  <c r="F9" i="2"/>
  <c r="D9" i="2"/>
  <c r="C9" i="2"/>
  <c r="B9" i="2"/>
  <c r="F8" i="2"/>
  <c r="D8" i="2"/>
  <c r="C8" i="2"/>
  <c r="B8" i="2"/>
  <c r="F7" i="2"/>
  <c r="D7" i="2"/>
  <c r="C7" i="2"/>
  <c r="B7" i="2"/>
  <c r="F6" i="2"/>
  <c r="D6" i="2"/>
  <c r="C6" i="2"/>
  <c r="B6" i="2"/>
  <c r="F5" i="2"/>
  <c r="D5" i="2"/>
  <c r="C5" i="2"/>
  <c r="B5" i="2"/>
  <c r="F4" i="2"/>
  <c r="D4" i="2"/>
  <c r="C4" i="2"/>
  <c r="B4" i="2"/>
  <c r="F3" i="2"/>
  <c r="D3" i="2"/>
  <c r="C3" i="2"/>
  <c r="B3" i="2"/>
  <c r="F2" i="2"/>
  <c r="D2" i="2"/>
  <c r="C2" i="2"/>
  <c r="B2" i="2"/>
  <c r="N21" i="2" l="1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<sst xmlns="http://schemas.openxmlformats.org/spreadsheetml/2006/main" count="349" uniqueCount="146">
  <si>
    <t>Country</t>
  </si>
  <si>
    <t>Populatn</t>
  </si>
  <si>
    <t>Density</t>
  </si>
  <si>
    <t>Urban</t>
  </si>
  <si>
    <t>Religion</t>
  </si>
  <si>
    <t>Lifeexpf</t>
  </si>
  <si>
    <t>Lifeexpm</t>
  </si>
  <si>
    <t>Literacy</t>
  </si>
  <si>
    <t>Pop_Incr</t>
  </si>
  <si>
    <t>Babymort</t>
  </si>
  <si>
    <t>Gdp_Cap</t>
  </si>
  <si>
    <t>Region</t>
  </si>
  <si>
    <t>Calories</t>
  </si>
  <si>
    <t>Aids</t>
  </si>
  <si>
    <t>Birth_Rt</t>
  </si>
  <si>
    <t>Death_Rt</t>
  </si>
  <si>
    <t>Aids_Rt</t>
  </si>
  <si>
    <t>Log_Gdp</t>
  </si>
  <si>
    <t>Lg_Aidsr</t>
  </si>
  <si>
    <t>B_To_D</t>
  </si>
  <si>
    <t>Fertilty</t>
  </si>
  <si>
    <t>Log_Pop</t>
  </si>
  <si>
    <t>Cropgrow</t>
  </si>
  <si>
    <t>Lit_Male</t>
  </si>
  <si>
    <t>Lit_Fema</t>
  </si>
  <si>
    <t>Climate</t>
  </si>
  <si>
    <t>Afghanistan</t>
  </si>
  <si>
    <t>Muslim</t>
  </si>
  <si>
    <t>Argentina</t>
  </si>
  <si>
    <t>Catholic</t>
  </si>
  <si>
    <t>Armenia</t>
  </si>
  <si>
    <t>Buddhist</t>
  </si>
  <si>
    <t>Australia</t>
  </si>
  <si>
    <t>Animist</t>
  </si>
  <si>
    <t>Austria</t>
  </si>
  <si>
    <t>Azerbaijan</t>
  </si>
  <si>
    <t>Bahrain</t>
  </si>
  <si>
    <t>Bangladesh</t>
  </si>
  <si>
    <t>Barbados</t>
  </si>
  <si>
    <t>Belarus</t>
  </si>
  <si>
    <t>Belgium</t>
  </si>
  <si>
    <t>Bolivia</t>
  </si>
  <si>
    <t>Bosnia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</si>
  <si>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</si>
  <si>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</si>
  <si>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</si>
  <si>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</si>
  <si>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</si>
  <si>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</si>
  <si>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</si>
  <si>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</si>
  <si>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Cent. Afri.R</t>
  </si>
  <si>
    <t>Protstnt</t>
  </si>
  <si>
    <t>Chile</t>
  </si>
  <si>
    <t>China</t>
  </si>
  <si>
    <t>Taoist</t>
  </si>
  <si>
    <t>Colombia</t>
  </si>
  <si>
    <t>Costa Rica</t>
  </si>
  <si>
    <t>Croatia</t>
  </si>
  <si>
    <t>Cuba</t>
  </si>
  <si>
    <t>Czech Rep.</t>
  </si>
  <si>
    <t>Denmark</t>
  </si>
  <si>
    <t>Domincan R.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</si>
  <si>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</si>
  <si>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</si>
  <si>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</si>
  <si>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</si>
  <si>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</si>
  <si>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</si>
  <si>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</si>
  <si>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</si>
  <si>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Gambia</t>
  </si>
  <si>
    <t>Georgia</t>
  </si>
  <si>
    <t>Orthodox</t>
  </si>
  <si>
    <t>Germany</t>
  </si>
  <si>
    <t>Greece</t>
  </si>
  <si>
    <t>Guatemala</t>
  </si>
  <si>
    <t>Haiti</t>
  </si>
  <si>
    <t>Honduras</t>
  </si>
  <si>
    <t>Hong Kong</t>
  </si>
  <si>
    <t>Hungary</t>
  </si>
  <si>
    <t>Iceland</t>
  </si>
  <si>
    <t>India</t>
  </si>
  <si>
    <t>Hindu</t>
  </si>
  <si>
    <t>Indonesia</t>
  </si>
  <si>
    <t>Iran</t>
  </si>
  <si>
    <t>Iraq</t>
  </si>
  <si>
    <t>Ireland</t>
  </si>
  <si>
    <t>Israel</t>
  </si>
  <si>
    <t>Jewish</t>
  </si>
  <si>
    <t>Italy</t>
  </si>
  <si>
    <t>Japan</t>
  </si>
  <si>
    <t>Jordan</t>
  </si>
  <si>
    <t>Kenya</t>
  </si>
  <si>
    <t>Kuwait</t>
  </si>
  <si>
    <t>Latvia</t>
  </si>
  <si>
    <t>Lebanon</t>
  </si>
  <si>
    <t>Liberia</t>
  </si>
  <si>
    <t>Libya</t>
  </si>
  <si>
    <t>Lithuania</t>
  </si>
  <si>
    <t>Malaysia</t>
  </si>
  <si>
    <t>Mexico</t>
  </si>
  <si>
    <t>Morocco</t>
  </si>
  <si>
    <t>N. Korea</t>
  </si>
  <si>
    <t>Netherlands</t>
  </si>
  <si>
    <t>New Zealand</t>
  </si>
  <si>
    <t>Nicaragua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</si>
  <si>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</si>
  <si>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</si>
  <si>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</si>
  <si>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</si>
  <si>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</si>
  <si>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</si>
  <si>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</si>
  <si>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</si>
  <si>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</si>
  <si>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</si>
  <si>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</si>
  <si>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</si>
  <si>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</si>
  <si>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S. Korea</t>
  </si>
  <si>
    <t>Saudi Arabia</t>
  </si>
  <si>
    <t>Senegal</t>
  </si>
  <si>
    <t>Singapore</t>
  </si>
  <si>
    <t>Somalia</t>
  </si>
  <si>
    <t>South Africa</t>
  </si>
  <si>
    <t/>
  </si>
  <si>
    <t>Spain</t>
  </si>
  <si>
    <t>Sweden</t>
  </si>
  <si>
    <t>Switzerland</t>
  </si>
  <si>
    <t>Syria</t>
  </si>
  <si>
    <t>Taiwan</t>
  </si>
  <si>
    <t>Tanzania</t>
  </si>
  <si>
    <t>Thailand</t>
  </si>
  <si>
    <t>Turkey</t>
  </si>
  <si>
    <t>U.Arab Em.</t>
  </si>
  <si>
    <t>UK</t>
  </si>
  <si>
    <t>USA</t>
  </si>
  <si>
    <t>Uganda</t>
  </si>
  <si>
    <t>Ukraine</t>
  </si>
  <si>
    <t>Uruguay</t>
  </si>
  <si>
    <t>Uzbekistan</t>
  </si>
  <si>
    <t>Venezuela</t>
  </si>
  <si>
    <t>Vietnam</t>
  </si>
  <si>
    <t>Zambia</t>
  </si>
  <si>
    <t>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</si>
</sst>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4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4" fontId="2" fillId="0" borderId="6" xfId="0" applyNumberFormat="1" applyFont="1" applyBorder="1" applyAlignment="1">
      <alignment horizontal="left"/>
    </xf>
    <xf numFmtId="0" fontId="0" fillId="0" borderId="1" xfId="0" applyBorder="1"/>
    <xf numFmtId="0" fontId="0" fillId="0" borderId="7" xfId="0" applyBorder="1"/>
    <xf numFmtId="1" fontId="0" fillId="0" borderId="0" xfId="0" applyNumberFormat="1"/>
    <xf numFmtId="4" fontId="2" fillId="0" borderId="8" xfId="0" applyNumberFormat="1" applyFont="1" applyBorder="1" applyAlignment="1">
      <alignment horizontal="left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416298</xdr:colOff>
      <xdr:row>3</xdr:row>
      <xdr:rowOff>25214</xdr:rowOff>
    </xdr:from>
    <xdr:to>
      <xdr:col>27</xdr:col>
      <xdr:colOff>573741</xdr:colOff>
      <xdr:row>17</xdr:row>
      <xdr:rowOff>72839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7ACCE-B17C-4DCE-9D86-CBDE8C266836}"/>
            </a:ext>
          </a:extLst>
        </xdr:cNvPr>
        <xdr:cNvSpPr txBox="1"/>
      </xdr:nvSpPr>
      <xdr:spPr>
        <a:xfrm>
          <a:off x="13998948" y="596714"/>
          <a:ext cx="4424643" cy="2714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VLOOKUP: It is an Excel function to lookup and retrieve data from a specific column in table. ...</a:t>
          </a:r>
        </a:p>
        <a:p>
          <a:pPr rtl="0" eaLnBrk="1" latinLnBrk="0" hangingPunct="1"/>
          <a:endParaRPr lang="en-IN">
            <a:effectLst/>
          </a:endParaRPr>
        </a:p>
        <a:p>
          <a:pPr rtl="0" eaLnBrk="1" latinLnBrk="0" hangingPunct="1"/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Lookup a value in a table by matching on the first column.</a:t>
          </a:r>
          <a:endParaRPr lang="en-IN">
            <a:effectLst/>
          </a:endParaRPr>
        </a:p>
        <a:p>
          <a:pPr rtl="0" eaLnBrk="1" latinLnBrk="0" hangingPunct="1"/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matched value from a table.</a:t>
          </a:r>
        </a:p>
        <a:p>
          <a:pPr rtl="0" eaLnBrk="1" latinLnBrk="0" hangingPunct="1"/>
          <a:endParaRPr lang="en-IN">
            <a:effectLst/>
          </a:endParaRPr>
        </a:p>
        <a:p>
          <a:pPr rtl="0" eaLnBrk="1" latinLnBrk="0" hangingPunct="1"/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Syntax “=VLOOKUP (value, table, col_index, [range_lookup])”</a:t>
          </a:r>
        </a:p>
        <a:p>
          <a:pPr rtl="0" eaLnBrk="1" latinLnBrk="0" hangingPunct="1"/>
          <a:endParaRPr lang="en-IN">
            <a:effectLst/>
          </a:endParaRPr>
        </a:p>
        <a:p>
          <a:pPr rtl="0" eaLnBrk="1" latinLnBrk="0" hangingPunct="1"/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VLOOKUP is not Case Sensitive</a:t>
          </a:r>
        </a:p>
        <a:p>
          <a:pPr rtl="0" eaLnBrk="1" latinLnBrk="0" hangingPunct="1"/>
          <a:endParaRPr lang="en-IN">
            <a:effectLst/>
          </a:endParaRPr>
        </a:p>
        <a:p>
          <a:pPr rtl="0" eaLnBrk="1" latinLnBrk="0" hangingPunct="1"/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Disadv: In VLOOKUP function table_array must be on the left side of the column from which we want to extract the data.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ne/Desktop/Data%20Science_05_07_22/Excel%20by%20Neha/Excel_Trainer_Neha%20Jh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ExcelR%20Training%20Documents/EXCEL/Excel/Advance%20Brainstorming%20Microsoft%20Excel-101-mac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 (2)"/>
      <sheetName val="Excel"/>
      <sheetName val="Sum"/>
      <sheetName val="SumIF"/>
      <sheetName val="SumIFS"/>
      <sheetName val="DSUM"/>
      <sheetName val="Avg"/>
      <sheetName val="AvgIF.IFS"/>
      <sheetName val="AvgIFS Report"/>
      <sheetName val="Product"/>
      <sheetName val="Count.CountA"/>
      <sheetName val="Count Blank"/>
      <sheetName val="Vlook up Data"/>
      <sheetName val="Vlook up Function"/>
      <sheetName val="Vlook up with Tricks"/>
      <sheetName val="Nested Vlook up"/>
      <sheetName val="Concat"/>
      <sheetName val="Lookup"/>
      <sheetName val="H - Lookup"/>
      <sheetName val="Left Right Len Find "/>
      <sheetName val="Substitue AND OR"/>
      <sheetName val="Max, Min, Large, Small, IF"/>
      <sheetName val=" Extract DATE, MID, LEFT,Right"/>
      <sheetName val="Conditional Formatting"/>
      <sheetName val="SumIFS vs CountIFS"/>
      <sheetName val="Upper &amp; Lower &amp; Exact"/>
      <sheetName val="Extract Data- Text to Col.FF"/>
      <sheetName val="Vlookup -Multiple Source Data"/>
      <sheetName val="Trim, Clean,Len"/>
      <sheetName val="Data Validation"/>
      <sheetName val="Index Match"/>
      <sheetName val="RANK RAND RANDBETWEEN INDIRECT"/>
      <sheetName val="Text, Today, Now, Hour, Year"/>
      <sheetName val="WorkDay"/>
      <sheetName val="Text"/>
      <sheetName val="Charts"/>
      <sheetName val="Gantt Charts"/>
      <sheetName val="Sheet1"/>
      <sheetName val="Line vs Area"/>
      <sheetName val="Radar Chart"/>
      <sheetName val="Quarter1"/>
      <sheetName val="Quarter2"/>
      <sheetName val="Quarter3"/>
      <sheetName val="Consilidation"/>
      <sheetName val="Max IF &amp; Large If"/>
      <sheetName val="Trick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Afghanistan</v>
          </cell>
          <cell r="B2">
            <v>5400</v>
          </cell>
          <cell r="C2">
            <v>25</v>
          </cell>
          <cell r="D2">
            <v>18</v>
          </cell>
          <cell r="E2" t="str">
            <v>Muslim</v>
          </cell>
          <cell r="F2">
            <v>44</v>
          </cell>
          <cell r="G2">
            <v>45</v>
          </cell>
          <cell r="H2">
            <v>29</v>
          </cell>
          <cell r="I2">
            <v>2.8</v>
          </cell>
          <cell r="J2">
            <v>168</v>
          </cell>
          <cell r="K2">
            <v>205</v>
          </cell>
          <cell r="L2">
            <v>3</v>
          </cell>
          <cell r="M2" t="e">
            <v>#NULL!</v>
          </cell>
          <cell r="N2">
            <v>0</v>
          </cell>
          <cell r="O2">
            <v>53</v>
          </cell>
          <cell r="P2">
            <v>22</v>
          </cell>
          <cell r="Q2">
            <v>0</v>
          </cell>
          <cell r="R2">
            <v>2.3117538610557542</v>
          </cell>
          <cell r="S2">
            <v>0</v>
          </cell>
          <cell r="T2">
            <v>2.4090909090909092</v>
          </cell>
          <cell r="U2">
            <v>6.9</v>
          </cell>
          <cell r="V2">
            <v>4.3117538610557542</v>
          </cell>
          <cell r="W2">
            <v>12</v>
          </cell>
          <cell r="X2">
            <v>44</v>
          </cell>
          <cell r="Y2">
            <v>14</v>
          </cell>
          <cell r="Z2">
            <v>3</v>
          </cell>
        </row>
        <row r="3">
          <cell r="A3" t="str">
            <v>Argentina</v>
          </cell>
          <cell r="B3">
            <v>58100</v>
          </cell>
          <cell r="C3">
            <v>12</v>
          </cell>
          <cell r="D3">
            <v>86</v>
          </cell>
          <cell r="E3" t="str">
            <v>Catholic</v>
          </cell>
          <cell r="F3">
            <v>75</v>
          </cell>
          <cell r="G3">
            <v>68</v>
          </cell>
          <cell r="H3">
            <v>95</v>
          </cell>
          <cell r="I3">
            <v>1.3</v>
          </cell>
          <cell r="J3">
            <v>25.6</v>
          </cell>
          <cell r="K3">
            <v>3408</v>
          </cell>
          <cell r="L3">
            <v>6</v>
          </cell>
          <cell r="M3">
            <v>3113</v>
          </cell>
          <cell r="N3">
            <v>3904</v>
          </cell>
          <cell r="O3">
            <v>20</v>
          </cell>
          <cell r="P3">
            <v>9</v>
          </cell>
          <cell r="Q3">
            <v>11.516224188790561</v>
          </cell>
          <cell r="R3">
            <v>3.5324995860946626</v>
          </cell>
          <cell r="S3">
            <v>1.6302793296666265</v>
          </cell>
          <cell r="T3">
            <v>2.2222222222222223</v>
          </cell>
          <cell r="U3">
            <v>2.8</v>
          </cell>
          <cell r="V3">
            <v>4.5301996982030825</v>
          </cell>
          <cell r="W3">
            <v>9</v>
          </cell>
          <cell r="X3">
            <v>96</v>
          </cell>
          <cell r="Y3">
            <v>95</v>
          </cell>
          <cell r="Z3">
            <v>8</v>
          </cell>
        </row>
        <row r="4">
          <cell r="A4" t="str">
            <v>Armenia</v>
          </cell>
          <cell r="B4">
            <v>125500</v>
          </cell>
          <cell r="C4">
            <v>126</v>
          </cell>
          <cell r="D4">
            <v>68</v>
          </cell>
          <cell r="E4" t="str">
            <v>Buddhist</v>
          </cell>
          <cell r="F4">
            <v>106</v>
          </cell>
          <cell r="G4">
            <v>91</v>
          </cell>
          <cell r="H4">
            <v>161</v>
          </cell>
          <cell r="I4">
            <v>-0.2</v>
          </cell>
          <cell r="J4">
            <v>-116.8</v>
          </cell>
          <cell r="K4">
            <v>6611</v>
          </cell>
          <cell r="L4">
            <v>9</v>
          </cell>
          <cell r="M4" t="e">
            <v>#NULL!</v>
          </cell>
          <cell r="N4">
            <v>2</v>
          </cell>
          <cell r="O4">
            <v>23</v>
          </cell>
          <cell r="P4">
            <v>6</v>
          </cell>
          <cell r="Q4">
            <v>5.4054054054054057E-2</v>
          </cell>
          <cell r="R4">
            <v>3.6989700043360187</v>
          </cell>
          <cell r="S4">
            <v>0.5579119379122498</v>
          </cell>
          <cell r="T4">
            <v>3.8333333333333335</v>
          </cell>
          <cell r="U4">
            <v>3.19</v>
          </cell>
          <cell r="V4">
            <v>3.568201724066995</v>
          </cell>
          <cell r="W4">
            <v>17</v>
          </cell>
          <cell r="X4">
            <v>100</v>
          </cell>
          <cell r="Y4">
            <v>100</v>
          </cell>
          <cell r="Z4" t="e">
            <v>#NULL!</v>
          </cell>
        </row>
        <row r="5">
          <cell r="A5" t="str">
            <v>Australia</v>
          </cell>
          <cell r="B5">
            <v>3961</v>
          </cell>
          <cell r="C5">
            <v>2.2999999999999998</v>
          </cell>
          <cell r="D5">
            <v>85</v>
          </cell>
          <cell r="E5" t="str">
            <v>Animist</v>
          </cell>
          <cell r="F5">
            <v>137</v>
          </cell>
          <cell r="G5">
            <v>114</v>
          </cell>
          <cell r="H5">
            <v>227</v>
          </cell>
          <cell r="I5">
            <v>-1.7</v>
          </cell>
          <cell r="J5">
            <v>-259.2</v>
          </cell>
          <cell r="K5">
            <v>9814</v>
          </cell>
          <cell r="L5">
            <v>12</v>
          </cell>
          <cell r="M5">
            <v>3216</v>
          </cell>
          <cell r="N5">
            <v>4727</v>
          </cell>
          <cell r="O5">
            <v>15</v>
          </cell>
          <cell r="P5">
            <v>8</v>
          </cell>
          <cell r="Q5">
            <v>26.556179775280899</v>
          </cell>
          <cell r="R5">
            <v>4.2265483538414115</v>
          </cell>
          <cell r="S5">
            <v>1.9267843936119216</v>
          </cell>
          <cell r="T5">
            <v>1.875</v>
          </cell>
          <cell r="U5">
            <v>1.9</v>
          </cell>
          <cell r="V5">
            <v>4.2504200023088936</v>
          </cell>
          <cell r="W5">
            <v>6</v>
          </cell>
          <cell r="X5">
            <v>100</v>
          </cell>
          <cell r="Y5">
            <v>100</v>
          </cell>
          <cell r="Z5">
            <v>3</v>
          </cell>
        </row>
        <row r="6">
          <cell r="A6" t="str">
            <v>Austria</v>
          </cell>
          <cell r="B6">
            <v>28200</v>
          </cell>
          <cell r="C6">
            <v>94</v>
          </cell>
          <cell r="D6">
            <v>58</v>
          </cell>
          <cell r="E6" t="str">
            <v>Muslim</v>
          </cell>
          <cell r="F6">
            <v>168</v>
          </cell>
          <cell r="G6">
            <v>137</v>
          </cell>
          <cell r="H6">
            <v>293</v>
          </cell>
          <cell r="I6">
            <v>-3.2</v>
          </cell>
          <cell r="J6">
            <v>-401.6</v>
          </cell>
          <cell r="K6">
            <v>13017</v>
          </cell>
          <cell r="L6">
            <v>15</v>
          </cell>
          <cell r="M6">
            <v>3495</v>
          </cell>
          <cell r="N6">
            <v>1150</v>
          </cell>
          <cell r="O6">
            <v>12</v>
          </cell>
          <cell r="P6">
            <v>11</v>
          </cell>
          <cell r="Q6">
            <v>14.375</v>
          </cell>
          <cell r="R6">
            <v>4.2647234009019996</v>
          </cell>
          <cell r="S6">
            <v>1.70420396214173</v>
          </cell>
          <cell r="T6">
            <v>1.0909090909090908</v>
          </cell>
          <cell r="U6">
            <v>1.5</v>
          </cell>
          <cell r="V6">
            <v>3.9030899869919438</v>
          </cell>
          <cell r="W6">
            <v>17</v>
          </cell>
          <cell r="X6" t="e">
            <v>#NULL!</v>
          </cell>
          <cell r="Y6" t="e">
            <v>#NULL!</v>
          </cell>
          <cell r="Z6">
            <v>8</v>
          </cell>
        </row>
        <row r="7">
          <cell r="A7" t="str">
            <v>Azerbaijan</v>
          </cell>
          <cell r="B7">
            <v>1800</v>
          </cell>
          <cell r="C7">
            <v>86</v>
          </cell>
          <cell r="D7">
            <v>54</v>
          </cell>
          <cell r="E7" t="str">
            <v>Catholic</v>
          </cell>
          <cell r="F7">
            <v>199</v>
          </cell>
          <cell r="G7">
            <v>160</v>
          </cell>
          <cell r="H7">
            <v>359</v>
          </cell>
          <cell r="I7">
            <v>-4.7</v>
          </cell>
          <cell r="J7">
            <v>-544</v>
          </cell>
          <cell r="K7">
            <v>16220</v>
          </cell>
          <cell r="L7">
            <v>18</v>
          </cell>
          <cell r="M7" t="e">
            <v>#NULL!</v>
          </cell>
          <cell r="N7" t="e">
            <v>#NULL!</v>
          </cell>
          <cell r="O7">
            <v>23</v>
          </cell>
          <cell r="P7">
            <v>7</v>
          </cell>
          <cell r="Q7" t="e">
            <v>#NULL!</v>
          </cell>
          <cell r="R7">
            <v>3.4771212547196626</v>
          </cell>
          <cell r="S7" t="e">
            <v>#NULL!</v>
          </cell>
          <cell r="T7">
            <v>3.2857142857142856</v>
          </cell>
          <cell r="U7">
            <v>2.8</v>
          </cell>
          <cell r="V7">
            <v>3.8692317197309762</v>
          </cell>
          <cell r="W7">
            <v>18</v>
          </cell>
          <cell r="X7">
            <v>100</v>
          </cell>
          <cell r="Y7">
            <v>100</v>
          </cell>
          <cell r="Z7">
            <v>3</v>
          </cell>
        </row>
        <row r="8">
          <cell r="A8" t="str">
            <v>Bahrain</v>
          </cell>
          <cell r="B8">
            <v>14236.266666666599</v>
          </cell>
          <cell r="C8">
            <v>828</v>
          </cell>
          <cell r="D8">
            <v>83</v>
          </cell>
          <cell r="E8" t="str">
            <v>Buddhist</v>
          </cell>
          <cell r="F8">
            <v>230</v>
          </cell>
          <cell r="G8">
            <v>183</v>
          </cell>
          <cell r="H8">
            <v>425</v>
          </cell>
          <cell r="I8">
            <v>-6.2</v>
          </cell>
          <cell r="J8">
            <v>-686.4</v>
          </cell>
          <cell r="K8">
            <v>19423</v>
          </cell>
          <cell r="L8">
            <v>21</v>
          </cell>
          <cell r="M8" t="e">
            <v>#NULL!</v>
          </cell>
          <cell r="N8">
            <v>13</v>
          </cell>
          <cell r="O8">
            <v>29</v>
          </cell>
          <cell r="P8">
            <v>4</v>
          </cell>
          <cell r="Q8">
            <v>2.1666666666666665</v>
          </cell>
          <cell r="R8">
            <v>3.8962505624616379</v>
          </cell>
          <cell r="S8">
            <v>1.1672353193296932</v>
          </cell>
          <cell r="T8">
            <v>7.25</v>
          </cell>
          <cell r="U8">
            <v>3.96</v>
          </cell>
          <cell r="V8">
            <v>2.7781512503836434</v>
          </cell>
          <cell r="W8">
            <v>2</v>
          </cell>
          <cell r="X8">
            <v>55</v>
          </cell>
          <cell r="Y8">
            <v>55</v>
          </cell>
          <cell r="Z8">
            <v>3</v>
          </cell>
        </row>
        <row r="9">
          <cell r="A9" t="str">
            <v>Bangladesh</v>
          </cell>
          <cell r="B9">
            <v>7686.5809523809403</v>
          </cell>
          <cell r="C9">
            <v>800</v>
          </cell>
          <cell r="D9">
            <v>16</v>
          </cell>
          <cell r="E9" t="str">
            <v>Animist</v>
          </cell>
          <cell r="F9">
            <v>261</v>
          </cell>
          <cell r="G9">
            <v>206</v>
          </cell>
          <cell r="H9">
            <v>491</v>
          </cell>
          <cell r="I9">
            <v>-7.7</v>
          </cell>
          <cell r="J9">
            <v>-828.8</v>
          </cell>
          <cell r="K9">
            <v>22626</v>
          </cell>
          <cell r="L9">
            <v>24</v>
          </cell>
          <cell r="M9">
            <v>2021</v>
          </cell>
          <cell r="N9">
            <v>1</v>
          </cell>
          <cell r="O9">
            <v>35</v>
          </cell>
          <cell r="P9">
            <v>11</v>
          </cell>
          <cell r="Q9">
            <v>8.576329331046312E-4</v>
          </cell>
          <cell r="R9">
            <v>2.3053513694466239</v>
          </cell>
          <cell r="S9">
            <v>0.24359046806108003</v>
          </cell>
          <cell r="T9">
            <v>3.1818181818181817</v>
          </cell>
          <cell r="U9">
            <v>4.7</v>
          </cell>
          <cell r="V9">
            <v>5.0969100130080562</v>
          </cell>
          <cell r="W9">
            <v>67</v>
          </cell>
          <cell r="X9">
            <v>47</v>
          </cell>
          <cell r="Y9">
            <v>22</v>
          </cell>
          <cell r="Z9">
            <v>5</v>
          </cell>
        </row>
        <row r="10">
          <cell r="A10" t="str">
            <v>Barbados</v>
          </cell>
          <cell r="B10">
            <v>1136.8952380952401</v>
          </cell>
          <cell r="C10">
            <v>605</v>
          </cell>
          <cell r="D10">
            <v>45</v>
          </cell>
          <cell r="E10" t="str">
            <v>Muslim</v>
          </cell>
          <cell r="F10">
            <v>292</v>
          </cell>
          <cell r="G10">
            <v>229</v>
          </cell>
          <cell r="H10">
            <v>557</v>
          </cell>
          <cell r="I10">
            <v>-9.1999999999999993</v>
          </cell>
          <cell r="J10">
            <v>-971.2</v>
          </cell>
          <cell r="K10">
            <v>25829</v>
          </cell>
          <cell r="L10">
            <v>27</v>
          </cell>
          <cell r="M10" t="e">
            <v>#NULL!</v>
          </cell>
          <cell r="N10">
            <v>418</v>
          </cell>
          <cell r="O10">
            <v>16</v>
          </cell>
          <cell r="P10">
            <v>8.4</v>
          </cell>
          <cell r="Q10">
            <v>139.33333333333334</v>
          </cell>
          <cell r="R10">
            <v>3.8419848045901137</v>
          </cell>
          <cell r="S10">
            <v>2.6841761021094603</v>
          </cell>
          <cell r="T10">
            <v>1.9047619047619047</v>
          </cell>
          <cell r="U10">
            <v>1.78</v>
          </cell>
          <cell r="V10">
            <v>2.4082399653118496</v>
          </cell>
          <cell r="W10">
            <v>77</v>
          </cell>
          <cell r="X10">
            <v>99</v>
          </cell>
          <cell r="Y10">
            <v>99</v>
          </cell>
          <cell r="Z10">
            <v>5</v>
          </cell>
        </row>
        <row r="11">
          <cell r="A11" t="str">
            <v>Belarus</v>
          </cell>
          <cell r="B11">
            <v>-5412.7904761904601</v>
          </cell>
          <cell r="C11">
            <v>50</v>
          </cell>
          <cell r="D11">
            <v>65</v>
          </cell>
          <cell r="E11" t="str">
            <v>Catholic</v>
          </cell>
          <cell r="F11">
            <v>323</v>
          </cell>
          <cell r="G11">
            <v>252</v>
          </cell>
          <cell r="H11">
            <v>623</v>
          </cell>
          <cell r="I11">
            <v>-10.7</v>
          </cell>
          <cell r="J11">
            <v>-1113.5999999999999</v>
          </cell>
          <cell r="K11">
            <v>29032</v>
          </cell>
          <cell r="L11">
            <v>30</v>
          </cell>
          <cell r="M11" t="e">
            <v>#NULL!</v>
          </cell>
          <cell r="N11">
            <v>10</v>
          </cell>
          <cell r="O11">
            <v>13</v>
          </cell>
          <cell r="P11">
            <v>11</v>
          </cell>
          <cell r="Q11">
            <v>9.7087378640776698E-2</v>
          </cell>
          <cell r="R11">
            <v>3.8129133566428557</v>
          </cell>
          <cell r="S11">
            <v>0.62723827974785229</v>
          </cell>
          <cell r="T11">
            <v>1.1818181818181819</v>
          </cell>
          <cell r="U11">
            <v>1.88</v>
          </cell>
          <cell r="V11">
            <v>4.012837224705172</v>
          </cell>
          <cell r="W11">
            <v>29</v>
          </cell>
          <cell r="X11">
            <v>100</v>
          </cell>
          <cell r="Y11">
            <v>100</v>
          </cell>
          <cell r="Z11">
            <v>8</v>
          </cell>
        </row>
        <row r="12">
          <cell r="A12" t="str">
            <v>Belgium</v>
          </cell>
          <cell r="B12">
            <v>5400</v>
          </cell>
          <cell r="C12">
            <v>329</v>
          </cell>
          <cell r="D12">
            <v>96</v>
          </cell>
          <cell r="E12" t="str">
            <v>Buddhist</v>
          </cell>
          <cell r="F12">
            <v>354</v>
          </cell>
          <cell r="G12">
            <v>275</v>
          </cell>
          <cell r="H12">
            <v>689</v>
          </cell>
          <cell r="I12">
            <v>-12.2</v>
          </cell>
          <cell r="J12">
            <v>-1256</v>
          </cell>
          <cell r="K12">
            <v>32235</v>
          </cell>
          <cell r="L12">
            <v>33</v>
          </cell>
          <cell r="M12" t="e">
            <v>#NULL!</v>
          </cell>
          <cell r="N12">
            <v>1603</v>
          </cell>
          <cell r="O12">
            <v>12</v>
          </cell>
          <cell r="P12">
            <v>11</v>
          </cell>
          <cell r="Q12">
            <v>15.871287128712872</v>
          </cell>
          <cell r="R12">
            <v>4.2531440805709737</v>
          </cell>
          <cell r="S12">
            <v>1.7382907922637165</v>
          </cell>
          <cell r="T12">
            <v>1.0909090909090908</v>
          </cell>
          <cell r="U12">
            <v>1.7</v>
          </cell>
          <cell r="V12">
            <v>4.0043213737826422</v>
          </cell>
          <cell r="W12">
            <v>24</v>
          </cell>
          <cell r="X12" t="e">
            <v>#NULL!</v>
          </cell>
          <cell r="Y12" t="e">
            <v>#NULL!</v>
          </cell>
          <cell r="Z12">
            <v>8</v>
          </cell>
        </row>
        <row r="13">
          <cell r="A13" t="str">
            <v>Bolivia</v>
          </cell>
          <cell r="B13">
            <v>58100</v>
          </cell>
          <cell r="C13">
            <v>6.9</v>
          </cell>
          <cell r="D13">
            <v>51</v>
          </cell>
          <cell r="E13" t="str">
            <v>Animist</v>
          </cell>
          <cell r="F13">
            <v>385</v>
          </cell>
          <cell r="G13">
            <v>298</v>
          </cell>
          <cell r="H13">
            <v>755</v>
          </cell>
          <cell r="I13">
            <v>-13.7</v>
          </cell>
          <cell r="J13">
            <v>-1398.4</v>
          </cell>
          <cell r="K13">
            <v>35438</v>
          </cell>
          <cell r="L13">
            <v>36</v>
          </cell>
          <cell r="M13">
            <v>1916</v>
          </cell>
          <cell r="N13">
            <v>87</v>
          </cell>
          <cell r="O13">
            <v>34</v>
          </cell>
          <cell r="P13">
            <v>9</v>
          </cell>
          <cell r="Q13">
            <v>1.1012658227848102</v>
          </cell>
          <cell r="R13">
            <v>2.8633228601204559</v>
          </cell>
          <cell r="S13">
            <v>1.0194793473873287</v>
          </cell>
          <cell r="T13">
            <v>3.7777777777777777</v>
          </cell>
          <cell r="U13">
            <v>4.21</v>
          </cell>
          <cell r="V13">
            <v>3.8976270912904414</v>
          </cell>
          <cell r="W13">
            <v>3</v>
          </cell>
          <cell r="X13">
            <v>85</v>
          </cell>
          <cell r="Y13">
            <v>71</v>
          </cell>
          <cell r="Z13">
            <v>4</v>
          </cell>
        </row>
        <row r="14">
          <cell r="A14" t="str">
            <v>Bosnia</v>
          </cell>
          <cell r="B14">
            <v>125500</v>
          </cell>
          <cell r="C14">
            <v>87</v>
          </cell>
          <cell r="D14">
            <v>36</v>
          </cell>
          <cell r="E14" t="str">
            <v>Muslim</v>
          </cell>
          <cell r="F14">
            <v>416</v>
          </cell>
          <cell r="G14">
            <v>321</v>
          </cell>
          <cell r="H14">
            <v>821</v>
          </cell>
          <cell r="I14">
            <v>-15.2</v>
          </cell>
          <cell r="J14">
            <v>-1540.8</v>
          </cell>
          <cell r="K14">
            <v>38641</v>
          </cell>
          <cell r="L14">
            <v>39</v>
          </cell>
          <cell r="M14" t="e">
            <v>#NULL!</v>
          </cell>
          <cell r="N14" t="e">
            <v>#NULL!</v>
          </cell>
          <cell r="O14">
            <v>14</v>
          </cell>
          <cell r="P14">
            <v>6.39</v>
          </cell>
          <cell r="Q14" t="e">
            <v>#NULL!</v>
          </cell>
          <cell r="R14">
            <v>3.4910814134231871</v>
          </cell>
          <cell r="S14" t="e">
            <v>#NULL!</v>
          </cell>
          <cell r="T14">
            <v>2.1909233176838812</v>
          </cell>
          <cell r="U14" t="e">
            <v>#NULL!</v>
          </cell>
          <cell r="V14">
            <v>3.6627578316815739</v>
          </cell>
          <cell r="W14">
            <v>20</v>
          </cell>
          <cell r="X14" t="e">
            <v>#NULL!</v>
          </cell>
          <cell r="Y14" t="e">
            <v>#NULL!</v>
          </cell>
          <cell r="Z14">
            <v>8</v>
          </cell>
        </row>
        <row r="15">
          <cell r="A15" t="str">
            <v>Botswana</v>
          </cell>
          <cell r="B15">
            <v>3961</v>
          </cell>
          <cell r="C15">
            <v>2.4</v>
          </cell>
          <cell r="D15">
            <v>25</v>
          </cell>
          <cell r="E15" t="str">
            <v>Catholic</v>
          </cell>
          <cell r="F15">
            <v>447</v>
          </cell>
          <cell r="G15">
            <v>344</v>
          </cell>
          <cell r="H15">
            <v>887</v>
          </cell>
          <cell r="I15">
            <v>-16.7</v>
          </cell>
          <cell r="J15">
            <v>-1683.2</v>
          </cell>
          <cell r="K15">
            <v>41844</v>
          </cell>
          <cell r="L15">
            <v>42</v>
          </cell>
          <cell r="M15">
            <v>2375</v>
          </cell>
          <cell r="N15">
            <v>1415</v>
          </cell>
          <cell r="O15">
            <v>32</v>
          </cell>
          <cell r="P15">
            <v>8</v>
          </cell>
          <cell r="Q15">
            <v>101.07142857142857</v>
          </cell>
          <cell r="R15">
            <v>3.4276483711869328</v>
          </cell>
          <cell r="S15">
            <v>2.5172461241398656</v>
          </cell>
          <cell r="T15">
            <v>4</v>
          </cell>
          <cell r="U15">
            <v>5.0999999999999996</v>
          </cell>
          <cell r="V15">
            <v>3.1332194567324945</v>
          </cell>
          <cell r="W15">
            <v>2</v>
          </cell>
          <cell r="X15">
            <v>32</v>
          </cell>
          <cell r="Y15">
            <v>16</v>
          </cell>
          <cell r="Z15">
            <v>4</v>
          </cell>
        </row>
        <row r="16">
          <cell r="A16" t="str">
            <v>Brazil</v>
          </cell>
          <cell r="B16">
            <v>28200</v>
          </cell>
          <cell r="C16">
            <v>18</v>
          </cell>
          <cell r="D16">
            <v>75</v>
          </cell>
          <cell r="E16" t="str">
            <v>Buddhist</v>
          </cell>
          <cell r="F16">
            <v>478</v>
          </cell>
          <cell r="G16">
            <v>367</v>
          </cell>
          <cell r="H16">
            <v>953</v>
          </cell>
          <cell r="I16">
            <v>-18.2</v>
          </cell>
          <cell r="J16">
            <v>-1825.6</v>
          </cell>
          <cell r="K16">
            <v>45047</v>
          </cell>
          <cell r="L16">
            <v>45</v>
          </cell>
          <cell r="M16">
            <v>2751</v>
          </cell>
          <cell r="N16">
            <v>49312</v>
          </cell>
          <cell r="O16">
            <v>21</v>
          </cell>
          <cell r="P16">
            <v>9</v>
          </cell>
          <cell r="Q16">
            <v>31.489144316730524</v>
          </cell>
          <cell r="R16">
            <v>3.3718064585074159</v>
          </cell>
          <cell r="S16">
            <v>1.9935731318414009</v>
          </cell>
          <cell r="T16">
            <v>2.3333333333333335</v>
          </cell>
          <cell r="U16">
            <v>2.7</v>
          </cell>
          <cell r="V16">
            <v>5.1947917577219247</v>
          </cell>
          <cell r="W16">
            <v>7</v>
          </cell>
          <cell r="X16">
            <v>82</v>
          </cell>
          <cell r="Y16">
            <v>80</v>
          </cell>
          <cell r="Z16">
            <v>5</v>
          </cell>
        </row>
        <row r="17">
          <cell r="A17" t="str">
            <v>Bulgaria</v>
          </cell>
          <cell r="B17">
            <v>1800</v>
          </cell>
          <cell r="C17">
            <v>79</v>
          </cell>
          <cell r="D17">
            <v>68</v>
          </cell>
          <cell r="E17" t="str">
            <v>Animist</v>
          </cell>
          <cell r="F17">
            <v>509</v>
          </cell>
          <cell r="G17">
            <v>390</v>
          </cell>
          <cell r="H17">
            <v>1019</v>
          </cell>
          <cell r="I17">
            <v>-19.7</v>
          </cell>
          <cell r="J17">
            <v>-1968</v>
          </cell>
          <cell r="K17">
            <v>48250</v>
          </cell>
          <cell r="L17">
            <v>48</v>
          </cell>
          <cell r="M17" t="e">
            <v>#NULL!</v>
          </cell>
          <cell r="N17">
            <v>24</v>
          </cell>
          <cell r="O17">
            <v>13</v>
          </cell>
          <cell r="P17">
            <v>12</v>
          </cell>
          <cell r="Q17">
            <v>0.2696629213483146</v>
          </cell>
          <cell r="R17">
            <v>3.5833121519830775</v>
          </cell>
          <cell r="S17">
            <v>0.7694213748345009</v>
          </cell>
          <cell r="T17">
            <v>1.0833333333333333</v>
          </cell>
          <cell r="U17">
            <v>1.8</v>
          </cell>
          <cell r="V17">
            <v>3.9493900066449128</v>
          </cell>
          <cell r="W17">
            <v>34</v>
          </cell>
          <cell r="X17" t="e">
            <v>#NULL!</v>
          </cell>
          <cell r="Y17" t="e">
            <v>#NULL!</v>
          </cell>
          <cell r="Z17">
            <v>8</v>
          </cell>
        </row>
        <row r="18">
          <cell r="A18" t="str">
            <v>Burkina Faso</v>
          </cell>
          <cell r="B18">
            <v>14236.266666666599</v>
          </cell>
          <cell r="C18">
            <v>36</v>
          </cell>
          <cell r="D18">
            <v>15</v>
          </cell>
          <cell r="E18" t="str">
            <v>Muslim</v>
          </cell>
          <cell r="F18">
            <v>540</v>
          </cell>
          <cell r="G18">
            <v>413</v>
          </cell>
          <cell r="H18">
            <v>1085</v>
          </cell>
          <cell r="I18">
            <v>-21.2</v>
          </cell>
          <cell r="J18">
            <v>-2110.4</v>
          </cell>
          <cell r="K18">
            <v>51453</v>
          </cell>
          <cell r="L18">
            <v>51</v>
          </cell>
          <cell r="M18">
            <v>2288</v>
          </cell>
          <cell r="N18">
            <v>4193</v>
          </cell>
          <cell r="O18">
            <v>47</v>
          </cell>
          <cell r="P18">
            <v>18</v>
          </cell>
          <cell r="Q18">
            <v>41.93</v>
          </cell>
          <cell r="R18">
            <v>2.5526682161121932</v>
          </cell>
          <cell r="S18">
            <v>2.111081366622872</v>
          </cell>
          <cell r="T18">
            <v>2.6111111111111112</v>
          </cell>
          <cell r="U18">
            <v>6.94</v>
          </cell>
          <cell r="V18">
            <v>4</v>
          </cell>
          <cell r="W18">
            <v>10</v>
          </cell>
          <cell r="X18">
            <v>28</v>
          </cell>
          <cell r="Y18">
            <v>9</v>
          </cell>
          <cell r="Z18">
            <v>5</v>
          </cell>
        </row>
        <row r="19">
          <cell r="A19" t="str">
            <v>Burundi</v>
          </cell>
          <cell r="B19">
            <v>7686.5809523809403</v>
          </cell>
          <cell r="C19">
            <v>216</v>
          </cell>
          <cell r="D19">
            <v>5</v>
          </cell>
          <cell r="E19" t="str">
            <v>Catholic</v>
          </cell>
          <cell r="F19">
            <v>571</v>
          </cell>
          <cell r="G19">
            <v>436</v>
          </cell>
          <cell r="H19">
            <v>1151</v>
          </cell>
          <cell r="I19">
            <v>-22.7</v>
          </cell>
          <cell r="J19">
            <v>-2252.8000000000002</v>
          </cell>
          <cell r="K19">
            <v>54656</v>
          </cell>
          <cell r="L19">
            <v>54</v>
          </cell>
          <cell r="M19">
            <v>1932</v>
          </cell>
          <cell r="N19">
            <v>7225</v>
          </cell>
          <cell r="O19">
            <v>44</v>
          </cell>
          <cell r="P19">
            <v>21</v>
          </cell>
          <cell r="Q19">
            <v>120.41666666666667</v>
          </cell>
          <cell r="R19">
            <v>2.3180633349627615</v>
          </cell>
          <cell r="S19">
            <v>2.6069777238024643</v>
          </cell>
          <cell r="T19">
            <v>2.0952380952380953</v>
          </cell>
          <cell r="U19">
            <v>6.8</v>
          </cell>
          <cell r="V19">
            <v>3.7781512503836434</v>
          </cell>
          <cell r="W19">
            <v>43</v>
          </cell>
          <cell r="X19">
            <v>61</v>
          </cell>
          <cell r="Y19">
            <v>40</v>
          </cell>
          <cell r="Z19">
            <v>8</v>
          </cell>
        </row>
        <row r="20">
          <cell r="A20" t="str">
            <v>Cambodia</v>
          </cell>
          <cell r="B20">
            <v>-64359.961904762102</v>
          </cell>
          <cell r="C20">
            <v>55</v>
          </cell>
          <cell r="D20">
            <v>12</v>
          </cell>
          <cell r="E20" t="str">
            <v>Buddhist</v>
          </cell>
          <cell r="F20">
            <v>52</v>
          </cell>
          <cell r="G20">
            <v>50</v>
          </cell>
          <cell r="H20">
            <v>35</v>
          </cell>
          <cell r="I20">
            <v>2.9</v>
          </cell>
          <cell r="J20">
            <v>112</v>
          </cell>
          <cell r="K20">
            <v>260</v>
          </cell>
          <cell r="L20">
            <v>3</v>
          </cell>
          <cell r="M20">
            <v>2166</v>
          </cell>
          <cell r="N20">
            <v>0</v>
          </cell>
          <cell r="O20">
            <v>45</v>
          </cell>
          <cell r="P20">
            <v>16</v>
          </cell>
          <cell r="Q20">
            <v>0</v>
          </cell>
          <cell r="R20">
            <v>2.4149733479708178</v>
          </cell>
          <cell r="S20">
            <v>0</v>
          </cell>
          <cell r="T20">
            <v>2.8125</v>
          </cell>
          <cell r="U20">
            <v>5.81</v>
          </cell>
          <cell r="V20">
            <v>4</v>
          </cell>
          <cell r="W20">
            <v>16</v>
          </cell>
          <cell r="X20">
            <v>48</v>
          </cell>
          <cell r="Y20">
            <v>22</v>
          </cell>
          <cell r="Z20">
            <v>5</v>
          </cell>
        </row>
        <row r="21">
          <cell r="A21" t="str">
            <v>Cameroon</v>
          </cell>
          <cell r="B21">
            <v>-70909.647619048003</v>
          </cell>
          <cell r="C21">
            <v>27</v>
          </cell>
          <cell r="D21">
            <v>40</v>
          </cell>
          <cell r="E21" t="str">
            <v>Animist</v>
          </cell>
          <cell r="F21">
            <v>58</v>
          </cell>
          <cell r="G21">
            <v>55</v>
          </cell>
          <cell r="H21">
            <v>54</v>
          </cell>
          <cell r="I21">
            <v>2.9</v>
          </cell>
          <cell r="J21">
            <v>77</v>
          </cell>
          <cell r="K21">
            <v>993</v>
          </cell>
          <cell r="L21">
            <v>4</v>
          </cell>
          <cell r="M21">
            <v>2217</v>
          </cell>
          <cell r="N21">
            <v>3072</v>
          </cell>
          <cell r="O21">
            <v>41</v>
          </cell>
          <cell r="P21">
            <v>12</v>
          </cell>
          <cell r="Q21">
            <v>23.450381679389313</v>
          </cell>
          <cell r="R21">
            <v>2.996949248495381</v>
          </cell>
          <cell r="S21">
            <v>1.8794465669338849</v>
          </cell>
          <cell r="T21">
            <v>3.4166666666666665</v>
          </cell>
          <cell r="U21">
            <v>5.7</v>
          </cell>
          <cell r="V21">
            <v>4.1172712956557644</v>
          </cell>
          <cell r="W21">
            <v>13</v>
          </cell>
          <cell r="X21">
            <v>66</v>
          </cell>
          <cell r="Y21">
            <v>45</v>
          </cell>
          <cell r="Z21">
            <v>4</v>
          </cell>
        </row>
        <row r="22">
          <cell r="A22" t="str">
            <v>Canada</v>
          </cell>
          <cell r="B22">
            <v>-77459.333333333096</v>
          </cell>
          <cell r="C22">
            <v>2.8</v>
          </cell>
          <cell r="D22">
            <v>77</v>
          </cell>
          <cell r="E22" t="str">
            <v>Catholic</v>
          </cell>
          <cell r="F22">
            <v>81</v>
          </cell>
          <cell r="G22">
            <v>74</v>
          </cell>
          <cell r="H22">
            <v>97</v>
          </cell>
          <cell r="I22">
            <v>0.7</v>
          </cell>
          <cell r="J22">
            <v>6.8</v>
          </cell>
          <cell r="K22">
            <v>19904</v>
          </cell>
          <cell r="L22">
            <v>1</v>
          </cell>
          <cell r="M22">
            <v>3482</v>
          </cell>
          <cell r="N22">
            <v>9511</v>
          </cell>
          <cell r="O22">
            <v>14</v>
          </cell>
          <cell r="P22">
            <v>8</v>
          </cell>
          <cell r="Q22">
            <v>32.68384879725086</v>
          </cell>
          <cell r="R22">
            <v>4.2989403630107246</v>
          </cell>
          <cell r="S22">
            <v>2.008475962907875</v>
          </cell>
          <cell r="T22">
            <v>1.75</v>
          </cell>
          <cell r="U22">
            <v>1.8</v>
          </cell>
          <cell r="V22">
            <v>4.4638929889859069</v>
          </cell>
          <cell r="W22">
            <v>5</v>
          </cell>
          <cell r="X22" t="e">
            <v>#NULL!</v>
          </cell>
          <cell r="Y22" t="e">
            <v>#NULL!</v>
          </cell>
          <cell r="Z22">
            <v>9</v>
          </cell>
        </row>
        <row r="23">
          <cell r="A23" t="str">
            <v>Cent. Afri.R</v>
          </cell>
          <cell r="B23">
            <v>-84009.019047619004</v>
          </cell>
          <cell r="C23">
            <v>5</v>
          </cell>
          <cell r="D23">
            <v>47</v>
          </cell>
          <cell r="E23" t="str">
            <v>Protstnt</v>
          </cell>
          <cell r="F23">
            <v>44</v>
          </cell>
          <cell r="G23">
            <v>41</v>
          </cell>
          <cell r="H23">
            <v>27</v>
          </cell>
          <cell r="I23">
            <v>2.4</v>
          </cell>
          <cell r="J23">
            <v>137</v>
          </cell>
          <cell r="K23">
            <v>457</v>
          </cell>
          <cell r="L23">
            <v>4</v>
          </cell>
          <cell r="M23">
            <v>2036</v>
          </cell>
          <cell r="N23">
            <v>3730</v>
          </cell>
          <cell r="O23">
            <v>44</v>
          </cell>
          <cell r="P23">
            <v>21</v>
          </cell>
          <cell r="Q23">
            <v>113.03030303030303</v>
          </cell>
          <cell r="R23">
            <v>2.6599162000698504</v>
          </cell>
          <cell r="S23">
            <v>2.5741803949703801</v>
          </cell>
          <cell r="T23">
            <v>2.1</v>
          </cell>
          <cell r="U23">
            <v>5.42</v>
          </cell>
          <cell r="V23">
            <v>3.5185139398778875</v>
          </cell>
          <cell r="W23">
            <v>3</v>
          </cell>
          <cell r="X23">
            <v>33</v>
          </cell>
          <cell r="Y23">
            <v>15</v>
          </cell>
          <cell r="Z23">
            <v>5</v>
          </cell>
        </row>
        <row r="24">
          <cell r="A24" t="str">
            <v>Chile</v>
          </cell>
          <cell r="B24">
            <v>-90558.704761904999</v>
          </cell>
          <cell r="C24">
            <v>18</v>
          </cell>
          <cell r="D24">
            <v>85</v>
          </cell>
          <cell r="E24" t="str">
            <v>Catholic</v>
          </cell>
          <cell r="F24">
            <v>78</v>
          </cell>
          <cell r="G24">
            <v>71</v>
          </cell>
          <cell r="H24">
            <v>93</v>
          </cell>
          <cell r="I24">
            <v>1.7</v>
          </cell>
          <cell r="J24">
            <v>14.6</v>
          </cell>
          <cell r="K24">
            <v>2591</v>
          </cell>
          <cell r="L24">
            <v>6</v>
          </cell>
          <cell r="M24">
            <v>2581</v>
          </cell>
          <cell r="N24">
            <v>831</v>
          </cell>
          <cell r="O24">
            <v>23</v>
          </cell>
          <cell r="P24">
            <v>6</v>
          </cell>
          <cell r="Q24">
            <v>5.9357142857142859</v>
          </cell>
          <cell r="R24">
            <v>3.4134674129858249</v>
          </cell>
          <cell r="S24">
            <v>1.4278894921155905</v>
          </cell>
          <cell r="T24">
            <v>3.8333333333333335</v>
          </cell>
          <cell r="U24">
            <v>2.5</v>
          </cell>
          <cell r="V24">
            <v>4.1461280356782382</v>
          </cell>
          <cell r="W24">
            <v>7</v>
          </cell>
          <cell r="X24">
            <v>94</v>
          </cell>
          <cell r="Y24">
            <v>93</v>
          </cell>
          <cell r="Z24">
            <v>8</v>
          </cell>
        </row>
        <row r="25">
          <cell r="A25" t="str">
            <v>China</v>
          </cell>
          <cell r="B25">
            <v>-97108.390476190005</v>
          </cell>
          <cell r="C25">
            <v>124</v>
          </cell>
          <cell r="D25">
            <v>26</v>
          </cell>
          <cell r="E25" t="str">
            <v>Taoist</v>
          </cell>
          <cell r="F25">
            <v>69</v>
          </cell>
          <cell r="G25">
            <v>67</v>
          </cell>
          <cell r="H25">
            <v>78</v>
          </cell>
          <cell r="I25">
            <v>1.1000000000000001</v>
          </cell>
          <cell r="J25">
            <v>52</v>
          </cell>
          <cell r="K25">
            <v>377</v>
          </cell>
          <cell r="L25">
            <v>3</v>
          </cell>
          <cell r="M25">
            <v>2639</v>
          </cell>
          <cell r="N25">
            <v>38</v>
          </cell>
          <cell r="O25">
            <v>21</v>
          </cell>
          <cell r="P25">
            <v>7</v>
          </cell>
          <cell r="Q25">
            <v>3.1530036508463327E-3</v>
          </cell>
          <cell r="R25">
            <v>2.576341350205793</v>
          </cell>
          <cell r="S25">
            <v>0.31604206786370442</v>
          </cell>
          <cell r="T25">
            <v>3</v>
          </cell>
          <cell r="U25">
            <v>1.84</v>
          </cell>
          <cell r="V25">
            <v>6.0810591230013191</v>
          </cell>
          <cell r="W25">
            <v>10</v>
          </cell>
          <cell r="X25">
            <v>87</v>
          </cell>
          <cell r="Y25">
            <v>68</v>
          </cell>
          <cell r="Z25">
            <v>8</v>
          </cell>
        </row>
        <row r="26">
          <cell r="A26" t="str">
            <v>Colombia</v>
          </cell>
          <cell r="B26">
            <v>-103658.076190476</v>
          </cell>
          <cell r="C26">
            <v>31</v>
          </cell>
          <cell r="D26">
            <v>70</v>
          </cell>
          <cell r="E26" t="str">
            <v>Catholic</v>
          </cell>
          <cell r="F26">
            <v>75</v>
          </cell>
          <cell r="G26">
            <v>69</v>
          </cell>
          <cell r="H26">
            <v>87</v>
          </cell>
          <cell r="I26">
            <v>2</v>
          </cell>
          <cell r="J26">
            <v>28</v>
          </cell>
          <cell r="K26">
            <v>1538</v>
          </cell>
          <cell r="L26">
            <v>6</v>
          </cell>
          <cell r="M26">
            <v>2598</v>
          </cell>
          <cell r="N26">
            <v>4583</v>
          </cell>
          <cell r="O26">
            <v>24</v>
          </cell>
          <cell r="P26">
            <v>6</v>
          </cell>
          <cell r="Q26">
            <v>12.873595505617978</v>
          </cell>
          <cell r="R26">
            <v>3.1869563354654122</v>
          </cell>
          <cell r="S26">
            <v>1.6670167817113941</v>
          </cell>
          <cell r="T26">
            <v>4</v>
          </cell>
          <cell r="U26">
            <v>2.4700000000000002</v>
          </cell>
          <cell r="V26">
            <v>4.5514499979728749</v>
          </cell>
          <cell r="W26">
            <v>4</v>
          </cell>
          <cell r="X26">
            <v>88</v>
          </cell>
          <cell r="Y26">
            <v>86</v>
          </cell>
          <cell r="Z26">
            <v>5</v>
          </cell>
        </row>
        <row r="27">
          <cell r="A27" t="str">
            <v>Costa Rica</v>
          </cell>
          <cell r="B27">
            <v>-110207.761904762</v>
          </cell>
          <cell r="C27">
            <v>64</v>
          </cell>
          <cell r="D27">
            <v>47</v>
          </cell>
          <cell r="E27" t="str">
            <v>Catholic</v>
          </cell>
          <cell r="F27">
            <v>79</v>
          </cell>
          <cell r="G27">
            <v>76</v>
          </cell>
          <cell r="H27">
            <v>93</v>
          </cell>
          <cell r="I27">
            <v>2.2999999999999998</v>
          </cell>
          <cell r="J27">
            <v>11</v>
          </cell>
          <cell r="K27">
            <v>2031</v>
          </cell>
          <cell r="L27">
            <v>6</v>
          </cell>
          <cell r="M27">
            <v>2808</v>
          </cell>
          <cell r="N27">
            <v>587</v>
          </cell>
          <cell r="O27">
            <v>26</v>
          </cell>
          <cell r="P27">
            <v>4</v>
          </cell>
          <cell r="Q27">
            <v>17.787878787878789</v>
          </cell>
          <cell r="R27">
            <v>3.3077099234048069</v>
          </cell>
          <cell r="S27">
            <v>1.7783810921596699</v>
          </cell>
          <cell r="T27">
            <v>6.5</v>
          </cell>
          <cell r="U27">
            <v>3.1</v>
          </cell>
          <cell r="V27">
            <v>3.5185139398778875</v>
          </cell>
          <cell r="W27">
            <v>6</v>
          </cell>
          <cell r="X27">
            <v>93</v>
          </cell>
          <cell r="Y27">
            <v>93</v>
          </cell>
          <cell r="Z27">
            <v>5</v>
          </cell>
        </row>
        <row r="28">
          <cell r="A28" t="str">
            <v>Croatia</v>
          </cell>
          <cell r="B28">
            <v>-116757.447619047</v>
          </cell>
          <cell r="C28">
            <v>85</v>
          </cell>
          <cell r="D28">
            <v>51</v>
          </cell>
          <cell r="E28" t="str">
            <v>Catholic</v>
          </cell>
          <cell r="F28">
            <v>77</v>
          </cell>
          <cell r="G28">
            <v>70</v>
          </cell>
          <cell r="H28">
            <v>97</v>
          </cell>
          <cell r="I28">
            <v>-0.1</v>
          </cell>
          <cell r="J28">
            <v>8.6999999999999993</v>
          </cell>
          <cell r="K28">
            <v>5487</v>
          </cell>
          <cell r="L28">
            <v>2</v>
          </cell>
          <cell r="M28" t="e">
            <v>#NULL!</v>
          </cell>
          <cell r="N28">
            <v>56</v>
          </cell>
          <cell r="O28">
            <v>11</v>
          </cell>
          <cell r="P28">
            <v>11</v>
          </cell>
          <cell r="Q28">
            <v>1.1428571428571428</v>
          </cell>
          <cell r="R28">
            <v>3.7393349601960795</v>
          </cell>
          <cell r="S28">
            <v>1.0270660870893518</v>
          </cell>
          <cell r="T28">
            <v>1</v>
          </cell>
          <cell r="U28">
            <v>1.65</v>
          </cell>
          <cell r="V28">
            <v>3.6901960800285138</v>
          </cell>
          <cell r="W28">
            <v>32</v>
          </cell>
          <cell r="X28" t="e">
            <v>#NULL!</v>
          </cell>
          <cell r="Y28" t="e">
            <v>#NULL!</v>
          </cell>
          <cell r="Z28">
            <v>6</v>
          </cell>
        </row>
        <row r="29">
          <cell r="A29" t="str">
            <v>Cuba</v>
          </cell>
          <cell r="B29">
            <v>-123307.133333333</v>
          </cell>
          <cell r="C29">
            <v>99</v>
          </cell>
          <cell r="D29">
            <v>74</v>
          </cell>
          <cell r="E29" t="str">
            <v>Catholic</v>
          </cell>
          <cell r="F29">
            <v>78</v>
          </cell>
          <cell r="G29">
            <v>74</v>
          </cell>
          <cell r="H29">
            <v>94</v>
          </cell>
          <cell r="I29">
            <v>0.95</v>
          </cell>
          <cell r="J29">
            <v>10.199999999999999</v>
          </cell>
          <cell r="K29">
            <v>1382</v>
          </cell>
          <cell r="L29">
            <v>6</v>
          </cell>
          <cell r="M29" t="e">
            <v>#NULL!</v>
          </cell>
          <cell r="N29">
            <v>245</v>
          </cell>
          <cell r="O29">
            <v>17</v>
          </cell>
          <cell r="P29">
            <v>7</v>
          </cell>
          <cell r="Q29">
            <v>2.2072072072072073</v>
          </cell>
          <cell r="R29">
            <v>3.1405080430381798</v>
          </cell>
          <cell r="S29">
            <v>1.1715710218575697</v>
          </cell>
          <cell r="T29">
            <v>2.4285714285714284</v>
          </cell>
          <cell r="U29">
            <v>1.9</v>
          </cell>
          <cell r="V29">
            <v>4.0453229787866576</v>
          </cell>
          <cell r="W29">
            <v>23</v>
          </cell>
          <cell r="X29">
            <v>95</v>
          </cell>
          <cell r="Y29">
            <v>93</v>
          </cell>
          <cell r="Z29">
            <v>5</v>
          </cell>
        </row>
        <row r="30">
          <cell r="A30" t="str">
            <v>Czech Rep.</v>
          </cell>
          <cell r="B30">
            <v>-129856.81904761901</v>
          </cell>
          <cell r="C30">
            <v>132</v>
          </cell>
          <cell r="D30" t="e">
            <v>#NULL!</v>
          </cell>
          <cell r="E30" t="str">
            <v>Catholic</v>
          </cell>
          <cell r="F30">
            <v>77</v>
          </cell>
          <cell r="G30">
            <v>69</v>
          </cell>
          <cell r="H30" t="e">
            <v>#NULL!</v>
          </cell>
          <cell r="I30">
            <v>0.21</v>
          </cell>
          <cell r="J30">
            <v>9.3000000000000007</v>
          </cell>
          <cell r="K30">
            <v>7311</v>
          </cell>
          <cell r="L30">
            <v>2</v>
          </cell>
          <cell r="M30">
            <v>3632</v>
          </cell>
          <cell r="N30">
            <v>48</v>
          </cell>
          <cell r="O30">
            <v>13</v>
          </cell>
          <cell r="P30">
            <v>11.1</v>
          </cell>
          <cell r="Q30">
            <v>0.46153846153846156</v>
          </cell>
          <cell r="R30">
            <v>3.8639767839043868</v>
          </cell>
          <cell r="S30">
            <v>0.85672527504930962</v>
          </cell>
          <cell r="T30">
            <v>1.1711711711711712</v>
          </cell>
          <cell r="U30">
            <v>1.84</v>
          </cell>
          <cell r="V30">
            <v>4.0170333392987807</v>
          </cell>
          <cell r="W30" t="e">
            <v>#NULL!</v>
          </cell>
          <cell r="X30" t="e">
            <v>#NULL!</v>
          </cell>
          <cell r="Y30" t="e">
            <v>#NULL!</v>
          </cell>
          <cell r="Z30">
            <v>8</v>
          </cell>
        </row>
        <row r="31">
          <cell r="A31" t="str">
            <v>Denmark</v>
          </cell>
          <cell r="B31">
            <v>-136406.504761905</v>
          </cell>
          <cell r="C31">
            <v>120</v>
          </cell>
          <cell r="D31">
            <v>85</v>
          </cell>
          <cell r="E31" t="str">
            <v>Protstnt</v>
          </cell>
          <cell r="F31">
            <v>79</v>
          </cell>
          <cell r="G31">
            <v>73</v>
          </cell>
          <cell r="H31">
            <v>99</v>
          </cell>
          <cell r="I31">
            <v>0.1</v>
          </cell>
          <cell r="J31">
            <v>6.6</v>
          </cell>
          <cell r="K31">
            <v>18277</v>
          </cell>
          <cell r="L31">
            <v>1</v>
          </cell>
          <cell r="M31">
            <v>3628</v>
          </cell>
          <cell r="N31">
            <v>1411</v>
          </cell>
          <cell r="O31">
            <v>12</v>
          </cell>
          <cell r="P31">
            <v>12</v>
          </cell>
          <cell r="Q31">
            <v>27.134615384615383</v>
          </cell>
          <cell r="R31">
            <v>4.2619049118372017</v>
          </cell>
          <cell r="S31">
            <v>1.9351058864308852</v>
          </cell>
          <cell r="T31">
            <v>1</v>
          </cell>
          <cell r="U31">
            <v>1.7</v>
          </cell>
          <cell r="V31">
            <v>3.716003343634799</v>
          </cell>
          <cell r="W31">
            <v>61</v>
          </cell>
          <cell r="X31" t="e">
            <v>#NULL!</v>
          </cell>
          <cell r="Y31" t="e">
            <v>#NULL!</v>
          </cell>
          <cell r="Z31">
            <v>8</v>
          </cell>
        </row>
        <row r="32">
          <cell r="A32" t="str">
            <v>Domincan R.</v>
          </cell>
          <cell r="B32">
            <v>-142956.19047619001</v>
          </cell>
          <cell r="C32">
            <v>159</v>
          </cell>
          <cell r="D32">
            <v>60</v>
          </cell>
          <cell r="E32" t="str">
            <v>Catholic</v>
          </cell>
          <cell r="F32">
            <v>70</v>
          </cell>
          <cell r="G32">
            <v>66</v>
          </cell>
          <cell r="H32">
            <v>83</v>
          </cell>
          <cell r="I32">
            <v>1.8</v>
          </cell>
          <cell r="J32">
            <v>51.5</v>
          </cell>
          <cell r="K32">
            <v>1034</v>
          </cell>
          <cell r="L32">
            <v>6</v>
          </cell>
          <cell r="M32">
            <v>2359</v>
          </cell>
          <cell r="N32">
            <v>2353</v>
          </cell>
          <cell r="O32">
            <v>25</v>
          </cell>
          <cell r="P32">
            <v>6</v>
          </cell>
          <cell r="Q32">
            <v>30.166666666666668</v>
          </cell>
          <cell r="R32">
            <v>3.0145205387579237</v>
          </cell>
          <cell r="S32">
            <v>1.9765393498442576</v>
          </cell>
          <cell r="T32">
            <v>4.166666666666667</v>
          </cell>
          <cell r="U32">
            <v>2.8</v>
          </cell>
          <cell r="V32">
            <v>3.8920946026904804</v>
          </cell>
          <cell r="W32">
            <v>23</v>
          </cell>
          <cell r="X32">
            <v>85</v>
          </cell>
          <cell r="Y32">
            <v>82</v>
          </cell>
          <cell r="Z32">
            <v>5</v>
          </cell>
        </row>
        <row r="33">
          <cell r="A33" t="str">
            <v>Ecuador</v>
          </cell>
          <cell r="B33">
            <v>-149505.876190476</v>
          </cell>
          <cell r="C33">
            <v>39</v>
          </cell>
          <cell r="D33">
            <v>56</v>
          </cell>
          <cell r="E33" t="str">
            <v>Catholic</v>
          </cell>
          <cell r="F33">
            <v>73</v>
          </cell>
          <cell r="G33">
            <v>67</v>
          </cell>
          <cell r="H33">
            <v>88</v>
          </cell>
          <cell r="I33">
            <v>2.0099999999999998</v>
          </cell>
          <cell r="J33">
            <v>39</v>
          </cell>
          <cell r="K33">
            <v>1085</v>
          </cell>
          <cell r="L33">
            <v>6</v>
          </cell>
          <cell r="M33">
            <v>2531</v>
          </cell>
          <cell r="N33">
            <v>381</v>
          </cell>
          <cell r="O33">
            <v>26</v>
          </cell>
          <cell r="P33">
            <v>6</v>
          </cell>
          <cell r="Q33">
            <v>3.3716814159292037</v>
          </cell>
          <cell r="R33">
            <v>3.0354297381845483</v>
          </cell>
          <cell r="S33">
            <v>1.275173580972168</v>
          </cell>
          <cell r="T33">
            <v>4.333333333333333</v>
          </cell>
          <cell r="U33">
            <v>3.08</v>
          </cell>
          <cell r="V33">
            <v>4.0293837776852097</v>
          </cell>
          <cell r="W33">
            <v>6</v>
          </cell>
          <cell r="X33">
            <v>90</v>
          </cell>
          <cell r="Y33">
            <v>86</v>
          </cell>
          <cell r="Z33">
            <v>5</v>
          </cell>
        </row>
        <row r="34">
          <cell r="A34" t="str">
            <v>Egypt</v>
          </cell>
          <cell r="B34">
            <v>-156055.561904762</v>
          </cell>
          <cell r="C34">
            <v>57</v>
          </cell>
          <cell r="D34">
            <v>44</v>
          </cell>
          <cell r="E34" t="str">
            <v>Muslim</v>
          </cell>
          <cell r="F34">
            <v>63</v>
          </cell>
          <cell r="G34">
            <v>60</v>
          </cell>
          <cell r="H34">
            <v>48</v>
          </cell>
          <cell r="I34">
            <v>1.95</v>
          </cell>
          <cell r="J34">
            <v>76.400000000000006</v>
          </cell>
          <cell r="K34">
            <v>748</v>
          </cell>
          <cell r="L34">
            <v>5</v>
          </cell>
          <cell r="M34">
            <v>3336</v>
          </cell>
          <cell r="N34">
            <v>91</v>
          </cell>
          <cell r="O34">
            <v>29</v>
          </cell>
          <cell r="P34">
            <v>9</v>
          </cell>
          <cell r="Q34">
            <v>0.15166666666666667</v>
          </cell>
          <cell r="R34">
            <v>2.8739015978644615</v>
          </cell>
          <cell r="S34">
            <v>0.68576928316651009</v>
          </cell>
          <cell r="T34">
            <v>3.2222222222222223</v>
          </cell>
          <cell r="U34">
            <v>3.77</v>
          </cell>
          <cell r="V34">
            <v>4.7781512503836439</v>
          </cell>
          <cell r="W34">
            <v>3</v>
          </cell>
          <cell r="X34">
            <v>63</v>
          </cell>
          <cell r="Y34">
            <v>34</v>
          </cell>
          <cell r="Z34">
            <v>1</v>
          </cell>
        </row>
        <row r="35">
          <cell r="A35" t="str">
            <v>El Salvador</v>
          </cell>
          <cell r="B35">
            <v>-162605.247619047</v>
          </cell>
          <cell r="C35">
            <v>246</v>
          </cell>
          <cell r="D35">
            <v>44</v>
          </cell>
          <cell r="E35" t="str">
            <v>Catholic</v>
          </cell>
          <cell r="F35">
            <v>69</v>
          </cell>
          <cell r="G35">
            <v>64</v>
          </cell>
          <cell r="H35">
            <v>73</v>
          </cell>
          <cell r="I35">
            <v>2.04</v>
          </cell>
          <cell r="J35">
            <v>41</v>
          </cell>
          <cell r="K35">
            <v>1078</v>
          </cell>
          <cell r="L35">
            <v>6</v>
          </cell>
          <cell r="M35">
            <v>2317</v>
          </cell>
          <cell r="N35">
            <v>530</v>
          </cell>
          <cell r="O35">
            <v>33</v>
          </cell>
          <cell r="P35">
            <v>7</v>
          </cell>
          <cell r="Q35">
            <v>9.6363636363636367</v>
          </cell>
          <cell r="R35">
            <v>3.03261876085072</v>
          </cell>
          <cell r="S35">
            <v>1.5731952846346042</v>
          </cell>
          <cell r="T35">
            <v>4.7142857142857144</v>
          </cell>
          <cell r="U35">
            <v>3.78</v>
          </cell>
          <cell r="V35">
            <v>3.7634279935629373</v>
          </cell>
          <cell r="W35">
            <v>27</v>
          </cell>
          <cell r="X35">
            <v>76</v>
          </cell>
          <cell r="Y35">
            <v>70</v>
          </cell>
          <cell r="Z35">
            <v>5</v>
          </cell>
        </row>
        <row r="36">
          <cell r="A36" t="str">
            <v>Estonia</v>
          </cell>
          <cell r="B36">
            <v>-169154.933333333</v>
          </cell>
          <cell r="C36">
            <v>36</v>
          </cell>
          <cell r="D36">
            <v>72</v>
          </cell>
          <cell r="E36" t="str">
            <v>Protstnt</v>
          </cell>
          <cell r="F36">
            <v>76</v>
          </cell>
          <cell r="G36">
            <v>67</v>
          </cell>
          <cell r="H36">
            <v>99</v>
          </cell>
          <cell r="I36">
            <v>0.52</v>
          </cell>
          <cell r="J36">
            <v>19</v>
          </cell>
          <cell r="K36">
            <v>6000</v>
          </cell>
          <cell r="L36">
            <v>2</v>
          </cell>
          <cell r="M36" t="e">
            <v>#NULL!</v>
          </cell>
          <cell r="N36">
            <v>3</v>
          </cell>
          <cell r="O36">
            <v>14</v>
          </cell>
          <cell r="P36">
            <v>12</v>
          </cell>
          <cell r="Q36">
            <v>0.1875</v>
          </cell>
          <cell r="R36">
            <v>3.7781512503836434</v>
          </cell>
          <cell r="S36">
            <v>0.71548454055262778</v>
          </cell>
          <cell r="T36">
            <v>1.1666666666666667</v>
          </cell>
          <cell r="U36">
            <v>2</v>
          </cell>
          <cell r="V36">
            <v>3.2041199826559246</v>
          </cell>
          <cell r="W36">
            <v>22</v>
          </cell>
          <cell r="X36">
            <v>100</v>
          </cell>
          <cell r="Y36">
            <v>100</v>
          </cell>
          <cell r="Z36">
            <v>7</v>
          </cell>
        </row>
        <row r="37">
          <cell r="A37" t="str">
            <v>Ethiopia</v>
          </cell>
          <cell r="B37">
            <v>-175704.61904761899</v>
          </cell>
          <cell r="C37">
            <v>47</v>
          </cell>
          <cell r="D37">
            <v>12</v>
          </cell>
          <cell r="E37" t="str">
            <v>Muslim</v>
          </cell>
          <cell r="F37">
            <v>54</v>
          </cell>
          <cell r="G37">
            <v>51</v>
          </cell>
          <cell r="H37">
            <v>24</v>
          </cell>
          <cell r="I37">
            <v>3.1</v>
          </cell>
          <cell r="J37">
            <v>110</v>
          </cell>
          <cell r="K37">
            <v>122</v>
          </cell>
          <cell r="L37">
            <v>4</v>
          </cell>
          <cell r="M37">
            <v>1667</v>
          </cell>
          <cell r="N37">
            <v>12958</v>
          </cell>
          <cell r="O37">
            <v>45</v>
          </cell>
          <cell r="P37">
            <v>14</v>
          </cell>
          <cell r="Q37">
            <v>23.474637681159422</v>
          </cell>
          <cell r="R37">
            <v>2.0863598306747484</v>
          </cell>
          <cell r="S37">
            <v>1.8798352088756358</v>
          </cell>
          <cell r="T37">
            <v>3.2142857142857144</v>
          </cell>
          <cell r="U37">
            <v>6.81</v>
          </cell>
          <cell r="V37">
            <v>4.7419390777291985</v>
          </cell>
          <cell r="W37">
            <v>12</v>
          </cell>
          <cell r="X37">
            <v>32</v>
          </cell>
          <cell r="Y37">
            <v>16</v>
          </cell>
          <cell r="Z37">
            <v>5</v>
          </cell>
        </row>
        <row r="38">
          <cell r="A38" t="str">
            <v>Finland</v>
          </cell>
          <cell r="B38">
            <v>-182254.30476190499</v>
          </cell>
          <cell r="C38">
            <v>39</v>
          </cell>
          <cell r="D38">
            <v>60</v>
          </cell>
          <cell r="E38" t="str">
            <v>Protstnt</v>
          </cell>
          <cell r="F38">
            <v>80</v>
          </cell>
          <cell r="G38">
            <v>72</v>
          </cell>
          <cell r="H38">
            <v>100</v>
          </cell>
          <cell r="I38">
            <v>0.3</v>
          </cell>
          <cell r="J38">
            <v>5.3</v>
          </cell>
          <cell r="K38">
            <v>15877</v>
          </cell>
          <cell r="L38">
            <v>1</v>
          </cell>
          <cell r="M38">
            <v>3253</v>
          </cell>
          <cell r="N38">
            <v>158</v>
          </cell>
          <cell r="O38">
            <v>13</v>
          </cell>
          <cell r="P38">
            <v>10</v>
          </cell>
          <cell r="Q38">
            <v>3.0980392156862746</v>
          </cell>
          <cell r="R38">
            <v>4.2007684447831712</v>
          </cell>
          <cell r="S38">
            <v>1.2537685804199528</v>
          </cell>
          <cell r="T38">
            <v>1.3</v>
          </cell>
          <cell r="U38">
            <v>1.8</v>
          </cell>
          <cell r="V38">
            <v>3.7075701760979363</v>
          </cell>
          <cell r="W38">
            <v>8</v>
          </cell>
          <cell r="X38" t="e">
            <v>#NULL!</v>
          </cell>
          <cell r="Y38" t="e">
            <v>#NULL!</v>
          </cell>
          <cell r="Z38">
            <v>9</v>
          </cell>
        </row>
        <row r="39">
          <cell r="A39" t="str">
            <v>France</v>
          </cell>
          <cell r="B39">
            <v>-188803.99047619</v>
          </cell>
          <cell r="C39">
            <v>105</v>
          </cell>
          <cell r="D39">
            <v>73</v>
          </cell>
          <cell r="E39" t="str">
            <v>Catholic</v>
          </cell>
          <cell r="F39">
            <v>82</v>
          </cell>
          <cell r="G39">
            <v>74</v>
          </cell>
          <cell r="H39">
            <v>99</v>
          </cell>
          <cell r="I39">
            <v>0.47</v>
          </cell>
          <cell r="J39">
            <v>6.7</v>
          </cell>
          <cell r="K39">
            <v>18944</v>
          </cell>
          <cell r="L39">
            <v>1</v>
          </cell>
          <cell r="M39">
            <v>3465</v>
          </cell>
          <cell r="N39">
            <v>30003</v>
          </cell>
          <cell r="O39">
            <v>13</v>
          </cell>
          <cell r="P39">
            <v>9.3000000000000007</v>
          </cell>
          <cell r="Q39">
            <v>51.729310344827589</v>
          </cell>
          <cell r="R39">
            <v>4.2774716850428254</v>
          </cell>
          <cell r="S39">
            <v>2.2016452249918372</v>
          </cell>
          <cell r="T39">
            <v>1.3978494623655913</v>
          </cell>
          <cell r="U39">
            <v>1.8</v>
          </cell>
          <cell r="V39">
            <v>4.7634279935629369</v>
          </cell>
          <cell r="W39">
            <v>32</v>
          </cell>
          <cell r="X39" t="e">
            <v>#NULL!</v>
          </cell>
          <cell r="Y39" t="e">
            <v>#NULL!</v>
          </cell>
          <cell r="Z39">
            <v>8</v>
          </cell>
        </row>
        <row r="40">
          <cell r="A40" t="str">
            <v>Gabon</v>
          </cell>
          <cell r="B40">
            <v>-195353.67619047599</v>
          </cell>
          <cell r="C40">
            <v>4.2</v>
          </cell>
          <cell r="D40">
            <v>46</v>
          </cell>
          <cell r="E40" t="str">
            <v>Catholic</v>
          </cell>
          <cell r="F40">
            <v>58</v>
          </cell>
          <cell r="G40">
            <v>52</v>
          </cell>
          <cell r="H40">
            <v>61</v>
          </cell>
          <cell r="I40">
            <v>1.46</v>
          </cell>
          <cell r="J40">
            <v>94</v>
          </cell>
          <cell r="K40">
            <v>4283</v>
          </cell>
          <cell r="L40">
            <v>4</v>
          </cell>
          <cell r="M40">
            <v>2383</v>
          </cell>
          <cell r="N40">
            <v>472</v>
          </cell>
          <cell r="O40">
            <v>28</v>
          </cell>
          <cell r="P40">
            <v>14</v>
          </cell>
          <cell r="Q40">
            <v>36.307692307692307</v>
          </cell>
          <cell r="R40">
            <v>3.6317480743965693</v>
          </cell>
          <cell r="S40">
            <v>2.05116090015333</v>
          </cell>
          <cell r="T40">
            <v>2</v>
          </cell>
          <cell r="U40">
            <v>3.97</v>
          </cell>
          <cell r="V40">
            <v>3.1139433523068369</v>
          </cell>
          <cell r="W40">
            <v>1</v>
          </cell>
          <cell r="X40">
            <v>74</v>
          </cell>
          <cell r="Y40">
            <v>48</v>
          </cell>
          <cell r="Z40">
            <v>5</v>
          </cell>
        </row>
        <row r="41">
          <cell r="A41" t="str">
            <v>Gambia</v>
          </cell>
          <cell r="B41">
            <v>-201903.36190476199</v>
          </cell>
          <cell r="C41">
            <v>86</v>
          </cell>
          <cell r="D41">
            <v>23</v>
          </cell>
          <cell r="E41" t="str">
            <v>Muslim</v>
          </cell>
          <cell r="F41">
            <v>52</v>
          </cell>
          <cell r="G41">
            <v>48</v>
          </cell>
          <cell r="H41">
            <v>27</v>
          </cell>
          <cell r="I41">
            <v>3.1</v>
          </cell>
          <cell r="J41">
            <v>124</v>
          </cell>
          <cell r="K41">
            <v>351</v>
          </cell>
          <cell r="L41">
            <v>4</v>
          </cell>
          <cell r="M41" t="e">
            <v>#NULL!</v>
          </cell>
          <cell r="N41">
            <v>277</v>
          </cell>
          <cell r="O41">
            <v>46</v>
          </cell>
          <cell r="P41">
            <v>16</v>
          </cell>
          <cell r="Q41">
            <v>25.181818181818183</v>
          </cell>
          <cell r="R41">
            <v>2.5453071164658239</v>
          </cell>
          <cell r="S41">
            <v>1.9064148697404504</v>
          </cell>
          <cell r="T41">
            <v>2.875</v>
          </cell>
          <cell r="U41">
            <v>6.29</v>
          </cell>
          <cell r="V41">
            <v>2.9818186071706636</v>
          </cell>
          <cell r="W41">
            <v>16</v>
          </cell>
          <cell r="X41">
            <v>39</v>
          </cell>
          <cell r="Y41">
            <v>16</v>
          </cell>
          <cell r="Z41">
            <v>5</v>
          </cell>
        </row>
        <row r="42">
          <cell r="A42" t="str">
            <v>Georgia</v>
          </cell>
          <cell r="B42">
            <v>-208453.04761904699</v>
          </cell>
          <cell r="C42">
            <v>81</v>
          </cell>
          <cell r="D42">
            <v>56</v>
          </cell>
          <cell r="E42" t="str">
            <v>Orthodox</v>
          </cell>
          <cell r="F42">
            <v>76</v>
          </cell>
          <cell r="G42">
            <v>69</v>
          </cell>
          <cell r="H42">
            <v>99</v>
          </cell>
          <cell r="I42">
            <v>0.8</v>
          </cell>
          <cell r="J42">
            <v>23</v>
          </cell>
          <cell r="K42">
            <v>4500</v>
          </cell>
          <cell r="L42">
            <v>2</v>
          </cell>
          <cell r="M42" t="e">
            <v>#NULL!</v>
          </cell>
          <cell r="N42">
            <v>2</v>
          </cell>
          <cell r="O42">
            <v>16</v>
          </cell>
          <cell r="P42">
            <v>9</v>
          </cell>
          <cell r="Q42">
            <v>3.6363636363636362E-2</v>
          </cell>
          <cell r="R42">
            <v>3.6532125137753435</v>
          </cell>
          <cell r="S42">
            <v>0.51538700168796636</v>
          </cell>
          <cell r="T42">
            <v>1.7777777777777777</v>
          </cell>
          <cell r="U42">
            <v>2.1800000000000002</v>
          </cell>
          <cell r="V42">
            <v>3.7403626894942437</v>
          </cell>
          <cell r="W42" t="e">
            <v>#NULL!</v>
          </cell>
          <cell r="X42">
            <v>100</v>
          </cell>
          <cell r="Y42">
            <v>100</v>
          </cell>
          <cell r="Z42">
            <v>6</v>
          </cell>
        </row>
        <row r="43">
          <cell r="A43" t="str">
            <v>Germany</v>
          </cell>
          <cell r="B43">
            <v>-215002.73333333299</v>
          </cell>
          <cell r="C43">
            <v>227</v>
          </cell>
          <cell r="D43">
            <v>85</v>
          </cell>
          <cell r="E43" t="str">
            <v>Protstnt</v>
          </cell>
          <cell r="F43">
            <v>79</v>
          </cell>
          <cell r="G43">
            <v>73</v>
          </cell>
          <cell r="H43">
            <v>99</v>
          </cell>
          <cell r="I43">
            <v>0.36</v>
          </cell>
          <cell r="J43">
            <v>6.5</v>
          </cell>
          <cell r="K43">
            <v>17539</v>
          </cell>
          <cell r="L43">
            <v>1</v>
          </cell>
          <cell r="M43">
            <v>3443</v>
          </cell>
          <cell r="N43">
            <v>11179</v>
          </cell>
          <cell r="O43">
            <v>11</v>
          </cell>
          <cell r="P43">
            <v>11</v>
          </cell>
          <cell r="Q43">
            <v>13.767241379310345</v>
          </cell>
          <cell r="R43">
            <v>4.2440048280914535</v>
          </cell>
          <cell r="S43">
            <v>1.6895435292603143</v>
          </cell>
          <cell r="T43">
            <v>1</v>
          </cell>
          <cell r="U43">
            <v>1.47</v>
          </cell>
          <cell r="V43">
            <v>4.9095560292411751</v>
          </cell>
          <cell r="W43">
            <v>34</v>
          </cell>
          <cell r="X43" t="e">
            <v>#NULL!</v>
          </cell>
          <cell r="Y43" t="e">
            <v>#NULL!</v>
          </cell>
          <cell r="Z43">
            <v>8</v>
          </cell>
        </row>
        <row r="44">
          <cell r="A44" t="str">
            <v>Greece</v>
          </cell>
          <cell r="B44">
            <v>-221552.41904761901</v>
          </cell>
          <cell r="C44">
            <v>80</v>
          </cell>
          <cell r="D44">
            <v>63</v>
          </cell>
          <cell r="E44" t="str">
            <v>Orthodox</v>
          </cell>
          <cell r="F44">
            <v>80</v>
          </cell>
          <cell r="G44">
            <v>75</v>
          </cell>
          <cell r="H44">
            <v>93</v>
          </cell>
          <cell r="I44">
            <v>0.84</v>
          </cell>
          <cell r="J44">
            <v>8.1999999999999993</v>
          </cell>
          <cell r="K44">
            <v>8060</v>
          </cell>
          <cell r="L44">
            <v>1</v>
          </cell>
          <cell r="M44">
            <v>3825</v>
          </cell>
          <cell r="N44">
            <v>916</v>
          </cell>
          <cell r="O44">
            <v>10</v>
          </cell>
          <cell r="P44">
            <v>10</v>
          </cell>
          <cell r="Q44">
            <v>8.8076923076923084</v>
          </cell>
          <cell r="R44">
            <v>3.9063350418050908</v>
          </cell>
          <cell r="S44">
            <v>1.5451563352684055</v>
          </cell>
          <cell r="T44">
            <v>1</v>
          </cell>
          <cell r="U44">
            <v>1.5</v>
          </cell>
          <cell r="V44">
            <v>4.0170333392987807</v>
          </cell>
          <cell r="W44">
            <v>23</v>
          </cell>
          <cell r="X44">
            <v>98</v>
          </cell>
          <cell r="Y44">
            <v>89</v>
          </cell>
          <cell r="Z44">
            <v>8</v>
          </cell>
        </row>
        <row r="45">
          <cell r="A45" t="str">
            <v>Guatemala</v>
          </cell>
          <cell r="B45">
            <v>-228102.10476190501</v>
          </cell>
          <cell r="C45">
            <v>97</v>
          </cell>
          <cell r="D45">
            <v>39</v>
          </cell>
          <cell r="E45" t="str">
            <v>Catholic</v>
          </cell>
          <cell r="F45">
            <v>67</v>
          </cell>
          <cell r="G45">
            <v>62</v>
          </cell>
          <cell r="H45">
            <v>55</v>
          </cell>
          <cell r="I45">
            <v>2.58</v>
          </cell>
          <cell r="J45">
            <v>57</v>
          </cell>
          <cell r="K45">
            <v>1342</v>
          </cell>
          <cell r="L45">
            <v>6</v>
          </cell>
          <cell r="M45">
            <v>2235</v>
          </cell>
          <cell r="N45">
            <v>499</v>
          </cell>
          <cell r="O45">
            <v>35</v>
          </cell>
          <cell r="P45">
            <v>8</v>
          </cell>
          <cell r="Q45">
            <v>4.8446601941747574</v>
          </cell>
          <cell r="R45">
            <v>3.1277525158329733</v>
          </cell>
          <cell r="S45">
            <v>1.371048014527829</v>
          </cell>
          <cell r="T45">
            <v>4.375</v>
          </cell>
          <cell r="U45">
            <v>4.76</v>
          </cell>
          <cell r="V45">
            <v>4.012837224705172</v>
          </cell>
          <cell r="W45">
            <v>12</v>
          </cell>
          <cell r="X45">
            <v>63</v>
          </cell>
          <cell r="Y45">
            <v>47</v>
          </cell>
          <cell r="Z45">
            <v>5</v>
          </cell>
        </row>
        <row r="46">
          <cell r="A46" t="str">
            <v>Haiti</v>
          </cell>
          <cell r="B46">
            <v>-234651.79047619001</v>
          </cell>
          <cell r="C46">
            <v>231</v>
          </cell>
          <cell r="D46">
            <v>29</v>
          </cell>
          <cell r="E46" t="str">
            <v>Catholic</v>
          </cell>
          <cell r="F46">
            <v>47</v>
          </cell>
          <cell r="G46">
            <v>43</v>
          </cell>
          <cell r="H46">
            <v>53</v>
          </cell>
          <cell r="I46">
            <v>1.63</v>
          </cell>
          <cell r="J46">
            <v>109</v>
          </cell>
          <cell r="K46">
            <v>383</v>
          </cell>
          <cell r="L46">
            <v>6</v>
          </cell>
          <cell r="M46">
            <v>2013</v>
          </cell>
          <cell r="N46">
            <v>4987</v>
          </cell>
          <cell r="O46">
            <v>40</v>
          </cell>
          <cell r="P46">
            <v>19</v>
          </cell>
          <cell r="Q46">
            <v>71.242857142857147</v>
          </cell>
          <cell r="R46">
            <v>2.5831987739686229</v>
          </cell>
          <cell r="S46">
            <v>2.3471901049128534</v>
          </cell>
          <cell r="T46">
            <v>2.1052631578947367</v>
          </cell>
          <cell r="U46">
            <v>5.94</v>
          </cell>
          <cell r="V46">
            <v>3.8129133566428557</v>
          </cell>
          <cell r="W46">
            <v>20</v>
          </cell>
          <cell r="X46">
            <v>59</v>
          </cell>
          <cell r="Y46">
            <v>47</v>
          </cell>
          <cell r="Z46">
            <v>5</v>
          </cell>
        </row>
        <row r="47">
          <cell r="A47" t="str">
            <v>Honduras</v>
          </cell>
          <cell r="B47">
            <v>-241201.47619047601</v>
          </cell>
          <cell r="C47">
            <v>46</v>
          </cell>
          <cell r="D47">
            <v>44</v>
          </cell>
          <cell r="E47" t="str">
            <v>Catholic</v>
          </cell>
          <cell r="F47">
            <v>70</v>
          </cell>
          <cell r="G47">
            <v>65</v>
          </cell>
          <cell r="H47">
            <v>73</v>
          </cell>
          <cell r="I47">
            <v>2.73</v>
          </cell>
          <cell r="J47">
            <v>45</v>
          </cell>
          <cell r="K47">
            <v>1030</v>
          </cell>
          <cell r="L47">
            <v>6</v>
          </cell>
          <cell r="M47">
            <v>2247</v>
          </cell>
          <cell r="N47">
            <v>3473</v>
          </cell>
          <cell r="O47">
            <v>35</v>
          </cell>
          <cell r="P47">
            <v>6</v>
          </cell>
          <cell r="Q47">
            <v>62.017857142857146</v>
          </cell>
          <cell r="R47">
            <v>3.012837224705172</v>
          </cell>
          <cell r="S47">
            <v>2.282986541421641</v>
          </cell>
          <cell r="T47">
            <v>5.833333333333333</v>
          </cell>
          <cell r="U47">
            <v>4.9000000000000004</v>
          </cell>
          <cell r="V47">
            <v>3.7481880270062002</v>
          </cell>
          <cell r="W47">
            <v>14</v>
          </cell>
          <cell r="X47">
            <v>76</v>
          </cell>
          <cell r="Y47">
            <v>71</v>
          </cell>
          <cell r="Z47">
            <v>4</v>
          </cell>
        </row>
        <row r="48">
          <cell r="A48" t="str">
            <v>Hong Kong</v>
          </cell>
          <cell r="B48">
            <v>-247751.161904762</v>
          </cell>
          <cell r="C48">
            <v>5494</v>
          </cell>
          <cell r="D48">
            <v>94</v>
          </cell>
          <cell r="E48" t="str">
            <v>Buddhist</v>
          </cell>
          <cell r="F48">
            <v>80</v>
          </cell>
          <cell r="G48">
            <v>75</v>
          </cell>
          <cell r="H48">
            <v>77</v>
          </cell>
          <cell r="I48">
            <v>-0.09</v>
          </cell>
          <cell r="J48">
            <v>5.8</v>
          </cell>
          <cell r="K48">
            <v>14641</v>
          </cell>
          <cell r="L48">
            <v>3</v>
          </cell>
          <cell r="M48" t="e">
            <v>#NULL!</v>
          </cell>
          <cell r="N48">
            <v>99</v>
          </cell>
          <cell r="O48">
            <v>13</v>
          </cell>
          <cell r="P48">
            <v>6</v>
          </cell>
          <cell r="Q48">
            <v>1.7068965517241379</v>
          </cell>
          <cell r="R48">
            <v>4.1655707406329006</v>
          </cell>
          <cell r="S48">
            <v>1.1128623255454058</v>
          </cell>
          <cell r="T48">
            <v>2.1666666666666665</v>
          </cell>
          <cell r="U48">
            <v>1.4</v>
          </cell>
          <cell r="V48">
            <v>3.7634279935629373</v>
          </cell>
          <cell r="W48">
            <v>7</v>
          </cell>
          <cell r="X48">
            <v>90</v>
          </cell>
          <cell r="Y48">
            <v>64</v>
          </cell>
          <cell r="Z48">
            <v>5</v>
          </cell>
        </row>
        <row r="49">
          <cell r="A49" t="str">
            <v>Hungary</v>
          </cell>
          <cell r="B49">
            <v>-254300.84761904701</v>
          </cell>
          <cell r="C49">
            <v>111</v>
          </cell>
          <cell r="D49">
            <v>64</v>
          </cell>
          <cell r="E49" t="str">
            <v>Catholic</v>
          </cell>
          <cell r="F49">
            <v>76</v>
          </cell>
          <cell r="G49">
            <v>67</v>
          </cell>
          <cell r="H49">
            <v>99</v>
          </cell>
          <cell r="I49">
            <v>-0.3</v>
          </cell>
          <cell r="J49">
            <v>12.5</v>
          </cell>
          <cell r="K49">
            <v>5249</v>
          </cell>
          <cell r="L49">
            <v>2</v>
          </cell>
          <cell r="M49">
            <v>3644</v>
          </cell>
          <cell r="N49">
            <v>149</v>
          </cell>
          <cell r="O49">
            <v>12</v>
          </cell>
          <cell r="P49">
            <v>13</v>
          </cell>
          <cell r="Q49">
            <v>1.4190476190476191</v>
          </cell>
          <cell r="R49">
            <v>3.7200765727681406</v>
          </cell>
          <cell r="S49">
            <v>1.0725051687519798</v>
          </cell>
          <cell r="T49">
            <v>0.92307692307692313</v>
          </cell>
          <cell r="U49">
            <v>1.8</v>
          </cell>
          <cell r="V49">
            <v>4.0211892990699383</v>
          </cell>
          <cell r="W49">
            <v>51</v>
          </cell>
          <cell r="X49">
            <v>99</v>
          </cell>
          <cell r="Y49">
            <v>98</v>
          </cell>
          <cell r="Z49">
            <v>8</v>
          </cell>
        </row>
        <row r="50">
          <cell r="A50" t="str">
            <v>Iceland</v>
          </cell>
          <cell r="B50">
            <v>-260850.53333333301</v>
          </cell>
          <cell r="C50">
            <v>2.5</v>
          </cell>
          <cell r="D50">
            <v>91</v>
          </cell>
          <cell r="E50" t="str">
            <v>Protstnt</v>
          </cell>
          <cell r="F50">
            <v>81</v>
          </cell>
          <cell r="G50">
            <v>76</v>
          </cell>
          <cell r="H50">
            <v>100</v>
          </cell>
          <cell r="I50">
            <v>1.1000000000000001</v>
          </cell>
          <cell r="J50">
            <v>4</v>
          </cell>
          <cell r="K50">
            <v>17241</v>
          </cell>
          <cell r="L50">
            <v>1</v>
          </cell>
          <cell r="M50" t="e">
            <v>#NULL!</v>
          </cell>
          <cell r="N50">
            <v>31</v>
          </cell>
          <cell r="O50">
            <v>16</v>
          </cell>
          <cell r="P50">
            <v>7</v>
          </cell>
          <cell r="Q50">
            <v>10.333333333333334</v>
          </cell>
          <cell r="R50">
            <v>4.2365624518533602</v>
          </cell>
          <cell r="S50">
            <v>1.5953210211491025</v>
          </cell>
          <cell r="T50">
            <v>2.2857142857142856</v>
          </cell>
          <cell r="U50">
            <v>2.11</v>
          </cell>
          <cell r="V50">
            <v>2.419955748489758</v>
          </cell>
          <cell r="W50">
            <v>1</v>
          </cell>
          <cell r="X50" t="e">
            <v>#NULL!</v>
          </cell>
          <cell r="Y50" t="e">
            <v>#NULL!</v>
          </cell>
          <cell r="Z50">
            <v>8</v>
          </cell>
        </row>
        <row r="51">
          <cell r="A51" t="str">
            <v>India</v>
          </cell>
          <cell r="B51">
            <v>-267400.21904761897</v>
          </cell>
          <cell r="C51">
            <v>283</v>
          </cell>
          <cell r="D51">
            <v>26</v>
          </cell>
          <cell r="E51" t="str">
            <v>Hindu</v>
          </cell>
          <cell r="F51">
            <v>59</v>
          </cell>
          <cell r="G51">
            <v>58</v>
          </cell>
          <cell r="H51">
            <v>52</v>
          </cell>
          <cell r="I51">
            <v>1.9</v>
          </cell>
          <cell r="J51">
            <v>79</v>
          </cell>
          <cell r="K51">
            <v>275</v>
          </cell>
          <cell r="L51">
            <v>3</v>
          </cell>
          <cell r="M51">
            <v>2229</v>
          </cell>
          <cell r="N51">
            <v>713</v>
          </cell>
          <cell r="O51">
            <v>29</v>
          </cell>
          <cell r="P51">
            <v>10</v>
          </cell>
          <cell r="Q51">
            <v>7.8214129003949098E-2</v>
          </cell>
          <cell r="R51">
            <v>2.4393326938302629</v>
          </cell>
          <cell r="S51">
            <v>0.60069918493220731</v>
          </cell>
          <cell r="T51">
            <v>2.9</v>
          </cell>
          <cell r="U51">
            <v>4.4800000000000004</v>
          </cell>
          <cell r="V51">
            <v>5.9598043165083379</v>
          </cell>
          <cell r="W51">
            <v>55</v>
          </cell>
          <cell r="X51">
            <v>64</v>
          </cell>
          <cell r="Y51">
            <v>39</v>
          </cell>
          <cell r="Z51">
            <v>6</v>
          </cell>
        </row>
        <row r="52">
          <cell r="A52" t="str">
            <v>Indonesia</v>
          </cell>
          <cell r="B52">
            <v>-273949.90476190503</v>
          </cell>
          <cell r="C52">
            <v>102</v>
          </cell>
          <cell r="D52">
            <v>29</v>
          </cell>
          <cell r="E52" t="str">
            <v>Muslim</v>
          </cell>
          <cell r="F52">
            <v>65</v>
          </cell>
          <cell r="G52">
            <v>61</v>
          </cell>
          <cell r="H52">
            <v>77</v>
          </cell>
          <cell r="I52">
            <v>1.6</v>
          </cell>
          <cell r="J52">
            <v>68</v>
          </cell>
          <cell r="K52">
            <v>681</v>
          </cell>
          <cell r="L52">
            <v>3</v>
          </cell>
          <cell r="M52">
            <v>2750</v>
          </cell>
          <cell r="N52">
            <v>49</v>
          </cell>
          <cell r="O52">
            <v>24</v>
          </cell>
          <cell r="P52">
            <v>9</v>
          </cell>
          <cell r="Q52">
            <v>2.4536805207811718E-2</v>
          </cell>
          <cell r="R52">
            <v>2.8331471119127851</v>
          </cell>
          <cell r="S52">
            <v>0.47639106017107496</v>
          </cell>
          <cell r="T52">
            <v>2.6666666666666665</v>
          </cell>
          <cell r="U52">
            <v>2.8</v>
          </cell>
          <cell r="V52">
            <v>5.3003780648707028</v>
          </cell>
          <cell r="W52">
            <v>8</v>
          </cell>
          <cell r="X52">
            <v>84</v>
          </cell>
          <cell r="Y52">
            <v>68</v>
          </cell>
          <cell r="Z52">
            <v>5</v>
          </cell>
        </row>
        <row r="53">
          <cell r="A53" t="str">
            <v>Iran</v>
          </cell>
          <cell r="B53">
            <v>-280499.59047618997</v>
          </cell>
          <cell r="C53">
            <v>39</v>
          </cell>
          <cell r="D53">
            <v>57</v>
          </cell>
          <cell r="E53" t="str">
            <v>Muslim</v>
          </cell>
          <cell r="F53">
            <v>67</v>
          </cell>
          <cell r="G53">
            <v>65</v>
          </cell>
          <cell r="H53">
            <v>54</v>
          </cell>
          <cell r="I53">
            <v>3.46</v>
          </cell>
          <cell r="J53">
            <v>60</v>
          </cell>
          <cell r="K53">
            <v>1500</v>
          </cell>
          <cell r="L53">
            <v>5</v>
          </cell>
          <cell r="M53">
            <v>3181</v>
          </cell>
          <cell r="N53">
            <v>92</v>
          </cell>
          <cell r="O53">
            <v>42</v>
          </cell>
          <cell r="P53">
            <v>8</v>
          </cell>
          <cell r="Q53">
            <v>0.14556962025316456</v>
          </cell>
          <cell r="R53">
            <v>3.1760912590556813</v>
          </cell>
          <cell r="S53">
            <v>0.68016479579248346</v>
          </cell>
          <cell r="T53">
            <v>5.25</v>
          </cell>
          <cell r="U53">
            <v>6.33</v>
          </cell>
          <cell r="V53">
            <v>4.8169038393756605</v>
          </cell>
          <cell r="W53">
            <v>8</v>
          </cell>
          <cell r="X53">
            <v>64</v>
          </cell>
          <cell r="Y53">
            <v>43</v>
          </cell>
          <cell r="Z53">
            <v>2</v>
          </cell>
        </row>
        <row r="54">
          <cell r="A54" t="str">
            <v>Iraq</v>
          </cell>
          <cell r="B54">
            <v>-287049.27619047603</v>
          </cell>
          <cell r="C54">
            <v>44</v>
          </cell>
          <cell r="D54">
            <v>72</v>
          </cell>
          <cell r="E54" t="str">
            <v>Muslim</v>
          </cell>
          <cell r="F54">
            <v>68</v>
          </cell>
          <cell r="G54">
            <v>65</v>
          </cell>
          <cell r="H54">
            <v>60</v>
          </cell>
          <cell r="I54">
            <v>3.7</v>
          </cell>
          <cell r="J54">
            <v>67</v>
          </cell>
          <cell r="K54">
            <v>1955</v>
          </cell>
          <cell r="L54">
            <v>5</v>
          </cell>
          <cell r="M54">
            <v>2887</v>
          </cell>
          <cell r="N54">
            <v>26</v>
          </cell>
          <cell r="O54">
            <v>44</v>
          </cell>
          <cell r="P54">
            <v>7</v>
          </cell>
          <cell r="Q54">
            <v>0.1306532663316583</v>
          </cell>
          <cell r="R54">
            <v>3.2911467617318855</v>
          </cell>
          <cell r="S54">
            <v>0.66561646191231549</v>
          </cell>
          <cell r="T54">
            <v>6.2857142857142856</v>
          </cell>
          <cell r="U54">
            <v>6.71</v>
          </cell>
          <cell r="V54">
            <v>4.2988530764097064</v>
          </cell>
          <cell r="W54">
            <v>12</v>
          </cell>
          <cell r="X54">
            <v>70</v>
          </cell>
          <cell r="Y54">
            <v>49</v>
          </cell>
          <cell r="Z54">
            <v>1</v>
          </cell>
        </row>
        <row r="55">
          <cell r="A55" t="str">
            <v>Ireland</v>
          </cell>
          <cell r="B55">
            <v>-293598.96190476202</v>
          </cell>
          <cell r="C55">
            <v>51</v>
          </cell>
          <cell r="D55">
            <v>57</v>
          </cell>
          <cell r="E55" t="str">
            <v>Catholic</v>
          </cell>
          <cell r="F55">
            <v>78</v>
          </cell>
          <cell r="G55">
            <v>73</v>
          </cell>
          <cell r="H55">
            <v>98</v>
          </cell>
          <cell r="I55">
            <v>0.3</v>
          </cell>
          <cell r="J55">
            <v>7.4</v>
          </cell>
          <cell r="K55">
            <v>12170</v>
          </cell>
          <cell r="L55">
            <v>1</v>
          </cell>
          <cell r="M55">
            <v>3778</v>
          </cell>
          <cell r="N55">
            <v>392</v>
          </cell>
          <cell r="O55">
            <v>14</v>
          </cell>
          <cell r="P55">
            <v>9</v>
          </cell>
          <cell r="Q55">
            <v>10.888888888888889</v>
          </cell>
          <cell r="R55">
            <v>4.0852905782300653</v>
          </cell>
          <cell r="S55">
            <v>1.6121175774138552</v>
          </cell>
          <cell r="T55">
            <v>1.5555555555555556</v>
          </cell>
          <cell r="U55">
            <v>1.99</v>
          </cell>
          <cell r="V55">
            <v>3.5563025007672873</v>
          </cell>
          <cell r="W55">
            <v>14</v>
          </cell>
          <cell r="X55" t="e">
            <v>#NULL!</v>
          </cell>
          <cell r="Y55" t="e">
            <v>#NULL!</v>
          </cell>
          <cell r="Z55">
            <v>8</v>
          </cell>
        </row>
        <row r="56">
          <cell r="A56" t="str">
            <v>Israel</v>
          </cell>
          <cell r="B56">
            <v>5400</v>
          </cell>
          <cell r="C56">
            <v>238</v>
          </cell>
          <cell r="D56">
            <v>92</v>
          </cell>
          <cell r="E56" t="str">
            <v>Jewish</v>
          </cell>
          <cell r="F56">
            <v>80</v>
          </cell>
          <cell r="G56">
            <v>76</v>
          </cell>
          <cell r="H56">
            <v>92</v>
          </cell>
          <cell r="I56">
            <v>2.2200000000000002</v>
          </cell>
          <cell r="J56">
            <v>8.6</v>
          </cell>
          <cell r="K56">
            <v>13066</v>
          </cell>
          <cell r="L56">
            <v>5</v>
          </cell>
          <cell r="M56" t="e">
            <v>#NULL!</v>
          </cell>
          <cell r="N56">
            <v>279</v>
          </cell>
          <cell r="O56">
            <v>21</v>
          </cell>
          <cell r="P56">
            <v>7</v>
          </cell>
          <cell r="Q56">
            <v>5.166666666666667</v>
          </cell>
          <cell r="R56">
            <v>4.1161426538537933</v>
          </cell>
          <cell r="S56">
            <v>1.3888076135994991</v>
          </cell>
          <cell r="T56">
            <v>3</v>
          </cell>
          <cell r="U56">
            <v>2.83</v>
          </cell>
          <cell r="V56">
            <v>3.7323937598229686</v>
          </cell>
          <cell r="W56">
            <v>17</v>
          </cell>
          <cell r="X56">
            <v>95</v>
          </cell>
          <cell r="Y56">
            <v>89</v>
          </cell>
          <cell r="Z56">
            <v>8</v>
          </cell>
        </row>
        <row r="57">
          <cell r="A57" t="str">
            <v>Italy</v>
          </cell>
          <cell r="B57">
            <v>58100</v>
          </cell>
          <cell r="C57">
            <v>188</v>
          </cell>
          <cell r="D57">
            <v>69</v>
          </cell>
          <cell r="E57" t="str">
            <v>Catholic</v>
          </cell>
          <cell r="F57">
            <v>81</v>
          </cell>
          <cell r="G57">
            <v>74</v>
          </cell>
          <cell r="H57">
            <v>97</v>
          </cell>
          <cell r="I57">
            <v>0.21</v>
          </cell>
          <cell r="J57">
            <v>7.6</v>
          </cell>
          <cell r="K57">
            <v>17500</v>
          </cell>
          <cell r="L57">
            <v>1</v>
          </cell>
          <cell r="M57">
            <v>3504</v>
          </cell>
          <cell r="N57">
            <v>21770</v>
          </cell>
          <cell r="O57">
            <v>11</v>
          </cell>
          <cell r="P57">
            <v>10</v>
          </cell>
          <cell r="Q57">
            <v>38.05944055944056</v>
          </cell>
          <cell r="R57">
            <v>4.2430380486862944</v>
          </cell>
          <cell r="S57">
            <v>2.0705822182188438</v>
          </cell>
          <cell r="T57">
            <v>1.1000000000000001</v>
          </cell>
          <cell r="U57">
            <v>1.3</v>
          </cell>
          <cell r="V57">
            <v>4.7641761323903307</v>
          </cell>
          <cell r="W57">
            <v>32</v>
          </cell>
          <cell r="X57">
            <v>98</v>
          </cell>
          <cell r="Y57">
            <v>96</v>
          </cell>
          <cell r="Z57">
            <v>6</v>
          </cell>
        </row>
        <row r="58">
          <cell r="A58" t="str">
            <v>Japan</v>
          </cell>
          <cell r="B58">
            <v>125500</v>
          </cell>
          <cell r="C58">
            <v>330</v>
          </cell>
          <cell r="D58">
            <v>77</v>
          </cell>
          <cell r="E58" t="str">
            <v>Buddhist</v>
          </cell>
          <cell r="F58">
            <v>82</v>
          </cell>
          <cell r="G58">
            <v>76</v>
          </cell>
          <cell r="H58">
            <v>99</v>
          </cell>
          <cell r="I58">
            <v>0.3</v>
          </cell>
          <cell r="J58">
            <v>4.4000000000000004</v>
          </cell>
          <cell r="K58">
            <v>19860</v>
          </cell>
          <cell r="L58">
            <v>3</v>
          </cell>
          <cell r="M58">
            <v>2956</v>
          </cell>
          <cell r="N58">
            <v>713</v>
          </cell>
          <cell r="O58">
            <v>11</v>
          </cell>
          <cell r="P58">
            <v>7</v>
          </cell>
          <cell r="Q58">
            <v>0.56812749003984064</v>
          </cell>
          <cell r="R58">
            <v>4.2979792441593627</v>
          </cell>
          <cell r="S58">
            <v>0.89307752636971716</v>
          </cell>
          <cell r="T58">
            <v>1.5714285714285714</v>
          </cell>
          <cell r="U58">
            <v>1.55</v>
          </cell>
          <cell r="V58">
            <v>5.0986437258170572</v>
          </cell>
          <cell r="W58">
            <v>13</v>
          </cell>
          <cell r="X58" t="e">
            <v>#NULL!</v>
          </cell>
          <cell r="Y58" t="e">
            <v>#NULL!</v>
          </cell>
          <cell r="Z58">
            <v>6</v>
          </cell>
        </row>
        <row r="59">
          <cell r="A59" t="str">
            <v>Jordan</v>
          </cell>
          <cell r="B59">
            <v>3961</v>
          </cell>
          <cell r="C59">
            <v>42</v>
          </cell>
          <cell r="D59">
            <v>68</v>
          </cell>
          <cell r="E59" t="str">
            <v>Muslim</v>
          </cell>
          <cell r="F59">
            <v>74</v>
          </cell>
          <cell r="G59">
            <v>70</v>
          </cell>
          <cell r="H59">
            <v>80</v>
          </cell>
          <cell r="I59">
            <v>3.3</v>
          </cell>
          <cell r="J59">
            <v>34</v>
          </cell>
          <cell r="K59">
            <v>1157</v>
          </cell>
          <cell r="L59">
            <v>5</v>
          </cell>
          <cell r="M59">
            <v>2634</v>
          </cell>
          <cell r="N59">
            <v>31</v>
          </cell>
          <cell r="O59">
            <v>39</v>
          </cell>
          <cell r="P59">
            <v>5</v>
          </cell>
          <cell r="Q59">
            <v>0.70454545454545459</v>
          </cell>
          <cell r="R59">
            <v>3.0633333589517497</v>
          </cell>
          <cell r="S59">
            <v>0.9323560718796039</v>
          </cell>
          <cell r="T59">
            <v>7.8</v>
          </cell>
          <cell r="U59">
            <v>5.64</v>
          </cell>
          <cell r="V59">
            <v>3.597804842404293</v>
          </cell>
          <cell r="W59">
            <v>4</v>
          </cell>
          <cell r="X59">
            <v>89</v>
          </cell>
          <cell r="Y59">
            <v>70</v>
          </cell>
          <cell r="Z59">
            <v>2</v>
          </cell>
        </row>
        <row r="60">
          <cell r="A60" t="str">
            <v>Kenya</v>
          </cell>
          <cell r="B60">
            <v>28200</v>
          </cell>
          <cell r="C60">
            <v>49</v>
          </cell>
          <cell r="D60">
            <v>24</v>
          </cell>
          <cell r="E60" t="str">
            <v>Catholic</v>
          </cell>
          <cell r="F60">
            <v>55</v>
          </cell>
          <cell r="G60">
            <v>51</v>
          </cell>
          <cell r="H60">
            <v>69</v>
          </cell>
          <cell r="I60">
            <v>3.07</v>
          </cell>
          <cell r="J60">
            <v>74</v>
          </cell>
          <cell r="K60">
            <v>323</v>
          </cell>
          <cell r="L60">
            <v>4</v>
          </cell>
          <cell r="M60">
            <v>2163</v>
          </cell>
          <cell r="N60">
            <v>30126</v>
          </cell>
          <cell r="O60">
            <v>42</v>
          </cell>
          <cell r="P60">
            <v>11</v>
          </cell>
          <cell r="Q60">
            <v>111.57777777777778</v>
          </cell>
          <cell r="R60">
            <v>2.509202522331103</v>
          </cell>
          <cell r="S60">
            <v>2.5675300872512201</v>
          </cell>
          <cell r="T60">
            <v>3.8181818181818183</v>
          </cell>
          <cell r="U60">
            <v>5.91</v>
          </cell>
          <cell r="V60">
            <v>4.4502491083193609</v>
          </cell>
          <cell r="W60">
            <v>3</v>
          </cell>
          <cell r="X60">
            <v>80</v>
          </cell>
          <cell r="Y60">
            <v>58</v>
          </cell>
          <cell r="Z60">
            <v>4</v>
          </cell>
        </row>
        <row r="61">
          <cell r="A61" t="str">
            <v>Kuwait</v>
          </cell>
          <cell r="B61">
            <v>1800</v>
          </cell>
          <cell r="C61">
            <v>97</v>
          </cell>
          <cell r="D61">
            <v>96</v>
          </cell>
          <cell r="E61" t="str">
            <v>Muslim</v>
          </cell>
          <cell r="F61">
            <v>78</v>
          </cell>
          <cell r="G61">
            <v>73</v>
          </cell>
          <cell r="H61">
            <v>73</v>
          </cell>
          <cell r="I61">
            <v>5.24</v>
          </cell>
          <cell r="J61">
            <v>12.5</v>
          </cell>
          <cell r="K61">
            <v>6818</v>
          </cell>
          <cell r="L61">
            <v>5</v>
          </cell>
          <cell r="M61">
            <v>3195</v>
          </cell>
          <cell r="N61">
            <v>10</v>
          </cell>
          <cell r="O61">
            <v>28</v>
          </cell>
          <cell r="P61">
            <v>2</v>
          </cell>
          <cell r="Q61">
            <v>0.55555555555555558</v>
          </cell>
          <cell r="R61">
            <v>3.8336569968928722</v>
          </cell>
          <cell r="S61">
            <v>0.88908953613219999</v>
          </cell>
          <cell r="T61">
            <v>14</v>
          </cell>
          <cell r="U61">
            <v>4</v>
          </cell>
          <cell r="V61">
            <v>3.255272505103306</v>
          </cell>
          <cell r="W61">
            <v>0</v>
          </cell>
          <cell r="X61">
            <v>77</v>
          </cell>
          <cell r="Y61">
            <v>67</v>
          </cell>
          <cell r="Z61">
            <v>2</v>
          </cell>
        </row>
        <row r="62">
          <cell r="A62" t="str">
            <v>Latvia</v>
          </cell>
          <cell r="B62">
            <v>2700</v>
          </cell>
          <cell r="C62">
            <v>40</v>
          </cell>
          <cell r="D62">
            <v>71</v>
          </cell>
          <cell r="E62" t="str">
            <v>Protstnt</v>
          </cell>
          <cell r="F62">
            <v>75</v>
          </cell>
          <cell r="G62">
            <v>64</v>
          </cell>
          <cell r="H62">
            <v>99</v>
          </cell>
          <cell r="I62">
            <v>0.5</v>
          </cell>
          <cell r="J62">
            <v>21.5</v>
          </cell>
          <cell r="K62">
            <v>7400</v>
          </cell>
          <cell r="L62">
            <v>2</v>
          </cell>
          <cell r="M62" t="e">
            <v>#NULL!</v>
          </cell>
          <cell r="N62">
            <v>8</v>
          </cell>
          <cell r="O62">
            <v>14</v>
          </cell>
          <cell r="P62">
            <v>12</v>
          </cell>
          <cell r="Q62">
            <v>0.29629629629629628</v>
          </cell>
          <cell r="R62">
            <v>3.8692317197309762</v>
          </cell>
          <cell r="S62">
            <v>0.7840526816831157</v>
          </cell>
          <cell r="T62">
            <v>1.1666666666666667</v>
          </cell>
          <cell r="U62">
            <v>2</v>
          </cell>
          <cell r="V62">
            <v>3.4313637641589874</v>
          </cell>
          <cell r="W62">
            <v>27</v>
          </cell>
          <cell r="X62">
            <v>100</v>
          </cell>
          <cell r="Y62">
            <v>100</v>
          </cell>
          <cell r="Z62">
            <v>7</v>
          </cell>
        </row>
        <row r="63">
          <cell r="A63" t="str">
            <v>Lebanon</v>
          </cell>
          <cell r="B63">
            <v>3620</v>
          </cell>
          <cell r="C63">
            <v>343</v>
          </cell>
          <cell r="D63">
            <v>84</v>
          </cell>
          <cell r="E63" t="str">
            <v>Muslim</v>
          </cell>
          <cell r="F63">
            <v>71</v>
          </cell>
          <cell r="G63">
            <v>67</v>
          </cell>
          <cell r="H63">
            <v>80</v>
          </cell>
          <cell r="I63">
            <v>2</v>
          </cell>
          <cell r="J63">
            <v>39.5</v>
          </cell>
          <cell r="K63">
            <v>1429</v>
          </cell>
          <cell r="L63">
            <v>5</v>
          </cell>
          <cell r="M63" t="e">
            <v>#NULL!</v>
          </cell>
          <cell r="N63">
            <v>72</v>
          </cell>
          <cell r="O63">
            <v>27</v>
          </cell>
          <cell r="P63">
            <v>7</v>
          </cell>
          <cell r="Q63">
            <v>2.4827586206896552</v>
          </cell>
          <cell r="R63">
            <v>3.1550322287909704</v>
          </cell>
          <cell r="S63">
            <v>1.1994631213496398</v>
          </cell>
          <cell r="T63">
            <v>3.8571428571428572</v>
          </cell>
          <cell r="U63">
            <v>3.39</v>
          </cell>
          <cell r="V63">
            <v>3.5587085705331658</v>
          </cell>
          <cell r="W63">
            <v>21</v>
          </cell>
          <cell r="X63">
            <v>88</v>
          </cell>
          <cell r="Y63">
            <v>73</v>
          </cell>
          <cell r="Z63">
            <v>6</v>
          </cell>
        </row>
        <row r="64">
          <cell r="A64" t="str">
            <v>Liberia</v>
          </cell>
          <cell r="B64">
            <v>2900</v>
          </cell>
          <cell r="C64">
            <v>29</v>
          </cell>
          <cell r="D64">
            <v>45</v>
          </cell>
          <cell r="E64" t="str">
            <v>Animist</v>
          </cell>
          <cell r="F64">
            <v>57</v>
          </cell>
          <cell r="G64">
            <v>54</v>
          </cell>
          <cell r="H64">
            <v>40</v>
          </cell>
          <cell r="I64">
            <v>3.3</v>
          </cell>
          <cell r="J64">
            <v>113</v>
          </cell>
          <cell r="K64">
            <v>409</v>
          </cell>
          <cell r="L64">
            <v>4</v>
          </cell>
          <cell r="M64">
            <v>2382</v>
          </cell>
          <cell r="N64">
            <v>191</v>
          </cell>
          <cell r="O64">
            <v>43</v>
          </cell>
          <cell r="P64">
            <v>12</v>
          </cell>
          <cell r="Q64">
            <v>6.5862068965517242</v>
          </cell>
          <cell r="R64">
            <v>2.6117233080073419</v>
          </cell>
          <cell r="S64">
            <v>1.4578977774089315</v>
          </cell>
          <cell r="T64">
            <v>3.5833333333333335</v>
          </cell>
          <cell r="U64">
            <v>6.8</v>
          </cell>
          <cell r="V64">
            <v>3.4623979978989561</v>
          </cell>
          <cell r="W64">
            <v>1</v>
          </cell>
          <cell r="X64">
            <v>50</v>
          </cell>
          <cell r="Y64">
            <v>29</v>
          </cell>
          <cell r="Z64">
            <v>5</v>
          </cell>
        </row>
        <row r="65">
          <cell r="A65" t="str">
            <v>Libya</v>
          </cell>
          <cell r="B65">
            <v>5500</v>
          </cell>
          <cell r="C65">
            <v>2.8</v>
          </cell>
          <cell r="D65">
            <v>82</v>
          </cell>
          <cell r="E65" t="str">
            <v>Muslim</v>
          </cell>
          <cell r="F65">
            <v>65</v>
          </cell>
          <cell r="G65">
            <v>62</v>
          </cell>
          <cell r="H65">
            <v>64</v>
          </cell>
          <cell r="I65">
            <v>3.7</v>
          </cell>
          <cell r="J65">
            <v>63</v>
          </cell>
          <cell r="K65">
            <v>5910</v>
          </cell>
          <cell r="L65">
            <v>5</v>
          </cell>
          <cell r="M65">
            <v>3324</v>
          </cell>
          <cell r="N65">
            <v>10</v>
          </cell>
          <cell r="O65">
            <v>45</v>
          </cell>
          <cell r="P65">
            <v>8</v>
          </cell>
          <cell r="Q65">
            <v>0.18181818181818182</v>
          </cell>
          <cell r="R65">
            <v>3.7715874808812555</v>
          </cell>
          <cell r="S65">
            <v>0.71109473336044837</v>
          </cell>
          <cell r="T65">
            <v>5.625</v>
          </cell>
          <cell r="U65">
            <v>6.4</v>
          </cell>
          <cell r="V65">
            <v>3.7403626894942437</v>
          </cell>
          <cell r="W65">
            <v>2</v>
          </cell>
          <cell r="X65">
            <v>75</v>
          </cell>
          <cell r="Y65">
            <v>50</v>
          </cell>
          <cell r="Z65">
            <v>6</v>
          </cell>
        </row>
        <row r="66">
          <cell r="A66" t="str">
            <v>Lithuania</v>
          </cell>
          <cell r="B66">
            <v>3800</v>
          </cell>
          <cell r="C66">
            <v>58</v>
          </cell>
          <cell r="D66">
            <v>69</v>
          </cell>
          <cell r="E66" t="str">
            <v>Catholic</v>
          </cell>
          <cell r="F66">
            <v>77</v>
          </cell>
          <cell r="G66">
            <v>68</v>
          </cell>
          <cell r="H66">
            <v>99</v>
          </cell>
          <cell r="I66">
            <v>0.3</v>
          </cell>
          <cell r="J66">
            <v>17</v>
          </cell>
          <cell r="K66">
            <v>6710</v>
          </cell>
          <cell r="L66">
            <v>2</v>
          </cell>
          <cell r="M66" t="e">
            <v>#NULL!</v>
          </cell>
          <cell r="N66">
            <v>5</v>
          </cell>
          <cell r="O66">
            <v>15</v>
          </cell>
          <cell r="P66">
            <v>10</v>
          </cell>
          <cell r="Q66">
            <v>0.13157894736842105</v>
          </cell>
          <cell r="R66">
            <v>3.8267225201689921</v>
          </cell>
          <cell r="S66">
            <v>0.66655698145726194</v>
          </cell>
          <cell r="T66">
            <v>1.5</v>
          </cell>
          <cell r="U66">
            <v>2</v>
          </cell>
          <cell r="V66">
            <v>3.5797835966168101</v>
          </cell>
          <cell r="W66">
            <v>49</v>
          </cell>
          <cell r="X66">
            <v>99</v>
          </cell>
          <cell r="Y66">
            <v>98</v>
          </cell>
          <cell r="Z66">
            <v>7</v>
          </cell>
        </row>
        <row r="67">
          <cell r="A67" t="str">
            <v>Malaysia</v>
          </cell>
          <cell r="B67">
            <v>19500</v>
          </cell>
          <cell r="C67">
            <v>58</v>
          </cell>
          <cell r="D67">
            <v>43</v>
          </cell>
          <cell r="E67" t="str">
            <v>Muslim</v>
          </cell>
          <cell r="F67">
            <v>72</v>
          </cell>
          <cell r="G67">
            <v>66</v>
          </cell>
          <cell r="H67">
            <v>78</v>
          </cell>
          <cell r="I67">
            <v>2.2999999999999998</v>
          </cell>
          <cell r="J67">
            <v>25.6</v>
          </cell>
          <cell r="K67">
            <v>2995</v>
          </cell>
          <cell r="L67">
            <v>3</v>
          </cell>
          <cell r="M67">
            <v>2774</v>
          </cell>
          <cell r="N67">
            <v>107</v>
          </cell>
          <cell r="O67">
            <v>29</v>
          </cell>
          <cell r="P67">
            <v>5</v>
          </cell>
          <cell r="Q67">
            <v>0.54871794871794877</v>
          </cell>
          <cell r="R67">
            <v>3.4763968267253302</v>
          </cell>
          <cell r="S67">
            <v>0.88689015349517553</v>
          </cell>
          <cell r="T67">
            <v>5.8</v>
          </cell>
          <cell r="U67">
            <v>3.51</v>
          </cell>
          <cell r="V67">
            <v>4.2900346113625183</v>
          </cell>
          <cell r="W67">
            <v>3</v>
          </cell>
          <cell r="X67">
            <v>86</v>
          </cell>
          <cell r="Y67">
            <v>70</v>
          </cell>
          <cell r="Z67">
            <v>5</v>
          </cell>
        </row>
        <row r="68">
          <cell r="A68" t="str">
            <v>Mexico</v>
          </cell>
          <cell r="B68">
            <v>91800</v>
          </cell>
          <cell r="C68">
            <v>46</v>
          </cell>
          <cell r="D68">
            <v>73</v>
          </cell>
          <cell r="E68" t="str">
            <v>Catholic</v>
          </cell>
          <cell r="F68">
            <v>77</v>
          </cell>
          <cell r="G68">
            <v>69</v>
          </cell>
          <cell r="H68">
            <v>87</v>
          </cell>
          <cell r="I68">
            <v>1.9</v>
          </cell>
          <cell r="J68">
            <v>35</v>
          </cell>
          <cell r="K68">
            <v>3604</v>
          </cell>
          <cell r="L68">
            <v>6</v>
          </cell>
          <cell r="M68">
            <v>3052</v>
          </cell>
          <cell r="N68">
            <v>18353</v>
          </cell>
          <cell r="O68">
            <v>28</v>
          </cell>
          <cell r="P68">
            <v>5</v>
          </cell>
          <cell r="Q68">
            <v>19.992374727668846</v>
          </cell>
          <cell r="R68">
            <v>3.5567847823070253</v>
          </cell>
          <cell r="S68">
            <v>1.8204253588715313</v>
          </cell>
          <cell r="T68">
            <v>5.6</v>
          </cell>
          <cell r="U68">
            <v>3.2</v>
          </cell>
          <cell r="V68">
            <v>4.9628426812012423</v>
          </cell>
          <cell r="W68">
            <v>12</v>
          </cell>
          <cell r="X68">
            <v>90</v>
          </cell>
          <cell r="Y68">
            <v>85</v>
          </cell>
          <cell r="Z68">
            <v>3</v>
          </cell>
        </row>
        <row r="69">
          <cell r="A69" t="str">
            <v>Morocco</v>
          </cell>
          <cell r="B69">
            <v>28600</v>
          </cell>
          <cell r="C69">
            <v>63</v>
          </cell>
          <cell r="D69">
            <v>46</v>
          </cell>
          <cell r="E69" t="str">
            <v>Muslim</v>
          </cell>
          <cell r="F69">
            <v>70</v>
          </cell>
          <cell r="G69">
            <v>66</v>
          </cell>
          <cell r="H69">
            <v>50</v>
          </cell>
          <cell r="I69">
            <v>2.12</v>
          </cell>
          <cell r="J69">
            <v>50</v>
          </cell>
          <cell r="K69">
            <v>1062</v>
          </cell>
          <cell r="L69">
            <v>4</v>
          </cell>
          <cell r="M69" t="e">
            <v>#NULL!</v>
          </cell>
          <cell r="N69">
            <v>196</v>
          </cell>
          <cell r="O69">
            <v>29</v>
          </cell>
          <cell r="P69">
            <v>6</v>
          </cell>
          <cell r="Q69">
            <v>0.68531468531468531</v>
          </cell>
          <cell r="R69">
            <v>3.0261245167454502</v>
          </cell>
          <cell r="S69">
            <v>0.92720978816709365</v>
          </cell>
          <cell r="T69">
            <v>4.833333333333333</v>
          </cell>
          <cell r="U69">
            <v>3.83</v>
          </cell>
          <cell r="V69">
            <v>4.4563660331290427</v>
          </cell>
          <cell r="W69">
            <v>18</v>
          </cell>
          <cell r="X69">
            <v>61</v>
          </cell>
          <cell r="Y69">
            <v>38</v>
          </cell>
          <cell r="Z69">
            <v>6</v>
          </cell>
        </row>
        <row r="70">
          <cell r="A70" t="str">
            <v>N. Korea</v>
          </cell>
          <cell r="B70">
            <v>23100</v>
          </cell>
          <cell r="C70">
            <v>189</v>
          </cell>
          <cell r="D70">
            <v>60</v>
          </cell>
          <cell r="E70" t="str">
            <v>Buddhist</v>
          </cell>
          <cell r="F70">
            <v>73</v>
          </cell>
          <cell r="G70">
            <v>67</v>
          </cell>
          <cell r="H70">
            <v>99</v>
          </cell>
          <cell r="I70">
            <v>1.83</v>
          </cell>
          <cell r="J70">
            <v>27.7</v>
          </cell>
          <cell r="K70">
            <v>1000</v>
          </cell>
          <cell r="L70">
            <v>3</v>
          </cell>
          <cell r="M70" t="e">
            <v>#NULL!</v>
          </cell>
          <cell r="N70">
            <v>0</v>
          </cell>
          <cell r="O70">
            <v>24</v>
          </cell>
          <cell r="P70">
            <v>5.5</v>
          </cell>
          <cell r="Q70">
            <v>0</v>
          </cell>
          <cell r="R70">
            <v>3</v>
          </cell>
          <cell r="S70">
            <v>0</v>
          </cell>
          <cell r="T70">
            <v>4.3636363636363633</v>
          </cell>
          <cell r="U70">
            <v>2.4</v>
          </cell>
          <cell r="V70">
            <v>4.363611979892144</v>
          </cell>
          <cell r="W70">
            <v>18</v>
          </cell>
          <cell r="X70">
            <v>99</v>
          </cell>
          <cell r="Y70">
            <v>99</v>
          </cell>
          <cell r="Z70">
            <v>8</v>
          </cell>
        </row>
        <row r="71">
          <cell r="A71" t="str">
            <v>Netherlands</v>
          </cell>
          <cell r="B71">
            <v>15400</v>
          </cell>
          <cell r="C71">
            <v>366</v>
          </cell>
          <cell r="D71">
            <v>89</v>
          </cell>
          <cell r="E71" t="str">
            <v>Catholic</v>
          </cell>
          <cell r="F71">
            <v>81</v>
          </cell>
          <cell r="G71">
            <v>75</v>
          </cell>
          <cell r="H71">
            <v>99</v>
          </cell>
          <cell r="I71">
            <v>0.57999999999999996</v>
          </cell>
          <cell r="J71">
            <v>6.3</v>
          </cell>
          <cell r="K71">
            <v>17245</v>
          </cell>
          <cell r="L71">
            <v>1</v>
          </cell>
          <cell r="M71">
            <v>3151</v>
          </cell>
          <cell r="N71">
            <v>3055</v>
          </cell>
          <cell r="O71">
            <v>13</v>
          </cell>
          <cell r="P71">
            <v>9</v>
          </cell>
          <cell r="Q71">
            <v>19.837662337662337</v>
          </cell>
          <cell r="R71">
            <v>4.2366631987034093</v>
          </cell>
          <cell r="S71">
            <v>1.8175990990044855</v>
          </cell>
          <cell r="T71">
            <v>1.4444444444444444</v>
          </cell>
          <cell r="U71">
            <v>1.58</v>
          </cell>
          <cell r="V71">
            <v>4.1875207208364627</v>
          </cell>
          <cell r="W71">
            <v>26</v>
          </cell>
          <cell r="X71" t="e">
            <v>#NULL!</v>
          </cell>
          <cell r="Y71" t="e">
            <v>#NULL!</v>
          </cell>
          <cell r="Z71">
            <v>8</v>
          </cell>
        </row>
        <row r="72">
          <cell r="A72" t="str">
            <v>New Zealand</v>
          </cell>
          <cell r="B72">
            <v>3524</v>
          </cell>
          <cell r="C72">
            <v>13</v>
          </cell>
          <cell r="D72">
            <v>84</v>
          </cell>
          <cell r="E72" t="str">
            <v>Protstnt</v>
          </cell>
          <cell r="F72">
            <v>80</v>
          </cell>
          <cell r="G72">
            <v>73</v>
          </cell>
          <cell r="H72">
            <v>99</v>
          </cell>
          <cell r="I72">
            <v>0.56999999999999995</v>
          </cell>
          <cell r="J72">
            <v>8.9</v>
          </cell>
          <cell r="K72">
            <v>14381</v>
          </cell>
          <cell r="L72">
            <v>1</v>
          </cell>
          <cell r="M72">
            <v>3362</v>
          </cell>
          <cell r="N72">
            <v>431</v>
          </cell>
          <cell r="O72">
            <v>16</v>
          </cell>
          <cell r="P72">
            <v>8</v>
          </cell>
          <cell r="Q72">
            <v>12.230419977298524</v>
          </cell>
          <cell r="R72">
            <v>4.1577890862820492</v>
          </cell>
          <cell r="S72">
            <v>1.6500164504082009</v>
          </cell>
          <cell r="T72">
            <v>2</v>
          </cell>
          <cell r="U72">
            <v>2.0299999999999998</v>
          </cell>
          <cell r="V72">
            <v>3.5470358997400102</v>
          </cell>
          <cell r="W72">
            <v>2</v>
          </cell>
          <cell r="X72" t="e">
            <v>#NULL!</v>
          </cell>
          <cell r="Y72" t="e">
            <v>#NULL!</v>
          </cell>
          <cell r="Z72">
            <v>8</v>
          </cell>
        </row>
        <row r="73">
          <cell r="A73" t="str">
            <v>Nicaragua</v>
          </cell>
          <cell r="B73">
            <v>4100</v>
          </cell>
          <cell r="C73">
            <v>33</v>
          </cell>
          <cell r="D73">
            <v>60</v>
          </cell>
          <cell r="E73" t="str">
            <v>Catholic</v>
          </cell>
          <cell r="F73">
            <v>67</v>
          </cell>
          <cell r="G73">
            <v>61</v>
          </cell>
          <cell r="H73">
            <v>57</v>
          </cell>
          <cell r="I73">
            <v>2.68</v>
          </cell>
          <cell r="J73">
            <v>52.5</v>
          </cell>
          <cell r="K73">
            <v>447</v>
          </cell>
          <cell r="L73">
            <v>6</v>
          </cell>
          <cell r="M73">
            <v>2265</v>
          </cell>
          <cell r="N73">
            <v>66</v>
          </cell>
          <cell r="O73">
            <v>35</v>
          </cell>
          <cell r="P73">
            <v>7</v>
          </cell>
          <cell r="Q73">
            <v>1.5348837209302326</v>
          </cell>
          <cell r="R73">
            <v>2.6503075231319366</v>
          </cell>
          <cell r="S73">
            <v>1.0894695487524264</v>
          </cell>
          <cell r="T73">
            <v>5</v>
          </cell>
          <cell r="U73">
            <v>4.33</v>
          </cell>
          <cell r="V73">
            <v>3.6127838567197355</v>
          </cell>
          <cell r="W73">
            <v>9</v>
          </cell>
          <cell r="X73">
            <v>57</v>
          </cell>
          <cell r="Y73">
            <v>57</v>
          </cell>
          <cell r="Z73">
            <v>5</v>
          </cell>
        </row>
        <row r="74">
          <cell r="A74" t="str">
            <v>Nigeria</v>
          </cell>
          <cell r="B74">
            <v>98100</v>
          </cell>
          <cell r="C74">
            <v>102</v>
          </cell>
          <cell r="D74">
            <v>35</v>
          </cell>
          <cell r="E74" t="str">
            <v>Muslim</v>
          </cell>
          <cell r="F74">
            <v>57</v>
          </cell>
          <cell r="G74">
            <v>54</v>
          </cell>
          <cell r="H74">
            <v>51</v>
          </cell>
          <cell r="I74">
            <v>3.1</v>
          </cell>
          <cell r="J74">
            <v>75</v>
          </cell>
          <cell r="K74">
            <v>282</v>
          </cell>
          <cell r="L74">
            <v>4</v>
          </cell>
          <cell r="M74">
            <v>2312</v>
          </cell>
          <cell r="N74">
            <v>1148</v>
          </cell>
          <cell r="O74">
            <v>44</v>
          </cell>
          <cell r="P74">
            <v>12</v>
          </cell>
          <cell r="Q74">
            <v>0.96227996647108127</v>
          </cell>
          <cell r="R74">
            <v>2.4502491083193609</v>
          </cell>
          <cell r="S74">
            <v>0.9923395231218981</v>
          </cell>
          <cell r="T74">
            <v>3.6666666666666665</v>
          </cell>
          <cell r="U74">
            <v>6.4</v>
          </cell>
          <cell r="V74">
            <v>4.9916690073799481</v>
          </cell>
          <cell r="W74">
            <v>31</v>
          </cell>
          <cell r="X74">
            <v>62</v>
          </cell>
          <cell r="Y74">
            <v>40</v>
          </cell>
          <cell r="Z74">
            <v>5</v>
          </cell>
        </row>
        <row r="75">
          <cell r="A75" t="str">
            <v>Norway</v>
          </cell>
          <cell r="B75">
            <v>4300</v>
          </cell>
          <cell r="C75">
            <v>11</v>
          </cell>
          <cell r="D75">
            <v>75</v>
          </cell>
          <cell r="E75" t="str">
            <v>Protstnt</v>
          </cell>
          <cell r="F75">
            <v>81</v>
          </cell>
          <cell r="G75">
            <v>74</v>
          </cell>
          <cell r="H75">
            <v>99</v>
          </cell>
          <cell r="I75">
            <v>0.4</v>
          </cell>
          <cell r="J75">
            <v>6.3</v>
          </cell>
          <cell r="K75">
            <v>17755</v>
          </cell>
          <cell r="L75">
            <v>1</v>
          </cell>
          <cell r="M75">
            <v>3326</v>
          </cell>
          <cell r="N75">
            <v>375</v>
          </cell>
          <cell r="O75">
            <v>13</v>
          </cell>
          <cell r="P75">
            <v>10</v>
          </cell>
          <cell r="Q75">
            <v>8.720930232558139</v>
          </cell>
          <cell r="R75">
            <v>4.2493206766376339</v>
          </cell>
          <cell r="S75">
            <v>1.5421000897099677</v>
          </cell>
          <cell r="T75">
            <v>1.3</v>
          </cell>
          <cell r="U75">
            <v>2</v>
          </cell>
          <cell r="V75">
            <v>3.6334684555795866</v>
          </cell>
          <cell r="W75">
            <v>3</v>
          </cell>
          <cell r="X75" t="e">
            <v>#NULL!</v>
          </cell>
          <cell r="Y75" t="e">
            <v>#NULL!</v>
          </cell>
          <cell r="Z75">
            <v>8</v>
          </cell>
        </row>
        <row r="76">
          <cell r="A76" t="str">
            <v>Oman</v>
          </cell>
          <cell r="B76">
            <v>1900</v>
          </cell>
          <cell r="C76">
            <v>7.8</v>
          </cell>
          <cell r="D76">
            <v>11</v>
          </cell>
          <cell r="E76" t="str">
            <v>Muslim</v>
          </cell>
          <cell r="F76">
            <v>70</v>
          </cell>
          <cell r="G76">
            <v>66</v>
          </cell>
          <cell r="H76" t="e">
            <v>#NULL!</v>
          </cell>
          <cell r="I76">
            <v>3.46</v>
          </cell>
          <cell r="J76">
            <v>36.700000000000003</v>
          </cell>
          <cell r="K76">
            <v>7467</v>
          </cell>
          <cell r="L76">
            <v>5</v>
          </cell>
          <cell r="M76" t="e">
            <v>#NULL!</v>
          </cell>
          <cell r="N76">
            <v>33</v>
          </cell>
          <cell r="O76">
            <v>40</v>
          </cell>
          <cell r="P76">
            <v>5</v>
          </cell>
          <cell r="Q76">
            <v>1.736842105263158</v>
          </cell>
          <cell r="R76">
            <v>3.8731461513282555</v>
          </cell>
          <cell r="S76">
            <v>1.1167399886155498</v>
          </cell>
          <cell r="T76">
            <v>8</v>
          </cell>
          <cell r="U76">
            <v>6.53</v>
          </cell>
          <cell r="V76">
            <v>3.2787536009528289</v>
          </cell>
          <cell r="W76">
            <v>2</v>
          </cell>
          <cell r="X76" t="e">
            <v>#NULL!</v>
          </cell>
          <cell r="Y76" t="e">
            <v>#NULL!</v>
          </cell>
          <cell r="Z76">
            <v>1</v>
          </cell>
        </row>
        <row r="77">
          <cell r="A77" t="str">
            <v>Pakistan</v>
          </cell>
          <cell r="B77">
            <v>128100</v>
          </cell>
          <cell r="C77">
            <v>143</v>
          </cell>
          <cell r="D77">
            <v>32</v>
          </cell>
          <cell r="E77" t="str">
            <v>Muslim</v>
          </cell>
          <cell r="F77">
            <v>58</v>
          </cell>
          <cell r="G77">
            <v>57</v>
          </cell>
          <cell r="H77">
            <v>35</v>
          </cell>
          <cell r="I77">
            <v>2.8</v>
          </cell>
          <cell r="J77">
            <v>101</v>
          </cell>
          <cell r="K77">
            <v>406</v>
          </cell>
          <cell r="L77">
            <v>3</v>
          </cell>
          <cell r="M77" t="e">
            <v>#NULL!</v>
          </cell>
          <cell r="N77">
            <v>41</v>
          </cell>
          <cell r="O77">
            <v>42</v>
          </cell>
          <cell r="P77">
            <v>10</v>
          </cell>
          <cell r="Q77">
            <v>3.200624512099922E-2</v>
          </cell>
          <cell r="R77">
            <v>2.6085260335771943</v>
          </cell>
          <cell r="S77">
            <v>0.5023968935647305</v>
          </cell>
          <cell r="T77">
            <v>4.2</v>
          </cell>
          <cell r="U77">
            <v>6.43</v>
          </cell>
          <cell r="V77">
            <v>5.1075491297446867</v>
          </cell>
          <cell r="W77">
            <v>26</v>
          </cell>
          <cell r="X77">
            <v>47</v>
          </cell>
          <cell r="Y77">
            <v>21</v>
          </cell>
          <cell r="Z77">
            <v>8</v>
          </cell>
        </row>
        <row r="78">
          <cell r="A78" t="str">
            <v>Panama</v>
          </cell>
          <cell r="B78">
            <v>2600</v>
          </cell>
          <cell r="C78">
            <v>34</v>
          </cell>
          <cell r="D78">
            <v>53</v>
          </cell>
          <cell r="E78" t="str">
            <v>Catholic</v>
          </cell>
          <cell r="F78">
            <v>78</v>
          </cell>
          <cell r="G78">
            <v>71</v>
          </cell>
          <cell r="H78">
            <v>88</v>
          </cell>
          <cell r="I78">
            <v>1.94</v>
          </cell>
          <cell r="J78">
            <v>16.5</v>
          </cell>
          <cell r="K78">
            <v>2397</v>
          </cell>
          <cell r="L78">
            <v>6</v>
          </cell>
          <cell r="M78">
            <v>2539</v>
          </cell>
          <cell r="N78">
            <v>644</v>
          </cell>
          <cell r="O78">
            <v>25</v>
          </cell>
          <cell r="P78">
            <v>5</v>
          </cell>
          <cell r="Q78">
            <v>24.76923076923077</v>
          </cell>
          <cell r="R78">
            <v>3.3796680340336538</v>
          </cell>
          <cell r="S78">
            <v>1.9001264519516745</v>
          </cell>
          <cell r="T78">
            <v>5</v>
          </cell>
          <cell r="U78">
            <v>2.9</v>
          </cell>
          <cell r="V78">
            <v>3.4149733479708178</v>
          </cell>
          <cell r="W78">
            <v>6</v>
          </cell>
          <cell r="X78">
            <v>88</v>
          </cell>
          <cell r="Y78">
            <v>88</v>
          </cell>
          <cell r="Z78">
            <v>5</v>
          </cell>
        </row>
        <row r="79">
          <cell r="A79" t="str">
            <v>Paraguay</v>
          </cell>
          <cell r="B79">
            <v>5200</v>
          </cell>
          <cell r="C79">
            <v>11</v>
          </cell>
          <cell r="D79">
            <v>48</v>
          </cell>
          <cell r="E79" t="str">
            <v>Catholic</v>
          </cell>
          <cell r="F79">
            <v>75</v>
          </cell>
          <cell r="G79">
            <v>72</v>
          </cell>
          <cell r="H79">
            <v>90</v>
          </cell>
          <cell r="I79">
            <v>2.7</v>
          </cell>
          <cell r="J79">
            <v>25.2</v>
          </cell>
          <cell r="K79">
            <v>1500</v>
          </cell>
          <cell r="L79">
            <v>6</v>
          </cell>
          <cell r="M79">
            <v>2757</v>
          </cell>
          <cell r="N79">
            <v>77</v>
          </cell>
          <cell r="O79">
            <v>33</v>
          </cell>
          <cell r="P79">
            <v>4.5</v>
          </cell>
          <cell r="Q79">
            <v>1.6041666666666667</v>
          </cell>
          <cell r="R79">
            <v>3.1760912590556813</v>
          </cell>
          <cell r="S79">
            <v>1.0991321151780842</v>
          </cell>
          <cell r="T79">
            <v>7.333333333333333</v>
          </cell>
          <cell r="U79">
            <v>4.3</v>
          </cell>
          <cell r="V79">
            <v>3.716003343634799</v>
          </cell>
          <cell r="W79">
            <v>20</v>
          </cell>
          <cell r="X79">
            <v>92</v>
          </cell>
          <cell r="Y79">
            <v>88</v>
          </cell>
          <cell r="Z79">
            <v>6</v>
          </cell>
        </row>
        <row r="80">
          <cell r="A80" t="str">
            <v>Peru</v>
          </cell>
          <cell r="B80">
            <v>23650</v>
          </cell>
          <cell r="C80">
            <v>18</v>
          </cell>
          <cell r="D80">
            <v>70</v>
          </cell>
          <cell r="E80" t="str">
            <v>Catholic</v>
          </cell>
          <cell r="F80">
            <v>67</v>
          </cell>
          <cell r="G80">
            <v>63</v>
          </cell>
          <cell r="H80">
            <v>85</v>
          </cell>
          <cell r="I80">
            <v>2</v>
          </cell>
          <cell r="J80">
            <v>54</v>
          </cell>
          <cell r="K80">
            <v>1107</v>
          </cell>
          <cell r="L80">
            <v>6</v>
          </cell>
          <cell r="M80">
            <v>2186</v>
          </cell>
          <cell r="N80">
            <v>1068</v>
          </cell>
          <cell r="O80">
            <v>26</v>
          </cell>
          <cell r="P80">
            <v>7</v>
          </cell>
          <cell r="Q80">
            <v>4.6637554585152836</v>
          </cell>
          <cell r="R80">
            <v>3.0441476208787228</v>
          </cell>
          <cell r="S80">
            <v>1.360652281058508</v>
          </cell>
          <cell r="T80">
            <v>3.7142857142857144</v>
          </cell>
          <cell r="U80">
            <v>3.11</v>
          </cell>
          <cell r="V80">
            <v>4.3738311450738303</v>
          </cell>
          <cell r="W80">
            <v>3</v>
          </cell>
          <cell r="X80">
            <v>92</v>
          </cell>
          <cell r="Y80">
            <v>79</v>
          </cell>
          <cell r="Z80">
            <v>3</v>
          </cell>
        </row>
        <row r="81">
          <cell r="A81" t="str">
            <v>Philippines</v>
          </cell>
          <cell r="B81">
            <v>69800</v>
          </cell>
          <cell r="C81">
            <v>221</v>
          </cell>
          <cell r="D81">
            <v>43</v>
          </cell>
          <cell r="E81" t="str">
            <v>Catholic</v>
          </cell>
          <cell r="F81">
            <v>68</v>
          </cell>
          <cell r="G81">
            <v>63</v>
          </cell>
          <cell r="H81">
            <v>90</v>
          </cell>
          <cell r="I81">
            <v>1.92</v>
          </cell>
          <cell r="J81">
            <v>51</v>
          </cell>
          <cell r="K81">
            <v>867</v>
          </cell>
          <cell r="L81">
            <v>3</v>
          </cell>
          <cell r="M81">
            <v>2375</v>
          </cell>
          <cell r="N81">
            <v>136</v>
          </cell>
          <cell r="O81">
            <v>27</v>
          </cell>
          <cell r="P81">
            <v>7</v>
          </cell>
          <cell r="Q81">
            <v>0.19796215429403202</v>
          </cell>
          <cell r="R81">
            <v>2.9380190974762104</v>
          </cell>
          <cell r="S81">
            <v>0.72329661773388843</v>
          </cell>
          <cell r="T81">
            <v>3.8571428571428572</v>
          </cell>
          <cell r="U81">
            <v>3.35</v>
          </cell>
          <cell r="V81">
            <v>4.8438554226231609</v>
          </cell>
          <cell r="W81">
            <v>26</v>
          </cell>
          <cell r="X81">
            <v>90</v>
          </cell>
          <cell r="Y81">
            <v>90</v>
          </cell>
          <cell r="Z81">
            <v>5</v>
          </cell>
        </row>
        <row r="82">
          <cell r="A82" t="str">
            <v>Poland</v>
          </cell>
          <cell r="B82">
            <v>38600</v>
          </cell>
          <cell r="C82">
            <v>123</v>
          </cell>
          <cell r="D82">
            <v>62</v>
          </cell>
          <cell r="E82" t="str">
            <v>Catholic</v>
          </cell>
          <cell r="F82">
            <v>77</v>
          </cell>
          <cell r="G82">
            <v>69</v>
          </cell>
          <cell r="H82">
            <v>99</v>
          </cell>
          <cell r="I82">
            <v>0.3</v>
          </cell>
          <cell r="J82">
            <v>13.8</v>
          </cell>
          <cell r="K82">
            <v>4429</v>
          </cell>
          <cell r="L82">
            <v>2</v>
          </cell>
          <cell r="M82" t="e">
            <v>#NULL!</v>
          </cell>
          <cell r="N82">
            <v>201</v>
          </cell>
          <cell r="O82">
            <v>14</v>
          </cell>
          <cell r="P82">
            <v>10</v>
          </cell>
          <cell r="Q82">
            <v>0.52072538860103623</v>
          </cell>
          <cell r="R82">
            <v>3.6463056802847587</v>
          </cell>
          <cell r="S82">
            <v>0.87765079497452869</v>
          </cell>
          <cell r="T82">
            <v>1.4</v>
          </cell>
          <cell r="U82">
            <v>1.94</v>
          </cell>
          <cell r="V82">
            <v>4.5865873046717551</v>
          </cell>
          <cell r="W82">
            <v>46</v>
          </cell>
          <cell r="X82">
            <v>99</v>
          </cell>
          <cell r="Y82">
            <v>98</v>
          </cell>
          <cell r="Z82">
            <v>8</v>
          </cell>
        </row>
        <row r="83">
          <cell r="A83" t="str">
            <v>Portugal</v>
          </cell>
          <cell r="B83">
            <v>10500</v>
          </cell>
          <cell r="C83">
            <v>108</v>
          </cell>
          <cell r="D83">
            <v>34</v>
          </cell>
          <cell r="E83" t="str">
            <v>Catholic</v>
          </cell>
          <cell r="F83">
            <v>78</v>
          </cell>
          <cell r="G83">
            <v>71</v>
          </cell>
          <cell r="H83">
            <v>85</v>
          </cell>
          <cell r="I83">
            <v>0.36</v>
          </cell>
          <cell r="J83">
            <v>9.1999999999999993</v>
          </cell>
          <cell r="K83">
            <v>9000</v>
          </cell>
          <cell r="L83">
            <v>1</v>
          </cell>
          <cell r="M83" t="e">
            <v>#NULL!</v>
          </cell>
          <cell r="N83">
            <v>1811</v>
          </cell>
          <cell r="O83">
            <v>12</v>
          </cell>
          <cell r="P83">
            <v>10</v>
          </cell>
          <cell r="Q83">
            <v>18.292929292929294</v>
          </cell>
          <cell r="R83">
            <v>3.9542425094393248</v>
          </cell>
          <cell r="S83">
            <v>1.7883670153623235</v>
          </cell>
          <cell r="T83">
            <v>1.2</v>
          </cell>
          <cell r="U83">
            <v>1.5</v>
          </cell>
          <cell r="V83">
            <v>4.0211892990699383</v>
          </cell>
          <cell r="W83">
            <v>32</v>
          </cell>
          <cell r="X83">
            <v>89</v>
          </cell>
          <cell r="Y83">
            <v>82</v>
          </cell>
          <cell r="Z83">
            <v>7</v>
          </cell>
        </row>
        <row r="84">
          <cell r="A84" t="str">
            <v>Romania</v>
          </cell>
          <cell r="B84">
            <v>23400</v>
          </cell>
          <cell r="C84">
            <v>96</v>
          </cell>
          <cell r="D84">
            <v>54</v>
          </cell>
          <cell r="E84" t="str">
            <v>Orthodox</v>
          </cell>
          <cell r="F84">
            <v>75</v>
          </cell>
          <cell r="G84">
            <v>69</v>
          </cell>
          <cell r="H84">
            <v>96</v>
          </cell>
          <cell r="I84">
            <v>0.06</v>
          </cell>
          <cell r="J84">
            <v>20.3</v>
          </cell>
          <cell r="K84">
            <v>2702</v>
          </cell>
          <cell r="L84">
            <v>2</v>
          </cell>
          <cell r="M84">
            <v>3155</v>
          </cell>
          <cell r="N84">
            <v>2736</v>
          </cell>
          <cell r="O84">
            <v>14</v>
          </cell>
          <cell r="P84">
            <v>10</v>
          </cell>
          <cell r="Q84">
            <v>11.692307692307692</v>
          </cell>
          <cell r="R84">
            <v>3.4316853446860116</v>
          </cell>
          <cell r="S84">
            <v>1.6352345221339972</v>
          </cell>
          <cell r="T84">
            <v>1.4</v>
          </cell>
          <cell r="U84">
            <v>1.82</v>
          </cell>
          <cell r="V84">
            <v>4.3692158574101425</v>
          </cell>
          <cell r="W84">
            <v>43</v>
          </cell>
          <cell r="X84" t="e">
            <v>#NULL!</v>
          </cell>
          <cell r="Y84" t="e">
            <v>#NULL!</v>
          </cell>
          <cell r="Z84">
            <v>8</v>
          </cell>
        </row>
        <row r="85">
          <cell r="A85" t="str">
            <v>Russia</v>
          </cell>
          <cell r="B85">
            <v>149200</v>
          </cell>
          <cell r="C85">
            <v>8.8000000000000007</v>
          </cell>
          <cell r="D85">
            <v>74</v>
          </cell>
          <cell r="E85" t="str">
            <v>Orthodox</v>
          </cell>
          <cell r="F85">
            <v>74</v>
          </cell>
          <cell r="G85">
            <v>64</v>
          </cell>
          <cell r="H85">
            <v>99</v>
          </cell>
          <cell r="I85">
            <v>0.2</v>
          </cell>
          <cell r="J85">
            <v>27</v>
          </cell>
          <cell r="K85">
            <v>6680</v>
          </cell>
          <cell r="L85">
            <v>2</v>
          </cell>
          <cell r="M85" t="e">
            <v>#NULL!</v>
          </cell>
          <cell r="N85">
            <v>136</v>
          </cell>
          <cell r="O85">
            <v>13</v>
          </cell>
          <cell r="P85">
            <v>11</v>
          </cell>
          <cell r="Q85">
            <v>9.1152815013404831E-2</v>
          </cell>
          <cell r="R85">
            <v>3.8247764624755458</v>
          </cell>
          <cell r="S85">
            <v>0.61937549233664724</v>
          </cell>
          <cell r="T85">
            <v>1.1818181818181819</v>
          </cell>
          <cell r="U85">
            <v>1.83</v>
          </cell>
          <cell r="V85">
            <v>5.1737688231366503</v>
          </cell>
          <cell r="W85">
            <v>8</v>
          </cell>
          <cell r="X85">
            <v>100</v>
          </cell>
          <cell r="Y85">
            <v>100</v>
          </cell>
          <cell r="Z85">
            <v>9</v>
          </cell>
        </row>
        <row r="86">
          <cell r="A86" t="str">
            <v>Rwanda</v>
          </cell>
          <cell r="B86">
            <v>8400</v>
          </cell>
          <cell r="C86">
            <v>311</v>
          </cell>
          <cell r="D86">
            <v>6</v>
          </cell>
          <cell r="E86" t="str">
            <v>Catholic</v>
          </cell>
          <cell r="F86">
            <v>46</v>
          </cell>
          <cell r="G86">
            <v>43</v>
          </cell>
          <cell r="H86">
            <v>50</v>
          </cell>
          <cell r="I86">
            <v>2.8</v>
          </cell>
          <cell r="J86">
            <v>117</v>
          </cell>
          <cell r="K86">
            <v>292</v>
          </cell>
          <cell r="L86">
            <v>4</v>
          </cell>
          <cell r="M86">
            <v>1971</v>
          </cell>
          <cell r="N86">
            <v>10706</v>
          </cell>
          <cell r="O86">
            <v>49</v>
          </cell>
          <cell r="P86">
            <v>21</v>
          </cell>
          <cell r="Q86">
            <v>137.25641025641025</v>
          </cell>
          <cell r="R86">
            <v>2.4653828514484184</v>
          </cell>
          <cell r="S86">
            <v>2.6761258139917063</v>
          </cell>
          <cell r="T86">
            <v>2.3333333333333335</v>
          </cell>
          <cell r="U86">
            <v>8.19</v>
          </cell>
          <cell r="V86">
            <v>3.9242792860618816</v>
          </cell>
          <cell r="W86">
            <v>29</v>
          </cell>
          <cell r="X86">
            <v>64</v>
          </cell>
          <cell r="Y86">
            <v>37</v>
          </cell>
          <cell r="Z86">
            <v>8</v>
          </cell>
        </row>
        <row r="87">
          <cell r="A87" t="str">
            <v>S. Korea</v>
          </cell>
          <cell r="B87">
            <v>45000</v>
          </cell>
          <cell r="C87">
            <v>447</v>
          </cell>
          <cell r="D87">
            <v>72</v>
          </cell>
          <cell r="E87" t="str">
            <v>Protstnt</v>
          </cell>
          <cell r="F87">
            <v>74</v>
          </cell>
          <cell r="G87">
            <v>68</v>
          </cell>
          <cell r="H87">
            <v>96</v>
          </cell>
          <cell r="I87">
            <v>1</v>
          </cell>
          <cell r="J87">
            <v>21.7</v>
          </cell>
          <cell r="K87">
            <v>6627</v>
          </cell>
          <cell r="L87">
            <v>3</v>
          </cell>
          <cell r="M87" t="e">
            <v>#NULL!</v>
          </cell>
          <cell r="N87">
            <v>19</v>
          </cell>
          <cell r="O87">
            <v>16</v>
          </cell>
          <cell r="P87">
            <v>6</v>
          </cell>
          <cell r="Q87">
            <v>4.2696629213483148E-2</v>
          </cell>
          <cell r="R87">
            <v>3.8213169705910972</v>
          </cell>
          <cell r="S87">
            <v>0.53220471522698476</v>
          </cell>
          <cell r="T87">
            <v>2.6666666666666665</v>
          </cell>
          <cell r="U87">
            <v>1.65</v>
          </cell>
          <cell r="V87">
            <v>4.653212513775344</v>
          </cell>
          <cell r="W87">
            <v>21</v>
          </cell>
          <cell r="X87">
            <v>99</v>
          </cell>
          <cell r="Y87">
            <v>99</v>
          </cell>
          <cell r="Z87">
            <v>8</v>
          </cell>
        </row>
        <row r="88">
          <cell r="A88" t="str">
            <v>Saudi Arabia</v>
          </cell>
          <cell r="B88">
            <v>18000</v>
          </cell>
          <cell r="C88">
            <v>7.7</v>
          </cell>
          <cell r="D88">
            <v>77</v>
          </cell>
          <cell r="E88" t="str">
            <v>Muslim</v>
          </cell>
          <cell r="F88">
            <v>70</v>
          </cell>
          <cell r="G88">
            <v>66</v>
          </cell>
          <cell r="H88">
            <v>62</v>
          </cell>
          <cell r="I88">
            <v>3.2</v>
          </cell>
          <cell r="J88">
            <v>52</v>
          </cell>
          <cell r="K88">
            <v>6651</v>
          </cell>
          <cell r="L88">
            <v>5</v>
          </cell>
          <cell r="M88">
            <v>2874</v>
          </cell>
          <cell r="N88">
            <v>61</v>
          </cell>
          <cell r="O88">
            <v>38</v>
          </cell>
          <cell r="P88">
            <v>6</v>
          </cell>
          <cell r="Q88">
            <v>0.33888888888888891</v>
          </cell>
          <cell r="R88">
            <v>3.8228869478341507</v>
          </cell>
          <cell r="S88">
            <v>0.80539970459657251</v>
          </cell>
          <cell r="T88">
            <v>6.333333333333333</v>
          </cell>
          <cell r="U88">
            <v>6.67</v>
          </cell>
          <cell r="V88">
            <v>4.2552725051033065</v>
          </cell>
          <cell r="W88">
            <v>1</v>
          </cell>
          <cell r="X88">
            <v>73</v>
          </cell>
          <cell r="Y88">
            <v>48</v>
          </cell>
          <cell r="Z88">
            <v>1</v>
          </cell>
        </row>
        <row r="89">
          <cell r="A89" t="str">
            <v>Senegal</v>
          </cell>
          <cell r="B89">
            <v>8700</v>
          </cell>
          <cell r="C89">
            <v>43</v>
          </cell>
          <cell r="D89">
            <v>40</v>
          </cell>
          <cell r="E89" t="str">
            <v>Muslim</v>
          </cell>
          <cell r="F89">
            <v>58</v>
          </cell>
          <cell r="G89">
            <v>55</v>
          </cell>
          <cell r="H89">
            <v>38</v>
          </cell>
          <cell r="I89">
            <v>3.1</v>
          </cell>
          <cell r="J89">
            <v>76</v>
          </cell>
          <cell r="K89">
            <v>744</v>
          </cell>
          <cell r="L89">
            <v>4</v>
          </cell>
          <cell r="M89">
            <v>2369</v>
          </cell>
          <cell r="N89">
            <v>911</v>
          </cell>
          <cell r="O89">
            <v>43</v>
          </cell>
          <cell r="P89">
            <v>12</v>
          </cell>
          <cell r="Q89">
            <v>11.109756097560975</v>
          </cell>
          <cell r="R89">
            <v>2.8715729355458786</v>
          </cell>
          <cell r="S89">
            <v>1.6186051017052288</v>
          </cell>
          <cell r="T89">
            <v>3.5833333333333335</v>
          </cell>
          <cell r="U89">
            <v>6.1</v>
          </cell>
          <cell r="V89">
            <v>3.9395192526186187</v>
          </cell>
          <cell r="W89">
            <v>27</v>
          </cell>
          <cell r="X89">
            <v>52</v>
          </cell>
          <cell r="Y89">
            <v>25</v>
          </cell>
          <cell r="Z89">
            <v>5</v>
          </cell>
        </row>
        <row r="90">
          <cell r="A90" t="str">
            <v>Singapore</v>
          </cell>
          <cell r="B90">
            <v>2900</v>
          </cell>
          <cell r="C90">
            <v>4456</v>
          </cell>
          <cell r="D90">
            <v>100</v>
          </cell>
          <cell r="E90" t="str">
            <v>Taoist</v>
          </cell>
          <cell r="F90">
            <v>79</v>
          </cell>
          <cell r="G90">
            <v>73</v>
          </cell>
          <cell r="H90">
            <v>88</v>
          </cell>
          <cell r="I90">
            <v>1.2</v>
          </cell>
          <cell r="J90">
            <v>5.7</v>
          </cell>
          <cell r="K90">
            <v>14990</v>
          </cell>
          <cell r="L90">
            <v>3</v>
          </cell>
          <cell r="M90">
            <v>3198</v>
          </cell>
          <cell r="N90">
            <v>75</v>
          </cell>
          <cell r="O90">
            <v>16</v>
          </cell>
          <cell r="P90">
            <v>6</v>
          </cell>
          <cell r="Q90">
            <v>2.5862068965517242</v>
          </cell>
          <cell r="R90">
            <v>4.1758016328482794</v>
          </cell>
          <cell r="S90">
            <v>1.2092961023125088</v>
          </cell>
          <cell r="T90">
            <v>2.6666666666666665</v>
          </cell>
          <cell r="U90">
            <v>1.88</v>
          </cell>
          <cell r="V90">
            <v>3.4623979978989561</v>
          </cell>
          <cell r="W90">
            <v>4</v>
          </cell>
          <cell r="X90">
            <v>93</v>
          </cell>
          <cell r="Y90">
            <v>84</v>
          </cell>
          <cell r="Z90">
            <v>5</v>
          </cell>
        </row>
        <row r="91">
          <cell r="A91" t="str">
            <v>Somalia</v>
          </cell>
          <cell r="B91">
            <v>6667</v>
          </cell>
          <cell r="C91">
            <v>10</v>
          </cell>
          <cell r="D91">
            <v>24</v>
          </cell>
          <cell r="E91" t="str">
            <v>Muslim</v>
          </cell>
          <cell r="F91">
            <v>55</v>
          </cell>
          <cell r="G91">
            <v>54</v>
          </cell>
          <cell r="H91">
            <v>24</v>
          </cell>
          <cell r="I91">
            <v>3.2</v>
          </cell>
          <cell r="J91">
            <v>126</v>
          </cell>
          <cell r="K91">
            <v>2126</v>
          </cell>
          <cell r="L91">
            <v>4</v>
          </cell>
          <cell r="M91">
            <v>1906</v>
          </cell>
          <cell r="N91">
            <v>13</v>
          </cell>
          <cell r="O91">
            <v>46</v>
          </cell>
          <cell r="P91">
            <v>13</v>
          </cell>
          <cell r="Q91">
            <v>0.1326530612244898</v>
          </cell>
          <cell r="R91">
            <v>3.327563260187278</v>
          </cell>
          <cell r="S91">
            <v>0.66764170156957714</v>
          </cell>
          <cell r="T91">
            <v>3.5384615384615383</v>
          </cell>
          <cell r="U91">
            <v>7.25</v>
          </cell>
          <cell r="V91">
            <v>3.8239304551255637</v>
          </cell>
          <cell r="W91">
            <v>2</v>
          </cell>
          <cell r="X91">
            <v>36</v>
          </cell>
          <cell r="Y91">
            <v>14</v>
          </cell>
          <cell r="Z91">
            <v>1</v>
          </cell>
        </row>
        <row r="92">
          <cell r="A92" t="str">
            <v>South Africa</v>
          </cell>
          <cell r="B92">
            <v>43900</v>
          </cell>
          <cell r="C92">
            <v>35</v>
          </cell>
          <cell r="D92">
            <v>49</v>
          </cell>
          <cell r="E92" t="str">
            <v/>
          </cell>
          <cell r="F92">
            <v>68</v>
          </cell>
          <cell r="G92">
            <v>62</v>
          </cell>
          <cell r="H92">
            <v>76</v>
          </cell>
          <cell r="I92">
            <v>2.6</v>
          </cell>
          <cell r="J92">
            <v>47.1</v>
          </cell>
          <cell r="K92">
            <v>3128</v>
          </cell>
          <cell r="L92">
            <v>4</v>
          </cell>
          <cell r="M92" t="e">
            <v>#NULL!</v>
          </cell>
          <cell r="N92">
            <v>3210</v>
          </cell>
          <cell r="O92">
            <v>34</v>
          </cell>
          <cell r="P92">
            <v>8</v>
          </cell>
          <cell r="Q92">
            <v>7.79126213592233</v>
          </cell>
          <cell r="R92">
            <v>3.4952667443878105</v>
          </cell>
          <cell r="S92">
            <v>1.5077230115255156</v>
          </cell>
          <cell r="T92">
            <v>4.25</v>
          </cell>
          <cell r="U92">
            <v>4.37</v>
          </cell>
          <cell r="V92">
            <v>4.6424645202421218</v>
          </cell>
          <cell r="W92">
            <v>10</v>
          </cell>
          <cell r="X92" t="e">
            <v>#NULL!</v>
          </cell>
          <cell r="Y92" t="e">
            <v>#NULL!</v>
          </cell>
          <cell r="Z92">
            <v>2</v>
          </cell>
        </row>
        <row r="93">
          <cell r="A93" t="str">
            <v>Spain</v>
          </cell>
          <cell r="B93">
            <v>39200</v>
          </cell>
          <cell r="C93">
            <v>77</v>
          </cell>
          <cell r="D93">
            <v>78</v>
          </cell>
          <cell r="E93" t="str">
            <v>Catholic</v>
          </cell>
          <cell r="F93">
            <v>81</v>
          </cell>
          <cell r="G93">
            <v>74</v>
          </cell>
          <cell r="H93">
            <v>95</v>
          </cell>
          <cell r="I93">
            <v>0.25</v>
          </cell>
          <cell r="J93">
            <v>6.9</v>
          </cell>
          <cell r="K93">
            <v>13047</v>
          </cell>
          <cell r="L93">
            <v>1</v>
          </cell>
          <cell r="M93">
            <v>3572</v>
          </cell>
          <cell r="N93">
            <v>24202</v>
          </cell>
          <cell r="O93">
            <v>11</v>
          </cell>
          <cell r="P93">
            <v>9</v>
          </cell>
          <cell r="Q93">
            <v>61.739795918367349</v>
          </cell>
          <cell r="R93">
            <v>4.115510662384998</v>
          </cell>
          <cell r="S93">
            <v>2.2809356753640757</v>
          </cell>
          <cell r="T93">
            <v>1.2222222222222223</v>
          </cell>
          <cell r="U93">
            <v>1.4</v>
          </cell>
          <cell r="V93">
            <v>4.5932860670204576</v>
          </cell>
          <cell r="W93">
            <v>31</v>
          </cell>
          <cell r="X93">
            <v>97</v>
          </cell>
          <cell r="Y93">
            <v>93</v>
          </cell>
          <cell r="Z93">
            <v>8</v>
          </cell>
        </row>
        <row r="94">
          <cell r="A94" t="str">
            <v>Sweden</v>
          </cell>
          <cell r="B94">
            <v>8800</v>
          </cell>
          <cell r="C94">
            <v>19</v>
          </cell>
          <cell r="D94">
            <v>84</v>
          </cell>
          <cell r="E94" t="str">
            <v>Protstnt</v>
          </cell>
          <cell r="F94">
            <v>81</v>
          </cell>
          <cell r="G94">
            <v>75</v>
          </cell>
          <cell r="H94">
            <v>99</v>
          </cell>
          <cell r="I94">
            <v>0.52</v>
          </cell>
          <cell r="J94">
            <v>5.7</v>
          </cell>
          <cell r="K94">
            <v>16900</v>
          </cell>
          <cell r="L94">
            <v>1</v>
          </cell>
          <cell r="M94">
            <v>2960</v>
          </cell>
          <cell r="N94">
            <v>1001</v>
          </cell>
          <cell r="O94">
            <v>14</v>
          </cell>
          <cell r="P94">
            <v>11</v>
          </cell>
          <cell r="Q94">
            <v>11.375</v>
          </cell>
          <cell r="R94">
            <v>4.2278867046136739</v>
          </cell>
          <cell r="S94">
            <v>1.6262611270403102</v>
          </cell>
          <cell r="T94">
            <v>1.2727272727272727</v>
          </cell>
          <cell r="U94">
            <v>2.1</v>
          </cell>
          <cell r="V94">
            <v>3.9444826721501687</v>
          </cell>
          <cell r="W94">
            <v>7</v>
          </cell>
          <cell r="X94" t="e">
            <v>#NULL!</v>
          </cell>
          <cell r="Y94" t="e">
            <v>#NULL!</v>
          </cell>
          <cell r="Z94">
            <v>9</v>
          </cell>
        </row>
        <row r="95">
          <cell r="A95" t="str">
            <v>Switzerland</v>
          </cell>
          <cell r="B95">
            <v>7000</v>
          </cell>
          <cell r="C95">
            <v>170</v>
          </cell>
          <cell r="D95">
            <v>62</v>
          </cell>
          <cell r="E95" t="str">
            <v>Catholic</v>
          </cell>
          <cell r="F95">
            <v>82</v>
          </cell>
          <cell r="G95">
            <v>75</v>
          </cell>
          <cell r="H95">
            <v>99</v>
          </cell>
          <cell r="I95">
            <v>0.7</v>
          </cell>
          <cell r="J95">
            <v>6.2</v>
          </cell>
          <cell r="K95">
            <v>22384</v>
          </cell>
          <cell r="L95">
            <v>1</v>
          </cell>
          <cell r="M95">
            <v>3562</v>
          </cell>
          <cell r="N95">
            <v>3662</v>
          </cell>
          <cell r="O95">
            <v>12</v>
          </cell>
          <cell r="P95">
            <v>9</v>
          </cell>
          <cell r="Q95">
            <v>52.314285714285717</v>
          </cell>
          <cell r="R95">
            <v>4.3499376971477526</v>
          </cell>
          <cell r="S95">
            <v>2.2066022668257896</v>
          </cell>
          <cell r="T95">
            <v>1.3333333333333333</v>
          </cell>
          <cell r="U95">
            <v>1.6</v>
          </cell>
          <cell r="V95">
            <v>3.8450980400142569</v>
          </cell>
          <cell r="W95">
            <v>10</v>
          </cell>
          <cell r="X95" t="e">
            <v>#NULL!</v>
          </cell>
          <cell r="Y95" t="e">
            <v>#NULL!</v>
          </cell>
          <cell r="Z95">
            <v>8</v>
          </cell>
        </row>
        <row r="96">
          <cell r="A96" t="str">
            <v>Syria</v>
          </cell>
          <cell r="B96">
            <v>14900</v>
          </cell>
          <cell r="C96">
            <v>74</v>
          </cell>
          <cell r="D96">
            <v>50</v>
          </cell>
          <cell r="E96" t="str">
            <v>Muslim</v>
          </cell>
          <cell r="F96">
            <v>68</v>
          </cell>
          <cell r="G96">
            <v>65</v>
          </cell>
          <cell r="H96">
            <v>64</v>
          </cell>
          <cell r="I96">
            <v>3.7</v>
          </cell>
          <cell r="J96">
            <v>43</v>
          </cell>
          <cell r="K96">
            <v>2436</v>
          </cell>
          <cell r="L96">
            <v>5</v>
          </cell>
          <cell r="M96" t="e">
            <v>#NULL!</v>
          </cell>
          <cell r="N96">
            <v>26</v>
          </cell>
          <cell r="O96">
            <v>44</v>
          </cell>
          <cell r="P96">
            <v>6</v>
          </cell>
          <cell r="Q96">
            <v>0.18571428571428572</v>
          </cell>
          <cell r="R96">
            <v>3.3866772839608377</v>
          </cell>
          <cell r="S96">
            <v>0.71411649126555976</v>
          </cell>
          <cell r="T96">
            <v>7.333333333333333</v>
          </cell>
          <cell r="U96">
            <v>6.65</v>
          </cell>
          <cell r="V96">
            <v>4.173186268412274</v>
          </cell>
          <cell r="W96">
            <v>28</v>
          </cell>
          <cell r="X96">
            <v>78</v>
          </cell>
          <cell r="Y96">
            <v>51</v>
          </cell>
          <cell r="Z96">
            <v>1</v>
          </cell>
        </row>
        <row r="97">
          <cell r="A97" t="str">
            <v>Taiwan</v>
          </cell>
          <cell r="B97">
            <v>20944</v>
          </cell>
          <cell r="C97">
            <v>582</v>
          </cell>
          <cell r="D97">
            <v>71</v>
          </cell>
          <cell r="E97" t="str">
            <v>Buddhist</v>
          </cell>
          <cell r="F97">
            <v>78</v>
          </cell>
          <cell r="G97">
            <v>72</v>
          </cell>
          <cell r="H97">
            <v>91</v>
          </cell>
          <cell r="I97">
            <v>0.92</v>
          </cell>
          <cell r="J97">
            <v>5.0999999999999996</v>
          </cell>
          <cell r="K97">
            <v>7055</v>
          </cell>
          <cell r="L97">
            <v>3</v>
          </cell>
          <cell r="M97" t="e">
            <v>#NULL!</v>
          </cell>
          <cell r="N97" t="e">
            <v>#NULL!</v>
          </cell>
          <cell r="O97">
            <v>15.6</v>
          </cell>
          <cell r="P97" t="e">
            <v>#NULL!</v>
          </cell>
          <cell r="Q97" t="e">
            <v>#NULL!</v>
          </cell>
          <cell r="R97">
            <v>3.8484970180903666</v>
          </cell>
          <cell r="S97" t="e">
            <v>#NULL!</v>
          </cell>
          <cell r="T97" t="e">
            <v>#NULL!</v>
          </cell>
          <cell r="U97" t="e">
            <v>#NULL!</v>
          </cell>
          <cell r="V97">
            <v>4.3210596292066805</v>
          </cell>
          <cell r="W97" t="e">
            <v>#NULL!</v>
          </cell>
          <cell r="X97" t="e">
            <v>#NULL!</v>
          </cell>
          <cell r="Y97" t="e">
            <v>#NULL!</v>
          </cell>
          <cell r="Z97" t="e">
            <v>#NULL!</v>
          </cell>
        </row>
        <row r="98">
          <cell r="A98" t="str">
            <v>Tanzania</v>
          </cell>
          <cell r="B98">
            <v>29800</v>
          </cell>
          <cell r="C98">
            <v>29</v>
          </cell>
          <cell r="D98">
            <v>21</v>
          </cell>
          <cell r="E98" t="str">
            <v>Animist</v>
          </cell>
          <cell r="F98">
            <v>45</v>
          </cell>
          <cell r="G98">
            <v>41</v>
          </cell>
          <cell r="H98">
            <v>46</v>
          </cell>
          <cell r="I98">
            <v>2.5</v>
          </cell>
          <cell r="J98">
            <v>110</v>
          </cell>
          <cell r="K98">
            <v>263</v>
          </cell>
          <cell r="L98">
            <v>4</v>
          </cell>
          <cell r="M98">
            <v>2206</v>
          </cell>
          <cell r="N98">
            <v>38719</v>
          </cell>
          <cell r="O98">
            <v>46</v>
          </cell>
          <cell r="P98">
            <v>19</v>
          </cell>
          <cell r="Q98">
            <v>129.92953020134229</v>
          </cell>
          <cell r="R98">
            <v>2.419955748489758</v>
          </cell>
          <cell r="S98">
            <v>2.6469246208028512</v>
          </cell>
          <cell r="T98">
            <v>2.4210526315789473</v>
          </cell>
          <cell r="U98">
            <v>6.2</v>
          </cell>
          <cell r="V98">
            <v>4.4742162640762553</v>
          </cell>
          <cell r="W98">
            <v>5</v>
          </cell>
          <cell r="X98">
            <v>62</v>
          </cell>
          <cell r="Y98">
            <v>31</v>
          </cell>
          <cell r="Z98">
            <v>6</v>
          </cell>
        </row>
        <row r="99">
          <cell r="A99" t="str">
            <v>Thailand</v>
          </cell>
          <cell r="B99">
            <v>59400</v>
          </cell>
          <cell r="C99">
            <v>115</v>
          </cell>
          <cell r="D99">
            <v>22</v>
          </cell>
          <cell r="E99" t="str">
            <v>Buddhist</v>
          </cell>
          <cell r="F99">
            <v>72</v>
          </cell>
          <cell r="G99">
            <v>65</v>
          </cell>
          <cell r="H99">
            <v>93</v>
          </cell>
          <cell r="I99">
            <v>1.4</v>
          </cell>
          <cell r="J99">
            <v>37</v>
          </cell>
          <cell r="K99">
            <v>1800</v>
          </cell>
          <cell r="L99">
            <v>3</v>
          </cell>
          <cell r="M99">
            <v>2316</v>
          </cell>
          <cell r="N99">
            <v>5654</v>
          </cell>
          <cell r="O99">
            <v>19</v>
          </cell>
          <cell r="P99">
            <v>6</v>
          </cell>
          <cell r="Q99">
            <v>9.518518518518519</v>
          </cell>
          <cell r="R99">
            <v>3.255272505103306</v>
          </cell>
          <cell r="S99">
            <v>1.5693285359643983</v>
          </cell>
          <cell r="T99">
            <v>3.1666666666666665</v>
          </cell>
          <cell r="U99">
            <v>2.1</v>
          </cell>
          <cell r="V99">
            <v>4.7737864449811935</v>
          </cell>
          <cell r="W99">
            <v>34</v>
          </cell>
          <cell r="X99">
            <v>96</v>
          </cell>
          <cell r="Y99">
            <v>90</v>
          </cell>
          <cell r="Z99">
            <v>5</v>
          </cell>
        </row>
        <row r="100">
          <cell r="A100" t="str">
            <v>Turkey</v>
          </cell>
          <cell r="B100">
            <v>62200</v>
          </cell>
          <cell r="C100">
            <v>79</v>
          </cell>
          <cell r="D100">
            <v>61</v>
          </cell>
          <cell r="E100" t="str">
            <v>Muslim</v>
          </cell>
          <cell r="F100">
            <v>73</v>
          </cell>
          <cell r="G100">
            <v>69</v>
          </cell>
          <cell r="H100">
            <v>81</v>
          </cell>
          <cell r="I100">
            <v>2.02</v>
          </cell>
          <cell r="J100">
            <v>49</v>
          </cell>
          <cell r="K100">
            <v>3721</v>
          </cell>
          <cell r="L100">
            <v>5</v>
          </cell>
          <cell r="M100">
            <v>3236</v>
          </cell>
          <cell r="N100">
            <v>130</v>
          </cell>
          <cell r="O100">
            <v>26</v>
          </cell>
          <cell r="P100">
            <v>6</v>
          </cell>
          <cell r="Q100">
            <v>0.21035598705501618</v>
          </cell>
          <cell r="R100">
            <v>3.5706596700215343</v>
          </cell>
          <cell r="S100">
            <v>0.7321346737572918</v>
          </cell>
          <cell r="T100">
            <v>4.333333333333333</v>
          </cell>
          <cell r="U100">
            <v>3.21</v>
          </cell>
          <cell r="V100">
            <v>4.7937903846908183</v>
          </cell>
          <cell r="W100">
            <v>30</v>
          </cell>
          <cell r="X100">
            <v>90</v>
          </cell>
          <cell r="Y100">
            <v>71</v>
          </cell>
          <cell r="Z100">
            <v>8</v>
          </cell>
        </row>
        <row r="101">
          <cell r="A101" t="str">
            <v>U.Arab Em.</v>
          </cell>
          <cell r="B101">
            <v>2800</v>
          </cell>
          <cell r="C101">
            <v>32</v>
          </cell>
          <cell r="D101">
            <v>81</v>
          </cell>
          <cell r="E101" t="str">
            <v>Muslim</v>
          </cell>
          <cell r="F101">
            <v>74</v>
          </cell>
          <cell r="G101">
            <v>70</v>
          </cell>
          <cell r="H101">
            <v>68</v>
          </cell>
          <cell r="I101">
            <v>4.8</v>
          </cell>
          <cell r="J101">
            <v>22</v>
          </cell>
          <cell r="K101">
            <v>14193</v>
          </cell>
          <cell r="L101">
            <v>5</v>
          </cell>
          <cell r="M101" t="e">
            <v>#NULL!</v>
          </cell>
          <cell r="N101">
            <v>8</v>
          </cell>
          <cell r="O101">
            <v>28</v>
          </cell>
          <cell r="P101">
            <v>3</v>
          </cell>
          <cell r="Q101">
            <v>0.47058823529411764</v>
          </cell>
          <cell r="R101">
            <v>4.1520742027682278</v>
          </cell>
          <cell r="S101">
            <v>0.8600589371824422</v>
          </cell>
          <cell r="T101">
            <v>9.3333333333333339</v>
          </cell>
          <cell r="U101">
            <v>4.5</v>
          </cell>
          <cell r="V101">
            <v>3.4471580313422194</v>
          </cell>
          <cell r="W101">
            <v>0</v>
          </cell>
          <cell r="X101">
            <v>70</v>
          </cell>
          <cell r="Y101">
            <v>63</v>
          </cell>
          <cell r="Z101">
            <v>1</v>
          </cell>
        </row>
        <row r="102">
          <cell r="A102" t="str">
            <v>UK</v>
          </cell>
          <cell r="B102">
            <v>58400</v>
          </cell>
          <cell r="C102">
            <v>237</v>
          </cell>
          <cell r="D102">
            <v>89</v>
          </cell>
          <cell r="E102" t="str">
            <v>Protstnt</v>
          </cell>
          <cell r="F102">
            <v>80</v>
          </cell>
          <cell r="G102">
            <v>74</v>
          </cell>
          <cell r="H102">
            <v>99</v>
          </cell>
          <cell r="I102">
            <v>0.2</v>
          </cell>
          <cell r="J102">
            <v>7.2</v>
          </cell>
          <cell r="K102">
            <v>15974</v>
          </cell>
          <cell r="L102">
            <v>1</v>
          </cell>
          <cell r="M102">
            <v>3149</v>
          </cell>
          <cell r="N102">
            <v>9025</v>
          </cell>
          <cell r="O102">
            <v>13</v>
          </cell>
          <cell r="P102">
            <v>11</v>
          </cell>
          <cell r="Q102">
            <v>15.453767123287671</v>
          </cell>
          <cell r="R102">
            <v>4.2034136800964523</v>
          </cell>
          <cell r="S102">
            <v>1.7290472946294697</v>
          </cell>
          <cell r="T102">
            <v>1.1818181818181819</v>
          </cell>
          <cell r="U102">
            <v>1.83</v>
          </cell>
          <cell r="V102">
            <v>4.7664128471123997</v>
          </cell>
          <cell r="W102">
            <v>29</v>
          </cell>
          <cell r="X102" t="e">
            <v>#NULL!</v>
          </cell>
          <cell r="Y102" t="e">
            <v>#NULL!</v>
          </cell>
          <cell r="Z102">
            <v>8</v>
          </cell>
        </row>
        <row r="103">
          <cell r="A103" t="str">
            <v>USA</v>
          </cell>
          <cell r="B103">
            <v>260800</v>
          </cell>
          <cell r="C103">
            <v>26</v>
          </cell>
          <cell r="D103">
            <v>75</v>
          </cell>
          <cell r="E103" t="str">
            <v>Protstnt</v>
          </cell>
          <cell r="F103">
            <v>79</v>
          </cell>
          <cell r="G103">
            <v>73</v>
          </cell>
          <cell r="H103">
            <v>97</v>
          </cell>
          <cell r="I103">
            <v>0.99</v>
          </cell>
          <cell r="J103">
            <v>8.11</v>
          </cell>
          <cell r="K103">
            <v>23474</v>
          </cell>
          <cell r="L103">
            <v>1</v>
          </cell>
          <cell r="M103">
            <v>3671</v>
          </cell>
          <cell r="N103">
            <v>411907</v>
          </cell>
          <cell r="O103">
            <v>15</v>
          </cell>
          <cell r="P103">
            <v>9</v>
          </cell>
          <cell r="Q103">
            <v>157.93980061349694</v>
          </cell>
          <cell r="R103">
            <v>4.3705871002466763</v>
          </cell>
          <cell r="S103">
            <v>2.7523161411093984</v>
          </cell>
          <cell r="T103">
            <v>1.6666666666666667</v>
          </cell>
          <cell r="U103">
            <v>2.06</v>
          </cell>
          <cell r="V103">
            <v>5.4163075870598822</v>
          </cell>
          <cell r="W103">
            <v>20</v>
          </cell>
          <cell r="X103">
            <v>97</v>
          </cell>
          <cell r="Y103">
            <v>97</v>
          </cell>
          <cell r="Z103">
            <v>8</v>
          </cell>
        </row>
        <row r="104">
          <cell r="A104" t="str">
            <v>Uganda</v>
          </cell>
          <cell r="B104">
            <v>19800</v>
          </cell>
          <cell r="C104">
            <v>76</v>
          </cell>
          <cell r="D104">
            <v>11</v>
          </cell>
          <cell r="E104" t="str">
            <v>Catholic</v>
          </cell>
          <cell r="F104">
            <v>43</v>
          </cell>
          <cell r="G104">
            <v>41</v>
          </cell>
          <cell r="H104">
            <v>48</v>
          </cell>
          <cell r="I104">
            <v>2.42</v>
          </cell>
          <cell r="J104">
            <v>112</v>
          </cell>
          <cell r="K104">
            <v>325</v>
          </cell>
          <cell r="L104">
            <v>4</v>
          </cell>
          <cell r="M104">
            <v>2153</v>
          </cell>
          <cell r="N104">
            <v>43875</v>
          </cell>
          <cell r="O104">
            <v>49</v>
          </cell>
          <cell r="P104">
            <v>24</v>
          </cell>
          <cell r="Q104">
            <v>221.59090909090909</v>
          </cell>
          <cell r="R104">
            <v>2.5118833609788744</v>
          </cell>
          <cell r="S104">
            <v>2.9451701343576056</v>
          </cell>
          <cell r="T104">
            <v>2.0416666666666665</v>
          </cell>
          <cell r="U104">
            <v>6.77</v>
          </cell>
          <cell r="V104">
            <v>4.2966651902615309</v>
          </cell>
          <cell r="W104">
            <v>23</v>
          </cell>
          <cell r="X104">
            <v>62</v>
          </cell>
          <cell r="Y104">
            <v>35</v>
          </cell>
          <cell r="Z104">
            <v>5</v>
          </cell>
        </row>
        <row r="105">
          <cell r="A105" t="str">
            <v>Ukraine</v>
          </cell>
          <cell r="B105">
            <v>51800</v>
          </cell>
          <cell r="C105">
            <v>87</v>
          </cell>
          <cell r="D105">
            <v>67</v>
          </cell>
          <cell r="E105" t="str">
            <v>Orthodox</v>
          </cell>
          <cell r="F105">
            <v>75</v>
          </cell>
          <cell r="G105">
            <v>65</v>
          </cell>
          <cell r="H105">
            <v>97</v>
          </cell>
          <cell r="I105">
            <v>0.05</v>
          </cell>
          <cell r="J105">
            <v>20.7</v>
          </cell>
          <cell r="K105">
            <v>2340</v>
          </cell>
          <cell r="L105">
            <v>2</v>
          </cell>
          <cell r="M105" t="e">
            <v>#NULL!</v>
          </cell>
          <cell r="N105">
            <v>27</v>
          </cell>
          <cell r="O105">
            <v>12</v>
          </cell>
          <cell r="P105">
            <v>13</v>
          </cell>
          <cell r="Q105">
            <v>5.1724137931034482E-2</v>
          </cell>
          <cell r="R105">
            <v>3.369215857410143</v>
          </cell>
          <cell r="S105">
            <v>0.55301721686353522</v>
          </cell>
          <cell r="T105">
            <v>0.92307692307692313</v>
          </cell>
          <cell r="U105">
            <v>1.82</v>
          </cell>
          <cell r="V105">
            <v>4.7143297597452332</v>
          </cell>
          <cell r="W105">
            <v>56</v>
          </cell>
          <cell r="X105">
            <v>100</v>
          </cell>
          <cell r="Y105">
            <v>100</v>
          </cell>
          <cell r="Z105">
            <v>8</v>
          </cell>
        </row>
        <row r="106">
          <cell r="A106" t="str">
            <v>Uruguay</v>
          </cell>
          <cell r="B106">
            <v>3200</v>
          </cell>
          <cell r="C106">
            <v>18</v>
          </cell>
          <cell r="D106">
            <v>89</v>
          </cell>
          <cell r="E106" t="str">
            <v>Catholic</v>
          </cell>
          <cell r="F106">
            <v>77</v>
          </cell>
          <cell r="G106">
            <v>71</v>
          </cell>
          <cell r="H106">
            <v>96</v>
          </cell>
          <cell r="I106">
            <v>0.8</v>
          </cell>
          <cell r="J106">
            <v>17</v>
          </cell>
          <cell r="K106">
            <v>3131</v>
          </cell>
          <cell r="L106">
            <v>6</v>
          </cell>
          <cell r="M106">
            <v>2653</v>
          </cell>
          <cell r="N106">
            <v>469</v>
          </cell>
          <cell r="O106">
            <v>17</v>
          </cell>
          <cell r="P106">
            <v>10</v>
          </cell>
          <cell r="Q106">
            <v>14.65625</v>
          </cell>
          <cell r="R106">
            <v>3.4956830676169153</v>
          </cell>
          <cell r="S106">
            <v>1.7108210014968783</v>
          </cell>
          <cell r="T106">
            <v>1.7</v>
          </cell>
          <cell r="U106">
            <v>2.44</v>
          </cell>
          <cell r="V106">
            <v>3.5051499783199058</v>
          </cell>
          <cell r="W106">
            <v>8</v>
          </cell>
          <cell r="X106">
            <v>97</v>
          </cell>
          <cell r="Y106">
            <v>96</v>
          </cell>
          <cell r="Z106">
            <v>8</v>
          </cell>
        </row>
        <row r="107">
          <cell r="A107" t="str">
            <v>Uzbekistan</v>
          </cell>
          <cell r="B107">
            <v>22600</v>
          </cell>
          <cell r="C107">
            <v>50</v>
          </cell>
          <cell r="D107">
            <v>41</v>
          </cell>
          <cell r="E107" t="str">
            <v>Muslim</v>
          </cell>
          <cell r="F107">
            <v>72</v>
          </cell>
          <cell r="G107">
            <v>65</v>
          </cell>
          <cell r="H107">
            <v>97</v>
          </cell>
          <cell r="I107">
            <v>2.13</v>
          </cell>
          <cell r="J107">
            <v>53</v>
          </cell>
          <cell r="K107">
            <v>1350</v>
          </cell>
          <cell r="L107">
            <v>5</v>
          </cell>
          <cell r="M107" t="e">
            <v>#NULL!</v>
          </cell>
          <cell r="N107">
            <v>2</v>
          </cell>
          <cell r="O107">
            <v>30</v>
          </cell>
          <cell r="P107">
            <v>7</v>
          </cell>
          <cell r="Q107">
            <v>9.0497737556561094E-3</v>
          </cell>
          <cell r="R107">
            <v>3.1303337684950061</v>
          </cell>
          <cell r="S107">
            <v>0.39023619140221938</v>
          </cell>
          <cell r="T107">
            <v>4.2857142857142856</v>
          </cell>
          <cell r="U107">
            <v>3.73</v>
          </cell>
          <cell r="V107">
            <v>4.3541084391474012</v>
          </cell>
          <cell r="W107">
            <v>10</v>
          </cell>
          <cell r="X107">
            <v>100</v>
          </cell>
          <cell r="Y107">
            <v>100</v>
          </cell>
          <cell r="Z107">
            <v>2</v>
          </cell>
        </row>
        <row r="108">
          <cell r="A108" t="str">
            <v>Venezuela</v>
          </cell>
          <cell r="B108">
            <v>20600</v>
          </cell>
          <cell r="C108">
            <v>22</v>
          </cell>
          <cell r="D108">
            <v>91</v>
          </cell>
          <cell r="E108" t="str">
            <v>Catholic</v>
          </cell>
          <cell r="F108">
            <v>76</v>
          </cell>
          <cell r="G108">
            <v>70</v>
          </cell>
          <cell r="H108">
            <v>88</v>
          </cell>
          <cell r="I108">
            <v>2.16</v>
          </cell>
          <cell r="J108">
            <v>28</v>
          </cell>
          <cell r="K108">
            <v>2829</v>
          </cell>
          <cell r="L108">
            <v>6</v>
          </cell>
          <cell r="M108">
            <v>2582</v>
          </cell>
          <cell r="N108">
            <v>3511</v>
          </cell>
          <cell r="O108">
            <v>26</v>
          </cell>
          <cell r="P108">
            <v>5</v>
          </cell>
          <cell r="Q108">
            <v>16.483568075117372</v>
          </cell>
          <cell r="R108">
            <v>3.4516329474569907</v>
          </cell>
          <cell r="S108">
            <v>1.7515004176213993</v>
          </cell>
          <cell r="T108">
            <v>5.2</v>
          </cell>
          <cell r="U108">
            <v>3.05</v>
          </cell>
          <cell r="V108">
            <v>4.3138672203691533</v>
          </cell>
          <cell r="W108">
            <v>3</v>
          </cell>
          <cell r="X108">
            <v>90</v>
          </cell>
          <cell r="Y108">
            <v>87</v>
          </cell>
          <cell r="Z108">
            <v>5</v>
          </cell>
        </row>
        <row r="109">
          <cell r="A109" t="str">
            <v>Vietnam</v>
          </cell>
          <cell r="B109">
            <v>73100</v>
          </cell>
          <cell r="C109">
            <v>218</v>
          </cell>
          <cell r="D109">
            <v>20</v>
          </cell>
          <cell r="E109" t="str">
            <v>Buddhist</v>
          </cell>
          <cell r="F109">
            <v>68</v>
          </cell>
          <cell r="G109">
            <v>63</v>
          </cell>
          <cell r="H109">
            <v>88</v>
          </cell>
          <cell r="I109">
            <v>1.78</v>
          </cell>
          <cell r="J109">
            <v>46</v>
          </cell>
          <cell r="K109">
            <v>230</v>
          </cell>
          <cell r="L109">
            <v>3</v>
          </cell>
          <cell r="M109">
            <v>2233</v>
          </cell>
          <cell r="N109">
            <v>107</v>
          </cell>
          <cell r="O109">
            <v>27</v>
          </cell>
          <cell r="P109">
            <v>8</v>
          </cell>
          <cell r="Q109">
            <v>0.146374829001368</v>
          </cell>
          <cell r="R109">
            <v>2.3617278360175931</v>
          </cell>
          <cell r="S109">
            <v>0.68091559376608746</v>
          </cell>
          <cell r="T109">
            <v>3.375</v>
          </cell>
          <cell r="U109">
            <v>3.33</v>
          </cell>
          <cell r="V109">
            <v>4.8639173769578603</v>
          </cell>
          <cell r="W109">
            <v>22</v>
          </cell>
          <cell r="X109">
            <v>93</v>
          </cell>
          <cell r="Y109">
            <v>83</v>
          </cell>
          <cell r="Z109">
            <v>5</v>
          </cell>
        </row>
        <row r="110">
          <cell r="A110" t="str">
            <v>Zambia</v>
          </cell>
          <cell r="B110">
            <v>9100</v>
          </cell>
          <cell r="C110">
            <v>11</v>
          </cell>
          <cell r="D110">
            <v>42</v>
          </cell>
          <cell r="E110" t="str">
            <v>Protstnt</v>
          </cell>
          <cell r="F110">
            <v>45</v>
          </cell>
          <cell r="G110">
            <v>44</v>
          </cell>
          <cell r="H110">
            <v>73</v>
          </cell>
          <cell r="I110">
            <v>2.8</v>
          </cell>
          <cell r="J110">
            <v>85</v>
          </cell>
          <cell r="K110">
            <v>573</v>
          </cell>
          <cell r="L110">
            <v>4</v>
          </cell>
          <cell r="M110">
            <v>2077</v>
          </cell>
          <cell r="N110">
            <v>29734</v>
          </cell>
          <cell r="O110">
            <v>46</v>
          </cell>
          <cell r="P110">
            <v>18</v>
          </cell>
          <cell r="Q110">
            <v>326.74725274725273</v>
          </cell>
          <cell r="R110">
            <v>2.7581546219673898</v>
          </cell>
          <cell r="S110">
            <v>3.1830421452085482</v>
          </cell>
          <cell r="T110">
            <v>2.5555555555555554</v>
          </cell>
          <cell r="U110">
            <v>6.68</v>
          </cell>
          <cell r="V110">
            <v>3.9590413923210934</v>
          </cell>
          <cell r="W110">
            <v>7</v>
          </cell>
          <cell r="X110">
            <v>81</v>
          </cell>
          <cell r="Y110">
            <v>65</v>
          </cell>
          <cell r="Z110">
            <v>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2">
          <cell r="C2">
            <v>214</v>
          </cell>
        </row>
        <row r="3">
          <cell r="C3">
            <v>354</v>
          </cell>
        </row>
        <row r="4">
          <cell r="C4">
            <v>356</v>
          </cell>
        </row>
        <row r="5">
          <cell r="C5">
            <v>104</v>
          </cell>
        </row>
        <row r="6">
          <cell r="C6">
            <v>834</v>
          </cell>
        </row>
        <row r="7">
          <cell r="C7">
            <v>282</v>
          </cell>
        </row>
        <row r="8">
          <cell r="C8">
            <v>930</v>
          </cell>
        </row>
        <row r="9">
          <cell r="C9">
            <v>803</v>
          </cell>
        </row>
        <row r="10">
          <cell r="C10">
            <v>470</v>
          </cell>
        </row>
        <row r="11">
          <cell r="C11">
            <v>373</v>
          </cell>
        </row>
        <row r="12">
          <cell r="C12">
            <v>130</v>
          </cell>
        </row>
      </sheetData>
      <sheetData sheetId="42"/>
      <sheetData sheetId="43"/>
      <sheetData sheetId="44"/>
      <sheetData sheetId="4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s"/>
      <sheetName val="Get Operator Details"/>
      <sheetName val="Top 3 Paid Employees"/>
      <sheetName val="Name Extraction"/>
      <sheetName val="Get Employee Details"/>
      <sheetName val="Score Description"/>
      <sheetName val="Day wise Total Calls"/>
      <sheetName val="Name Split Alphabetically"/>
      <sheetName val="Short Name"/>
      <sheetName val="Word Count"/>
      <sheetName val="Get Department"/>
      <sheetName val="Current Month's Birthday"/>
      <sheetName val="Top 2 Salary - Each Employee"/>
      <sheetName val="Quiz - Right Answers"/>
      <sheetName val="Random Departments"/>
      <sheetName val="Employee Count"/>
      <sheetName val="Mark Sheet"/>
      <sheetName val="Date Information"/>
      <sheetName val="Alphanumeric Calculation"/>
      <sheetName val="Conditional Formatting-Pattern"/>
      <sheetName val="Transit Information"/>
      <sheetName val="Date Add"/>
      <sheetName val="Students Rank"/>
      <sheetName val="Highlight Repitions"/>
      <sheetName val="Bonus Calculation"/>
      <sheetName val="Headcount and Salary"/>
      <sheetName val="Telephone Number"/>
      <sheetName val="Students Report Sheet"/>
      <sheetName val="Floor Hours"/>
      <sheetName val="Count CAPITAL Letters"/>
      <sheetName val="Movie Rating"/>
      <sheetName val="Yearly Sales"/>
      <sheetName val="Extract DATE"/>
      <sheetName val="SALES Summary"/>
      <sheetName val="GRADE Calculation"/>
      <sheetName val="Filter CAPITAL Names"/>
      <sheetName val="Highlight Actual Duplicates"/>
      <sheetName val="Attendance Summary"/>
      <sheetName val="Highlight Employee Names"/>
      <sheetName val="Weekly Call Details"/>
      <sheetName val="First Day"/>
      <sheetName val="Case Sensitive Lookup"/>
      <sheetName val="SUM Individual Numbers"/>
      <sheetName val="Score Status"/>
      <sheetName val="Filter on Intervals"/>
      <sheetName val="Count Alphabet"/>
      <sheetName val="Selected Department Information"/>
      <sheetName val="Extract Points"/>
      <sheetName val="Periodic Sales Calculation"/>
      <sheetName val="Book Printing Cost"/>
      <sheetName val="Employee of the Month"/>
      <sheetName val="Automate Serial Number"/>
      <sheetName val="Order Summary"/>
      <sheetName val="Data Validation - Mixed"/>
      <sheetName val="Call Quality Scores"/>
      <sheetName val="Omissions on Master List"/>
      <sheetName val="Bill Description"/>
      <sheetName val="Multiple Source Data"/>
      <sheetName val="Quarterly Expense Summary"/>
      <sheetName val="Project Duration"/>
      <sheetName val="Regional Sales Consolidation"/>
      <sheetName val="Delhi"/>
      <sheetName val="Mumbai"/>
      <sheetName val="Pune"/>
      <sheetName val="Kolkata"/>
      <sheetName val="Bokaro"/>
      <sheetName val="Chennai"/>
      <sheetName val="Credit Card Spent Analysis"/>
      <sheetName val="Check Decimal"/>
      <sheetName val="Course Fee Calculation"/>
      <sheetName val="Alphanumeric Magic"/>
      <sheetName val="Restricted Formulas"/>
      <sheetName val="Auto Rank Calculation"/>
      <sheetName val="Irritating Round"/>
      <sheetName val="Total Working Hours"/>
      <sheetName val="Excluding Items Calculation"/>
      <sheetName val="Project Timeline"/>
      <sheetName val="Decimal Conversion"/>
      <sheetName val="Filter"/>
      <sheetName val="Simple Sum"/>
      <sheetName val="Unique count"/>
      <sheetName val="Autocorrection"/>
      <sheetName val="Vlookup with row"/>
      <sheetName val="Unique name"/>
      <sheetName val="Salefetch"/>
      <sheetName val="Count"/>
      <sheetName val="Min&amp;max"/>
      <sheetName val="text"/>
      <sheetName val="Round function"/>
      <sheetName val="Date"/>
      <sheetName val="Time"/>
      <sheetName val="Misc"/>
      <sheetName val="Pivot"/>
      <sheetName val="Count Rows"/>
      <sheetName val="Count-Hours"/>
      <sheetName val="Special Character"/>
      <sheetName val="Sum Things"/>
      <sheetName val="Sum in cell"/>
      <sheetName val="Reversal"/>
      <sheetName val="Streak"/>
      <sheetName val="Can't Solve Challenge"/>
      <sheetName val="Get Names Unindentifi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C3" t="str">
            <v>A</v>
          </cell>
          <cell r="D3" t="str">
            <v>B</v>
          </cell>
          <cell r="E3" t="str">
            <v>B</v>
          </cell>
          <cell r="F3" t="str">
            <v>C</v>
          </cell>
          <cell r="G3" t="str">
            <v>A</v>
          </cell>
          <cell r="H3" t="str">
            <v>D</v>
          </cell>
          <cell r="I3" t="str">
            <v>D</v>
          </cell>
          <cell r="J3" t="str">
            <v>A</v>
          </cell>
          <cell r="K3" t="str">
            <v>B</v>
          </cell>
          <cell r="L3" t="str">
            <v>D</v>
          </cell>
          <cell r="M3" t="str">
            <v>C</v>
          </cell>
          <cell r="N3" t="str">
            <v>B</v>
          </cell>
          <cell r="O3" t="str">
            <v>A</v>
          </cell>
          <cell r="P3" t="str">
            <v>B</v>
          </cell>
          <cell r="Q3" t="str">
            <v>D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D03E59-7CC9-4E46-8D9C-947B1C0B93EB}" name="Table2" displayName="Table2" ref="A1:D55" totalsRowShown="0" headerRowDxfId="7" headerRowBorderDxfId="5" tableBorderDxfId="6" totalsRowBorderDxfId="4">
  <autoFilter ref="A1:D55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81C53404-42D8-4E08-9581-E9B08A044411}" name="Country" dataDxfId="3"/>
    <tableColumn id="3" xr3:uid="{16E9D7B8-549A-4B2D-BC18-6C2AFA4A1FF2}" name="Density" dataDxfId="2">
      <calculatedColumnFormula>VLOOKUP(Table2[[#This Row],[Country]],'[1]Vlook up Data'!$A$2:$Z$110,3,0)</calculatedColumnFormula>
    </tableColumn>
    <tableColumn id="4" xr3:uid="{3A879C6B-9D9E-43BB-8F18-6FC4F9981030}" name="Religion" dataDxfId="1">
      <calculatedColumnFormula>VLOOKUP(Table2[[#This Row],[Country]],'[1]Vlook up Data'!$A$2:$Z$110,5,0)</calculatedColumnFormula>
    </tableColumn>
    <tableColumn id="5" xr3:uid="{6A756740-2AD9-4576-9EB4-B6A8020F54EA}" name="Populatn" dataDxfId="0">
      <calculatedColumnFormula>VLOOKUP(Table2[[#This Row],[Country]],'[1]Vlook up Data'!$A$2:$Z$110,2,0)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C07D-4173-4ACC-88A8-4DC5A4D0DE90}">
  <sheetPr>
    <tabColor theme="5" tint="-0.249977111117893"/>
  </sheetPr>
  <dimension ref="A1:O55"/>
  <sheetViews>
    <sheetView showGridLines="0" tabSelected="1" zoomScale="85" zoomScaleNormal="85" workbookViewId="0">
      <selection activeCell="K18" sqref="K18"/>
    </sheetView>
  </sheetViews>
  <sheetFormatPr defaultRowHeight="15" x14ac:dyDescent="0.25"/>
  <cols>
    <col min="1" max="1" width="12" bestFit="1" customWidth="1"/>
    <col min="2" max="2" width="9.7109375" customWidth="1"/>
    <col min="3" max="3" width="10.7109375" customWidth="1"/>
    <col min="4" max="4" width="12.42578125" bestFit="1" customWidth="1"/>
    <col min="5" max="5" width="12.42578125" customWidth="1"/>
    <col min="6" max="6" width="15" bestFit="1" customWidth="1"/>
    <col min="13" max="13" width="12" bestFit="1" customWidth="1"/>
    <col min="14" max="14" width="9.7109375" bestFit="1" customWidth="1"/>
  </cols>
  <sheetData>
    <row r="1" spans="1:15" x14ac:dyDescent="0.25">
      <c r="A1" s="5" t="s">
        <v>0</v>
      </c>
      <c r="B1" s="6" t="s">
        <v>2</v>
      </c>
      <c r="C1" s="7" t="s">
        <v>4</v>
      </c>
      <c r="D1" s="6" t="s">
        <v>1</v>
      </c>
      <c r="E1" s="8"/>
      <c r="F1" s="9" t="s">
        <v>145</v>
      </c>
      <c r="G1" s="1" t="s">
        <v>0</v>
      </c>
      <c r="H1" s="1" t="s">
        <v>1</v>
      </c>
      <c r="I1" s="1" t="s">
        <v>2</v>
      </c>
      <c r="M1" s="1" t="s">
        <v>0</v>
      </c>
      <c r="N1" s="1" t="s">
        <v>1</v>
      </c>
      <c r="O1" s="1" t="s">
        <v>2</v>
      </c>
    </row>
    <row r="2" spans="1:15" x14ac:dyDescent="0.25">
      <c r="A2" s="10" t="s">
        <v>44</v>
      </c>
      <c r="B2" s="11">
        <f>VLOOKUP(Table2[[#This Row],[Country]],'[1]Vlook up Data'!$A$2:$Z$110,3,0)</f>
        <v>18</v>
      </c>
      <c r="C2" s="12" t="str">
        <f>VLOOKUP(Table2[[#This Row],[Country]],'[1]Vlook up Data'!$A$2:$Z$110,5,0)</f>
        <v>Buddhist</v>
      </c>
      <c r="D2">
        <f>VLOOKUP(Table2[[#This Row],[Country]],'[1]Vlook up Data'!$A$2:$Z$110,2,0)</f>
        <v>28200</v>
      </c>
      <c r="F2" t="str">
        <f>COUNTIF($G$2:G2,G2)&amp;"-"&amp;G2</f>
        <v>1-Afghanistan</v>
      </c>
      <c r="G2" s="2" t="s">
        <v>26</v>
      </c>
      <c r="H2" s="3">
        <v>5400</v>
      </c>
      <c r="I2" s="4">
        <v>25</v>
      </c>
      <c r="M2" s="2" t="s">
        <v>26</v>
      </c>
      <c r="N2" s="13">
        <f>VLOOKUP(COUNTIF($M$2:M2,M2)&amp;"-"&amp;M2,$F$2:$I$21,3,0)</f>
        <v>5400</v>
      </c>
    </row>
    <row r="3" spans="1:15" x14ac:dyDescent="0.25">
      <c r="A3" s="10" t="s">
        <v>45</v>
      </c>
      <c r="B3" s="11">
        <f>VLOOKUP(Table2[[#This Row],[Country]],'[1]Vlook up Data'!$A$2:$Z$110,3,0)</f>
        <v>79</v>
      </c>
      <c r="C3" s="12" t="str">
        <f>VLOOKUP(Table2[[#This Row],[Country]],'[1]Vlook up Data'!$A$2:$Z$110,5,0)</f>
        <v>Animist</v>
      </c>
      <c r="D3">
        <f>VLOOKUP(Table2[[#This Row],[Country]],'[1]Vlook up Data'!$A$2:$Z$110,2,0)</f>
        <v>1800</v>
      </c>
      <c r="F3" t="str">
        <f>COUNTIF($G$2:G3,G3)&amp;"-"&amp;G3</f>
        <v>1-Argentina</v>
      </c>
      <c r="G3" s="2" t="s">
        <v>28</v>
      </c>
      <c r="H3" s="3">
        <v>58100</v>
      </c>
      <c r="I3" s="4">
        <v>12</v>
      </c>
      <c r="M3" s="2" t="s">
        <v>28</v>
      </c>
      <c r="N3" s="13">
        <f>VLOOKUP(COUNTIF($M$2:M3,M3)&amp;"-"&amp;M3,$F$2:$I$21,3,0)</f>
        <v>58100</v>
      </c>
    </row>
    <row r="4" spans="1:15" x14ac:dyDescent="0.25">
      <c r="A4" s="10" t="s">
        <v>46</v>
      </c>
      <c r="B4" s="11">
        <f>VLOOKUP(Table2[[#This Row],[Country]],'[1]Vlook up Data'!$A$2:$Z$110,3,0)</f>
        <v>36</v>
      </c>
      <c r="C4" s="12" t="str">
        <f>VLOOKUP(Table2[[#This Row],[Country]],'[1]Vlook up Data'!$A$2:$Z$110,5,0)</f>
        <v>Muslim</v>
      </c>
      <c r="D4">
        <f>VLOOKUP(Table2[[#This Row],[Country]],'[1]Vlook up Data'!$A$2:$Z$110,2,0)</f>
        <v>14236.266666666599</v>
      </c>
      <c r="F4" t="str">
        <f>COUNTIF($G$2:G4,G4)&amp;"-"&amp;G4</f>
        <v>1-Armenia</v>
      </c>
      <c r="G4" s="2" t="s">
        <v>30</v>
      </c>
      <c r="H4" s="3">
        <v>125500</v>
      </c>
      <c r="I4" s="4">
        <v>126</v>
      </c>
      <c r="M4" s="2" t="s">
        <v>30</v>
      </c>
      <c r="N4" s="13">
        <f>VLOOKUP(COUNTIF($M$2:M4,M4)&amp;"-"&amp;M4,$F$2:$I$21,3,0)</f>
        <v>125500</v>
      </c>
    </row>
    <row r="5" spans="1:15" x14ac:dyDescent="0.25">
      <c r="A5" s="10" t="s">
        <v>47</v>
      </c>
      <c r="B5" s="11">
        <f>VLOOKUP(Table2[[#This Row],[Country]],'[1]Vlook up Data'!$A$2:$Z$110,3,0)</f>
        <v>216</v>
      </c>
      <c r="C5" s="12" t="str">
        <f>VLOOKUP(Table2[[#This Row],[Country]],'[1]Vlook up Data'!$A$2:$Z$110,5,0)</f>
        <v>Catholic</v>
      </c>
      <c r="D5">
        <f>VLOOKUP(Table2[[#This Row],[Country]],'[1]Vlook up Data'!$A$2:$Z$110,2,0)</f>
        <v>7686.5809523809403</v>
      </c>
      <c r="F5" t="str">
        <f>COUNTIF($G$2:G5,G5)&amp;"-"&amp;G5</f>
        <v>1-Australia</v>
      </c>
      <c r="G5" s="2" t="s">
        <v>32</v>
      </c>
      <c r="H5" s="3">
        <v>3961</v>
      </c>
      <c r="I5" s="4">
        <v>2.2999999999999998</v>
      </c>
      <c r="M5" s="2" t="s">
        <v>32</v>
      </c>
      <c r="N5" s="13">
        <f>VLOOKUP(COUNTIF($M$2:M5,M5)&amp;"-"&amp;M5,$F$2:$I$21,3,0)</f>
        <v>3961</v>
      </c>
    </row>
    <row r="6" spans="1:15" x14ac:dyDescent="0.25">
      <c r="A6" s="10" t="s">
        <v>48</v>
      </c>
      <c r="B6" s="11">
        <f>VLOOKUP(Table2[[#This Row],[Country]],'[1]Vlook up Data'!$A$2:$Z$110,3,0)</f>
        <v>55</v>
      </c>
      <c r="C6" s="12" t="str">
        <f>VLOOKUP(Table2[[#This Row],[Country]],'[1]Vlook up Data'!$A$2:$Z$110,5,0)</f>
        <v>Buddhist</v>
      </c>
      <c r="D6">
        <f>VLOOKUP(Table2[[#This Row],[Country]],'[1]Vlook up Data'!$A$2:$Z$110,2,0)</f>
        <v>-64359.961904762102</v>
      </c>
      <c r="F6" t="str">
        <f>COUNTIF($G$2:G6,G6)&amp;"-"&amp;G6</f>
        <v>1-Austria</v>
      </c>
      <c r="G6" s="2" t="s">
        <v>34</v>
      </c>
      <c r="H6" s="3">
        <v>28200</v>
      </c>
      <c r="I6" s="4">
        <v>94</v>
      </c>
      <c r="M6" s="2" t="s">
        <v>34</v>
      </c>
      <c r="N6" s="13">
        <f>VLOOKUP(COUNTIF($M$2:M6,M6)&amp;"-"&amp;M6,$F$2:$I$21,3,0)</f>
        <v>28200</v>
      </c>
    </row>
    <row r="7" spans="1:15" x14ac:dyDescent="0.25">
      <c r="A7" s="10" t="s">
        <v>49</v>
      </c>
      <c r="B7" s="11">
        <f>VLOOKUP(Table2[[#This Row],[Country]],'[1]Vlook up Data'!$A$2:$Z$110,3,0)</f>
        <v>27</v>
      </c>
      <c r="C7" s="12" t="str">
        <f>VLOOKUP(Table2[[#This Row],[Country]],'[1]Vlook up Data'!$A$2:$Z$110,5,0)</f>
        <v>Animist</v>
      </c>
      <c r="D7">
        <f>VLOOKUP(Table2[[#This Row],[Country]],'[1]Vlook up Data'!$A$2:$Z$110,2,0)</f>
        <v>-70909.647619048003</v>
      </c>
      <c r="F7" t="str">
        <f>COUNTIF($G$2:G7,G7)&amp;"-"&amp;G7</f>
        <v>1-Azerbaijan</v>
      </c>
      <c r="G7" s="2" t="s">
        <v>35</v>
      </c>
      <c r="H7" s="3">
        <v>1800</v>
      </c>
      <c r="I7" s="4">
        <v>86</v>
      </c>
      <c r="M7" s="2" t="s">
        <v>35</v>
      </c>
      <c r="N7" s="13">
        <f>VLOOKUP(COUNTIF($M$2:M7,M7)&amp;"-"&amp;M7,$F$2:$I$21,3,0)</f>
        <v>1800</v>
      </c>
    </row>
    <row r="8" spans="1:15" x14ac:dyDescent="0.25">
      <c r="A8" s="10" t="s">
        <v>50</v>
      </c>
      <c r="B8" s="11">
        <f>VLOOKUP(Table2[[#This Row],[Country]],'[1]Vlook up Data'!$A$2:$Z$110,3,0)</f>
        <v>2.8</v>
      </c>
      <c r="C8" s="12" t="str">
        <f>VLOOKUP(Table2[[#This Row],[Country]],'[1]Vlook up Data'!$A$2:$Z$110,5,0)</f>
        <v>Catholic</v>
      </c>
      <c r="D8">
        <f>VLOOKUP(Table2[[#This Row],[Country]],'[1]Vlook up Data'!$A$2:$Z$110,2,0)</f>
        <v>-77459.333333333096</v>
      </c>
      <c r="F8" t="str">
        <f>COUNTIF($G$2:G8,G8)&amp;"-"&amp;G8</f>
        <v>1-Bahrain</v>
      </c>
      <c r="G8" s="2" t="s">
        <v>36</v>
      </c>
      <c r="H8" s="3">
        <v>14236.266666666599</v>
      </c>
      <c r="I8" s="4">
        <v>828</v>
      </c>
      <c r="M8" s="2" t="s">
        <v>36</v>
      </c>
      <c r="N8" s="13">
        <f>VLOOKUP(COUNTIF($M$2:M8,M8)&amp;"-"&amp;M8,$F$2:$I$21,3,0)</f>
        <v>14236.266666666599</v>
      </c>
    </row>
    <row r="9" spans="1:15" x14ac:dyDescent="0.25">
      <c r="A9" s="10" t="s">
        <v>51</v>
      </c>
      <c r="B9" s="11">
        <f>VLOOKUP(Table2[[#This Row],[Country]],'[1]Vlook up Data'!$A$2:$Z$110,3,0)</f>
        <v>5</v>
      </c>
      <c r="C9" s="12" t="str">
        <f>VLOOKUP(Table2[[#This Row],[Country]],'[1]Vlook up Data'!$A$2:$Z$110,5,0)</f>
        <v>Protstnt</v>
      </c>
      <c r="D9">
        <f>VLOOKUP(Table2[[#This Row],[Country]],'[1]Vlook up Data'!$A$2:$Z$110,2,0)</f>
        <v>-84009.019047619004</v>
      </c>
      <c r="F9" t="str">
        <f>COUNTIF($G$2:G9,G9)&amp;"-"&amp;G9</f>
        <v>1-Bangladesh</v>
      </c>
      <c r="G9" s="2" t="s">
        <v>37</v>
      </c>
      <c r="H9" s="3">
        <v>7686.5809523809403</v>
      </c>
      <c r="I9" s="4">
        <v>800</v>
      </c>
      <c r="M9" s="2" t="s">
        <v>37</v>
      </c>
      <c r="N9" s="13">
        <f>VLOOKUP(COUNTIF($M$2:M9,M9)&amp;"-"&amp;M9,$F$2:$I$21,3,0)</f>
        <v>7686.5809523809403</v>
      </c>
    </row>
    <row r="10" spans="1:15" x14ac:dyDescent="0.25">
      <c r="A10" s="10" t="s">
        <v>53</v>
      </c>
      <c r="B10" s="11">
        <f>VLOOKUP(Table2[[#This Row],[Country]],'[1]Vlook up Data'!$A$2:$Z$110,3,0)</f>
        <v>18</v>
      </c>
      <c r="C10" s="12" t="str">
        <f>VLOOKUP(Table2[[#This Row],[Country]],'[1]Vlook up Data'!$A$2:$Z$110,5,0)</f>
        <v>Catholic</v>
      </c>
      <c r="D10">
        <f>VLOOKUP(Table2[[#This Row],[Country]],'[1]Vlook up Data'!$A$2:$Z$110,2,0)</f>
        <v>-90558.704761904999</v>
      </c>
      <c r="F10" t="str">
        <f>COUNTIF($G$2:G10,G10)&amp;"-"&amp;G10</f>
        <v>1-Barbados</v>
      </c>
      <c r="G10" s="2" t="s">
        <v>38</v>
      </c>
      <c r="H10" s="3">
        <v>1136.8952380952401</v>
      </c>
      <c r="I10" s="4">
        <v>605</v>
      </c>
      <c r="M10" s="2" t="s">
        <v>38</v>
      </c>
      <c r="N10" s="13">
        <f>VLOOKUP(COUNTIF($M$2:M10,M10)&amp;"-"&amp;M10,$F$2:$I$21,3,0)</f>
        <v>1136.8952380952401</v>
      </c>
    </row>
    <row r="11" spans="1:15" x14ac:dyDescent="0.25">
      <c r="A11" s="10" t="s">
        <v>54</v>
      </c>
      <c r="B11" s="11">
        <f>VLOOKUP(Table2[[#This Row],[Country]],'[1]Vlook up Data'!$A$2:$Z$110,3,0)</f>
        <v>124</v>
      </c>
      <c r="C11" s="12" t="str">
        <f>VLOOKUP(Table2[[#This Row],[Country]],'[1]Vlook up Data'!$A$2:$Z$110,5,0)</f>
        <v>Taoist</v>
      </c>
      <c r="D11">
        <f>VLOOKUP(Table2[[#This Row],[Country]],'[1]Vlook up Data'!$A$2:$Z$110,2,0)</f>
        <v>-97108.390476190005</v>
      </c>
      <c r="F11" t="str">
        <f>COUNTIF($G$2:G11,G11)&amp;"-"&amp;G11</f>
        <v>2-Armenia</v>
      </c>
      <c r="G11" s="2" t="s">
        <v>30</v>
      </c>
      <c r="H11" s="3">
        <v>-5412.7904761904601</v>
      </c>
      <c r="I11" s="4">
        <v>50</v>
      </c>
      <c r="M11" s="2" t="s">
        <v>30</v>
      </c>
      <c r="N11" s="13">
        <f>VLOOKUP(COUNTIF($M$2:M11,M11)&amp;"-"&amp;M11,$F$2:$I$21,3,0)</f>
        <v>-5412.7904761904601</v>
      </c>
    </row>
    <row r="12" spans="1:15" x14ac:dyDescent="0.25">
      <c r="A12" s="10" t="s">
        <v>56</v>
      </c>
      <c r="B12" s="11">
        <f>VLOOKUP(Table2[[#This Row],[Country]],'[1]Vlook up Data'!$A$2:$Z$110,3,0)</f>
        <v>31</v>
      </c>
      <c r="C12" s="12" t="str">
        <f>VLOOKUP(Table2[[#This Row],[Country]],'[1]Vlook up Data'!$A$2:$Z$110,5,0)</f>
        <v>Catholic</v>
      </c>
      <c r="D12">
        <f>VLOOKUP(Table2[[#This Row],[Country]],'[1]Vlook up Data'!$A$2:$Z$110,2,0)</f>
        <v>-103658.076190476</v>
      </c>
      <c r="F12" t="str">
        <f>COUNTIF($G$2:G12,G12)&amp;"-"&amp;G12</f>
        <v>2-Australia</v>
      </c>
      <c r="G12" s="2" t="s">
        <v>32</v>
      </c>
      <c r="H12" s="3">
        <v>5400</v>
      </c>
      <c r="I12" s="4">
        <v>329</v>
      </c>
      <c r="M12" s="2" t="s">
        <v>32</v>
      </c>
      <c r="N12" s="13">
        <f>VLOOKUP(COUNTIF($M$2:M12,M12)&amp;"-"&amp;M12,$F$2:$I$21,3,0)</f>
        <v>5400</v>
      </c>
    </row>
    <row r="13" spans="1:15" x14ac:dyDescent="0.25">
      <c r="A13" s="10" t="s">
        <v>57</v>
      </c>
      <c r="B13" s="11">
        <f>VLOOKUP(Table2[[#This Row],[Country]],'[1]Vlook up Data'!$A$2:$Z$110,3,0)</f>
        <v>64</v>
      </c>
      <c r="C13" s="12" t="str">
        <f>VLOOKUP(Table2[[#This Row],[Country]],'[1]Vlook up Data'!$A$2:$Z$110,5,0)</f>
        <v>Catholic</v>
      </c>
      <c r="D13">
        <f>VLOOKUP(Table2[[#This Row],[Country]],'[1]Vlook up Data'!$A$2:$Z$110,2,0)</f>
        <v>-110207.761904762</v>
      </c>
      <c r="F13" t="str">
        <f>COUNTIF($G$2:G13,G13)&amp;"-"&amp;G13</f>
        <v>2-Austria</v>
      </c>
      <c r="G13" s="2" t="s">
        <v>34</v>
      </c>
      <c r="H13" s="3">
        <v>58100</v>
      </c>
      <c r="I13" s="4">
        <v>6.9</v>
      </c>
      <c r="M13" s="2" t="s">
        <v>34</v>
      </c>
      <c r="N13" s="13">
        <f>VLOOKUP(COUNTIF($M$2:M13,M13)&amp;"-"&amp;M13,$F$2:$I$21,3,0)</f>
        <v>58100</v>
      </c>
    </row>
    <row r="14" spans="1:15" x14ac:dyDescent="0.25">
      <c r="A14" s="10" t="s">
        <v>58</v>
      </c>
      <c r="B14" s="11">
        <f>VLOOKUP(Table2[[#This Row],[Country]],'[1]Vlook up Data'!$A$2:$Z$110,3,0)</f>
        <v>85</v>
      </c>
      <c r="C14" s="12" t="str">
        <f>VLOOKUP(Table2[[#This Row],[Country]],'[1]Vlook up Data'!$A$2:$Z$110,5,0)</f>
        <v>Catholic</v>
      </c>
      <c r="D14">
        <f>VLOOKUP(Table2[[#This Row],[Country]],'[1]Vlook up Data'!$A$2:$Z$110,2,0)</f>
        <v>-116757.447619047</v>
      </c>
      <c r="F14" t="str">
        <f>COUNTIF($G$2:G14,G14)&amp;"-"&amp;G14</f>
        <v>2-Azerbaijan</v>
      </c>
      <c r="G14" s="2" t="s">
        <v>35</v>
      </c>
      <c r="H14" s="3">
        <v>125500</v>
      </c>
      <c r="I14" s="4">
        <v>87</v>
      </c>
      <c r="M14" s="2" t="s">
        <v>35</v>
      </c>
      <c r="N14" s="13">
        <f>VLOOKUP(COUNTIF($M$2:M14,M14)&amp;"-"&amp;M14,$F$2:$I$21,3,0)</f>
        <v>125500</v>
      </c>
    </row>
    <row r="15" spans="1:15" x14ac:dyDescent="0.25">
      <c r="A15" s="10" t="s">
        <v>26</v>
      </c>
      <c r="B15" s="11">
        <f>VLOOKUP(Table2[[#This Row],[Country]],'[1]Vlook up Data'!$A$2:$Z$110,3,0)</f>
        <v>25</v>
      </c>
      <c r="C15" s="12" t="str">
        <f>VLOOKUP(Table2[[#This Row],[Country]],'[1]Vlook up Data'!$A$2:$Z$110,5,0)</f>
        <v>Muslim</v>
      </c>
      <c r="D15">
        <f>VLOOKUP(Table2[[#This Row],[Country]],'[1]Vlook up Data'!$A$2:$Z$110,2,0)</f>
        <v>5400</v>
      </c>
      <c r="F15" t="str">
        <f>COUNTIF($G$2:G15,G15)&amp;"-"&amp;G15</f>
        <v>1-Botswana</v>
      </c>
      <c r="G15" s="2" t="s">
        <v>43</v>
      </c>
      <c r="H15" s="3">
        <v>3961</v>
      </c>
      <c r="I15" s="4">
        <v>2.4</v>
      </c>
      <c r="M15" s="2" t="s">
        <v>43</v>
      </c>
      <c r="N15" s="13">
        <f>VLOOKUP(COUNTIF($M$2:M15,M15)&amp;"-"&amp;M15,$F$2:$I$21,3,0)</f>
        <v>3961</v>
      </c>
    </row>
    <row r="16" spans="1:15" x14ac:dyDescent="0.25">
      <c r="A16" s="10" t="s">
        <v>28</v>
      </c>
      <c r="B16" s="11">
        <f>VLOOKUP(Table2[[#This Row],[Country]],'[1]Vlook up Data'!$A$2:$Z$110,3,0)</f>
        <v>12</v>
      </c>
      <c r="C16" s="12" t="str">
        <f>VLOOKUP(Table2[[#This Row],[Country]],'[1]Vlook up Data'!$A$2:$Z$110,5,0)</f>
        <v>Catholic</v>
      </c>
      <c r="D16">
        <f>VLOOKUP(Table2[[#This Row],[Country]],'[1]Vlook up Data'!$A$2:$Z$110,2,0)</f>
        <v>58100</v>
      </c>
      <c r="F16" t="str">
        <f>COUNTIF($G$2:G16,G16)&amp;"-"&amp;G16</f>
        <v>1-Brazil</v>
      </c>
      <c r="G16" s="2" t="s">
        <v>44</v>
      </c>
      <c r="H16" s="3">
        <v>28200</v>
      </c>
      <c r="I16" s="4">
        <v>18</v>
      </c>
      <c r="M16" s="2" t="s">
        <v>44</v>
      </c>
      <c r="N16" s="13">
        <f>VLOOKUP(COUNTIF($M$2:M16,M16)&amp;"-"&amp;M16,$F$2:$I$21,3,0)</f>
        <v>28200</v>
      </c>
    </row>
    <row r="17" spans="1:14" x14ac:dyDescent="0.25">
      <c r="A17" s="10" t="s">
        <v>30</v>
      </c>
      <c r="B17" s="11">
        <f>VLOOKUP(Table2[[#This Row],[Country]],'[1]Vlook up Data'!$A$2:$Z$110,3,0)</f>
        <v>126</v>
      </c>
      <c r="C17" s="12" t="str">
        <f>VLOOKUP(Table2[[#This Row],[Country]],'[1]Vlook up Data'!$A$2:$Z$110,5,0)</f>
        <v>Buddhist</v>
      </c>
      <c r="D17">
        <f>VLOOKUP(Table2[[#This Row],[Country]],'[1]Vlook up Data'!$A$2:$Z$110,2,0)</f>
        <v>125500</v>
      </c>
      <c r="F17" t="str">
        <f>COUNTIF($G$2:G17,G17)&amp;"-"&amp;G17</f>
        <v>1-Bulgaria</v>
      </c>
      <c r="G17" s="2" t="s">
        <v>45</v>
      </c>
      <c r="H17" s="3">
        <v>1800</v>
      </c>
      <c r="I17" s="4">
        <v>79</v>
      </c>
      <c r="M17" s="2" t="s">
        <v>45</v>
      </c>
      <c r="N17" s="13">
        <f>VLOOKUP(COUNTIF($M$2:M17,M17)&amp;"-"&amp;M17,$F$2:$I$21,3,0)</f>
        <v>1800</v>
      </c>
    </row>
    <row r="18" spans="1:14" x14ac:dyDescent="0.25">
      <c r="A18" s="10" t="s">
        <v>32</v>
      </c>
      <c r="B18" s="11">
        <f>VLOOKUP(Table2[[#This Row],[Country]],'[1]Vlook up Data'!$A$2:$Z$110,3,0)</f>
        <v>2.2999999999999998</v>
      </c>
      <c r="C18" s="12" t="str">
        <f>VLOOKUP(Table2[[#This Row],[Country]],'[1]Vlook up Data'!$A$2:$Z$110,5,0)</f>
        <v>Animist</v>
      </c>
      <c r="D18">
        <f>VLOOKUP(Table2[[#This Row],[Country]],'[1]Vlook up Data'!$A$2:$Z$110,2,0)</f>
        <v>3961</v>
      </c>
      <c r="F18" t="str">
        <f>COUNTIF($G$2:G18,G18)&amp;"-"&amp;G18</f>
        <v>1-Burkina Faso</v>
      </c>
      <c r="G18" s="2" t="s">
        <v>46</v>
      </c>
      <c r="H18" s="3">
        <v>14236.266666666599</v>
      </c>
      <c r="I18" s="4">
        <v>36</v>
      </c>
      <c r="M18" s="2" t="s">
        <v>46</v>
      </c>
      <c r="N18" s="13">
        <f>VLOOKUP(COUNTIF($M$2:M18,M18)&amp;"-"&amp;M18,$F$2:$I$21,3,0)</f>
        <v>14236.266666666599</v>
      </c>
    </row>
    <row r="19" spans="1:14" x14ac:dyDescent="0.25">
      <c r="A19" s="10" t="s">
        <v>34</v>
      </c>
      <c r="B19" s="11">
        <f>VLOOKUP(Table2[[#This Row],[Country]],'[1]Vlook up Data'!$A$2:$Z$110,3,0)</f>
        <v>94</v>
      </c>
      <c r="C19" s="12" t="str">
        <f>VLOOKUP(Table2[[#This Row],[Country]],'[1]Vlook up Data'!$A$2:$Z$110,5,0)</f>
        <v>Muslim</v>
      </c>
      <c r="D19">
        <f>VLOOKUP(Table2[[#This Row],[Country]],'[1]Vlook up Data'!$A$2:$Z$110,2,0)</f>
        <v>28200</v>
      </c>
      <c r="F19" t="str">
        <f>COUNTIF($G$2:G19,G19)&amp;"-"&amp;G19</f>
        <v>2-Botswana</v>
      </c>
      <c r="G19" s="2" t="s">
        <v>43</v>
      </c>
      <c r="H19" s="3">
        <v>7686.5809523809403</v>
      </c>
      <c r="I19" s="4">
        <v>216</v>
      </c>
      <c r="M19" s="2" t="s">
        <v>43</v>
      </c>
      <c r="N19" s="13">
        <f>VLOOKUP(COUNTIF($M$2:M19,M19)&amp;"-"&amp;M19,$F$2:$I$21,3,0)</f>
        <v>7686.5809523809403</v>
      </c>
    </row>
    <row r="20" spans="1:14" x14ac:dyDescent="0.25">
      <c r="A20" s="10" t="s">
        <v>35</v>
      </c>
      <c r="B20" s="11">
        <f>VLOOKUP(Table2[[#This Row],[Country]],'[1]Vlook up Data'!$A$2:$Z$110,3,0)</f>
        <v>86</v>
      </c>
      <c r="C20" s="12" t="str">
        <f>VLOOKUP(Table2[[#This Row],[Country]],'[1]Vlook up Data'!$A$2:$Z$110,5,0)</f>
        <v>Catholic</v>
      </c>
      <c r="D20">
        <f>VLOOKUP(Table2[[#This Row],[Country]],'[1]Vlook up Data'!$A$2:$Z$110,2,0)</f>
        <v>1800</v>
      </c>
      <c r="F20" t="str">
        <f>COUNTIF($G$2:G20,G20)&amp;"-"&amp;G20</f>
        <v>2-Brazil</v>
      </c>
      <c r="G20" s="2" t="s">
        <v>44</v>
      </c>
      <c r="H20" s="3">
        <v>-64359.961904762102</v>
      </c>
      <c r="I20" s="4">
        <v>55</v>
      </c>
      <c r="M20" s="2" t="s">
        <v>44</v>
      </c>
      <c r="N20" s="13">
        <f>VLOOKUP(COUNTIF($M$2:M20,M20)&amp;"-"&amp;M20,$F$2:$I$21,3,0)</f>
        <v>-64359.961904762102</v>
      </c>
    </row>
    <row r="21" spans="1:14" x14ac:dyDescent="0.25">
      <c r="A21" s="10" t="s">
        <v>36</v>
      </c>
      <c r="B21" s="11">
        <f>VLOOKUP(Table2[[#This Row],[Country]],'[1]Vlook up Data'!$A$2:$Z$110,3,0)</f>
        <v>828</v>
      </c>
      <c r="C21" s="12" t="str">
        <f>VLOOKUP(Table2[[#This Row],[Country]],'[1]Vlook up Data'!$A$2:$Z$110,5,0)</f>
        <v>Buddhist</v>
      </c>
      <c r="D21">
        <f>VLOOKUP(Table2[[#This Row],[Country]],'[1]Vlook up Data'!$A$2:$Z$110,2,0)</f>
        <v>14236.266666666599</v>
      </c>
      <c r="F21" t="str">
        <f>COUNTIF($G$2:G21,G21)&amp;"-"&amp;G21</f>
        <v>2-Bulgaria</v>
      </c>
      <c r="G21" s="2" t="s">
        <v>45</v>
      </c>
      <c r="H21" s="3">
        <v>-70909.647619048003</v>
      </c>
      <c r="I21" s="4">
        <v>27</v>
      </c>
      <c r="M21" s="2" t="s">
        <v>45</v>
      </c>
      <c r="N21" s="13">
        <f>VLOOKUP(COUNTIF($M$2:M21,M21)&amp;"-"&amp;M21,$F$2:$I$21,3,0)</f>
        <v>-70909.647619048003</v>
      </c>
    </row>
    <row r="22" spans="1:14" x14ac:dyDescent="0.25">
      <c r="A22" s="10" t="s">
        <v>37</v>
      </c>
      <c r="B22" s="11">
        <f>VLOOKUP(Table2[[#This Row],[Country]],'[1]Vlook up Data'!$A$2:$Z$110,3,0)</f>
        <v>800</v>
      </c>
      <c r="C22" s="12" t="str">
        <f>VLOOKUP(Table2[[#This Row],[Country]],'[1]Vlook up Data'!$A$2:$Z$110,5,0)</f>
        <v>Animist</v>
      </c>
      <c r="D22">
        <f>VLOOKUP(Table2[[#This Row],[Country]],'[1]Vlook up Data'!$A$2:$Z$110,2,0)</f>
        <v>7686.5809523809403</v>
      </c>
    </row>
    <row r="23" spans="1:14" x14ac:dyDescent="0.25">
      <c r="A23" s="10" t="s">
        <v>38</v>
      </c>
      <c r="B23" s="11">
        <f>VLOOKUP(Table2[[#This Row],[Country]],'[1]Vlook up Data'!$A$2:$Z$110,3,0)</f>
        <v>605</v>
      </c>
      <c r="C23" s="12" t="str">
        <f>VLOOKUP(Table2[[#This Row],[Country]],'[1]Vlook up Data'!$A$2:$Z$110,5,0)</f>
        <v>Muslim</v>
      </c>
      <c r="D23">
        <f>VLOOKUP(Table2[[#This Row],[Country]],'[1]Vlook up Data'!$A$2:$Z$110,2,0)</f>
        <v>1136.8952380952401</v>
      </c>
    </row>
    <row r="24" spans="1:14" x14ac:dyDescent="0.25">
      <c r="A24" s="10" t="s">
        <v>39</v>
      </c>
      <c r="B24" s="11">
        <f>VLOOKUP(Table2[[#This Row],[Country]],'[1]Vlook up Data'!$A$2:$Z$110,3,0)</f>
        <v>50</v>
      </c>
      <c r="C24" s="12" t="str">
        <f>VLOOKUP(Table2[[#This Row],[Country]],'[1]Vlook up Data'!$A$2:$Z$110,5,0)</f>
        <v>Catholic</v>
      </c>
      <c r="D24">
        <f>VLOOKUP(Table2[[#This Row],[Country]],'[1]Vlook up Data'!$A$2:$Z$110,2,0)</f>
        <v>-5412.7904761904601</v>
      </c>
    </row>
    <row r="25" spans="1:14" x14ac:dyDescent="0.25">
      <c r="A25" s="10" t="s">
        <v>40</v>
      </c>
      <c r="B25" s="11">
        <f>VLOOKUP(Table2[[#This Row],[Country]],'[1]Vlook up Data'!$A$2:$Z$110,3,0)</f>
        <v>329</v>
      </c>
      <c r="C25" s="12" t="str">
        <f>VLOOKUP(Table2[[#This Row],[Country]],'[1]Vlook up Data'!$A$2:$Z$110,5,0)</f>
        <v>Buddhist</v>
      </c>
      <c r="D25">
        <f>VLOOKUP(Table2[[#This Row],[Country]],'[1]Vlook up Data'!$A$2:$Z$110,2,0)</f>
        <v>5400</v>
      </c>
    </row>
    <row r="26" spans="1:14" x14ac:dyDescent="0.25">
      <c r="A26" s="10" t="s">
        <v>41</v>
      </c>
      <c r="B26" s="11">
        <f>VLOOKUP(Table2[[#This Row],[Country]],'[1]Vlook up Data'!$A$2:$Z$110,3,0)</f>
        <v>6.9</v>
      </c>
      <c r="C26" s="12" t="str">
        <f>VLOOKUP(Table2[[#This Row],[Country]],'[1]Vlook up Data'!$A$2:$Z$110,5,0)</f>
        <v>Animist</v>
      </c>
      <c r="D26">
        <f>VLOOKUP(Table2[[#This Row],[Country]],'[1]Vlook up Data'!$A$2:$Z$110,2,0)</f>
        <v>58100</v>
      </c>
    </row>
    <row r="27" spans="1:14" x14ac:dyDescent="0.25">
      <c r="A27" s="10" t="s">
        <v>42</v>
      </c>
      <c r="B27" s="11">
        <f>VLOOKUP(Table2[[#This Row],[Country]],'[1]Vlook up Data'!$A$2:$Z$110,3,0)</f>
        <v>87</v>
      </c>
      <c r="C27" s="12" t="str">
        <f>VLOOKUP(Table2[[#This Row],[Country]],'[1]Vlook up Data'!$A$2:$Z$110,5,0)</f>
        <v>Muslim</v>
      </c>
      <c r="D27">
        <f>VLOOKUP(Table2[[#This Row],[Country]],'[1]Vlook up Data'!$A$2:$Z$110,2,0)</f>
        <v>125500</v>
      </c>
    </row>
    <row r="28" spans="1:14" x14ac:dyDescent="0.25">
      <c r="A28" s="10" t="s">
        <v>43</v>
      </c>
      <c r="B28" s="11">
        <f>VLOOKUP(Table2[[#This Row],[Country]],'[1]Vlook up Data'!$A$2:$Z$110,3,0)</f>
        <v>2.4</v>
      </c>
      <c r="C28" s="12" t="str">
        <f>VLOOKUP(Table2[[#This Row],[Country]],'[1]Vlook up Data'!$A$2:$Z$110,5,0)</f>
        <v>Catholic</v>
      </c>
      <c r="D28">
        <f>VLOOKUP(Table2[[#This Row],[Country]],'[1]Vlook up Data'!$A$2:$Z$110,2,0)</f>
        <v>3961</v>
      </c>
    </row>
    <row r="29" spans="1:14" x14ac:dyDescent="0.25">
      <c r="A29" s="10" t="s">
        <v>44</v>
      </c>
      <c r="B29" s="11">
        <f>VLOOKUP(Table2[[#This Row],[Country]],'[1]Vlook up Data'!$A$2:$Z$110,3,0)</f>
        <v>18</v>
      </c>
      <c r="C29" s="12" t="str">
        <f>VLOOKUP(Table2[[#This Row],[Country]],'[1]Vlook up Data'!$A$2:$Z$110,5,0)</f>
        <v>Buddhist</v>
      </c>
      <c r="D29">
        <f>VLOOKUP(Table2[[#This Row],[Country]],'[1]Vlook up Data'!$A$2:$Z$110,2,0)</f>
        <v>28200</v>
      </c>
    </row>
    <row r="30" spans="1:14" x14ac:dyDescent="0.25">
      <c r="A30" s="10" t="s">
        <v>45</v>
      </c>
      <c r="B30" s="11">
        <f>VLOOKUP(Table2[[#This Row],[Country]],'[1]Vlook up Data'!$A$2:$Z$110,3,0)</f>
        <v>79</v>
      </c>
      <c r="C30" s="12" t="str">
        <f>VLOOKUP(Table2[[#This Row],[Country]],'[1]Vlook up Data'!$A$2:$Z$110,5,0)</f>
        <v>Animist</v>
      </c>
      <c r="D30">
        <f>VLOOKUP(Table2[[#This Row],[Country]],'[1]Vlook up Data'!$A$2:$Z$110,2,0)</f>
        <v>1800</v>
      </c>
    </row>
    <row r="31" spans="1:14" x14ac:dyDescent="0.25">
      <c r="A31" s="10" t="s">
        <v>46</v>
      </c>
      <c r="B31" s="11">
        <f>VLOOKUP(Table2[[#This Row],[Country]],'[1]Vlook up Data'!$A$2:$Z$110,3,0)</f>
        <v>36</v>
      </c>
      <c r="C31" s="12" t="str">
        <f>VLOOKUP(Table2[[#This Row],[Country]],'[1]Vlook up Data'!$A$2:$Z$110,5,0)</f>
        <v>Muslim</v>
      </c>
      <c r="D31">
        <f>VLOOKUP(Table2[[#This Row],[Country]],'[1]Vlook up Data'!$A$2:$Z$110,2,0)</f>
        <v>14236.266666666599</v>
      </c>
    </row>
    <row r="32" spans="1:14" x14ac:dyDescent="0.25">
      <c r="A32" s="10" t="s">
        <v>47</v>
      </c>
      <c r="B32" s="11">
        <f>VLOOKUP(Table2[[#This Row],[Country]],'[1]Vlook up Data'!$A$2:$Z$110,3,0)</f>
        <v>216</v>
      </c>
      <c r="C32" s="12" t="str">
        <f>VLOOKUP(Table2[[#This Row],[Country]],'[1]Vlook up Data'!$A$2:$Z$110,5,0)</f>
        <v>Catholic</v>
      </c>
      <c r="D32">
        <f>VLOOKUP(Table2[[#This Row],[Country]],'[1]Vlook up Data'!$A$2:$Z$110,2,0)</f>
        <v>7686.5809523809403</v>
      </c>
    </row>
    <row r="33" spans="1:4" x14ac:dyDescent="0.25">
      <c r="A33" s="10" t="s">
        <v>139</v>
      </c>
      <c r="B33" s="11">
        <f>VLOOKUP(Table2[[#This Row],[Country]],'[1]Vlook up Data'!$A$2:$Z$110,3,0)</f>
        <v>87</v>
      </c>
      <c r="C33" s="12" t="str">
        <f>VLOOKUP(Table2[[#This Row],[Country]],'[1]Vlook up Data'!$A$2:$Z$110,5,0)</f>
        <v>Orthodox</v>
      </c>
      <c r="D33">
        <f>VLOOKUP(Table2[[#This Row],[Country]],'[1]Vlook up Data'!$A$2:$Z$110,2,0)</f>
        <v>51800</v>
      </c>
    </row>
    <row r="34" spans="1:4" x14ac:dyDescent="0.25">
      <c r="A34" s="10" t="s">
        <v>140</v>
      </c>
      <c r="B34" s="11">
        <f>VLOOKUP(Table2[[#This Row],[Country]],'[1]Vlook up Data'!$A$2:$Z$110,3,0)</f>
        <v>18</v>
      </c>
      <c r="C34" s="12" t="str">
        <f>VLOOKUP(Table2[[#This Row],[Country]],'[1]Vlook up Data'!$A$2:$Z$110,5,0)</f>
        <v>Catholic</v>
      </c>
      <c r="D34">
        <f>VLOOKUP(Table2[[#This Row],[Country]],'[1]Vlook up Data'!$A$2:$Z$110,2,0)</f>
        <v>3200</v>
      </c>
    </row>
    <row r="35" spans="1:4" x14ac:dyDescent="0.25">
      <c r="A35" s="10" t="s">
        <v>141</v>
      </c>
      <c r="B35" s="11">
        <f>VLOOKUP(Table2[[#This Row],[Country]],'[1]Vlook up Data'!$A$2:$Z$110,3,0)</f>
        <v>50</v>
      </c>
      <c r="C35" s="12" t="str">
        <f>VLOOKUP(Table2[[#This Row],[Country]],'[1]Vlook up Data'!$A$2:$Z$110,5,0)</f>
        <v>Muslim</v>
      </c>
      <c r="D35">
        <f>VLOOKUP(Table2[[#This Row],[Country]],'[1]Vlook up Data'!$A$2:$Z$110,2,0)</f>
        <v>22600</v>
      </c>
    </row>
    <row r="36" spans="1:4" x14ac:dyDescent="0.25">
      <c r="A36" s="10" t="s">
        <v>142</v>
      </c>
      <c r="B36" s="11">
        <f>VLOOKUP(Table2[[#This Row],[Country]],'[1]Vlook up Data'!$A$2:$Z$110,3,0)</f>
        <v>22</v>
      </c>
      <c r="C36" s="12" t="str">
        <f>VLOOKUP(Table2[[#This Row],[Country]],'[1]Vlook up Data'!$A$2:$Z$110,5,0)</f>
        <v>Catholic</v>
      </c>
      <c r="D36">
        <f>VLOOKUP(Table2[[#This Row],[Country]],'[1]Vlook up Data'!$A$2:$Z$110,2,0)</f>
        <v>20600</v>
      </c>
    </row>
    <row r="37" spans="1:4" x14ac:dyDescent="0.25">
      <c r="A37" s="10" t="s">
        <v>143</v>
      </c>
      <c r="B37" s="11">
        <f>VLOOKUP(Table2[[#This Row],[Country]],'[1]Vlook up Data'!$A$2:$Z$110,3,0)</f>
        <v>218</v>
      </c>
      <c r="C37" s="12" t="str">
        <f>VLOOKUP(Table2[[#This Row],[Country]],'[1]Vlook up Data'!$A$2:$Z$110,5,0)</f>
        <v>Buddhist</v>
      </c>
      <c r="D37">
        <f>VLOOKUP(Table2[[#This Row],[Country]],'[1]Vlook up Data'!$A$2:$Z$110,2,0)</f>
        <v>73100</v>
      </c>
    </row>
    <row r="38" spans="1:4" x14ac:dyDescent="0.25">
      <c r="A38" s="10" t="s">
        <v>144</v>
      </c>
      <c r="B38" s="11">
        <f>VLOOKUP(Table2[[#This Row],[Country]],'[1]Vlook up Data'!$A$2:$Z$110,3,0)</f>
        <v>11</v>
      </c>
      <c r="C38" s="12" t="str">
        <f>VLOOKUP(Table2[[#This Row],[Country]],'[1]Vlook up Data'!$A$2:$Z$110,5,0)</f>
        <v>Protstnt</v>
      </c>
      <c r="D38">
        <f>VLOOKUP(Table2[[#This Row],[Country]],'[1]Vlook up Data'!$A$2:$Z$110,2,0)</f>
        <v>9100</v>
      </c>
    </row>
    <row r="39" spans="1:4" x14ac:dyDescent="0.25">
      <c r="A39" s="10" t="s">
        <v>121</v>
      </c>
      <c r="B39" s="11">
        <f>VLOOKUP(Table2[[#This Row],[Country]],'[1]Vlook up Data'!$A$2:$Z$110,3,0)</f>
        <v>7.7</v>
      </c>
      <c r="C39" s="12" t="str">
        <f>VLOOKUP(Table2[[#This Row],[Country]],'[1]Vlook up Data'!$A$2:$Z$110,5,0)</f>
        <v>Muslim</v>
      </c>
      <c r="D39">
        <f>VLOOKUP(Table2[[#This Row],[Country]],'[1]Vlook up Data'!$A$2:$Z$110,2,0)</f>
        <v>18000</v>
      </c>
    </row>
    <row r="40" spans="1:4" x14ac:dyDescent="0.25">
      <c r="A40" s="10" t="s">
        <v>122</v>
      </c>
      <c r="B40" s="11">
        <f>VLOOKUP(Table2[[#This Row],[Country]],'[1]Vlook up Data'!$A$2:$Z$110,3,0)</f>
        <v>43</v>
      </c>
      <c r="C40" s="12" t="str">
        <f>VLOOKUP(Table2[[#This Row],[Country]],'[1]Vlook up Data'!$A$2:$Z$110,5,0)</f>
        <v>Muslim</v>
      </c>
      <c r="D40">
        <f>VLOOKUP(Table2[[#This Row],[Country]],'[1]Vlook up Data'!$A$2:$Z$110,2,0)</f>
        <v>8700</v>
      </c>
    </row>
    <row r="41" spans="1:4" x14ac:dyDescent="0.25">
      <c r="A41" s="10" t="s">
        <v>123</v>
      </c>
      <c r="B41" s="11">
        <f>VLOOKUP(Table2[[#This Row],[Country]],'[1]Vlook up Data'!$A$2:$Z$110,3,0)</f>
        <v>4456</v>
      </c>
      <c r="C41" s="12" t="str">
        <f>VLOOKUP(Table2[[#This Row],[Country]],'[1]Vlook up Data'!$A$2:$Z$110,5,0)</f>
        <v>Taoist</v>
      </c>
      <c r="D41">
        <f>VLOOKUP(Table2[[#This Row],[Country]],'[1]Vlook up Data'!$A$2:$Z$110,2,0)</f>
        <v>2900</v>
      </c>
    </row>
    <row r="42" spans="1:4" x14ac:dyDescent="0.25">
      <c r="A42" s="10" t="s">
        <v>124</v>
      </c>
      <c r="B42" s="11">
        <f>VLOOKUP(Table2[[#This Row],[Country]],'[1]Vlook up Data'!$A$2:$Z$110,3,0)</f>
        <v>10</v>
      </c>
      <c r="C42" s="12" t="str">
        <f>VLOOKUP(Table2[[#This Row],[Country]],'[1]Vlook up Data'!$A$2:$Z$110,5,0)</f>
        <v>Muslim</v>
      </c>
      <c r="D42">
        <f>VLOOKUP(Table2[[#This Row],[Country]],'[1]Vlook up Data'!$A$2:$Z$110,2,0)</f>
        <v>6667</v>
      </c>
    </row>
    <row r="43" spans="1:4" x14ac:dyDescent="0.25">
      <c r="A43" s="10" t="s">
        <v>125</v>
      </c>
      <c r="B43" s="11">
        <f>VLOOKUP(Table2[[#This Row],[Country]],'[1]Vlook up Data'!$A$2:$Z$110,3,0)</f>
        <v>35</v>
      </c>
      <c r="C43" s="12" t="str">
        <f>VLOOKUP(Table2[[#This Row],[Country]],'[1]Vlook up Data'!$A$2:$Z$110,5,0)</f>
        <v/>
      </c>
      <c r="D43">
        <f>VLOOKUP(Table2[[#This Row],[Country]],'[1]Vlook up Data'!$A$2:$Z$110,2,0)</f>
        <v>43900</v>
      </c>
    </row>
    <row r="44" spans="1:4" x14ac:dyDescent="0.25">
      <c r="A44" s="10" t="s">
        <v>127</v>
      </c>
      <c r="B44" s="11">
        <f>VLOOKUP(Table2[[#This Row],[Country]],'[1]Vlook up Data'!$A$2:$Z$110,3,0)</f>
        <v>77</v>
      </c>
      <c r="C44" s="12" t="str">
        <f>VLOOKUP(Table2[[#This Row],[Country]],'[1]Vlook up Data'!$A$2:$Z$110,5,0)</f>
        <v>Catholic</v>
      </c>
      <c r="D44">
        <f>VLOOKUP(Table2[[#This Row],[Country]],'[1]Vlook up Data'!$A$2:$Z$110,2,0)</f>
        <v>39200</v>
      </c>
    </row>
    <row r="45" spans="1:4" x14ac:dyDescent="0.25">
      <c r="A45" s="10" t="s">
        <v>128</v>
      </c>
      <c r="B45" s="11">
        <f>VLOOKUP(Table2[[#This Row],[Country]],'[1]Vlook up Data'!$A$2:$Z$110,3,0)</f>
        <v>19</v>
      </c>
      <c r="C45" s="12" t="str">
        <f>VLOOKUP(Table2[[#This Row],[Country]],'[1]Vlook up Data'!$A$2:$Z$110,5,0)</f>
        <v>Protstnt</v>
      </c>
      <c r="D45">
        <f>VLOOKUP(Table2[[#This Row],[Country]],'[1]Vlook up Data'!$A$2:$Z$110,2,0)</f>
        <v>8800</v>
      </c>
    </row>
    <row r="46" spans="1:4" x14ac:dyDescent="0.25">
      <c r="A46" s="10" t="s">
        <v>129</v>
      </c>
      <c r="B46" s="11">
        <f>VLOOKUP(Table2[[#This Row],[Country]],'[1]Vlook up Data'!$A$2:$Z$110,3,0)</f>
        <v>170</v>
      </c>
      <c r="C46" s="12" t="str">
        <f>VLOOKUP(Table2[[#This Row],[Country]],'[1]Vlook up Data'!$A$2:$Z$110,5,0)</f>
        <v>Catholic</v>
      </c>
      <c r="D46">
        <f>VLOOKUP(Table2[[#This Row],[Country]],'[1]Vlook up Data'!$A$2:$Z$110,2,0)</f>
        <v>7000</v>
      </c>
    </row>
    <row r="47" spans="1:4" x14ac:dyDescent="0.25">
      <c r="A47" s="10" t="s">
        <v>130</v>
      </c>
      <c r="B47" s="11">
        <f>VLOOKUP(Table2[[#This Row],[Country]],'[1]Vlook up Data'!$A$2:$Z$110,3,0)</f>
        <v>74</v>
      </c>
      <c r="C47" s="12" t="str">
        <f>VLOOKUP(Table2[[#This Row],[Country]],'[1]Vlook up Data'!$A$2:$Z$110,5,0)</f>
        <v>Muslim</v>
      </c>
      <c r="D47">
        <f>VLOOKUP(Table2[[#This Row],[Country]],'[1]Vlook up Data'!$A$2:$Z$110,2,0)</f>
        <v>14900</v>
      </c>
    </row>
    <row r="48" spans="1:4" x14ac:dyDescent="0.25">
      <c r="A48" s="10" t="s">
        <v>131</v>
      </c>
      <c r="B48" s="11">
        <f>VLOOKUP(Table2[[#This Row],[Country]],'[1]Vlook up Data'!$A$2:$Z$110,3,0)</f>
        <v>582</v>
      </c>
      <c r="C48" s="12" t="str">
        <f>VLOOKUP(Table2[[#This Row],[Country]],'[1]Vlook up Data'!$A$2:$Z$110,5,0)</f>
        <v>Buddhist</v>
      </c>
      <c r="D48">
        <f>VLOOKUP(Table2[[#This Row],[Country]],'[1]Vlook up Data'!$A$2:$Z$110,2,0)</f>
        <v>20944</v>
      </c>
    </row>
    <row r="49" spans="1:4" x14ac:dyDescent="0.25">
      <c r="A49" s="10" t="s">
        <v>132</v>
      </c>
      <c r="B49" s="11">
        <f>VLOOKUP(Table2[[#This Row],[Country]],'[1]Vlook up Data'!$A$2:$Z$110,3,0)</f>
        <v>29</v>
      </c>
      <c r="C49" s="12" t="str">
        <f>VLOOKUP(Table2[[#This Row],[Country]],'[1]Vlook up Data'!$A$2:$Z$110,5,0)</f>
        <v>Animist</v>
      </c>
      <c r="D49">
        <f>VLOOKUP(Table2[[#This Row],[Country]],'[1]Vlook up Data'!$A$2:$Z$110,2,0)</f>
        <v>29800</v>
      </c>
    </row>
    <row r="50" spans="1:4" x14ac:dyDescent="0.25">
      <c r="A50" s="10" t="s">
        <v>133</v>
      </c>
      <c r="B50" s="11">
        <f>VLOOKUP(Table2[[#This Row],[Country]],'[1]Vlook up Data'!$A$2:$Z$110,3,0)</f>
        <v>115</v>
      </c>
      <c r="C50" s="12" t="str">
        <f>VLOOKUP(Table2[[#This Row],[Country]],'[1]Vlook up Data'!$A$2:$Z$110,5,0)</f>
        <v>Buddhist</v>
      </c>
      <c r="D50">
        <f>VLOOKUP(Table2[[#This Row],[Country]],'[1]Vlook up Data'!$A$2:$Z$110,2,0)</f>
        <v>59400</v>
      </c>
    </row>
    <row r="51" spans="1:4" x14ac:dyDescent="0.25">
      <c r="A51" s="10" t="s">
        <v>134</v>
      </c>
      <c r="B51" s="11">
        <f>VLOOKUP(Table2[[#This Row],[Country]],'[1]Vlook up Data'!$A$2:$Z$110,3,0)</f>
        <v>79</v>
      </c>
      <c r="C51" s="12" t="str">
        <f>VLOOKUP(Table2[[#This Row],[Country]],'[1]Vlook up Data'!$A$2:$Z$110,5,0)</f>
        <v>Muslim</v>
      </c>
      <c r="D51">
        <f>VLOOKUP(Table2[[#This Row],[Country]],'[1]Vlook up Data'!$A$2:$Z$110,2,0)</f>
        <v>62200</v>
      </c>
    </row>
    <row r="52" spans="1:4" x14ac:dyDescent="0.25">
      <c r="A52" s="10" t="s">
        <v>135</v>
      </c>
      <c r="B52" s="11">
        <f>VLOOKUP(Table2[[#This Row],[Country]],'[1]Vlook up Data'!$A$2:$Z$110,3,0)</f>
        <v>32</v>
      </c>
      <c r="C52" s="12" t="str">
        <f>VLOOKUP(Table2[[#This Row],[Country]],'[1]Vlook up Data'!$A$2:$Z$110,5,0)</f>
        <v>Muslim</v>
      </c>
      <c r="D52">
        <f>VLOOKUP(Table2[[#This Row],[Country]],'[1]Vlook up Data'!$A$2:$Z$110,2,0)</f>
        <v>2800</v>
      </c>
    </row>
    <row r="53" spans="1:4" x14ac:dyDescent="0.25">
      <c r="A53" s="10" t="s">
        <v>136</v>
      </c>
      <c r="B53" s="11">
        <f>VLOOKUP(Table2[[#This Row],[Country]],'[1]Vlook up Data'!$A$2:$Z$110,3,0)</f>
        <v>237</v>
      </c>
      <c r="C53" s="12" t="str">
        <f>VLOOKUP(Table2[[#This Row],[Country]],'[1]Vlook up Data'!$A$2:$Z$110,5,0)</f>
        <v>Protstnt</v>
      </c>
      <c r="D53">
        <f>VLOOKUP(Table2[[#This Row],[Country]],'[1]Vlook up Data'!$A$2:$Z$110,2,0)</f>
        <v>58400</v>
      </c>
    </row>
    <row r="54" spans="1:4" x14ac:dyDescent="0.25">
      <c r="A54" s="10" t="s">
        <v>137</v>
      </c>
      <c r="B54" s="11">
        <f>VLOOKUP(Table2[[#This Row],[Country]],'[1]Vlook up Data'!$A$2:$Z$110,3,0)</f>
        <v>26</v>
      </c>
      <c r="C54" s="12" t="str">
        <f>VLOOKUP(Table2[[#This Row],[Country]],'[1]Vlook up Data'!$A$2:$Z$110,5,0)</f>
        <v>Protstnt</v>
      </c>
      <c r="D54">
        <f>VLOOKUP(Table2[[#This Row],[Country]],'[1]Vlook up Data'!$A$2:$Z$110,2,0)</f>
        <v>260800</v>
      </c>
    </row>
    <row r="55" spans="1:4" x14ac:dyDescent="0.25">
      <c r="A55" s="14" t="s">
        <v>138</v>
      </c>
      <c r="B55" s="15">
        <f>VLOOKUP(Table2[[#This Row],[Country]],'[1]Vlook up Data'!$A$2:$Z$110,3,0)</f>
        <v>76</v>
      </c>
      <c r="C55" s="16" t="str">
        <f>VLOOKUP(Table2[[#This Row],[Country]],'[1]Vlook up Data'!$A$2:$Z$110,5,0)</f>
        <v>Catholic</v>
      </c>
      <c r="D55">
        <f>VLOOKUP(Table2[[#This Row],[Country]],'[1]Vlook up Data'!$A$2:$Z$110,2,0)</f>
        <v>19800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3F1C1-8E17-4AAE-9F1F-16447C03A19B}">
  <sheetPr>
    <tabColor theme="5" tint="-0.249977111117893"/>
  </sheetPr>
  <dimension ref="A1:Z110"/>
  <sheetViews>
    <sheetView showGridLines="0" workbookViewId="0">
      <selection activeCell="K18" sqref="K18"/>
    </sheetView>
  </sheetViews>
  <sheetFormatPr defaultRowHeight="15" x14ac:dyDescent="0.25"/>
  <cols>
    <col min="1" max="1" width="12.85546875" customWidth="1"/>
    <col min="5" max="5" width="10.7109375" bestFit="1" customWidth="1"/>
    <col min="26" max="26" width="8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s="2" t="s">
        <v>26</v>
      </c>
      <c r="B2" s="3">
        <v>5400</v>
      </c>
      <c r="C2" s="4">
        <v>25</v>
      </c>
      <c r="D2" s="3">
        <v>18</v>
      </c>
      <c r="E2" s="3" t="s">
        <v>27</v>
      </c>
      <c r="F2" s="3">
        <v>44</v>
      </c>
      <c r="G2" s="3">
        <v>45</v>
      </c>
      <c r="H2" s="3">
        <v>29</v>
      </c>
      <c r="I2" s="4">
        <v>2.8</v>
      </c>
      <c r="J2" s="4">
        <v>168</v>
      </c>
      <c r="K2" s="3">
        <v>205</v>
      </c>
      <c r="L2" s="3">
        <v>3</v>
      </c>
      <c r="M2" s="3" t="e">
        <v>#NULL!</v>
      </c>
      <c r="N2" s="3">
        <v>0</v>
      </c>
      <c r="O2" s="4">
        <v>53</v>
      </c>
      <c r="P2" s="3">
        <v>22</v>
      </c>
      <c r="Q2" s="2">
        <v>0</v>
      </c>
      <c r="R2" s="2">
        <v>2.3117538610557542</v>
      </c>
      <c r="S2" s="2">
        <v>0</v>
      </c>
      <c r="T2" s="2">
        <v>2.4090909090909092</v>
      </c>
      <c r="U2" s="4">
        <v>6.9</v>
      </c>
      <c r="V2" s="2">
        <v>4.3117538610557542</v>
      </c>
      <c r="W2" s="3">
        <v>12</v>
      </c>
      <c r="X2" s="3">
        <v>44</v>
      </c>
      <c r="Y2" s="3">
        <v>14</v>
      </c>
      <c r="Z2" s="3">
        <v>3</v>
      </c>
    </row>
    <row r="3" spans="1:26" x14ac:dyDescent="0.25">
      <c r="A3" s="2" t="s">
        <v>28</v>
      </c>
      <c r="B3" s="3">
        <v>58100</v>
      </c>
      <c r="C3" s="4">
        <v>12</v>
      </c>
      <c r="D3" s="3">
        <v>86</v>
      </c>
      <c r="E3" s="3" t="s">
        <v>29</v>
      </c>
      <c r="F3" s="3">
        <v>75</v>
      </c>
      <c r="G3" s="3">
        <v>68</v>
      </c>
      <c r="H3" s="3">
        <v>95</v>
      </c>
      <c r="I3" s="4">
        <v>1.3</v>
      </c>
      <c r="J3" s="4">
        <v>25.6</v>
      </c>
      <c r="K3" s="3">
        <v>3408</v>
      </c>
      <c r="L3" s="3">
        <v>6</v>
      </c>
      <c r="M3" s="3">
        <v>3113</v>
      </c>
      <c r="N3" s="3">
        <v>3904</v>
      </c>
      <c r="O3" s="4">
        <v>20</v>
      </c>
      <c r="P3" s="3">
        <v>9</v>
      </c>
      <c r="Q3" s="2">
        <v>11.516224188790561</v>
      </c>
      <c r="R3" s="2">
        <v>3.5324995860946626</v>
      </c>
      <c r="S3" s="2">
        <v>1.6302793296666265</v>
      </c>
      <c r="T3" s="2">
        <v>2.2222222222222223</v>
      </c>
      <c r="U3" s="4">
        <v>2.8</v>
      </c>
      <c r="V3" s="2">
        <v>4.5301996982030825</v>
      </c>
      <c r="W3" s="3">
        <v>9</v>
      </c>
      <c r="X3" s="3">
        <v>96</v>
      </c>
      <c r="Y3" s="3">
        <v>95</v>
      </c>
      <c r="Z3" s="3">
        <v>8</v>
      </c>
    </row>
    <row r="4" spans="1:26" x14ac:dyDescent="0.25">
      <c r="A4" s="2" t="s">
        <v>30</v>
      </c>
      <c r="B4" s="3">
        <v>125500</v>
      </c>
      <c r="C4" s="4">
        <v>126</v>
      </c>
      <c r="D4" s="3">
        <v>68</v>
      </c>
      <c r="E4" s="3" t="s">
        <v>31</v>
      </c>
      <c r="F4" s="3">
        <v>106</v>
      </c>
      <c r="G4" s="3">
        <v>91</v>
      </c>
      <c r="H4" s="3">
        <v>161</v>
      </c>
      <c r="I4" s="4">
        <v>-0.2</v>
      </c>
      <c r="J4" s="4">
        <v>-116.8</v>
      </c>
      <c r="K4" s="3">
        <v>6611</v>
      </c>
      <c r="L4" s="3">
        <v>9</v>
      </c>
      <c r="M4" s="3" t="e">
        <v>#NULL!</v>
      </c>
      <c r="N4" s="3">
        <v>2</v>
      </c>
      <c r="O4" s="4">
        <v>23</v>
      </c>
      <c r="P4" s="3">
        <v>6</v>
      </c>
      <c r="Q4" s="2">
        <v>5.4054054054054057E-2</v>
      </c>
      <c r="R4" s="2">
        <v>3.6989700043360187</v>
      </c>
      <c r="S4" s="2">
        <v>0.5579119379122498</v>
      </c>
      <c r="T4" s="2">
        <v>3.8333333333333335</v>
      </c>
      <c r="U4" s="4">
        <v>3.19</v>
      </c>
      <c r="V4" s="2">
        <v>3.568201724066995</v>
      </c>
      <c r="W4" s="3">
        <v>17</v>
      </c>
      <c r="X4" s="3">
        <v>100</v>
      </c>
      <c r="Y4" s="3">
        <v>100</v>
      </c>
      <c r="Z4" s="3" t="e">
        <v>#NULL!</v>
      </c>
    </row>
    <row r="5" spans="1:26" x14ac:dyDescent="0.25">
      <c r="A5" s="2" t="s">
        <v>32</v>
      </c>
      <c r="B5" s="3">
        <v>3961</v>
      </c>
      <c r="C5" s="4">
        <v>2.2999999999999998</v>
      </c>
      <c r="D5" s="3">
        <v>85</v>
      </c>
      <c r="E5" s="3" t="s">
        <v>33</v>
      </c>
      <c r="F5" s="3">
        <v>137</v>
      </c>
      <c r="G5" s="3">
        <v>114</v>
      </c>
      <c r="H5" s="3">
        <v>227</v>
      </c>
      <c r="I5" s="4">
        <v>-1.7</v>
      </c>
      <c r="J5" s="4">
        <v>-259.2</v>
      </c>
      <c r="K5" s="3">
        <v>9814</v>
      </c>
      <c r="L5" s="3">
        <v>12</v>
      </c>
      <c r="M5" s="3">
        <v>3216</v>
      </c>
      <c r="N5" s="3">
        <v>4727</v>
      </c>
      <c r="O5" s="4">
        <v>15</v>
      </c>
      <c r="P5" s="3">
        <v>8</v>
      </c>
      <c r="Q5" s="2">
        <v>26.556179775280899</v>
      </c>
      <c r="R5" s="2">
        <v>4.2265483538414115</v>
      </c>
      <c r="S5" s="2">
        <v>1.9267843936119216</v>
      </c>
      <c r="T5" s="2">
        <v>1.875</v>
      </c>
      <c r="U5" s="4">
        <v>1.9</v>
      </c>
      <c r="V5" s="2">
        <v>4.2504200023088936</v>
      </c>
      <c r="W5" s="3">
        <v>6</v>
      </c>
      <c r="X5" s="3">
        <v>100</v>
      </c>
      <c r="Y5" s="3">
        <v>100</v>
      </c>
      <c r="Z5" s="3">
        <v>3</v>
      </c>
    </row>
    <row r="6" spans="1:26" x14ac:dyDescent="0.25">
      <c r="A6" s="2" t="s">
        <v>34</v>
      </c>
      <c r="B6" s="3">
        <v>28200</v>
      </c>
      <c r="C6" s="4">
        <v>94</v>
      </c>
      <c r="D6" s="3">
        <v>58</v>
      </c>
      <c r="E6" s="3" t="s">
        <v>27</v>
      </c>
      <c r="F6" s="3">
        <v>168</v>
      </c>
      <c r="G6" s="3">
        <v>137</v>
      </c>
      <c r="H6" s="3">
        <v>293</v>
      </c>
      <c r="I6" s="4">
        <v>-3.2</v>
      </c>
      <c r="J6" s="4">
        <v>-401.6</v>
      </c>
      <c r="K6" s="3">
        <v>13017</v>
      </c>
      <c r="L6" s="3">
        <v>15</v>
      </c>
      <c r="M6" s="3">
        <v>3495</v>
      </c>
      <c r="N6" s="3">
        <v>1150</v>
      </c>
      <c r="O6" s="4">
        <v>12</v>
      </c>
      <c r="P6" s="3">
        <v>11</v>
      </c>
      <c r="Q6" s="2">
        <v>14.375</v>
      </c>
      <c r="R6" s="2">
        <v>4.2647234009019996</v>
      </c>
      <c r="S6" s="2">
        <v>1.70420396214173</v>
      </c>
      <c r="T6" s="2">
        <v>1.0909090909090908</v>
      </c>
      <c r="U6" s="4">
        <v>1.5</v>
      </c>
      <c r="V6" s="2">
        <v>3.9030899869919438</v>
      </c>
      <c r="W6" s="3">
        <v>17</v>
      </c>
      <c r="X6" s="3" t="e">
        <v>#NULL!</v>
      </c>
      <c r="Y6" s="3" t="e">
        <v>#NULL!</v>
      </c>
      <c r="Z6" s="3">
        <v>8</v>
      </c>
    </row>
    <row r="7" spans="1:26" x14ac:dyDescent="0.25">
      <c r="A7" s="2" t="s">
        <v>35</v>
      </c>
      <c r="B7" s="3">
        <v>1800</v>
      </c>
      <c r="C7" s="4">
        <v>86</v>
      </c>
      <c r="D7" s="3">
        <v>54</v>
      </c>
      <c r="E7" s="3" t="s">
        <v>29</v>
      </c>
      <c r="F7" s="3">
        <v>199</v>
      </c>
      <c r="G7" s="3">
        <v>160</v>
      </c>
      <c r="H7" s="3">
        <v>359</v>
      </c>
      <c r="I7" s="4">
        <v>-4.7</v>
      </c>
      <c r="J7" s="4">
        <v>-544</v>
      </c>
      <c r="K7" s="3">
        <v>16220</v>
      </c>
      <c r="L7" s="3">
        <v>18</v>
      </c>
      <c r="M7" s="3" t="e">
        <v>#NULL!</v>
      </c>
      <c r="N7" s="3" t="e">
        <v>#NULL!</v>
      </c>
      <c r="O7" s="4">
        <v>23</v>
      </c>
      <c r="P7" s="3">
        <v>7</v>
      </c>
      <c r="Q7" s="2" t="e">
        <v>#NULL!</v>
      </c>
      <c r="R7" s="2">
        <v>3.4771212547196626</v>
      </c>
      <c r="S7" s="2" t="e">
        <v>#NULL!</v>
      </c>
      <c r="T7" s="2">
        <v>3.2857142857142856</v>
      </c>
      <c r="U7" s="4">
        <v>2.8</v>
      </c>
      <c r="V7" s="2">
        <v>3.8692317197309762</v>
      </c>
      <c r="W7" s="3">
        <v>18</v>
      </c>
      <c r="X7" s="3">
        <v>100</v>
      </c>
      <c r="Y7" s="3">
        <v>100</v>
      </c>
      <c r="Z7" s="3">
        <v>3</v>
      </c>
    </row>
    <row r="8" spans="1:26" x14ac:dyDescent="0.25">
      <c r="A8" s="2" t="s">
        <v>36</v>
      </c>
      <c r="B8" s="3">
        <v>14236.266666666599</v>
      </c>
      <c r="C8" s="4">
        <v>828</v>
      </c>
      <c r="D8" s="3">
        <v>83</v>
      </c>
      <c r="E8" s="3" t="s">
        <v>31</v>
      </c>
      <c r="F8" s="3">
        <v>230</v>
      </c>
      <c r="G8" s="3">
        <v>183</v>
      </c>
      <c r="H8" s="3">
        <v>425</v>
      </c>
      <c r="I8" s="4">
        <v>-6.2</v>
      </c>
      <c r="J8" s="4">
        <v>-686.4</v>
      </c>
      <c r="K8" s="3">
        <v>19423</v>
      </c>
      <c r="L8" s="3">
        <v>21</v>
      </c>
      <c r="M8" s="3" t="e">
        <v>#NULL!</v>
      </c>
      <c r="N8" s="3">
        <v>13</v>
      </c>
      <c r="O8" s="4">
        <v>29</v>
      </c>
      <c r="P8" s="3">
        <v>4</v>
      </c>
      <c r="Q8" s="2">
        <v>2.1666666666666665</v>
      </c>
      <c r="R8" s="2">
        <v>3.8962505624616379</v>
      </c>
      <c r="S8" s="2">
        <v>1.1672353193296932</v>
      </c>
      <c r="T8" s="2">
        <v>7.25</v>
      </c>
      <c r="U8" s="4">
        <v>3.96</v>
      </c>
      <c r="V8" s="2">
        <v>2.7781512503836434</v>
      </c>
      <c r="W8" s="3">
        <v>2</v>
      </c>
      <c r="X8" s="3">
        <v>55</v>
      </c>
      <c r="Y8" s="3">
        <v>55</v>
      </c>
      <c r="Z8" s="3">
        <v>3</v>
      </c>
    </row>
    <row r="9" spans="1:26" x14ac:dyDescent="0.25">
      <c r="A9" s="2" t="s">
        <v>37</v>
      </c>
      <c r="B9" s="3">
        <v>7686.5809523809403</v>
      </c>
      <c r="C9" s="4">
        <v>800</v>
      </c>
      <c r="D9" s="3">
        <v>16</v>
      </c>
      <c r="E9" s="3" t="s">
        <v>33</v>
      </c>
      <c r="F9" s="3">
        <v>261</v>
      </c>
      <c r="G9" s="3">
        <v>206</v>
      </c>
      <c r="H9" s="3">
        <v>491</v>
      </c>
      <c r="I9" s="4">
        <v>-7.7</v>
      </c>
      <c r="J9" s="4">
        <v>-828.8</v>
      </c>
      <c r="K9" s="3">
        <v>22626</v>
      </c>
      <c r="L9" s="3">
        <v>24</v>
      </c>
      <c r="M9" s="3">
        <v>2021</v>
      </c>
      <c r="N9" s="3">
        <v>1</v>
      </c>
      <c r="O9" s="4">
        <v>35</v>
      </c>
      <c r="P9" s="3">
        <v>11</v>
      </c>
      <c r="Q9" s="2">
        <v>8.576329331046312E-4</v>
      </c>
      <c r="R9" s="2">
        <v>2.3053513694466239</v>
      </c>
      <c r="S9" s="2">
        <v>0.24359046806108003</v>
      </c>
      <c r="T9" s="2">
        <v>3.1818181818181817</v>
      </c>
      <c r="U9" s="4">
        <v>4.7</v>
      </c>
      <c r="V9" s="2">
        <v>5.0969100130080562</v>
      </c>
      <c r="W9" s="3">
        <v>67</v>
      </c>
      <c r="X9" s="3">
        <v>47</v>
      </c>
      <c r="Y9" s="3">
        <v>22</v>
      </c>
      <c r="Z9" s="3">
        <v>5</v>
      </c>
    </row>
    <row r="10" spans="1:26" x14ac:dyDescent="0.25">
      <c r="A10" s="2" t="s">
        <v>38</v>
      </c>
      <c r="B10" s="3">
        <v>1136.8952380952401</v>
      </c>
      <c r="C10" s="4">
        <v>605</v>
      </c>
      <c r="D10" s="3">
        <v>45</v>
      </c>
      <c r="E10" s="3" t="s">
        <v>27</v>
      </c>
      <c r="F10" s="3">
        <v>292</v>
      </c>
      <c r="G10" s="3">
        <v>229</v>
      </c>
      <c r="H10" s="3">
        <v>557</v>
      </c>
      <c r="I10" s="4">
        <v>-9.1999999999999993</v>
      </c>
      <c r="J10" s="4">
        <v>-971.2</v>
      </c>
      <c r="K10" s="3">
        <v>25829</v>
      </c>
      <c r="L10" s="3">
        <v>27</v>
      </c>
      <c r="M10" s="3" t="e">
        <v>#NULL!</v>
      </c>
      <c r="N10" s="3">
        <v>418</v>
      </c>
      <c r="O10" s="4">
        <v>16</v>
      </c>
      <c r="P10" s="3">
        <v>8.4</v>
      </c>
      <c r="Q10" s="2">
        <v>139.33333333333334</v>
      </c>
      <c r="R10" s="2">
        <v>3.8419848045901137</v>
      </c>
      <c r="S10" s="2">
        <v>2.6841761021094603</v>
      </c>
      <c r="T10" s="2">
        <v>1.9047619047619047</v>
      </c>
      <c r="U10" s="4">
        <v>1.78</v>
      </c>
      <c r="V10" s="2">
        <v>2.4082399653118496</v>
      </c>
      <c r="W10" s="3">
        <v>77</v>
      </c>
      <c r="X10" s="3">
        <v>99</v>
      </c>
      <c r="Y10" s="3">
        <v>99</v>
      </c>
      <c r="Z10" s="3">
        <v>5</v>
      </c>
    </row>
    <row r="11" spans="1:26" x14ac:dyDescent="0.25">
      <c r="A11" s="2" t="s">
        <v>39</v>
      </c>
      <c r="B11" s="3">
        <v>-5412.7904761904601</v>
      </c>
      <c r="C11" s="4">
        <v>50</v>
      </c>
      <c r="D11" s="3">
        <v>65</v>
      </c>
      <c r="E11" s="3" t="s">
        <v>29</v>
      </c>
      <c r="F11" s="3">
        <v>323</v>
      </c>
      <c r="G11" s="3">
        <v>252</v>
      </c>
      <c r="H11" s="3">
        <v>623</v>
      </c>
      <c r="I11" s="4">
        <v>-10.7</v>
      </c>
      <c r="J11" s="4">
        <v>-1113.5999999999999</v>
      </c>
      <c r="K11" s="3">
        <v>29032</v>
      </c>
      <c r="L11" s="3">
        <v>30</v>
      </c>
      <c r="M11" s="3" t="e">
        <v>#NULL!</v>
      </c>
      <c r="N11" s="3">
        <v>10</v>
      </c>
      <c r="O11" s="4">
        <v>13</v>
      </c>
      <c r="P11" s="3">
        <v>11</v>
      </c>
      <c r="Q11" s="2">
        <v>9.7087378640776698E-2</v>
      </c>
      <c r="R11" s="2">
        <v>3.8129133566428557</v>
      </c>
      <c r="S11" s="2">
        <v>0.62723827974785229</v>
      </c>
      <c r="T11" s="2">
        <v>1.1818181818181819</v>
      </c>
      <c r="U11" s="4">
        <v>1.88</v>
      </c>
      <c r="V11" s="2">
        <v>4.012837224705172</v>
      </c>
      <c r="W11" s="3">
        <v>29</v>
      </c>
      <c r="X11" s="3">
        <v>100</v>
      </c>
      <c r="Y11" s="3">
        <v>100</v>
      </c>
      <c r="Z11" s="3">
        <v>8</v>
      </c>
    </row>
    <row r="12" spans="1:26" x14ac:dyDescent="0.25">
      <c r="A12" s="2" t="s">
        <v>40</v>
      </c>
      <c r="B12" s="3">
        <v>5400</v>
      </c>
      <c r="C12" s="4">
        <v>329</v>
      </c>
      <c r="D12" s="3">
        <v>96</v>
      </c>
      <c r="E12" s="3" t="s">
        <v>31</v>
      </c>
      <c r="F12" s="3">
        <v>354</v>
      </c>
      <c r="G12" s="3">
        <v>275</v>
      </c>
      <c r="H12" s="3">
        <v>689</v>
      </c>
      <c r="I12" s="4">
        <v>-12.2</v>
      </c>
      <c r="J12" s="4">
        <v>-1256</v>
      </c>
      <c r="K12" s="3">
        <v>32235</v>
      </c>
      <c r="L12" s="3">
        <v>33</v>
      </c>
      <c r="M12" s="3" t="e">
        <v>#NULL!</v>
      </c>
      <c r="N12" s="3">
        <v>1603</v>
      </c>
      <c r="O12" s="4">
        <v>12</v>
      </c>
      <c r="P12" s="3">
        <v>11</v>
      </c>
      <c r="Q12" s="2">
        <v>15.871287128712872</v>
      </c>
      <c r="R12" s="2">
        <v>4.2531440805709737</v>
      </c>
      <c r="S12" s="2">
        <v>1.7382907922637165</v>
      </c>
      <c r="T12" s="2">
        <v>1.0909090909090908</v>
      </c>
      <c r="U12" s="4">
        <v>1.7</v>
      </c>
      <c r="V12" s="2">
        <v>4.0043213737826422</v>
      </c>
      <c r="W12" s="3">
        <v>24</v>
      </c>
      <c r="X12" s="3" t="e">
        <v>#NULL!</v>
      </c>
      <c r="Y12" s="3" t="e">
        <v>#NULL!</v>
      </c>
      <c r="Z12" s="3">
        <v>8</v>
      </c>
    </row>
    <row r="13" spans="1:26" x14ac:dyDescent="0.25">
      <c r="A13" s="2" t="s">
        <v>41</v>
      </c>
      <c r="B13" s="3">
        <v>58100</v>
      </c>
      <c r="C13" s="4">
        <v>6.9</v>
      </c>
      <c r="D13" s="3">
        <v>51</v>
      </c>
      <c r="E13" s="3" t="s">
        <v>33</v>
      </c>
      <c r="F13" s="3">
        <v>385</v>
      </c>
      <c r="G13" s="3">
        <v>298</v>
      </c>
      <c r="H13" s="3">
        <v>755</v>
      </c>
      <c r="I13" s="4">
        <v>-13.7</v>
      </c>
      <c r="J13" s="4">
        <v>-1398.4</v>
      </c>
      <c r="K13" s="3">
        <v>35438</v>
      </c>
      <c r="L13" s="3">
        <v>36</v>
      </c>
      <c r="M13" s="3">
        <v>1916</v>
      </c>
      <c r="N13" s="3">
        <v>87</v>
      </c>
      <c r="O13" s="4">
        <v>34</v>
      </c>
      <c r="P13" s="3">
        <v>9</v>
      </c>
      <c r="Q13" s="2">
        <v>1.1012658227848102</v>
      </c>
      <c r="R13" s="2">
        <v>2.8633228601204559</v>
      </c>
      <c r="S13" s="2">
        <v>1.0194793473873287</v>
      </c>
      <c r="T13" s="2">
        <v>3.7777777777777777</v>
      </c>
      <c r="U13" s="4">
        <v>4.21</v>
      </c>
      <c r="V13" s="2">
        <v>3.8976270912904414</v>
      </c>
      <c r="W13" s="3">
        <v>3</v>
      </c>
      <c r="X13" s="3">
        <v>85</v>
      </c>
      <c r="Y13" s="3">
        <v>71</v>
      </c>
      <c r="Z13" s="3">
        <v>4</v>
      </c>
    </row>
    <row r="14" spans="1:26" x14ac:dyDescent="0.25">
      <c r="A14" s="2" t="s">
        <v>42</v>
      </c>
      <c r="B14" s="3">
        <v>125500</v>
      </c>
      <c r="C14" s="4">
        <v>87</v>
      </c>
      <c r="D14" s="3">
        <v>36</v>
      </c>
      <c r="E14" s="3" t="s">
        <v>27</v>
      </c>
      <c r="F14" s="3">
        <v>416</v>
      </c>
      <c r="G14" s="3">
        <v>321</v>
      </c>
      <c r="H14" s="3">
        <v>821</v>
      </c>
      <c r="I14" s="4">
        <v>-15.2</v>
      </c>
      <c r="J14" s="4">
        <v>-1540.8</v>
      </c>
      <c r="K14" s="3">
        <v>38641</v>
      </c>
      <c r="L14" s="3">
        <v>39</v>
      </c>
      <c r="M14" s="3" t="e">
        <v>#NULL!</v>
      </c>
      <c r="N14" s="3" t="e">
        <v>#NULL!</v>
      </c>
      <c r="O14" s="4">
        <v>14</v>
      </c>
      <c r="P14" s="3">
        <v>6.39</v>
      </c>
      <c r="Q14" s="2" t="e">
        <v>#NULL!</v>
      </c>
      <c r="R14" s="2">
        <v>3.4910814134231871</v>
      </c>
      <c r="S14" s="2" t="e">
        <v>#NULL!</v>
      </c>
      <c r="T14" s="2">
        <v>2.1909233176838812</v>
      </c>
      <c r="U14" s="4" t="e">
        <v>#NULL!</v>
      </c>
      <c r="V14" s="2">
        <v>3.6627578316815739</v>
      </c>
      <c r="W14" s="3">
        <v>20</v>
      </c>
      <c r="X14" s="3" t="e">
        <v>#NULL!</v>
      </c>
      <c r="Y14" s="3" t="e">
        <v>#NULL!</v>
      </c>
      <c r="Z14" s="3">
        <v>8</v>
      </c>
    </row>
    <row r="15" spans="1:26" x14ac:dyDescent="0.25">
      <c r="A15" s="2" t="s">
        <v>43</v>
      </c>
      <c r="B15" s="3">
        <v>3961</v>
      </c>
      <c r="C15" s="4">
        <v>2.4</v>
      </c>
      <c r="D15" s="3">
        <v>25</v>
      </c>
      <c r="E15" s="3" t="s">
        <v>29</v>
      </c>
      <c r="F15" s="3">
        <v>447</v>
      </c>
      <c r="G15" s="3">
        <v>344</v>
      </c>
      <c r="H15" s="3">
        <v>887</v>
      </c>
      <c r="I15" s="4">
        <v>-16.7</v>
      </c>
      <c r="J15" s="4">
        <v>-1683.2</v>
      </c>
      <c r="K15" s="3">
        <v>41844</v>
      </c>
      <c r="L15" s="3">
        <v>42</v>
      </c>
      <c r="M15" s="3">
        <v>2375</v>
      </c>
      <c r="N15" s="3">
        <v>1415</v>
      </c>
      <c r="O15" s="4">
        <v>32</v>
      </c>
      <c r="P15" s="3">
        <v>8</v>
      </c>
      <c r="Q15" s="2">
        <v>101.07142857142857</v>
      </c>
      <c r="R15" s="2">
        <v>3.4276483711869328</v>
      </c>
      <c r="S15" s="2">
        <v>2.5172461241398656</v>
      </c>
      <c r="T15" s="2">
        <v>4</v>
      </c>
      <c r="U15" s="4">
        <v>5.0999999999999996</v>
      </c>
      <c r="V15" s="2">
        <v>3.1332194567324945</v>
      </c>
      <c r="W15" s="3">
        <v>2</v>
      </c>
      <c r="X15" s="3">
        <v>32</v>
      </c>
      <c r="Y15" s="3">
        <v>16</v>
      </c>
      <c r="Z15" s="3">
        <v>4</v>
      </c>
    </row>
    <row r="16" spans="1:26" x14ac:dyDescent="0.25">
      <c r="A16" s="2" t="s">
        <v>44</v>
      </c>
      <c r="B16" s="3">
        <v>28200</v>
      </c>
      <c r="C16" s="4">
        <v>18</v>
      </c>
      <c r="D16" s="3">
        <v>75</v>
      </c>
      <c r="E16" s="3" t="s">
        <v>31</v>
      </c>
      <c r="F16" s="3">
        <v>478</v>
      </c>
      <c r="G16" s="3">
        <v>367</v>
      </c>
      <c r="H16" s="3">
        <v>953</v>
      </c>
      <c r="I16" s="4">
        <v>-18.2</v>
      </c>
      <c r="J16" s="4">
        <v>-1825.6</v>
      </c>
      <c r="K16" s="3">
        <v>45047</v>
      </c>
      <c r="L16" s="3">
        <v>45</v>
      </c>
      <c r="M16" s="3">
        <v>2751</v>
      </c>
      <c r="N16" s="3">
        <v>49312</v>
      </c>
      <c r="O16" s="4">
        <v>21</v>
      </c>
      <c r="P16" s="3">
        <v>9</v>
      </c>
      <c r="Q16" s="2">
        <v>31.489144316730524</v>
      </c>
      <c r="R16" s="2">
        <v>3.3718064585074159</v>
      </c>
      <c r="S16" s="2">
        <v>1.9935731318414009</v>
      </c>
      <c r="T16" s="2">
        <v>2.3333333333333335</v>
      </c>
      <c r="U16" s="4">
        <v>2.7</v>
      </c>
      <c r="V16" s="2">
        <v>5.1947917577219247</v>
      </c>
      <c r="W16" s="3">
        <v>7</v>
      </c>
      <c r="X16" s="3">
        <v>82</v>
      </c>
      <c r="Y16" s="3">
        <v>80</v>
      </c>
      <c r="Z16" s="3">
        <v>5</v>
      </c>
    </row>
    <row r="17" spans="1:26" x14ac:dyDescent="0.25">
      <c r="A17" s="2" t="s">
        <v>45</v>
      </c>
      <c r="B17" s="3">
        <v>1800</v>
      </c>
      <c r="C17" s="4">
        <v>79</v>
      </c>
      <c r="D17" s="3">
        <v>68</v>
      </c>
      <c r="E17" s="3" t="s">
        <v>33</v>
      </c>
      <c r="F17" s="3">
        <v>509</v>
      </c>
      <c r="G17" s="3">
        <v>390</v>
      </c>
      <c r="H17" s="3">
        <v>1019</v>
      </c>
      <c r="I17" s="4">
        <v>-19.7</v>
      </c>
      <c r="J17" s="4">
        <v>-1968</v>
      </c>
      <c r="K17" s="3">
        <v>48250</v>
      </c>
      <c r="L17" s="3">
        <v>48</v>
      </c>
      <c r="M17" s="3" t="e">
        <v>#NULL!</v>
      </c>
      <c r="N17" s="3">
        <v>24</v>
      </c>
      <c r="O17" s="4">
        <v>13</v>
      </c>
      <c r="P17" s="3">
        <v>12</v>
      </c>
      <c r="Q17" s="2">
        <v>0.2696629213483146</v>
      </c>
      <c r="R17" s="2">
        <v>3.5833121519830775</v>
      </c>
      <c r="S17" s="2">
        <v>0.7694213748345009</v>
      </c>
      <c r="T17" s="2">
        <v>1.0833333333333333</v>
      </c>
      <c r="U17" s="4">
        <v>1.8</v>
      </c>
      <c r="V17" s="2">
        <v>3.9493900066449128</v>
      </c>
      <c r="W17" s="3">
        <v>34</v>
      </c>
      <c r="X17" s="3" t="e">
        <v>#NULL!</v>
      </c>
      <c r="Y17" s="3" t="e">
        <v>#NULL!</v>
      </c>
      <c r="Z17" s="3">
        <v>8</v>
      </c>
    </row>
    <row r="18" spans="1:26" x14ac:dyDescent="0.25">
      <c r="A18" s="2" t="s">
        <v>46</v>
      </c>
      <c r="B18" s="3">
        <v>14236.266666666599</v>
      </c>
      <c r="C18" s="4">
        <v>36</v>
      </c>
      <c r="D18" s="3">
        <v>15</v>
      </c>
      <c r="E18" s="3" t="s">
        <v>27</v>
      </c>
      <c r="F18" s="3">
        <v>540</v>
      </c>
      <c r="G18" s="3">
        <v>413</v>
      </c>
      <c r="H18" s="3">
        <v>1085</v>
      </c>
      <c r="I18" s="4">
        <v>-21.2</v>
      </c>
      <c r="J18" s="4">
        <v>-2110.4</v>
      </c>
      <c r="K18" s="3">
        <v>51453</v>
      </c>
      <c r="L18" s="3">
        <v>51</v>
      </c>
      <c r="M18" s="3">
        <v>2288</v>
      </c>
      <c r="N18" s="3">
        <v>4193</v>
      </c>
      <c r="O18" s="4">
        <v>47</v>
      </c>
      <c r="P18" s="3">
        <v>18</v>
      </c>
      <c r="Q18" s="2">
        <v>41.93</v>
      </c>
      <c r="R18" s="2">
        <v>2.5526682161121932</v>
      </c>
      <c r="S18" s="2">
        <v>2.111081366622872</v>
      </c>
      <c r="T18" s="2">
        <v>2.6111111111111112</v>
      </c>
      <c r="U18" s="4">
        <v>6.94</v>
      </c>
      <c r="V18" s="2">
        <v>4</v>
      </c>
      <c r="W18" s="3">
        <v>10</v>
      </c>
      <c r="X18" s="3">
        <v>28</v>
      </c>
      <c r="Y18" s="3">
        <v>9</v>
      </c>
      <c r="Z18" s="3">
        <v>5</v>
      </c>
    </row>
    <row r="19" spans="1:26" x14ac:dyDescent="0.25">
      <c r="A19" s="2" t="s">
        <v>47</v>
      </c>
      <c r="B19" s="3">
        <v>7686.5809523809403</v>
      </c>
      <c r="C19" s="4">
        <v>216</v>
      </c>
      <c r="D19" s="3">
        <v>5</v>
      </c>
      <c r="E19" s="3" t="s">
        <v>29</v>
      </c>
      <c r="F19" s="3">
        <v>571</v>
      </c>
      <c r="G19" s="3">
        <v>436</v>
      </c>
      <c r="H19" s="3">
        <v>1151</v>
      </c>
      <c r="I19" s="4">
        <v>-22.7</v>
      </c>
      <c r="J19" s="4">
        <v>-2252.8000000000002</v>
      </c>
      <c r="K19" s="3">
        <v>54656</v>
      </c>
      <c r="L19" s="3">
        <v>54</v>
      </c>
      <c r="M19" s="3">
        <v>1932</v>
      </c>
      <c r="N19" s="3">
        <v>7225</v>
      </c>
      <c r="O19" s="4">
        <v>44</v>
      </c>
      <c r="P19" s="3">
        <v>21</v>
      </c>
      <c r="Q19" s="2">
        <v>120.41666666666667</v>
      </c>
      <c r="R19" s="2">
        <v>2.3180633349627615</v>
      </c>
      <c r="S19" s="2">
        <v>2.6069777238024643</v>
      </c>
      <c r="T19" s="2">
        <v>2.0952380952380953</v>
      </c>
      <c r="U19" s="4">
        <v>6.8</v>
      </c>
      <c r="V19" s="2">
        <v>3.7781512503836434</v>
      </c>
      <c r="W19" s="3">
        <v>43</v>
      </c>
      <c r="X19" s="3">
        <v>61</v>
      </c>
      <c r="Y19" s="3">
        <v>40</v>
      </c>
      <c r="Z19" s="3">
        <v>8</v>
      </c>
    </row>
    <row r="20" spans="1:26" x14ac:dyDescent="0.25">
      <c r="A20" s="2" t="s">
        <v>48</v>
      </c>
      <c r="B20" s="3">
        <v>-64359.961904762102</v>
      </c>
      <c r="C20" s="4">
        <v>55</v>
      </c>
      <c r="D20" s="3">
        <v>12</v>
      </c>
      <c r="E20" s="3" t="s">
        <v>31</v>
      </c>
      <c r="F20" s="3">
        <v>52</v>
      </c>
      <c r="G20" s="3">
        <v>50</v>
      </c>
      <c r="H20" s="3">
        <v>35</v>
      </c>
      <c r="I20" s="4">
        <v>2.9</v>
      </c>
      <c r="J20" s="4">
        <v>112</v>
      </c>
      <c r="K20" s="3">
        <v>260</v>
      </c>
      <c r="L20" s="3">
        <v>3</v>
      </c>
      <c r="M20" s="3">
        <v>2166</v>
      </c>
      <c r="N20" s="3">
        <v>0</v>
      </c>
      <c r="O20" s="4">
        <v>45</v>
      </c>
      <c r="P20" s="3">
        <v>16</v>
      </c>
      <c r="Q20" s="2">
        <v>0</v>
      </c>
      <c r="R20" s="2">
        <v>2.4149733479708178</v>
      </c>
      <c r="S20" s="2">
        <v>0</v>
      </c>
      <c r="T20" s="2">
        <v>2.8125</v>
      </c>
      <c r="U20" s="4">
        <v>5.81</v>
      </c>
      <c r="V20" s="2">
        <v>4</v>
      </c>
      <c r="W20" s="3">
        <v>16</v>
      </c>
      <c r="X20" s="3">
        <v>48</v>
      </c>
      <c r="Y20" s="3">
        <v>22</v>
      </c>
      <c r="Z20" s="3">
        <v>5</v>
      </c>
    </row>
    <row r="21" spans="1:26" x14ac:dyDescent="0.25">
      <c r="A21" s="2" t="s">
        <v>49</v>
      </c>
      <c r="B21" s="3">
        <v>-70909.647619048003</v>
      </c>
      <c r="C21" s="4">
        <v>27</v>
      </c>
      <c r="D21" s="3">
        <v>40</v>
      </c>
      <c r="E21" s="3" t="s">
        <v>33</v>
      </c>
      <c r="F21" s="3">
        <v>58</v>
      </c>
      <c r="G21" s="3">
        <v>55</v>
      </c>
      <c r="H21" s="3">
        <v>54</v>
      </c>
      <c r="I21" s="4">
        <v>2.9</v>
      </c>
      <c r="J21" s="4">
        <v>77</v>
      </c>
      <c r="K21" s="3">
        <v>993</v>
      </c>
      <c r="L21" s="3">
        <v>4</v>
      </c>
      <c r="M21" s="3">
        <v>2217</v>
      </c>
      <c r="N21" s="3">
        <v>3072</v>
      </c>
      <c r="O21" s="4">
        <v>41</v>
      </c>
      <c r="P21" s="3">
        <v>12</v>
      </c>
      <c r="Q21" s="2">
        <v>23.450381679389313</v>
      </c>
      <c r="R21" s="2">
        <v>2.996949248495381</v>
      </c>
      <c r="S21" s="2">
        <v>1.8794465669338849</v>
      </c>
      <c r="T21" s="2">
        <v>3.4166666666666665</v>
      </c>
      <c r="U21" s="4">
        <v>5.7</v>
      </c>
      <c r="V21" s="2">
        <v>4.1172712956557644</v>
      </c>
      <c r="W21" s="3">
        <v>13</v>
      </c>
      <c r="X21" s="3">
        <v>66</v>
      </c>
      <c r="Y21" s="3">
        <v>45</v>
      </c>
      <c r="Z21" s="3">
        <v>4</v>
      </c>
    </row>
    <row r="22" spans="1:26" x14ac:dyDescent="0.25">
      <c r="A22" s="2" t="s">
        <v>50</v>
      </c>
      <c r="B22" s="3">
        <v>-77459.333333333096</v>
      </c>
      <c r="C22" s="4">
        <v>2.8</v>
      </c>
      <c r="D22" s="3">
        <v>77</v>
      </c>
      <c r="E22" s="3" t="s">
        <v>29</v>
      </c>
      <c r="F22" s="3">
        <v>81</v>
      </c>
      <c r="G22" s="3">
        <v>74</v>
      </c>
      <c r="H22" s="3">
        <v>97</v>
      </c>
      <c r="I22" s="4">
        <v>0.7</v>
      </c>
      <c r="J22" s="4">
        <v>6.8</v>
      </c>
      <c r="K22" s="3">
        <v>19904</v>
      </c>
      <c r="L22" s="3">
        <v>1</v>
      </c>
      <c r="M22" s="3">
        <v>3482</v>
      </c>
      <c r="N22" s="3">
        <v>9511</v>
      </c>
      <c r="O22" s="4">
        <v>14</v>
      </c>
      <c r="P22" s="3">
        <v>8</v>
      </c>
      <c r="Q22" s="2">
        <v>32.68384879725086</v>
      </c>
      <c r="R22" s="2">
        <v>4.2989403630107246</v>
      </c>
      <c r="S22" s="2">
        <v>2.008475962907875</v>
      </c>
      <c r="T22" s="2">
        <v>1.75</v>
      </c>
      <c r="U22" s="4">
        <v>1.8</v>
      </c>
      <c r="V22" s="2">
        <v>4.4638929889859069</v>
      </c>
      <c r="W22" s="3">
        <v>5</v>
      </c>
      <c r="X22" s="3" t="e">
        <v>#NULL!</v>
      </c>
      <c r="Y22" s="3" t="e">
        <v>#NULL!</v>
      </c>
      <c r="Z22" s="3">
        <v>9</v>
      </c>
    </row>
    <row r="23" spans="1:26" x14ac:dyDescent="0.25">
      <c r="A23" s="2" t="s">
        <v>51</v>
      </c>
      <c r="B23" s="3">
        <v>-84009.019047619004</v>
      </c>
      <c r="C23" s="4">
        <v>5</v>
      </c>
      <c r="D23" s="3">
        <v>47</v>
      </c>
      <c r="E23" s="3" t="s">
        <v>52</v>
      </c>
      <c r="F23" s="3">
        <v>44</v>
      </c>
      <c r="G23" s="3">
        <v>41</v>
      </c>
      <c r="H23" s="3">
        <v>27</v>
      </c>
      <c r="I23" s="4">
        <v>2.4</v>
      </c>
      <c r="J23" s="4">
        <v>137</v>
      </c>
      <c r="K23" s="3">
        <v>457</v>
      </c>
      <c r="L23" s="3">
        <v>4</v>
      </c>
      <c r="M23" s="3">
        <v>2036</v>
      </c>
      <c r="N23" s="3">
        <v>3730</v>
      </c>
      <c r="O23" s="4">
        <v>44</v>
      </c>
      <c r="P23" s="3">
        <v>21</v>
      </c>
      <c r="Q23" s="2">
        <v>113.03030303030303</v>
      </c>
      <c r="R23" s="2">
        <v>2.6599162000698504</v>
      </c>
      <c r="S23" s="2">
        <v>2.5741803949703801</v>
      </c>
      <c r="T23" s="2">
        <v>2.1</v>
      </c>
      <c r="U23" s="4">
        <v>5.42</v>
      </c>
      <c r="V23" s="2">
        <v>3.5185139398778875</v>
      </c>
      <c r="W23" s="3">
        <v>3</v>
      </c>
      <c r="X23" s="3">
        <v>33</v>
      </c>
      <c r="Y23" s="3">
        <v>15</v>
      </c>
      <c r="Z23" s="3">
        <v>5</v>
      </c>
    </row>
    <row r="24" spans="1:26" x14ac:dyDescent="0.25">
      <c r="A24" s="2" t="s">
        <v>53</v>
      </c>
      <c r="B24" s="3">
        <v>-90558.704761904999</v>
      </c>
      <c r="C24" s="4">
        <v>18</v>
      </c>
      <c r="D24" s="3">
        <v>85</v>
      </c>
      <c r="E24" s="3" t="s">
        <v>29</v>
      </c>
      <c r="F24" s="3">
        <v>78</v>
      </c>
      <c r="G24" s="3">
        <v>71</v>
      </c>
      <c r="H24" s="3">
        <v>93</v>
      </c>
      <c r="I24" s="4">
        <v>1.7</v>
      </c>
      <c r="J24" s="4">
        <v>14.6</v>
      </c>
      <c r="K24" s="3">
        <v>2591</v>
      </c>
      <c r="L24" s="3">
        <v>6</v>
      </c>
      <c r="M24" s="3">
        <v>2581</v>
      </c>
      <c r="N24" s="3">
        <v>831</v>
      </c>
      <c r="O24" s="4">
        <v>23</v>
      </c>
      <c r="P24" s="3">
        <v>6</v>
      </c>
      <c r="Q24" s="2">
        <v>5.9357142857142859</v>
      </c>
      <c r="R24" s="2">
        <v>3.4134674129858249</v>
      </c>
      <c r="S24" s="2">
        <v>1.4278894921155905</v>
      </c>
      <c r="T24" s="2">
        <v>3.8333333333333335</v>
      </c>
      <c r="U24" s="4">
        <v>2.5</v>
      </c>
      <c r="V24" s="2">
        <v>4.1461280356782382</v>
      </c>
      <c r="W24" s="3">
        <v>7</v>
      </c>
      <c r="X24" s="3">
        <v>94</v>
      </c>
      <c r="Y24" s="3">
        <v>93</v>
      </c>
      <c r="Z24" s="3">
        <v>8</v>
      </c>
    </row>
    <row r="25" spans="1:26" x14ac:dyDescent="0.25">
      <c r="A25" s="2" t="s">
        <v>54</v>
      </c>
      <c r="B25" s="3">
        <v>-97108.390476190005</v>
      </c>
      <c r="C25" s="4">
        <v>124</v>
      </c>
      <c r="D25" s="3">
        <v>26</v>
      </c>
      <c r="E25" s="3" t="s">
        <v>55</v>
      </c>
      <c r="F25" s="3">
        <v>69</v>
      </c>
      <c r="G25" s="3">
        <v>67</v>
      </c>
      <c r="H25" s="3">
        <v>78</v>
      </c>
      <c r="I25" s="4">
        <v>1.1000000000000001</v>
      </c>
      <c r="J25" s="4">
        <v>52</v>
      </c>
      <c r="K25" s="3">
        <v>377</v>
      </c>
      <c r="L25" s="3">
        <v>3</v>
      </c>
      <c r="M25" s="3">
        <v>2639</v>
      </c>
      <c r="N25" s="3">
        <v>38</v>
      </c>
      <c r="O25" s="4">
        <v>21</v>
      </c>
      <c r="P25" s="3">
        <v>7</v>
      </c>
      <c r="Q25" s="2">
        <v>3.1530036508463327E-3</v>
      </c>
      <c r="R25" s="2">
        <v>2.576341350205793</v>
      </c>
      <c r="S25" s="2">
        <v>0.31604206786370442</v>
      </c>
      <c r="T25" s="2">
        <v>3</v>
      </c>
      <c r="U25" s="4">
        <v>1.84</v>
      </c>
      <c r="V25" s="2">
        <v>6.0810591230013191</v>
      </c>
      <c r="W25" s="3">
        <v>10</v>
      </c>
      <c r="X25" s="3">
        <v>87</v>
      </c>
      <c r="Y25" s="3">
        <v>68</v>
      </c>
      <c r="Z25" s="3">
        <v>8</v>
      </c>
    </row>
    <row r="26" spans="1:26" x14ac:dyDescent="0.25">
      <c r="A26" s="2" t="s">
        <v>56</v>
      </c>
      <c r="B26" s="3">
        <v>-103658.076190476</v>
      </c>
      <c r="C26" s="4">
        <v>31</v>
      </c>
      <c r="D26" s="3">
        <v>70</v>
      </c>
      <c r="E26" s="3" t="s">
        <v>29</v>
      </c>
      <c r="F26" s="3">
        <v>75</v>
      </c>
      <c r="G26" s="3">
        <v>69</v>
      </c>
      <c r="H26" s="3">
        <v>87</v>
      </c>
      <c r="I26" s="4">
        <v>2</v>
      </c>
      <c r="J26" s="4">
        <v>28</v>
      </c>
      <c r="K26" s="3">
        <v>1538</v>
      </c>
      <c r="L26" s="3">
        <v>6</v>
      </c>
      <c r="M26" s="3">
        <v>2598</v>
      </c>
      <c r="N26" s="3">
        <v>4583</v>
      </c>
      <c r="O26" s="4">
        <v>24</v>
      </c>
      <c r="P26" s="3">
        <v>6</v>
      </c>
      <c r="Q26" s="2">
        <v>12.873595505617978</v>
      </c>
      <c r="R26" s="2">
        <v>3.1869563354654122</v>
      </c>
      <c r="S26" s="2">
        <v>1.6670167817113941</v>
      </c>
      <c r="T26" s="2">
        <v>4</v>
      </c>
      <c r="U26" s="4">
        <v>2.4700000000000002</v>
      </c>
      <c r="V26" s="2">
        <v>4.5514499979728749</v>
      </c>
      <c r="W26" s="3">
        <v>4</v>
      </c>
      <c r="X26" s="3">
        <v>88</v>
      </c>
      <c r="Y26" s="3">
        <v>86</v>
      </c>
      <c r="Z26" s="3">
        <v>5</v>
      </c>
    </row>
    <row r="27" spans="1:26" x14ac:dyDescent="0.25">
      <c r="A27" s="2" t="s">
        <v>57</v>
      </c>
      <c r="B27" s="3">
        <v>-110207.761904762</v>
      </c>
      <c r="C27" s="4">
        <v>64</v>
      </c>
      <c r="D27" s="3">
        <v>47</v>
      </c>
      <c r="E27" s="3" t="s">
        <v>29</v>
      </c>
      <c r="F27" s="3">
        <v>79</v>
      </c>
      <c r="G27" s="3">
        <v>76</v>
      </c>
      <c r="H27" s="3">
        <v>93</v>
      </c>
      <c r="I27" s="4">
        <v>2.2999999999999998</v>
      </c>
      <c r="J27" s="4">
        <v>11</v>
      </c>
      <c r="K27" s="3">
        <v>2031</v>
      </c>
      <c r="L27" s="3">
        <v>6</v>
      </c>
      <c r="M27" s="3">
        <v>2808</v>
      </c>
      <c r="N27" s="3">
        <v>587</v>
      </c>
      <c r="O27" s="4">
        <v>26</v>
      </c>
      <c r="P27" s="3">
        <v>4</v>
      </c>
      <c r="Q27" s="2">
        <v>17.787878787878789</v>
      </c>
      <c r="R27" s="2">
        <v>3.3077099234048069</v>
      </c>
      <c r="S27" s="2">
        <v>1.7783810921596699</v>
      </c>
      <c r="T27" s="2">
        <v>6.5</v>
      </c>
      <c r="U27" s="4">
        <v>3.1</v>
      </c>
      <c r="V27" s="2">
        <v>3.5185139398778875</v>
      </c>
      <c r="W27" s="3">
        <v>6</v>
      </c>
      <c r="X27" s="3">
        <v>93</v>
      </c>
      <c r="Y27" s="3">
        <v>93</v>
      </c>
      <c r="Z27" s="3">
        <v>5</v>
      </c>
    </row>
    <row r="28" spans="1:26" x14ac:dyDescent="0.25">
      <c r="A28" s="2" t="s">
        <v>58</v>
      </c>
      <c r="B28" s="3">
        <v>-116757.447619047</v>
      </c>
      <c r="C28" s="4">
        <v>85</v>
      </c>
      <c r="D28" s="3">
        <v>51</v>
      </c>
      <c r="E28" s="3" t="s">
        <v>29</v>
      </c>
      <c r="F28" s="3">
        <v>77</v>
      </c>
      <c r="G28" s="3">
        <v>70</v>
      </c>
      <c r="H28" s="3">
        <v>97</v>
      </c>
      <c r="I28" s="4">
        <v>-0.1</v>
      </c>
      <c r="J28" s="4">
        <v>8.6999999999999993</v>
      </c>
      <c r="K28" s="3">
        <v>5487</v>
      </c>
      <c r="L28" s="3">
        <v>2</v>
      </c>
      <c r="M28" s="3" t="e">
        <v>#NULL!</v>
      </c>
      <c r="N28" s="3">
        <v>56</v>
      </c>
      <c r="O28" s="4">
        <v>11</v>
      </c>
      <c r="P28" s="3">
        <v>11</v>
      </c>
      <c r="Q28" s="2">
        <v>1.1428571428571428</v>
      </c>
      <c r="R28" s="2">
        <v>3.7393349601960795</v>
      </c>
      <c r="S28" s="2">
        <v>1.0270660870893518</v>
      </c>
      <c r="T28" s="2">
        <v>1</v>
      </c>
      <c r="U28" s="4">
        <v>1.65</v>
      </c>
      <c r="V28" s="2">
        <v>3.6901960800285138</v>
      </c>
      <c r="W28" s="3">
        <v>32</v>
      </c>
      <c r="X28" s="3" t="e">
        <v>#NULL!</v>
      </c>
      <c r="Y28" s="3" t="e">
        <v>#NULL!</v>
      </c>
      <c r="Z28" s="3">
        <v>6</v>
      </c>
    </row>
    <row r="29" spans="1:26" x14ac:dyDescent="0.25">
      <c r="A29" s="2" t="s">
        <v>59</v>
      </c>
      <c r="B29" s="3">
        <v>-123307.133333333</v>
      </c>
      <c r="C29" s="4">
        <v>99</v>
      </c>
      <c r="D29" s="3">
        <v>74</v>
      </c>
      <c r="E29" s="3" t="s">
        <v>29</v>
      </c>
      <c r="F29" s="3">
        <v>78</v>
      </c>
      <c r="G29" s="3">
        <v>74</v>
      </c>
      <c r="H29" s="3">
        <v>94</v>
      </c>
      <c r="I29" s="4">
        <v>0.95</v>
      </c>
      <c r="J29" s="4">
        <v>10.199999999999999</v>
      </c>
      <c r="K29" s="3">
        <v>1382</v>
      </c>
      <c r="L29" s="3">
        <v>6</v>
      </c>
      <c r="M29" s="3" t="e">
        <v>#NULL!</v>
      </c>
      <c r="N29" s="3">
        <v>245</v>
      </c>
      <c r="O29" s="4">
        <v>17</v>
      </c>
      <c r="P29" s="3">
        <v>7</v>
      </c>
      <c r="Q29" s="2">
        <v>2.2072072072072073</v>
      </c>
      <c r="R29" s="2">
        <v>3.1405080430381798</v>
      </c>
      <c r="S29" s="2">
        <v>1.1715710218575697</v>
      </c>
      <c r="T29" s="2">
        <v>2.4285714285714284</v>
      </c>
      <c r="U29" s="4">
        <v>1.9</v>
      </c>
      <c r="V29" s="2">
        <v>4.0453229787866576</v>
      </c>
      <c r="W29" s="3">
        <v>23</v>
      </c>
      <c r="X29" s="3">
        <v>95</v>
      </c>
      <c r="Y29" s="3">
        <v>93</v>
      </c>
      <c r="Z29" s="3">
        <v>5</v>
      </c>
    </row>
    <row r="30" spans="1:26" x14ac:dyDescent="0.25">
      <c r="A30" s="2" t="s">
        <v>60</v>
      </c>
      <c r="B30" s="3">
        <v>-129856.81904761901</v>
      </c>
      <c r="C30" s="4">
        <v>132</v>
      </c>
      <c r="D30" s="3" t="e">
        <v>#NULL!</v>
      </c>
      <c r="E30" s="3" t="s">
        <v>29</v>
      </c>
      <c r="F30" s="3">
        <v>77</v>
      </c>
      <c r="G30" s="3">
        <v>69</v>
      </c>
      <c r="H30" s="3" t="e">
        <v>#NULL!</v>
      </c>
      <c r="I30" s="4">
        <v>0.21</v>
      </c>
      <c r="J30" s="4">
        <v>9.3000000000000007</v>
      </c>
      <c r="K30" s="3">
        <v>7311</v>
      </c>
      <c r="L30" s="3">
        <v>2</v>
      </c>
      <c r="M30" s="3">
        <v>3632</v>
      </c>
      <c r="N30" s="3">
        <v>48</v>
      </c>
      <c r="O30" s="4">
        <v>13</v>
      </c>
      <c r="P30" s="3">
        <v>11.1</v>
      </c>
      <c r="Q30" s="2">
        <v>0.46153846153846156</v>
      </c>
      <c r="R30" s="2">
        <v>3.8639767839043868</v>
      </c>
      <c r="S30" s="2">
        <v>0.85672527504930962</v>
      </c>
      <c r="T30" s="2">
        <v>1.1711711711711712</v>
      </c>
      <c r="U30" s="4">
        <v>1.84</v>
      </c>
      <c r="V30" s="2">
        <v>4.0170333392987807</v>
      </c>
      <c r="W30" s="3" t="e">
        <v>#NULL!</v>
      </c>
      <c r="X30" s="3" t="e">
        <v>#NULL!</v>
      </c>
      <c r="Y30" s="3" t="e">
        <v>#NULL!</v>
      </c>
      <c r="Z30" s="3">
        <v>8</v>
      </c>
    </row>
    <row r="31" spans="1:26" x14ac:dyDescent="0.25">
      <c r="A31" s="2" t="s">
        <v>61</v>
      </c>
      <c r="B31" s="3">
        <v>-136406.504761905</v>
      </c>
      <c r="C31" s="4">
        <v>120</v>
      </c>
      <c r="D31" s="3">
        <v>85</v>
      </c>
      <c r="E31" s="3" t="s">
        <v>52</v>
      </c>
      <c r="F31" s="3">
        <v>79</v>
      </c>
      <c r="G31" s="3">
        <v>73</v>
      </c>
      <c r="H31" s="3">
        <v>99</v>
      </c>
      <c r="I31" s="4">
        <v>0.1</v>
      </c>
      <c r="J31" s="4">
        <v>6.6</v>
      </c>
      <c r="K31" s="3">
        <v>18277</v>
      </c>
      <c r="L31" s="3">
        <v>1</v>
      </c>
      <c r="M31" s="3">
        <v>3628</v>
      </c>
      <c r="N31" s="3">
        <v>1411</v>
      </c>
      <c r="O31" s="4">
        <v>12</v>
      </c>
      <c r="P31" s="3">
        <v>12</v>
      </c>
      <c r="Q31" s="2">
        <v>27.134615384615383</v>
      </c>
      <c r="R31" s="2">
        <v>4.2619049118372017</v>
      </c>
      <c r="S31" s="2">
        <v>1.9351058864308852</v>
      </c>
      <c r="T31" s="2">
        <v>1</v>
      </c>
      <c r="U31" s="4">
        <v>1.7</v>
      </c>
      <c r="V31" s="2">
        <v>3.716003343634799</v>
      </c>
      <c r="W31" s="3">
        <v>61</v>
      </c>
      <c r="X31" s="3" t="e">
        <v>#NULL!</v>
      </c>
      <c r="Y31" s="3" t="e">
        <v>#NULL!</v>
      </c>
      <c r="Z31" s="3">
        <v>8</v>
      </c>
    </row>
    <row r="32" spans="1:26" x14ac:dyDescent="0.25">
      <c r="A32" s="2" t="s">
        <v>62</v>
      </c>
      <c r="B32" s="3">
        <v>-142956.19047619001</v>
      </c>
      <c r="C32" s="4">
        <v>159</v>
      </c>
      <c r="D32" s="3">
        <v>60</v>
      </c>
      <c r="E32" s="3" t="s">
        <v>29</v>
      </c>
      <c r="F32" s="3">
        <v>70</v>
      </c>
      <c r="G32" s="3">
        <v>66</v>
      </c>
      <c r="H32" s="3">
        <v>83</v>
      </c>
      <c r="I32" s="4">
        <v>1.8</v>
      </c>
      <c r="J32" s="4">
        <v>51.5</v>
      </c>
      <c r="K32" s="3">
        <v>1034</v>
      </c>
      <c r="L32" s="3">
        <v>6</v>
      </c>
      <c r="M32" s="3">
        <v>2359</v>
      </c>
      <c r="N32" s="3">
        <v>2353</v>
      </c>
      <c r="O32" s="4">
        <v>25</v>
      </c>
      <c r="P32" s="3">
        <v>6</v>
      </c>
      <c r="Q32" s="2">
        <v>30.166666666666668</v>
      </c>
      <c r="R32" s="2">
        <v>3.0145205387579237</v>
      </c>
      <c r="S32" s="2">
        <v>1.9765393498442576</v>
      </c>
      <c r="T32" s="2">
        <v>4.166666666666667</v>
      </c>
      <c r="U32" s="4">
        <v>2.8</v>
      </c>
      <c r="V32" s="2">
        <v>3.8920946026904804</v>
      </c>
      <c r="W32" s="3">
        <v>23</v>
      </c>
      <c r="X32" s="3">
        <v>85</v>
      </c>
      <c r="Y32" s="3">
        <v>82</v>
      </c>
      <c r="Z32" s="3">
        <v>5</v>
      </c>
    </row>
    <row r="33" spans="1:26" x14ac:dyDescent="0.25">
      <c r="A33" s="2" t="s">
        <v>63</v>
      </c>
      <c r="B33" s="3">
        <v>-149505.876190476</v>
      </c>
      <c r="C33" s="4">
        <v>39</v>
      </c>
      <c r="D33" s="3">
        <v>56</v>
      </c>
      <c r="E33" s="3" t="s">
        <v>29</v>
      </c>
      <c r="F33" s="3">
        <v>73</v>
      </c>
      <c r="G33" s="3">
        <v>67</v>
      </c>
      <c r="H33" s="3">
        <v>88</v>
      </c>
      <c r="I33" s="4">
        <v>2.0099999999999998</v>
      </c>
      <c r="J33" s="4">
        <v>39</v>
      </c>
      <c r="K33" s="3">
        <v>1085</v>
      </c>
      <c r="L33" s="3">
        <v>6</v>
      </c>
      <c r="M33" s="3">
        <v>2531</v>
      </c>
      <c r="N33" s="3">
        <v>381</v>
      </c>
      <c r="O33" s="4">
        <v>26</v>
      </c>
      <c r="P33" s="3">
        <v>6</v>
      </c>
      <c r="Q33" s="2">
        <v>3.3716814159292037</v>
      </c>
      <c r="R33" s="2">
        <v>3.0354297381845483</v>
      </c>
      <c r="S33" s="2">
        <v>1.275173580972168</v>
      </c>
      <c r="T33" s="2">
        <v>4.333333333333333</v>
      </c>
      <c r="U33" s="4">
        <v>3.08</v>
      </c>
      <c r="V33" s="2">
        <v>4.0293837776852097</v>
      </c>
      <c r="W33" s="3">
        <v>6</v>
      </c>
      <c r="X33" s="3">
        <v>90</v>
      </c>
      <c r="Y33" s="3">
        <v>86</v>
      </c>
      <c r="Z33" s="3">
        <v>5</v>
      </c>
    </row>
    <row r="34" spans="1:26" x14ac:dyDescent="0.25">
      <c r="A34" s="2" t="s">
        <v>64</v>
      </c>
      <c r="B34" s="3">
        <v>-156055.561904762</v>
      </c>
      <c r="C34" s="4">
        <v>57</v>
      </c>
      <c r="D34" s="3">
        <v>44</v>
      </c>
      <c r="E34" s="3" t="s">
        <v>27</v>
      </c>
      <c r="F34" s="3">
        <v>63</v>
      </c>
      <c r="G34" s="3">
        <v>60</v>
      </c>
      <c r="H34" s="3">
        <v>48</v>
      </c>
      <c r="I34" s="4">
        <v>1.95</v>
      </c>
      <c r="J34" s="4">
        <v>76.400000000000006</v>
      </c>
      <c r="K34" s="3">
        <v>748</v>
      </c>
      <c r="L34" s="3">
        <v>5</v>
      </c>
      <c r="M34" s="3">
        <v>3336</v>
      </c>
      <c r="N34" s="3">
        <v>91</v>
      </c>
      <c r="O34" s="4">
        <v>29</v>
      </c>
      <c r="P34" s="3">
        <v>9</v>
      </c>
      <c r="Q34" s="2">
        <v>0.15166666666666667</v>
      </c>
      <c r="R34" s="2">
        <v>2.8739015978644615</v>
      </c>
      <c r="S34" s="2">
        <v>0.68576928316651009</v>
      </c>
      <c r="T34" s="2">
        <v>3.2222222222222223</v>
      </c>
      <c r="U34" s="4">
        <v>3.77</v>
      </c>
      <c r="V34" s="2">
        <v>4.7781512503836439</v>
      </c>
      <c r="W34" s="3">
        <v>3</v>
      </c>
      <c r="X34" s="3">
        <v>63</v>
      </c>
      <c r="Y34" s="3">
        <v>34</v>
      </c>
      <c r="Z34" s="3">
        <v>1</v>
      </c>
    </row>
    <row r="35" spans="1:26" x14ac:dyDescent="0.25">
      <c r="A35" s="2" t="s">
        <v>65</v>
      </c>
      <c r="B35" s="3">
        <v>-162605.247619047</v>
      </c>
      <c r="C35" s="4">
        <v>246</v>
      </c>
      <c r="D35" s="3">
        <v>44</v>
      </c>
      <c r="E35" s="3" t="s">
        <v>29</v>
      </c>
      <c r="F35" s="3">
        <v>69</v>
      </c>
      <c r="G35" s="3">
        <v>64</v>
      </c>
      <c r="H35" s="3">
        <v>73</v>
      </c>
      <c r="I35" s="4">
        <v>2.04</v>
      </c>
      <c r="J35" s="4">
        <v>41</v>
      </c>
      <c r="K35" s="3">
        <v>1078</v>
      </c>
      <c r="L35" s="3">
        <v>6</v>
      </c>
      <c r="M35" s="3">
        <v>2317</v>
      </c>
      <c r="N35" s="3">
        <v>530</v>
      </c>
      <c r="O35" s="4">
        <v>33</v>
      </c>
      <c r="P35" s="3">
        <v>7</v>
      </c>
      <c r="Q35" s="2">
        <v>9.6363636363636367</v>
      </c>
      <c r="R35" s="2">
        <v>3.03261876085072</v>
      </c>
      <c r="S35" s="2">
        <v>1.5731952846346042</v>
      </c>
      <c r="T35" s="2">
        <v>4.7142857142857144</v>
      </c>
      <c r="U35" s="4">
        <v>3.78</v>
      </c>
      <c r="V35" s="2">
        <v>3.7634279935629373</v>
      </c>
      <c r="W35" s="3">
        <v>27</v>
      </c>
      <c r="X35" s="3">
        <v>76</v>
      </c>
      <c r="Y35" s="3">
        <v>70</v>
      </c>
      <c r="Z35" s="3">
        <v>5</v>
      </c>
    </row>
    <row r="36" spans="1:26" x14ac:dyDescent="0.25">
      <c r="A36" s="2" t="s">
        <v>66</v>
      </c>
      <c r="B36" s="3">
        <v>-169154.933333333</v>
      </c>
      <c r="C36" s="4">
        <v>36</v>
      </c>
      <c r="D36" s="3">
        <v>72</v>
      </c>
      <c r="E36" s="3" t="s">
        <v>52</v>
      </c>
      <c r="F36" s="3">
        <v>76</v>
      </c>
      <c r="G36" s="3">
        <v>67</v>
      </c>
      <c r="H36" s="3">
        <v>99</v>
      </c>
      <c r="I36" s="4">
        <v>0.52</v>
      </c>
      <c r="J36" s="4">
        <v>19</v>
      </c>
      <c r="K36" s="3">
        <v>6000</v>
      </c>
      <c r="L36" s="3">
        <v>2</v>
      </c>
      <c r="M36" s="3" t="e">
        <v>#NULL!</v>
      </c>
      <c r="N36" s="3">
        <v>3</v>
      </c>
      <c r="O36" s="4">
        <v>14</v>
      </c>
      <c r="P36" s="3">
        <v>12</v>
      </c>
      <c r="Q36" s="2">
        <v>0.1875</v>
      </c>
      <c r="R36" s="2">
        <v>3.7781512503836434</v>
      </c>
      <c r="S36" s="2">
        <v>0.71548454055262778</v>
      </c>
      <c r="T36" s="2">
        <v>1.1666666666666667</v>
      </c>
      <c r="U36" s="4">
        <v>2</v>
      </c>
      <c r="V36" s="2">
        <v>3.2041199826559246</v>
      </c>
      <c r="W36" s="3">
        <v>22</v>
      </c>
      <c r="X36" s="3">
        <v>100</v>
      </c>
      <c r="Y36" s="3">
        <v>100</v>
      </c>
      <c r="Z36" s="3">
        <v>7</v>
      </c>
    </row>
    <row r="37" spans="1:26" x14ac:dyDescent="0.25">
      <c r="A37" s="2" t="s">
        <v>67</v>
      </c>
      <c r="B37" s="3">
        <v>-175704.61904761899</v>
      </c>
      <c r="C37" s="4">
        <v>47</v>
      </c>
      <c r="D37" s="3">
        <v>12</v>
      </c>
      <c r="E37" s="3" t="s">
        <v>27</v>
      </c>
      <c r="F37" s="3">
        <v>54</v>
      </c>
      <c r="G37" s="3">
        <v>51</v>
      </c>
      <c r="H37" s="3">
        <v>24</v>
      </c>
      <c r="I37" s="4">
        <v>3.1</v>
      </c>
      <c r="J37" s="4">
        <v>110</v>
      </c>
      <c r="K37" s="3">
        <v>122</v>
      </c>
      <c r="L37" s="3">
        <v>4</v>
      </c>
      <c r="M37" s="3">
        <v>1667</v>
      </c>
      <c r="N37" s="3">
        <v>12958</v>
      </c>
      <c r="O37" s="4">
        <v>45</v>
      </c>
      <c r="P37" s="3">
        <v>14</v>
      </c>
      <c r="Q37" s="2">
        <v>23.474637681159422</v>
      </c>
      <c r="R37" s="2">
        <v>2.0863598306747484</v>
      </c>
      <c r="S37" s="2">
        <v>1.8798352088756358</v>
      </c>
      <c r="T37" s="2">
        <v>3.2142857142857144</v>
      </c>
      <c r="U37" s="4">
        <v>6.81</v>
      </c>
      <c r="V37" s="2">
        <v>4.7419390777291985</v>
      </c>
      <c r="W37" s="3">
        <v>12</v>
      </c>
      <c r="X37" s="3">
        <v>32</v>
      </c>
      <c r="Y37" s="3">
        <v>16</v>
      </c>
      <c r="Z37" s="3">
        <v>5</v>
      </c>
    </row>
    <row r="38" spans="1:26" x14ac:dyDescent="0.25">
      <c r="A38" s="2" t="s">
        <v>68</v>
      </c>
      <c r="B38" s="3">
        <v>-182254.30476190499</v>
      </c>
      <c r="C38" s="4">
        <v>39</v>
      </c>
      <c r="D38" s="3">
        <v>60</v>
      </c>
      <c r="E38" s="3" t="s">
        <v>52</v>
      </c>
      <c r="F38" s="3">
        <v>80</v>
      </c>
      <c r="G38" s="3">
        <v>72</v>
      </c>
      <c r="H38" s="3">
        <v>100</v>
      </c>
      <c r="I38" s="4">
        <v>0.3</v>
      </c>
      <c r="J38" s="4">
        <v>5.3</v>
      </c>
      <c r="K38" s="3">
        <v>15877</v>
      </c>
      <c r="L38" s="3">
        <v>1</v>
      </c>
      <c r="M38" s="3">
        <v>3253</v>
      </c>
      <c r="N38" s="3">
        <v>158</v>
      </c>
      <c r="O38" s="4">
        <v>13</v>
      </c>
      <c r="P38" s="3">
        <v>10</v>
      </c>
      <c r="Q38" s="2">
        <v>3.0980392156862746</v>
      </c>
      <c r="R38" s="2">
        <v>4.2007684447831712</v>
      </c>
      <c r="S38" s="2">
        <v>1.2537685804199528</v>
      </c>
      <c r="T38" s="2">
        <v>1.3</v>
      </c>
      <c r="U38" s="4">
        <v>1.8</v>
      </c>
      <c r="V38" s="2">
        <v>3.7075701760979363</v>
      </c>
      <c r="W38" s="3">
        <v>8</v>
      </c>
      <c r="X38" s="3" t="e">
        <v>#NULL!</v>
      </c>
      <c r="Y38" s="3" t="e">
        <v>#NULL!</v>
      </c>
      <c r="Z38" s="3">
        <v>9</v>
      </c>
    </row>
    <row r="39" spans="1:26" x14ac:dyDescent="0.25">
      <c r="A39" s="2" t="s">
        <v>69</v>
      </c>
      <c r="B39" s="3">
        <v>-188803.99047619</v>
      </c>
      <c r="C39" s="4">
        <v>105</v>
      </c>
      <c r="D39" s="3">
        <v>73</v>
      </c>
      <c r="E39" s="3" t="s">
        <v>29</v>
      </c>
      <c r="F39" s="3">
        <v>82</v>
      </c>
      <c r="G39" s="3">
        <v>74</v>
      </c>
      <c r="H39" s="3">
        <v>99</v>
      </c>
      <c r="I39" s="4">
        <v>0.47</v>
      </c>
      <c r="J39" s="4">
        <v>6.7</v>
      </c>
      <c r="K39" s="3">
        <v>18944</v>
      </c>
      <c r="L39" s="3">
        <v>1</v>
      </c>
      <c r="M39" s="3">
        <v>3465</v>
      </c>
      <c r="N39" s="3">
        <v>30003</v>
      </c>
      <c r="O39" s="4">
        <v>13</v>
      </c>
      <c r="P39" s="3">
        <v>9.3000000000000007</v>
      </c>
      <c r="Q39" s="2">
        <v>51.729310344827589</v>
      </c>
      <c r="R39" s="2">
        <v>4.2774716850428254</v>
      </c>
      <c r="S39" s="2">
        <v>2.2016452249918372</v>
      </c>
      <c r="T39" s="2">
        <v>1.3978494623655913</v>
      </c>
      <c r="U39" s="4">
        <v>1.8</v>
      </c>
      <c r="V39" s="2">
        <v>4.7634279935629369</v>
      </c>
      <c r="W39" s="3">
        <v>32</v>
      </c>
      <c r="X39" s="3" t="e">
        <v>#NULL!</v>
      </c>
      <c r="Y39" s="3" t="e">
        <v>#NULL!</v>
      </c>
      <c r="Z39" s="3">
        <v>8</v>
      </c>
    </row>
    <row r="40" spans="1:26" x14ac:dyDescent="0.25">
      <c r="A40" s="2" t="s">
        <v>70</v>
      </c>
      <c r="B40" s="3">
        <v>-195353.67619047599</v>
      </c>
      <c r="C40" s="4">
        <v>4.2</v>
      </c>
      <c r="D40" s="3">
        <v>46</v>
      </c>
      <c r="E40" s="3" t="s">
        <v>29</v>
      </c>
      <c r="F40" s="3">
        <v>58</v>
      </c>
      <c r="G40" s="3">
        <v>52</v>
      </c>
      <c r="H40" s="3">
        <v>61</v>
      </c>
      <c r="I40" s="4">
        <v>1.46</v>
      </c>
      <c r="J40" s="4">
        <v>94</v>
      </c>
      <c r="K40" s="3">
        <v>4283</v>
      </c>
      <c r="L40" s="3">
        <v>4</v>
      </c>
      <c r="M40" s="3">
        <v>2383</v>
      </c>
      <c r="N40" s="3">
        <v>472</v>
      </c>
      <c r="O40" s="4">
        <v>28</v>
      </c>
      <c r="P40" s="3">
        <v>14</v>
      </c>
      <c r="Q40" s="2">
        <v>36.307692307692307</v>
      </c>
      <c r="R40" s="2">
        <v>3.6317480743965693</v>
      </c>
      <c r="S40" s="2">
        <v>2.05116090015333</v>
      </c>
      <c r="T40" s="2">
        <v>2</v>
      </c>
      <c r="U40" s="4">
        <v>3.97</v>
      </c>
      <c r="V40" s="2">
        <v>3.1139433523068369</v>
      </c>
      <c r="W40" s="3">
        <v>1</v>
      </c>
      <c r="X40" s="3">
        <v>74</v>
      </c>
      <c r="Y40" s="3">
        <v>48</v>
      </c>
      <c r="Z40" s="3">
        <v>5</v>
      </c>
    </row>
    <row r="41" spans="1:26" x14ac:dyDescent="0.25">
      <c r="A41" s="2" t="s">
        <v>71</v>
      </c>
      <c r="B41" s="3">
        <v>-201903.36190476199</v>
      </c>
      <c r="C41" s="4">
        <v>86</v>
      </c>
      <c r="D41" s="3">
        <v>23</v>
      </c>
      <c r="E41" s="3" t="s">
        <v>27</v>
      </c>
      <c r="F41" s="3">
        <v>52</v>
      </c>
      <c r="G41" s="3">
        <v>48</v>
      </c>
      <c r="H41" s="3">
        <v>27</v>
      </c>
      <c r="I41" s="4">
        <v>3.1</v>
      </c>
      <c r="J41" s="4">
        <v>124</v>
      </c>
      <c r="K41" s="3">
        <v>351</v>
      </c>
      <c r="L41" s="3">
        <v>4</v>
      </c>
      <c r="M41" s="3" t="e">
        <v>#NULL!</v>
      </c>
      <c r="N41" s="3">
        <v>277</v>
      </c>
      <c r="O41" s="4">
        <v>46</v>
      </c>
      <c r="P41" s="3">
        <v>16</v>
      </c>
      <c r="Q41" s="2">
        <v>25.181818181818183</v>
      </c>
      <c r="R41" s="2">
        <v>2.5453071164658239</v>
      </c>
      <c r="S41" s="2">
        <v>1.9064148697404504</v>
      </c>
      <c r="T41" s="2">
        <v>2.875</v>
      </c>
      <c r="U41" s="4">
        <v>6.29</v>
      </c>
      <c r="V41" s="2">
        <v>2.9818186071706636</v>
      </c>
      <c r="W41" s="3">
        <v>16</v>
      </c>
      <c r="X41" s="3">
        <v>39</v>
      </c>
      <c r="Y41" s="3">
        <v>16</v>
      </c>
      <c r="Z41" s="3">
        <v>5</v>
      </c>
    </row>
    <row r="42" spans="1:26" x14ac:dyDescent="0.25">
      <c r="A42" s="2" t="s">
        <v>72</v>
      </c>
      <c r="B42" s="3">
        <v>-208453.04761904699</v>
      </c>
      <c r="C42" s="4">
        <v>81</v>
      </c>
      <c r="D42" s="3">
        <v>56</v>
      </c>
      <c r="E42" s="3" t="s">
        <v>73</v>
      </c>
      <c r="F42" s="3">
        <v>76</v>
      </c>
      <c r="G42" s="3">
        <v>69</v>
      </c>
      <c r="H42" s="3">
        <v>99</v>
      </c>
      <c r="I42" s="4">
        <v>0.8</v>
      </c>
      <c r="J42" s="4">
        <v>23</v>
      </c>
      <c r="K42" s="3">
        <v>4500</v>
      </c>
      <c r="L42" s="3">
        <v>2</v>
      </c>
      <c r="M42" s="3" t="e">
        <v>#NULL!</v>
      </c>
      <c r="N42" s="3">
        <v>2</v>
      </c>
      <c r="O42" s="4">
        <v>16</v>
      </c>
      <c r="P42" s="3">
        <v>9</v>
      </c>
      <c r="Q42" s="2">
        <v>3.6363636363636362E-2</v>
      </c>
      <c r="R42" s="2">
        <v>3.6532125137753435</v>
      </c>
      <c r="S42" s="2">
        <v>0.51538700168796636</v>
      </c>
      <c r="T42" s="2">
        <v>1.7777777777777777</v>
      </c>
      <c r="U42" s="4">
        <v>2.1800000000000002</v>
      </c>
      <c r="V42" s="2">
        <v>3.7403626894942437</v>
      </c>
      <c r="W42" s="3" t="e">
        <v>#NULL!</v>
      </c>
      <c r="X42" s="3">
        <v>100</v>
      </c>
      <c r="Y42" s="3">
        <v>100</v>
      </c>
      <c r="Z42" s="3">
        <v>6</v>
      </c>
    </row>
    <row r="43" spans="1:26" x14ac:dyDescent="0.25">
      <c r="A43" s="2" t="s">
        <v>74</v>
      </c>
      <c r="B43" s="3">
        <v>-215002.73333333299</v>
      </c>
      <c r="C43" s="4">
        <v>227</v>
      </c>
      <c r="D43" s="3">
        <v>85</v>
      </c>
      <c r="E43" s="3" t="s">
        <v>52</v>
      </c>
      <c r="F43" s="3">
        <v>79</v>
      </c>
      <c r="G43" s="3">
        <v>73</v>
      </c>
      <c r="H43" s="3">
        <v>99</v>
      </c>
      <c r="I43" s="4">
        <v>0.36</v>
      </c>
      <c r="J43" s="4">
        <v>6.5</v>
      </c>
      <c r="K43" s="3">
        <v>17539</v>
      </c>
      <c r="L43" s="3">
        <v>1</v>
      </c>
      <c r="M43" s="3">
        <v>3443</v>
      </c>
      <c r="N43" s="3">
        <v>11179</v>
      </c>
      <c r="O43" s="4">
        <v>11</v>
      </c>
      <c r="P43" s="3">
        <v>11</v>
      </c>
      <c r="Q43" s="2">
        <v>13.767241379310345</v>
      </c>
      <c r="R43" s="2">
        <v>4.2440048280914535</v>
      </c>
      <c r="S43" s="2">
        <v>1.6895435292603143</v>
      </c>
      <c r="T43" s="2">
        <v>1</v>
      </c>
      <c r="U43" s="4">
        <v>1.47</v>
      </c>
      <c r="V43" s="2">
        <v>4.9095560292411751</v>
      </c>
      <c r="W43" s="3">
        <v>34</v>
      </c>
      <c r="X43" s="3" t="e">
        <v>#NULL!</v>
      </c>
      <c r="Y43" s="3" t="e">
        <v>#NULL!</v>
      </c>
      <c r="Z43" s="3">
        <v>8</v>
      </c>
    </row>
    <row r="44" spans="1:26" x14ac:dyDescent="0.25">
      <c r="A44" s="2" t="s">
        <v>75</v>
      </c>
      <c r="B44" s="3">
        <v>-221552.41904761901</v>
      </c>
      <c r="C44" s="4">
        <v>80</v>
      </c>
      <c r="D44" s="3">
        <v>63</v>
      </c>
      <c r="E44" s="3" t="s">
        <v>73</v>
      </c>
      <c r="F44" s="3">
        <v>80</v>
      </c>
      <c r="G44" s="3">
        <v>75</v>
      </c>
      <c r="H44" s="3">
        <v>93</v>
      </c>
      <c r="I44" s="4">
        <v>0.84</v>
      </c>
      <c r="J44" s="4">
        <v>8.1999999999999993</v>
      </c>
      <c r="K44" s="3">
        <v>8060</v>
      </c>
      <c r="L44" s="3">
        <v>1</v>
      </c>
      <c r="M44" s="3">
        <v>3825</v>
      </c>
      <c r="N44" s="3">
        <v>916</v>
      </c>
      <c r="O44" s="4">
        <v>10</v>
      </c>
      <c r="P44" s="3">
        <v>10</v>
      </c>
      <c r="Q44" s="2">
        <v>8.8076923076923084</v>
      </c>
      <c r="R44" s="2">
        <v>3.9063350418050908</v>
      </c>
      <c r="S44" s="2">
        <v>1.5451563352684055</v>
      </c>
      <c r="T44" s="2">
        <v>1</v>
      </c>
      <c r="U44" s="4">
        <v>1.5</v>
      </c>
      <c r="V44" s="2">
        <v>4.0170333392987807</v>
      </c>
      <c r="W44" s="3">
        <v>23</v>
      </c>
      <c r="X44" s="3">
        <v>98</v>
      </c>
      <c r="Y44" s="3">
        <v>89</v>
      </c>
      <c r="Z44" s="3">
        <v>8</v>
      </c>
    </row>
    <row r="45" spans="1:26" x14ac:dyDescent="0.25">
      <c r="A45" s="2" t="s">
        <v>76</v>
      </c>
      <c r="B45" s="3">
        <v>-228102.10476190501</v>
      </c>
      <c r="C45" s="4">
        <v>97</v>
      </c>
      <c r="D45" s="3">
        <v>39</v>
      </c>
      <c r="E45" s="3" t="s">
        <v>29</v>
      </c>
      <c r="F45" s="3">
        <v>67</v>
      </c>
      <c r="G45" s="3">
        <v>62</v>
      </c>
      <c r="H45" s="3">
        <v>55</v>
      </c>
      <c r="I45" s="4">
        <v>2.58</v>
      </c>
      <c r="J45" s="4">
        <v>57</v>
      </c>
      <c r="K45" s="3">
        <v>1342</v>
      </c>
      <c r="L45" s="3">
        <v>6</v>
      </c>
      <c r="M45" s="3">
        <v>2235</v>
      </c>
      <c r="N45" s="3">
        <v>499</v>
      </c>
      <c r="O45" s="4">
        <v>35</v>
      </c>
      <c r="P45" s="3">
        <v>8</v>
      </c>
      <c r="Q45" s="2">
        <v>4.8446601941747574</v>
      </c>
      <c r="R45" s="2">
        <v>3.1277525158329733</v>
      </c>
      <c r="S45" s="2">
        <v>1.371048014527829</v>
      </c>
      <c r="T45" s="2">
        <v>4.375</v>
      </c>
      <c r="U45" s="4">
        <v>4.76</v>
      </c>
      <c r="V45" s="2">
        <v>4.012837224705172</v>
      </c>
      <c r="W45" s="3">
        <v>12</v>
      </c>
      <c r="X45" s="3">
        <v>63</v>
      </c>
      <c r="Y45" s="3">
        <v>47</v>
      </c>
      <c r="Z45" s="3">
        <v>5</v>
      </c>
    </row>
    <row r="46" spans="1:26" x14ac:dyDescent="0.25">
      <c r="A46" s="2" t="s">
        <v>77</v>
      </c>
      <c r="B46" s="3">
        <v>-234651.79047619001</v>
      </c>
      <c r="C46" s="4">
        <v>231</v>
      </c>
      <c r="D46" s="3">
        <v>29</v>
      </c>
      <c r="E46" s="3" t="s">
        <v>29</v>
      </c>
      <c r="F46" s="3">
        <v>47</v>
      </c>
      <c r="G46" s="3">
        <v>43</v>
      </c>
      <c r="H46" s="3">
        <v>53</v>
      </c>
      <c r="I46" s="4">
        <v>1.63</v>
      </c>
      <c r="J46" s="4">
        <v>109</v>
      </c>
      <c r="K46" s="3">
        <v>383</v>
      </c>
      <c r="L46" s="3">
        <v>6</v>
      </c>
      <c r="M46" s="3">
        <v>2013</v>
      </c>
      <c r="N46" s="3">
        <v>4987</v>
      </c>
      <c r="O46" s="4">
        <v>40</v>
      </c>
      <c r="P46" s="3">
        <v>19</v>
      </c>
      <c r="Q46" s="2">
        <v>71.242857142857147</v>
      </c>
      <c r="R46" s="2">
        <v>2.5831987739686229</v>
      </c>
      <c r="S46" s="2">
        <v>2.3471901049128534</v>
      </c>
      <c r="T46" s="2">
        <v>2.1052631578947367</v>
      </c>
      <c r="U46" s="4">
        <v>5.94</v>
      </c>
      <c r="V46" s="2">
        <v>3.8129133566428557</v>
      </c>
      <c r="W46" s="3">
        <v>20</v>
      </c>
      <c r="X46" s="3">
        <v>59</v>
      </c>
      <c r="Y46" s="3">
        <v>47</v>
      </c>
      <c r="Z46" s="3">
        <v>5</v>
      </c>
    </row>
    <row r="47" spans="1:26" x14ac:dyDescent="0.25">
      <c r="A47" s="2" t="s">
        <v>78</v>
      </c>
      <c r="B47" s="3">
        <v>-241201.47619047601</v>
      </c>
      <c r="C47" s="4">
        <v>46</v>
      </c>
      <c r="D47" s="3">
        <v>44</v>
      </c>
      <c r="E47" s="3" t="s">
        <v>29</v>
      </c>
      <c r="F47" s="3">
        <v>70</v>
      </c>
      <c r="G47" s="3">
        <v>65</v>
      </c>
      <c r="H47" s="3">
        <v>73</v>
      </c>
      <c r="I47" s="4">
        <v>2.73</v>
      </c>
      <c r="J47" s="4">
        <v>45</v>
      </c>
      <c r="K47" s="3">
        <v>1030</v>
      </c>
      <c r="L47" s="3">
        <v>6</v>
      </c>
      <c r="M47" s="3">
        <v>2247</v>
      </c>
      <c r="N47" s="3">
        <v>3473</v>
      </c>
      <c r="O47" s="4">
        <v>35</v>
      </c>
      <c r="P47" s="3">
        <v>6</v>
      </c>
      <c r="Q47" s="2">
        <v>62.017857142857146</v>
      </c>
      <c r="R47" s="2">
        <v>3.012837224705172</v>
      </c>
      <c r="S47" s="2">
        <v>2.282986541421641</v>
      </c>
      <c r="T47" s="2">
        <v>5.833333333333333</v>
      </c>
      <c r="U47" s="4">
        <v>4.9000000000000004</v>
      </c>
      <c r="V47" s="2">
        <v>3.7481880270062002</v>
      </c>
      <c r="W47" s="3">
        <v>14</v>
      </c>
      <c r="X47" s="3">
        <v>76</v>
      </c>
      <c r="Y47" s="3">
        <v>71</v>
      </c>
      <c r="Z47" s="3">
        <v>4</v>
      </c>
    </row>
    <row r="48" spans="1:26" x14ac:dyDescent="0.25">
      <c r="A48" s="2" t="s">
        <v>79</v>
      </c>
      <c r="B48" s="3">
        <v>-247751.161904762</v>
      </c>
      <c r="C48" s="4">
        <v>5494</v>
      </c>
      <c r="D48" s="3">
        <v>94</v>
      </c>
      <c r="E48" s="3" t="s">
        <v>31</v>
      </c>
      <c r="F48" s="3">
        <v>80</v>
      </c>
      <c r="G48" s="3">
        <v>75</v>
      </c>
      <c r="H48" s="3">
        <v>77</v>
      </c>
      <c r="I48" s="4">
        <v>-0.09</v>
      </c>
      <c r="J48" s="4">
        <v>5.8</v>
      </c>
      <c r="K48" s="3">
        <v>14641</v>
      </c>
      <c r="L48" s="3">
        <v>3</v>
      </c>
      <c r="M48" s="3" t="e">
        <v>#NULL!</v>
      </c>
      <c r="N48" s="3">
        <v>99</v>
      </c>
      <c r="O48" s="4">
        <v>13</v>
      </c>
      <c r="P48" s="3">
        <v>6</v>
      </c>
      <c r="Q48" s="2">
        <v>1.7068965517241379</v>
      </c>
      <c r="R48" s="2">
        <v>4.1655707406329006</v>
      </c>
      <c r="S48" s="2">
        <v>1.1128623255454058</v>
      </c>
      <c r="T48" s="2">
        <v>2.1666666666666665</v>
      </c>
      <c r="U48" s="4">
        <v>1.4</v>
      </c>
      <c r="V48" s="2">
        <v>3.7634279935629373</v>
      </c>
      <c r="W48" s="3">
        <v>7</v>
      </c>
      <c r="X48" s="3">
        <v>90</v>
      </c>
      <c r="Y48" s="3">
        <v>64</v>
      </c>
      <c r="Z48" s="3">
        <v>5</v>
      </c>
    </row>
    <row r="49" spans="1:26" x14ac:dyDescent="0.25">
      <c r="A49" s="2" t="s">
        <v>80</v>
      </c>
      <c r="B49" s="3">
        <v>-254300.84761904701</v>
      </c>
      <c r="C49" s="4">
        <v>111</v>
      </c>
      <c r="D49" s="3">
        <v>64</v>
      </c>
      <c r="E49" s="3" t="s">
        <v>29</v>
      </c>
      <c r="F49" s="3">
        <v>76</v>
      </c>
      <c r="G49" s="3">
        <v>67</v>
      </c>
      <c r="H49" s="3">
        <v>99</v>
      </c>
      <c r="I49" s="4">
        <v>-0.3</v>
      </c>
      <c r="J49" s="4">
        <v>12.5</v>
      </c>
      <c r="K49" s="3">
        <v>5249</v>
      </c>
      <c r="L49" s="3">
        <v>2</v>
      </c>
      <c r="M49" s="3">
        <v>3644</v>
      </c>
      <c r="N49" s="3">
        <v>149</v>
      </c>
      <c r="O49" s="4">
        <v>12</v>
      </c>
      <c r="P49" s="3">
        <v>13</v>
      </c>
      <c r="Q49" s="2">
        <v>1.4190476190476191</v>
      </c>
      <c r="R49" s="2">
        <v>3.7200765727681406</v>
      </c>
      <c r="S49" s="2">
        <v>1.0725051687519798</v>
      </c>
      <c r="T49" s="2">
        <v>0.92307692307692313</v>
      </c>
      <c r="U49" s="4">
        <v>1.8</v>
      </c>
      <c r="V49" s="2">
        <v>4.0211892990699383</v>
      </c>
      <c r="W49" s="3">
        <v>51</v>
      </c>
      <c r="X49" s="3">
        <v>99</v>
      </c>
      <c r="Y49" s="3">
        <v>98</v>
      </c>
      <c r="Z49" s="3">
        <v>8</v>
      </c>
    </row>
    <row r="50" spans="1:26" x14ac:dyDescent="0.25">
      <c r="A50" s="2" t="s">
        <v>81</v>
      </c>
      <c r="B50" s="3">
        <v>-260850.53333333301</v>
      </c>
      <c r="C50" s="4">
        <v>2.5</v>
      </c>
      <c r="D50" s="3">
        <v>91</v>
      </c>
      <c r="E50" s="3" t="s">
        <v>52</v>
      </c>
      <c r="F50" s="3">
        <v>81</v>
      </c>
      <c r="G50" s="3">
        <v>76</v>
      </c>
      <c r="H50" s="3">
        <v>100</v>
      </c>
      <c r="I50" s="4">
        <v>1.1000000000000001</v>
      </c>
      <c r="J50" s="4">
        <v>4</v>
      </c>
      <c r="K50" s="3">
        <v>17241</v>
      </c>
      <c r="L50" s="3">
        <v>1</v>
      </c>
      <c r="M50" s="3" t="e">
        <v>#NULL!</v>
      </c>
      <c r="N50" s="3">
        <v>31</v>
      </c>
      <c r="O50" s="4">
        <v>16</v>
      </c>
      <c r="P50" s="3">
        <v>7</v>
      </c>
      <c r="Q50" s="2">
        <v>10.333333333333334</v>
      </c>
      <c r="R50" s="2">
        <v>4.2365624518533602</v>
      </c>
      <c r="S50" s="2">
        <v>1.5953210211491025</v>
      </c>
      <c r="T50" s="2">
        <v>2.2857142857142856</v>
      </c>
      <c r="U50" s="4">
        <v>2.11</v>
      </c>
      <c r="V50" s="2">
        <v>2.419955748489758</v>
      </c>
      <c r="W50" s="3">
        <v>1</v>
      </c>
      <c r="X50" s="3" t="e">
        <v>#NULL!</v>
      </c>
      <c r="Y50" s="3" t="e">
        <v>#NULL!</v>
      </c>
      <c r="Z50" s="3">
        <v>8</v>
      </c>
    </row>
    <row r="51" spans="1:26" x14ac:dyDescent="0.25">
      <c r="A51" s="2" t="s">
        <v>82</v>
      </c>
      <c r="B51" s="3">
        <v>-267400.21904761897</v>
      </c>
      <c r="C51" s="4">
        <v>283</v>
      </c>
      <c r="D51" s="3">
        <v>26</v>
      </c>
      <c r="E51" s="3" t="s">
        <v>83</v>
      </c>
      <c r="F51" s="3">
        <v>59</v>
      </c>
      <c r="G51" s="3">
        <v>58</v>
      </c>
      <c r="H51" s="3">
        <v>52</v>
      </c>
      <c r="I51" s="4">
        <v>1.9</v>
      </c>
      <c r="J51" s="4">
        <v>79</v>
      </c>
      <c r="K51" s="3">
        <v>275</v>
      </c>
      <c r="L51" s="3">
        <v>3</v>
      </c>
      <c r="M51" s="3">
        <v>2229</v>
      </c>
      <c r="N51" s="3">
        <v>713</v>
      </c>
      <c r="O51" s="4">
        <v>29</v>
      </c>
      <c r="P51" s="3">
        <v>10</v>
      </c>
      <c r="Q51" s="2">
        <v>7.8214129003949098E-2</v>
      </c>
      <c r="R51" s="2">
        <v>2.4393326938302629</v>
      </c>
      <c r="S51" s="2">
        <v>0.60069918493220731</v>
      </c>
      <c r="T51" s="2">
        <v>2.9</v>
      </c>
      <c r="U51" s="4">
        <v>4.4800000000000004</v>
      </c>
      <c r="V51" s="2">
        <v>5.9598043165083379</v>
      </c>
      <c r="W51" s="3">
        <v>55</v>
      </c>
      <c r="X51" s="3">
        <v>64</v>
      </c>
      <c r="Y51" s="3">
        <v>39</v>
      </c>
      <c r="Z51" s="3">
        <v>6</v>
      </c>
    </row>
    <row r="52" spans="1:26" x14ac:dyDescent="0.25">
      <c r="A52" s="2" t="s">
        <v>84</v>
      </c>
      <c r="B52" s="3">
        <v>-273949.90476190503</v>
      </c>
      <c r="C52" s="4">
        <v>102</v>
      </c>
      <c r="D52" s="3">
        <v>29</v>
      </c>
      <c r="E52" s="3" t="s">
        <v>27</v>
      </c>
      <c r="F52" s="3">
        <v>65</v>
      </c>
      <c r="G52" s="3">
        <v>61</v>
      </c>
      <c r="H52" s="3">
        <v>77</v>
      </c>
      <c r="I52" s="4">
        <v>1.6</v>
      </c>
      <c r="J52" s="4">
        <v>68</v>
      </c>
      <c r="K52" s="3">
        <v>681</v>
      </c>
      <c r="L52" s="3">
        <v>3</v>
      </c>
      <c r="M52" s="3">
        <v>2750</v>
      </c>
      <c r="N52" s="3">
        <v>49</v>
      </c>
      <c r="O52" s="4">
        <v>24</v>
      </c>
      <c r="P52" s="3">
        <v>9</v>
      </c>
      <c r="Q52" s="2">
        <v>2.4536805207811718E-2</v>
      </c>
      <c r="R52" s="2">
        <v>2.8331471119127851</v>
      </c>
      <c r="S52" s="2">
        <v>0.47639106017107496</v>
      </c>
      <c r="T52" s="2">
        <v>2.6666666666666665</v>
      </c>
      <c r="U52" s="4">
        <v>2.8</v>
      </c>
      <c r="V52" s="2">
        <v>5.3003780648707028</v>
      </c>
      <c r="W52" s="3">
        <v>8</v>
      </c>
      <c r="X52" s="3">
        <v>84</v>
      </c>
      <c r="Y52" s="3">
        <v>68</v>
      </c>
      <c r="Z52" s="3">
        <v>5</v>
      </c>
    </row>
    <row r="53" spans="1:26" x14ac:dyDescent="0.25">
      <c r="A53" s="2" t="s">
        <v>85</v>
      </c>
      <c r="B53" s="3">
        <v>-280499.59047618997</v>
      </c>
      <c r="C53" s="4">
        <v>39</v>
      </c>
      <c r="D53" s="3">
        <v>57</v>
      </c>
      <c r="E53" s="3" t="s">
        <v>27</v>
      </c>
      <c r="F53" s="3">
        <v>67</v>
      </c>
      <c r="G53" s="3">
        <v>65</v>
      </c>
      <c r="H53" s="3">
        <v>54</v>
      </c>
      <c r="I53" s="4">
        <v>3.46</v>
      </c>
      <c r="J53" s="4">
        <v>60</v>
      </c>
      <c r="K53" s="3">
        <v>1500</v>
      </c>
      <c r="L53" s="3">
        <v>5</v>
      </c>
      <c r="M53" s="3">
        <v>3181</v>
      </c>
      <c r="N53" s="3">
        <v>92</v>
      </c>
      <c r="O53" s="4">
        <v>42</v>
      </c>
      <c r="P53" s="3">
        <v>8</v>
      </c>
      <c r="Q53" s="2">
        <v>0.14556962025316456</v>
      </c>
      <c r="R53" s="2">
        <v>3.1760912590556813</v>
      </c>
      <c r="S53" s="2">
        <v>0.68016479579248346</v>
      </c>
      <c r="T53" s="2">
        <v>5.25</v>
      </c>
      <c r="U53" s="4">
        <v>6.33</v>
      </c>
      <c r="V53" s="2">
        <v>4.8169038393756605</v>
      </c>
      <c r="W53" s="3">
        <v>8</v>
      </c>
      <c r="X53" s="3">
        <v>64</v>
      </c>
      <c r="Y53" s="3">
        <v>43</v>
      </c>
      <c r="Z53" s="3">
        <v>2</v>
      </c>
    </row>
    <row r="54" spans="1:26" x14ac:dyDescent="0.25">
      <c r="A54" s="2" t="s">
        <v>86</v>
      </c>
      <c r="B54" s="3">
        <v>-287049.27619047603</v>
      </c>
      <c r="C54" s="4">
        <v>44</v>
      </c>
      <c r="D54" s="3">
        <v>72</v>
      </c>
      <c r="E54" s="3" t="s">
        <v>27</v>
      </c>
      <c r="F54" s="3">
        <v>68</v>
      </c>
      <c r="G54" s="3">
        <v>65</v>
      </c>
      <c r="H54" s="3">
        <v>60</v>
      </c>
      <c r="I54" s="4">
        <v>3.7</v>
      </c>
      <c r="J54" s="4">
        <v>67</v>
      </c>
      <c r="K54" s="3">
        <v>1955</v>
      </c>
      <c r="L54" s="3">
        <v>5</v>
      </c>
      <c r="M54" s="3">
        <v>2887</v>
      </c>
      <c r="N54" s="3">
        <v>26</v>
      </c>
      <c r="O54" s="4">
        <v>44</v>
      </c>
      <c r="P54" s="3">
        <v>7</v>
      </c>
      <c r="Q54" s="2">
        <v>0.1306532663316583</v>
      </c>
      <c r="R54" s="2">
        <v>3.2911467617318855</v>
      </c>
      <c r="S54" s="2">
        <v>0.66561646191231549</v>
      </c>
      <c r="T54" s="2">
        <v>6.2857142857142856</v>
      </c>
      <c r="U54" s="4">
        <v>6.71</v>
      </c>
      <c r="V54" s="2">
        <v>4.2988530764097064</v>
      </c>
      <c r="W54" s="3">
        <v>12</v>
      </c>
      <c r="X54" s="3">
        <v>70</v>
      </c>
      <c r="Y54" s="3">
        <v>49</v>
      </c>
      <c r="Z54" s="3">
        <v>1</v>
      </c>
    </row>
    <row r="55" spans="1:26" x14ac:dyDescent="0.25">
      <c r="A55" s="2" t="s">
        <v>87</v>
      </c>
      <c r="B55" s="3">
        <v>-293598.96190476202</v>
      </c>
      <c r="C55" s="4">
        <v>51</v>
      </c>
      <c r="D55" s="3">
        <v>57</v>
      </c>
      <c r="E55" s="3" t="s">
        <v>29</v>
      </c>
      <c r="F55" s="3">
        <v>78</v>
      </c>
      <c r="G55" s="3">
        <v>73</v>
      </c>
      <c r="H55" s="3">
        <v>98</v>
      </c>
      <c r="I55" s="4">
        <v>0.3</v>
      </c>
      <c r="J55" s="4">
        <v>7.4</v>
      </c>
      <c r="K55" s="3">
        <v>12170</v>
      </c>
      <c r="L55" s="3">
        <v>1</v>
      </c>
      <c r="M55" s="3">
        <v>3778</v>
      </c>
      <c r="N55" s="3">
        <v>392</v>
      </c>
      <c r="O55" s="4">
        <v>14</v>
      </c>
      <c r="P55" s="3">
        <v>9</v>
      </c>
      <c r="Q55" s="2">
        <v>10.888888888888889</v>
      </c>
      <c r="R55" s="2">
        <v>4.0852905782300653</v>
      </c>
      <c r="S55" s="2">
        <v>1.6121175774138552</v>
      </c>
      <c r="T55" s="2">
        <v>1.5555555555555556</v>
      </c>
      <c r="U55" s="4">
        <v>1.99</v>
      </c>
      <c r="V55" s="2">
        <v>3.5563025007672873</v>
      </c>
      <c r="W55" s="3">
        <v>14</v>
      </c>
      <c r="X55" s="3" t="e">
        <v>#NULL!</v>
      </c>
      <c r="Y55" s="3" t="e">
        <v>#NULL!</v>
      </c>
      <c r="Z55" s="3">
        <v>8</v>
      </c>
    </row>
    <row r="56" spans="1:26" x14ac:dyDescent="0.25">
      <c r="A56" s="2" t="s">
        <v>88</v>
      </c>
      <c r="B56" s="3">
        <v>5400</v>
      </c>
      <c r="C56" s="4">
        <v>238</v>
      </c>
      <c r="D56" s="3">
        <v>92</v>
      </c>
      <c r="E56" s="3" t="s">
        <v>89</v>
      </c>
      <c r="F56" s="3">
        <v>80</v>
      </c>
      <c r="G56" s="3">
        <v>76</v>
      </c>
      <c r="H56" s="3">
        <v>92</v>
      </c>
      <c r="I56" s="4">
        <v>2.2200000000000002</v>
      </c>
      <c r="J56" s="4">
        <v>8.6</v>
      </c>
      <c r="K56" s="3">
        <v>13066</v>
      </c>
      <c r="L56" s="3">
        <v>5</v>
      </c>
      <c r="M56" s="3" t="e">
        <v>#NULL!</v>
      </c>
      <c r="N56" s="3">
        <v>279</v>
      </c>
      <c r="O56" s="4">
        <v>21</v>
      </c>
      <c r="P56" s="3">
        <v>7</v>
      </c>
      <c r="Q56" s="2">
        <v>5.166666666666667</v>
      </c>
      <c r="R56" s="2">
        <v>4.1161426538537933</v>
      </c>
      <c r="S56" s="2">
        <v>1.3888076135994991</v>
      </c>
      <c r="T56" s="2">
        <v>3</v>
      </c>
      <c r="U56" s="4">
        <v>2.83</v>
      </c>
      <c r="V56" s="2">
        <v>3.7323937598229686</v>
      </c>
      <c r="W56" s="3">
        <v>17</v>
      </c>
      <c r="X56" s="3">
        <v>95</v>
      </c>
      <c r="Y56" s="3">
        <v>89</v>
      </c>
      <c r="Z56" s="3">
        <v>8</v>
      </c>
    </row>
    <row r="57" spans="1:26" x14ac:dyDescent="0.25">
      <c r="A57" s="2" t="s">
        <v>90</v>
      </c>
      <c r="B57" s="3">
        <v>58100</v>
      </c>
      <c r="C57" s="4">
        <v>188</v>
      </c>
      <c r="D57" s="3">
        <v>69</v>
      </c>
      <c r="E57" s="3" t="s">
        <v>29</v>
      </c>
      <c r="F57" s="3">
        <v>81</v>
      </c>
      <c r="G57" s="3">
        <v>74</v>
      </c>
      <c r="H57" s="3">
        <v>97</v>
      </c>
      <c r="I57" s="4">
        <v>0.21</v>
      </c>
      <c r="J57" s="4">
        <v>7.6</v>
      </c>
      <c r="K57" s="3">
        <v>17500</v>
      </c>
      <c r="L57" s="3">
        <v>1</v>
      </c>
      <c r="M57" s="3">
        <v>3504</v>
      </c>
      <c r="N57" s="3">
        <v>21770</v>
      </c>
      <c r="O57" s="4">
        <v>11</v>
      </c>
      <c r="P57" s="3">
        <v>10</v>
      </c>
      <c r="Q57" s="2">
        <v>38.05944055944056</v>
      </c>
      <c r="R57" s="2">
        <v>4.2430380486862944</v>
      </c>
      <c r="S57" s="2">
        <v>2.0705822182188438</v>
      </c>
      <c r="T57" s="2">
        <v>1.1000000000000001</v>
      </c>
      <c r="U57" s="4">
        <v>1.3</v>
      </c>
      <c r="V57" s="2">
        <v>4.7641761323903307</v>
      </c>
      <c r="W57" s="3">
        <v>32</v>
      </c>
      <c r="X57" s="3">
        <v>98</v>
      </c>
      <c r="Y57" s="3">
        <v>96</v>
      </c>
      <c r="Z57" s="3">
        <v>6</v>
      </c>
    </row>
    <row r="58" spans="1:26" x14ac:dyDescent="0.25">
      <c r="A58" s="2" t="s">
        <v>91</v>
      </c>
      <c r="B58" s="3">
        <v>125500</v>
      </c>
      <c r="C58" s="4">
        <v>330</v>
      </c>
      <c r="D58" s="3">
        <v>77</v>
      </c>
      <c r="E58" s="3" t="s">
        <v>31</v>
      </c>
      <c r="F58" s="3">
        <v>82</v>
      </c>
      <c r="G58" s="3">
        <v>76</v>
      </c>
      <c r="H58" s="3">
        <v>99</v>
      </c>
      <c r="I58" s="4">
        <v>0.3</v>
      </c>
      <c r="J58" s="4">
        <v>4.4000000000000004</v>
      </c>
      <c r="K58" s="3">
        <v>19860</v>
      </c>
      <c r="L58" s="3">
        <v>3</v>
      </c>
      <c r="M58" s="3">
        <v>2956</v>
      </c>
      <c r="N58" s="3">
        <v>713</v>
      </c>
      <c r="O58" s="4">
        <v>11</v>
      </c>
      <c r="P58" s="3">
        <v>7</v>
      </c>
      <c r="Q58" s="2">
        <v>0.56812749003984064</v>
      </c>
      <c r="R58" s="2">
        <v>4.2979792441593627</v>
      </c>
      <c r="S58" s="2">
        <v>0.89307752636971716</v>
      </c>
      <c r="T58" s="2">
        <v>1.5714285714285714</v>
      </c>
      <c r="U58" s="4">
        <v>1.55</v>
      </c>
      <c r="V58" s="2">
        <v>5.0986437258170572</v>
      </c>
      <c r="W58" s="3">
        <v>13</v>
      </c>
      <c r="X58" s="3" t="e">
        <v>#NULL!</v>
      </c>
      <c r="Y58" s="3" t="e">
        <v>#NULL!</v>
      </c>
      <c r="Z58" s="3">
        <v>6</v>
      </c>
    </row>
    <row r="59" spans="1:26" x14ac:dyDescent="0.25">
      <c r="A59" s="2" t="s">
        <v>92</v>
      </c>
      <c r="B59" s="3">
        <v>3961</v>
      </c>
      <c r="C59" s="4">
        <v>42</v>
      </c>
      <c r="D59" s="3">
        <v>68</v>
      </c>
      <c r="E59" s="3" t="s">
        <v>27</v>
      </c>
      <c r="F59" s="3">
        <v>74</v>
      </c>
      <c r="G59" s="3">
        <v>70</v>
      </c>
      <c r="H59" s="3">
        <v>80</v>
      </c>
      <c r="I59" s="4">
        <v>3.3</v>
      </c>
      <c r="J59" s="4">
        <v>34</v>
      </c>
      <c r="K59" s="3">
        <v>1157</v>
      </c>
      <c r="L59" s="3">
        <v>5</v>
      </c>
      <c r="M59" s="3">
        <v>2634</v>
      </c>
      <c r="N59" s="3">
        <v>31</v>
      </c>
      <c r="O59" s="4">
        <v>39</v>
      </c>
      <c r="P59" s="3">
        <v>5</v>
      </c>
      <c r="Q59" s="2">
        <v>0.70454545454545459</v>
      </c>
      <c r="R59" s="2">
        <v>3.0633333589517497</v>
      </c>
      <c r="S59" s="2">
        <v>0.9323560718796039</v>
      </c>
      <c r="T59" s="2">
        <v>7.8</v>
      </c>
      <c r="U59" s="4">
        <v>5.64</v>
      </c>
      <c r="V59" s="2">
        <v>3.597804842404293</v>
      </c>
      <c r="W59" s="3">
        <v>4</v>
      </c>
      <c r="X59" s="3">
        <v>89</v>
      </c>
      <c r="Y59" s="3">
        <v>70</v>
      </c>
      <c r="Z59" s="3">
        <v>2</v>
      </c>
    </row>
    <row r="60" spans="1:26" x14ac:dyDescent="0.25">
      <c r="A60" s="2" t="s">
        <v>93</v>
      </c>
      <c r="B60" s="3">
        <v>28200</v>
      </c>
      <c r="C60" s="4">
        <v>49</v>
      </c>
      <c r="D60" s="3">
        <v>24</v>
      </c>
      <c r="E60" s="3" t="s">
        <v>29</v>
      </c>
      <c r="F60" s="3">
        <v>55</v>
      </c>
      <c r="G60" s="3">
        <v>51</v>
      </c>
      <c r="H60" s="3">
        <v>69</v>
      </c>
      <c r="I60" s="4">
        <v>3.07</v>
      </c>
      <c r="J60" s="4">
        <v>74</v>
      </c>
      <c r="K60" s="3">
        <v>323</v>
      </c>
      <c r="L60" s="3">
        <v>4</v>
      </c>
      <c r="M60" s="3">
        <v>2163</v>
      </c>
      <c r="N60" s="3">
        <v>30126</v>
      </c>
      <c r="O60" s="4">
        <v>42</v>
      </c>
      <c r="P60" s="3">
        <v>11</v>
      </c>
      <c r="Q60" s="2">
        <v>111.57777777777778</v>
      </c>
      <c r="R60" s="2">
        <v>2.509202522331103</v>
      </c>
      <c r="S60" s="2">
        <v>2.5675300872512201</v>
      </c>
      <c r="T60" s="2">
        <v>3.8181818181818183</v>
      </c>
      <c r="U60" s="4">
        <v>5.91</v>
      </c>
      <c r="V60" s="2">
        <v>4.4502491083193609</v>
      </c>
      <c r="W60" s="3">
        <v>3</v>
      </c>
      <c r="X60" s="3">
        <v>80</v>
      </c>
      <c r="Y60" s="3">
        <v>58</v>
      </c>
      <c r="Z60" s="3">
        <v>4</v>
      </c>
    </row>
    <row r="61" spans="1:26" x14ac:dyDescent="0.25">
      <c r="A61" s="2" t="s">
        <v>94</v>
      </c>
      <c r="B61" s="3">
        <v>1800</v>
      </c>
      <c r="C61" s="4">
        <v>97</v>
      </c>
      <c r="D61" s="3">
        <v>96</v>
      </c>
      <c r="E61" s="3" t="s">
        <v>27</v>
      </c>
      <c r="F61" s="3">
        <v>78</v>
      </c>
      <c r="G61" s="3">
        <v>73</v>
      </c>
      <c r="H61" s="3">
        <v>73</v>
      </c>
      <c r="I61" s="4">
        <v>5.24</v>
      </c>
      <c r="J61" s="4">
        <v>12.5</v>
      </c>
      <c r="K61" s="3">
        <v>6818</v>
      </c>
      <c r="L61" s="3">
        <v>5</v>
      </c>
      <c r="M61" s="3">
        <v>3195</v>
      </c>
      <c r="N61" s="3">
        <v>10</v>
      </c>
      <c r="O61" s="4">
        <v>28</v>
      </c>
      <c r="P61" s="3">
        <v>2</v>
      </c>
      <c r="Q61" s="2">
        <v>0.55555555555555558</v>
      </c>
      <c r="R61" s="2">
        <v>3.8336569968928722</v>
      </c>
      <c r="S61" s="2">
        <v>0.88908953613219999</v>
      </c>
      <c r="T61" s="2">
        <v>14</v>
      </c>
      <c r="U61" s="4">
        <v>4</v>
      </c>
      <c r="V61" s="2">
        <v>3.255272505103306</v>
      </c>
      <c r="W61" s="3">
        <v>0</v>
      </c>
      <c r="X61" s="3">
        <v>77</v>
      </c>
      <c r="Y61" s="3">
        <v>67</v>
      </c>
      <c r="Z61" s="3">
        <v>2</v>
      </c>
    </row>
    <row r="62" spans="1:26" x14ac:dyDescent="0.25">
      <c r="A62" s="2" t="s">
        <v>95</v>
      </c>
      <c r="B62" s="3">
        <v>2700</v>
      </c>
      <c r="C62" s="4">
        <v>40</v>
      </c>
      <c r="D62" s="3">
        <v>71</v>
      </c>
      <c r="E62" s="3" t="s">
        <v>52</v>
      </c>
      <c r="F62" s="3">
        <v>75</v>
      </c>
      <c r="G62" s="3">
        <v>64</v>
      </c>
      <c r="H62" s="3">
        <v>99</v>
      </c>
      <c r="I62" s="4">
        <v>0.5</v>
      </c>
      <c r="J62" s="4">
        <v>21.5</v>
      </c>
      <c r="K62" s="3">
        <v>7400</v>
      </c>
      <c r="L62" s="3">
        <v>2</v>
      </c>
      <c r="M62" s="3" t="e">
        <v>#NULL!</v>
      </c>
      <c r="N62" s="3">
        <v>8</v>
      </c>
      <c r="O62" s="4">
        <v>14</v>
      </c>
      <c r="P62" s="3">
        <v>12</v>
      </c>
      <c r="Q62" s="2">
        <v>0.29629629629629628</v>
      </c>
      <c r="R62" s="2">
        <v>3.8692317197309762</v>
      </c>
      <c r="S62" s="2">
        <v>0.7840526816831157</v>
      </c>
      <c r="T62" s="2">
        <v>1.1666666666666667</v>
      </c>
      <c r="U62" s="4">
        <v>2</v>
      </c>
      <c r="V62" s="2">
        <v>3.4313637641589874</v>
      </c>
      <c r="W62" s="3">
        <v>27</v>
      </c>
      <c r="X62" s="3">
        <v>100</v>
      </c>
      <c r="Y62" s="3">
        <v>100</v>
      </c>
      <c r="Z62" s="3">
        <v>7</v>
      </c>
    </row>
    <row r="63" spans="1:26" x14ac:dyDescent="0.25">
      <c r="A63" s="2" t="s">
        <v>96</v>
      </c>
      <c r="B63" s="3">
        <v>3620</v>
      </c>
      <c r="C63" s="4">
        <v>343</v>
      </c>
      <c r="D63" s="3">
        <v>84</v>
      </c>
      <c r="E63" s="3" t="s">
        <v>27</v>
      </c>
      <c r="F63" s="3">
        <v>71</v>
      </c>
      <c r="G63" s="3">
        <v>67</v>
      </c>
      <c r="H63" s="3">
        <v>80</v>
      </c>
      <c r="I63" s="4">
        <v>2</v>
      </c>
      <c r="J63" s="4">
        <v>39.5</v>
      </c>
      <c r="K63" s="3">
        <v>1429</v>
      </c>
      <c r="L63" s="3">
        <v>5</v>
      </c>
      <c r="M63" s="3" t="e">
        <v>#NULL!</v>
      </c>
      <c r="N63" s="3">
        <v>72</v>
      </c>
      <c r="O63" s="4">
        <v>27</v>
      </c>
      <c r="P63" s="3">
        <v>7</v>
      </c>
      <c r="Q63" s="2">
        <v>2.4827586206896552</v>
      </c>
      <c r="R63" s="2">
        <v>3.1550322287909704</v>
      </c>
      <c r="S63" s="2">
        <v>1.1994631213496398</v>
      </c>
      <c r="T63" s="2">
        <v>3.8571428571428572</v>
      </c>
      <c r="U63" s="4">
        <v>3.39</v>
      </c>
      <c r="V63" s="2">
        <v>3.5587085705331658</v>
      </c>
      <c r="W63" s="3">
        <v>21</v>
      </c>
      <c r="X63" s="3">
        <v>88</v>
      </c>
      <c r="Y63" s="3">
        <v>73</v>
      </c>
      <c r="Z63" s="3">
        <v>6</v>
      </c>
    </row>
    <row r="64" spans="1:26" x14ac:dyDescent="0.25">
      <c r="A64" s="2" t="s">
        <v>97</v>
      </c>
      <c r="B64" s="3">
        <v>2900</v>
      </c>
      <c r="C64" s="4">
        <v>29</v>
      </c>
      <c r="D64" s="3">
        <v>45</v>
      </c>
      <c r="E64" s="3" t="s">
        <v>33</v>
      </c>
      <c r="F64" s="3">
        <v>57</v>
      </c>
      <c r="G64" s="3">
        <v>54</v>
      </c>
      <c r="H64" s="3">
        <v>40</v>
      </c>
      <c r="I64" s="4">
        <v>3.3</v>
      </c>
      <c r="J64" s="4">
        <v>113</v>
      </c>
      <c r="K64" s="3">
        <v>409</v>
      </c>
      <c r="L64" s="3">
        <v>4</v>
      </c>
      <c r="M64" s="3">
        <v>2382</v>
      </c>
      <c r="N64" s="3">
        <v>191</v>
      </c>
      <c r="O64" s="4">
        <v>43</v>
      </c>
      <c r="P64" s="3">
        <v>12</v>
      </c>
      <c r="Q64" s="2">
        <v>6.5862068965517242</v>
      </c>
      <c r="R64" s="2">
        <v>2.6117233080073419</v>
      </c>
      <c r="S64" s="2">
        <v>1.4578977774089315</v>
      </c>
      <c r="T64" s="2">
        <v>3.5833333333333335</v>
      </c>
      <c r="U64" s="4">
        <v>6.8</v>
      </c>
      <c r="V64" s="2">
        <v>3.4623979978989561</v>
      </c>
      <c r="W64" s="3">
        <v>1</v>
      </c>
      <c r="X64" s="3">
        <v>50</v>
      </c>
      <c r="Y64" s="3">
        <v>29</v>
      </c>
      <c r="Z64" s="3">
        <v>5</v>
      </c>
    </row>
    <row r="65" spans="1:26" x14ac:dyDescent="0.25">
      <c r="A65" s="2" t="s">
        <v>98</v>
      </c>
      <c r="B65" s="3">
        <v>5500</v>
      </c>
      <c r="C65" s="4">
        <v>2.8</v>
      </c>
      <c r="D65" s="3">
        <v>82</v>
      </c>
      <c r="E65" s="3" t="s">
        <v>27</v>
      </c>
      <c r="F65" s="3">
        <v>65</v>
      </c>
      <c r="G65" s="3">
        <v>62</v>
      </c>
      <c r="H65" s="3">
        <v>64</v>
      </c>
      <c r="I65" s="4">
        <v>3.7</v>
      </c>
      <c r="J65" s="4">
        <v>63</v>
      </c>
      <c r="K65" s="3">
        <v>5910</v>
      </c>
      <c r="L65" s="3">
        <v>5</v>
      </c>
      <c r="M65" s="3">
        <v>3324</v>
      </c>
      <c r="N65" s="3">
        <v>10</v>
      </c>
      <c r="O65" s="4">
        <v>45</v>
      </c>
      <c r="P65" s="3">
        <v>8</v>
      </c>
      <c r="Q65" s="2">
        <v>0.18181818181818182</v>
      </c>
      <c r="R65" s="2">
        <v>3.7715874808812555</v>
      </c>
      <c r="S65" s="2">
        <v>0.71109473336044837</v>
      </c>
      <c r="T65" s="2">
        <v>5.625</v>
      </c>
      <c r="U65" s="4">
        <v>6.4</v>
      </c>
      <c r="V65" s="2">
        <v>3.7403626894942437</v>
      </c>
      <c r="W65" s="3">
        <v>2</v>
      </c>
      <c r="X65" s="3">
        <v>75</v>
      </c>
      <c r="Y65" s="3">
        <v>50</v>
      </c>
      <c r="Z65" s="3">
        <v>6</v>
      </c>
    </row>
    <row r="66" spans="1:26" x14ac:dyDescent="0.25">
      <c r="A66" s="2" t="s">
        <v>99</v>
      </c>
      <c r="B66" s="3">
        <v>3800</v>
      </c>
      <c r="C66" s="4">
        <v>58</v>
      </c>
      <c r="D66" s="3">
        <v>69</v>
      </c>
      <c r="E66" s="3" t="s">
        <v>29</v>
      </c>
      <c r="F66" s="3">
        <v>77</v>
      </c>
      <c r="G66" s="3">
        <v>68</v>
      </c>
      <c r="H66" s="3">
        <v>99</v>
      </c>
      <c r="I66" s="4">
        <v>0.3</v>
      </c>
      <c r="J66" s="4">
        <v>17</v>
      </c>
      <c r="K66" s="3">
        <v>6710</v>
      </c>
      <c r="L66" s="3">
        <v>2</v>
      </c>
      <c r="M66" s="3" t="e">
        <v>#NULL!</v>
      </c>
      <c r="N66" s="3">
        <v>5</v>
      </c>
      <c r="O66" s="4">
        <v>15</v>
      </c>
      <c r="P66" s="3">
        <v>10</v>
      </c>
      <c r="Q66" s="2">
        <v>0.13157894736842105</v>
      </c>
      <c r="R66" s="2">
        <v>3.8267225201689921</v>
      </c>
      <c r="S66" s="2">
        <v>0.66655698145726194</v>
      </c>
      <c r="T66" s="2">
        <v>1.5</v>
      </c>
      <c r="U66" s="4">
        <v>2</v>
      </c>
      <c r="V66" s="2">
        <v>3.5797835966168101</v>
      </c>
      <c r="W66" s="3">
        <v>49</v>
      </c>
      <c r="X66" s="3">
        <v>99</v>
      </c>
      <c r="Y66" s="3">
        <v>98</v>
      </c>
      <c r="Z66" s="3">
        <v>7</v>
      </c>
    </row>
    <row r="67" spans="1:26" x14ac:dyDescent="0.25">
      <c r="A67" s="2" t="s">
        <v>100</v>
      </c>
      <c r="B67" s="3">
        <v>19500</v>
      </c>
      <c r="C67" s="4">
        <v>58</v>
      </c>
      <c r="D67" s="3">
        <v>43</v>
      </c>
      <c r="E67" s="3" t="s">
        <v>27</v>
      </c>
      <c r="F67" s="3">
        <v>72</v>
      </c>
      <c r="G67" s="3">
        <v>66</v>
      </c>
      <c r="H67" s="3">
        <v>78</v>
      </c>
      <c r="I67" s="4">
        <v>2.2999999999999998</v>
      </c>
      <c r="J67" s="4">
        <v>25.6</v>
      </c>
      <c r="K67" s="3">
        <v>2995</v>
      </c>
      <c r="L67" s="3">
        <v>3</v>
      </c>
      <c r="M67" s="3">
        <v>2774</v>
      </c>
      <c r="N67" s="3">
        <v>107</v>
      </c>
      <c r="O67" s="4">
        <v>29</v>
      </c>
      <c r="P67" s="3">
        <v>5</v>
      </c>
      <c r="Q67" s="2">
        <v>0.54871794871794877</v>
      </c>
      <c r="R67" s="2">
        <v>3.4763968267253302</v>
      </c>
      <c r="S67" s="2">
        <v>0.88689015349517553</v>
      </c>
      <c r="T67" s="2">
        <v>5.8</v>
      </c>
      <c r="U67" s="4">
        <v>3.51</v>
      </c>
      <c r="V67" s="2">
        <v>4.2900346113625183</v>
      </c>
      <c r="W67" s="3">
        <v>3</v>
      </c>
      <c r="X67" s="3">
        <v>86</v>
      </c>
      <c r="Y67" s="3">
        <v>70</v>
      </c>
      <c r="Z67" s="3">
        <v>5</v>
      </c>
    </row>
    <row r="68" spans="1:26" x14ac:dyDescent="0.25">
      <c r="A68" s="2" t="s">
        <v>101</v>
      </c>
      <c r="B68" s="3">
        <v>91800</v>
      </c>
      <c r="C68" s="4">
        <v>46</v>
      </c>
      <c r="D68" s="3">
        <v>73</v>
      </c>
      <c r="E68" s="3" t="s">
        <v>29</v>
      </c>
      <c r="F68" s="3">
        <v>77</v>
      </c>
      <c r="G68" s="3">
        <v>69</v>
      </c>
      <c r="H68" s="3">
        <v>87</v>
      </c>
      <c r="I68" s="4">
        <v>1.9</v>
      </c>
      <c r="J68" s="4">
        <v>35</v>
      </c>
      <c r="K68" s="3">
        <v>3604</v>
      </c>
      <c r="L68" s="3">
        <v>6</v>
      </c>
      <c r="M68" s="3">
        <v>3052</v>
      </c>
      <c r="N68" s="3">
        <v>18353</v>
      </c>
      <c r="O68" s="4">
        <v>28</v>
      </c>
      <c r="P68" s="3">
        <v>5</v>
      </c>
      <c r="Q68" s="2">
        <v>19.992374727668846</v>
      </c>
      <c r="R68" s="2">
        <v>3.5567847823070253</v>
      </c>
      <c r="S68" s="2">
        <v>1.8204253588715313</v>
      </c>
      <c r="T68" s="2">
        <v>5.6</v>
      </c>
      <c r="U68" s="4">
        <v>3.2</v>
      </c>
      <c r="V68" s="2">
        <v>4.9628426812012423</v>
      </c>
      <c r="W68" s="3">
        <v>12</v>
      </c>
      <c r="X68" s="3">
        <v>90</v>
      </c>
      <c r="Y68" s="3">
        <v>85</v>
      </c>
      <c r="Z68" s="3">
        <v>3</v>
      </c>
    </row>
    <row r="69" spans="1:26" x14ac:dyDescent="0.25">
      <c r="A69" s="2" t="s">
        <v>102</v>
      </c>
      <c r="B69" s="3">
        <v>28600</v>
      </c>
      <c r="C69" s="4">
        <v>63</v>
      </c>
      <c r="D69" s="3">
        <v>46</v>
      </c>
      <c r="E69" s="3" t="s">
        <v>27</v>
      </c>
      <c r="F69" s="3">
        <v>70</v>
      </c>
      <c r="G69" s="3">
        <v>66</v>
      </c>
      <c r="H69" s="3">
        <v>50</v>
      </c>
      <c r="I69" s="4">
        <v>2.12</v>
      </c>
      <c r="J69" s="4">
        <v>50</v>
      </c>
      <c r="K69" s="3">
        <v>1062</v>
      </c>
      <c r="L69" s="3">
        <v>4</v>
      </c>
      <c r="M69" s="3" t="e">
        <v>#NULL!</v>
      </c>
      <c r="N69" s="3">
        <v>196</v>
      </c>
      <c r="O69" s="4">
        <v>29</v>
      </c>
      <c r="P69" s="3">
        <v>6</v>
      </c>
      <c r="Q69" s="2">
        <v>0.68531468531468531</v>
      </c>
      <c r="R69" s="2">
        <v>3.0261245167454502</v>
      </c>
      <c r="S69" s="2">
        <v>0.92720978816709365</v>
      </c>
      <c r="T69" s="2">
        <v>4.833333333333333</v>
      </c>
      <c r="U69" s="4">
        <v>3.83</v>
      </c>
      <c r="V69" s="2">
        <v>4.4563660331290427</v>
      </c>
      <c r="W69" s="3">
        <v>18</v>
      </c>
      <c r="X69" s="3">
        <v>61</v>
      </c>
      <c r="Y69" s="3">
        <v>38</v>
      </c>
      <c r="Z69" s="3">
        <v>6</v>
      </c>
    </row>
    <row r="70" spans="1:26" x14ac:dyDescent="0.25">
      <c r="A70" s="2" t="s">
        <v>103</v>
      </c>
      <c r="B70" s="3">
        <v>23100</v>
      </c>
      <c r="C70" s="4">
        <v>189</v>
      </c>
      <c r="D70" s="3">
        <v>60</v>
      </c>
      <c r="E70" s="3" t="s">
        <v>31</v>
      </c>
      <c r="F70" s="3">
        <v>73</v>
      </c>
      <c r="G70" s="3">
        <v>67</v>
      </c>
      <c r="H70" s="3">
        <v>99</v>
      </c>
      <c r="I70" s="4">
        <v>1.83</v>
      </c>
      <c r="J70" s="4">
        <v>27.7</v>
      </c>
      <c r="K70" s="3">
        <v>1000</v>
      </c>
      <c r="L70" s="3">
        <v>3</v>
      </c>
      <c r="M70" s="3" t="e">
        <v>#NULL!</v>
      </c>
      <c r="N70" s="3">
        <v>0</v>
      </c>
      <c r="O70" s="4">
        <v>24</v>
      </c>
      <c r="P70" s="3">
        <v>5.5</v>
      </c>
      <c r="Q70" s="2">
        <v>0</v>
      </c>
      <c r="R70" s="2">
        <v>3</v>
      </c>
      <c r="S70" s="2">
        <v>0</v>
      </c>
      <c r="T70" s="2">
        <v>4.3636363636363633</v>
      </c>
      <c r="U70" s="4">
        <v>2.4</v>
      </c>
      <c r="V70" s="2">
        <v>4.363611979892144</v>
      </c>
      <c r="W70" s="3">
        <v>18</v>
      </c>
      <c r="X70" s="3">
        <v>99</v>
      </c>
      <c r="Y70" s="3">
        <v>99</v>
      </c>
      <c r="Z70" s="3">
        <v>8</v>
      </c>
    </row>
    <row r="71" spans="1:26" x14ac:dyDescent="0.25">
      <c r="A71" s="2" t="s">
        <v>104</v>
      </c>
      <c r="B71" s="3">
        <v>15400</v>
      </c>
      <c r="C71" s="4">
        <v>366</v>
      </c>
      <c r="D71" s="3">
        <v>89</v>
      </c>
      <c r="E71" s="3" t="s">
        <v>29</v>
      </c>
      <c r="F71" s="3">
        <v>81</v>
      </c>
      <c r="G71" s="3">
        <v>75</v>
      </c>
      <c r="H71" s="3">
        <v>99</v>
      </c>
      <c r="I71" s="4">
        <v>0.57999999999999996</v>
      </c>
      <c r="J71" s="4">
        <v>6.3</v>
      </c>
      <c r="K71" s="3">
        <v>17245</v>
      </c>
      <c r="L71" s="3">
        <v>1</v>
      </c>
      <c r="M71" s="3">
        <v>3151</v>
      </c>
      <c r="N71" s="3">
        <v>3055</v>
      </c>
      <c r="O71" s="4">
        <v>13</v>
      </c>
      <c r="P71" s="3">
        <v>9</v>
      </c>
      <c r="Q71" s="2">
        <v>19.837662337662337</v>
      </c>
      <c r="R71" s="2">
        <v>4.2366631987034093</v>
      </c>
      <c r="S71" s="2">
        <v>1.8175990990044855</v>
      </c>
      <c r="T71" s="2">
        <v>1.4444444444444444</v>
      </c>
      <c r="U71" s="4">
        <v>1.58</v>
      </c>
      <c r="V71" s="2">
        <v>4.1875207208364627</v>
      </c>
      <c r="W71" s="3">
        <v>26</v>
      </c>
      <c r="X71" s="3" t="e">
        <v>#NULL!</v>
      </c>
      <c r="Y71" s="3" t="e">
        <v>#NULL!</v>
      </c>
      <c r="Z71" s="3">
        <v>8</v>
      </c>
    </row>
    <row r="72" spans="1:26" x14ac:dyDescent="0.25">
      <c r="A72" s="2" t="s">
        <v>105</v>
      </c>
      <c r="B72" s="3">
        <v>3524</v>
      </c>
      <c r="C72" s="4">
        <v>13</v>
      </c>
      <c r="D72" s="3">
        <v>84</v>
      </c>
      <c r="E72" s="3" t="s">
        <v>52</v>
      </c>
      <c r="F72" s="3">
        <v>80</v>
      </c>
      <c r="G72" s="3">
        <v>73</v>
      </c>
      <c r="H72" s="3">
        <v>99</v>
      </c>
      <c r="I72" s="4">
        <v>0.56999999999999995</v>
      </c>
      <c r="J72" s="4">
        <v>8.9</v>
      </c>
      <c r="K72" s="3">
        <v>14381</v>
      </c>
      <c r="L72" s="3">
        <v>1</v>
      </c>
      <c r="M72" s="3">
        <v>3362</v>
      </c>
      <c r="N72" s="3">
        <v>431</v>
      </c>
      <c r="O72" s="4">
        <v>16</v>
      </c>
      <c r="P72" s="3">
        <v>8</v>
      </c>
      <c r="Q72" s="2">
        <v>12.230419977298524</v>
      </c>
      <c r="R72" s="2">
        <v>4.1577890862820492</v>
      </c>
      <c r="S72" s="2">
        <v>1.6500164504082009</v>
      </c>
      <c r="T72" s="2">
        <v>2</v>
      </c>
      <c r="U72" s="4">
        <v>2.0299999999999998</v>
      </c>
      <c r="V72" s="2">
        <v>3.5470358997400102</v>
      </c>
      <c r="W72" s="3">
        <v>2</v>
      </c>
      <c r="X72" s="3" t="e">
        <v>#NULL!</v>
      </c>
      <c r="Y72" s="3" t="e">
        <v>#NULL!</v>
      </c>
      <c r="Z72" s="3">
        <v>8</v>
      </c>
    </row>
    <row r="73" spans="1:26" x14ac:dyDescent="0.25">
      <c r="A73" s="2" t="s">
        <v>106</v>
      </c>
      <c r="B73" s="3">
        <v>4100</v>
      </c>
      <c r="C73" s="4">
        <v>33</v>
      </c>
      <c r="D73" s="3">
        <v>60</v>
      </c>
      <c r="E73" s="3" t="s">
        <v>29</v>
      </c>
      <c r="F73" s="3">
        <v>67</v>
      </c>
      <c r="G73" s="3">
        <v>61</v>
      </c>
      <c r="H73" s="3">
        <v>57</v>
      </c>
      <c r="I73" s="4">
        <v>2.68</v>
      </c>
      <c r="J73" s="4">
        <v>52.5</v>
      </c>
      <c r="K73" s="3">
        <v>447</v>
      </c>
      <c r="L73" s="3">
        <v>6</v>
      </c>
      <c r="M73" s="3">
        <v>2265</v>
      </c>
      <c r="N73" s="3">
        <v>66</v>
      </c>
      <c r="O73" s="4">
        <v>35</v>
      </c>
      <c r="P73" s="3">
        <v>7</v>
      </c>
      <c r="Q73" s="2">
        <v>1.5348837209302326</v>
      </c>
      <c r="R73" s="2">
        <v>2.6503075231319366</v>
      </c>
      <c r="S73" s="2">
        <v>1.0894695487524264</v>
      </c>
      <c r="T73" s="2">
        <v>5</v>
      </c>
      <c r="U73" s="4">
        <v>4.33</v>
      </c>
      <c r="V73" s="2">
        <v>3.6127838567197355</v>
      </c>
      <c r="W73" s="3">
        <v>9</v>
      </c>
      <c r="X73" s="3">
        <v>57</v>
      </c>
      <c r="Y73" s="3">
        <v>57</v>
      </c>
      <c r="Z73" s="3">
        <v>5</v>
      </c>
    </row>
    <row r="74" spans="1:26" x14ac:dyDescent="0.25">
      <c r="A74" s="2" t="s">
        <v>107</v>
      </c>
      <c r="B74" s="3">
        <v>98100</v>
      </c>
      <c r="C74" s="4">
        <v>102</v>
      </c>
      <c r="D74" s="3">
        <v>35</v>
      </c>
      <c r="E74" s="3" t="s">
        <v>27</v>
      </c>
      <c r="F74" s="3">
        <v>57</v>
      </c>
      <c r="G74" s="3">
        <v>54</v>
      </c>
      <c r="H74" s="3">
        <v>51</v>
      </c>
      <c r="I74" s="4">
        <v>3.1</v>
      </c>
      <c r="J74" s="4">
        <v>75</v>
      </c>
      <c r="K74" s="3">
        <v>282</v>
      </c>
      <c r="L74" s="3">
        <v>4</v>
      </c>
      <c r="M74" s="3">
        <v>2312</v>
      </c>
      <c r="N74" s="3">
        <v>1148</v>
      </c>
      <c r="O74" s="4">
        <v>44</v>
      </c>
      <c r="P74" s="3">
        <v>12</v>
      </c>
      <c r="Q74" s="2">
        <v>0.96227996647108127</v>
      </c>
      <c r="R74" s="2">
        <v>2.4502491083193609</v>
      </c>
      <c r="S74" s="2">
        <v>0.9923395231218981</v>
      </c>
      <c r="T74" s="2">
        <v>3.6666666666666665</v>
      </c>
      <c r="U74" s="4">
        <v>6.4</v>
      </c>
      <c r="V74" s="2">
        <v>4.9916690073799481</v>
      </c>
      <c r="W74" s="3">
        <v>31</v>
      </c>
      <c r="X74" s="3">
        <v>62</v>
      </c>
      <c r="Y74" s="3">
        <v>40</v>
      </c>
      <c r="Z74" s="3">
        <v>5</v>
      </c>
    </row>
    <row r="75" spans="1:26" x14ac:dyDescent="0.25">
      <c r="A75" s="2" t="s">
        <v>108</v>
      </c>
      <c r="B75" s="3">
        <v>4300</v>
      </c>
      <c r="C75" s="4">
        <v>11</v>
      </c>
      <c r="D75" s="3">
        <v>75</v>
      </c>
      <c r="E75" s="3" t="s">
        <v>52</v>
      </c>
      <c r="F75" s="3">
        <v>81</v>
      </c>
      <c r="G75" s="3">
        <v>74</v>
      </c>
      <c r="H75" s="3">
        <v>99</v>
      </c>
      <c r="I75" s="4">
        <v>0.4</v>
      </c>
      <c r="J75" s="4">
        <v>6.3</v>
      </c>
      <c r="K75" s="3">
        <v>17755</v>
      </c>
      <c r="L75" s="3">
        <v>1</v>
      </c>
      <c r="M75" s="3">
        <v>3326</v>
      </c>
      <c r="N75" s="3">
        <v>375</v>
      </c>
      <c r="O75" s="4">
        <v>13</v>
      </c>
      <c r="P75" s="3">
        <v>10</v>
      </c>
      <c r="Q75" s="2">
        <v>8.720930232558139</v>
      </c>
      <c r="R75" s="2">
        <v>4.2493206766376339</v>
      </c>
      <c r="S75" s="2">
        <v>1.5421000897099677</v>
      </c>
      <c r="T75" s="2">
        <v>1.3</v>
      </c>
      <c r="U75" s="4">
        <v>2</v>
      </c>
      <c r="V75" s="2">
        <v>3.6334684555795866</v>
      </c>
      <c r="W75" s="3">
        <v>3</v>
      </c>
      <c r="X75" s="3" t="e">
        <v>#NULL!</v>
      </c>
      <c r="Y75" s="3" t="e">
        <v>#NULL!</v>
      </c>
      <c r="Z75" s="3">
        <v>8</v>
      </c>
    </row>
    <row r="76" spans="1:26" x14ac:dyDescent="0.25">
      <c r="A76" s="2" t="s">
        <v>109</v>
      </c>
      <c r="B76" s="3">
        <v>1900</v>
      </c>
      <c r="C76" s="4">
        <v>7.8</v>
      </c>
      <c r="D76" s="3">
        <v>11</v>
      </c>
      <c r="E76" s="3" t="s">
        <v>27</v>
      </c>
      <c r="F76" s="3">
        <v>70</v>
      </c>
      <c r="G76" s="3">
        <v>66</v>
      </c>
      <c r="H76" s="3" t="e">
        <v>#NULL!</v>
      </c>
      <c r="I76" s="4">
        <v>3.46</v>
      </c>
      <c r="J76" s="4">
        <v>36.700000000000003</v>
      </c>
      <c r="K76" s="3">
        <v>7467</v>
      </c>
      <c r="L76" s="3">
        <v>5</v>
      </c>
      <c r="M76" s="3" t="e">
        <v>#NULL!</v>
      </c>
      <c r="N76" s="3">
        <v>33</v>
      </c>
      <c r="O76" s="4">
        <v>40</v>
      </c>
      <c r="P76" s="3">
        <v>5</v>
      </c>
      <c r="Q76" s="2">
        <v>1.736842105263158</v>
      </c>
      <c r="R76" s="2">
        <v>3.8731461513282555</v>
      </c>
      <c r="S76" s="2">
        <v>1.1167399886155498</v>
      </c>
      <c r="T76" s="2">
        <v>8</v>
      </c>
      <c r="U76" s="4">
        <v>6.53</v>
      </c>
      <c r="V76" s="2">
        <v>3.2787536009528289</v>
      </c>
      <c r="W76" s="3">
        <v>2</v>
      </c>
      <c r="X76" s="3" t="e">
        <v>#NULL!</v>
      </c>
      <c r="Y76" s="3" t="e">
        <v>#NULL!</v>
      </c>
      <c r="Z76" s="3">
        <v>1</v>
      </c>
    </row>
    <row r="77" spans="1:26" x14ac:dyDescent="0.25">
      <c r="A77" s="2" t="s">
        <v>110</v>
      </c>
      <c r="B77" s="3">
        <v>128100</v>
      </c>
      <c r="C77" s="4">
        <v>143</v>
      </c>
      <c r="D77" s="3">
        <v>32</v>
      </c>
      <c r="E77" s="3" t="s">
        <v>27</v>
      </c>
      <c r="F77" s="3">
        <v>58</v>
      </c>
      <c r="G77" s="3">
        <v>57</v>
      </c>
      <c r="H77" s="3">
        <v>35</v>
      </c>
      <c r="I77" s="4">
        <v>2.8</v>
      </c>
      <c r="J77" s="4">
        <v>101</v>
      </c>
      <c r="K77" s="3">
        <v>406</v>
      </c>
      <c r="L77" s="3">
        <v>3</v>
      </c>
      <c r="M77" s="3" t="e">
        <v>#NULL!</v>
      </c>
      <c r="N77" s="3">
        <v>41</v>
      </c>
      <c r="O77" s="4">
        <v>42</v>
      </c>
      <c r="P77" s="3">
        <v>10</v>
      </c>
      <c r="Q77" s="2">
        <v>3.200624512099922E-2</v>
      </c>
      <c r="R77" s="2">
        <v>2.6085260335771943</v>
      </c>
      <c r="S77" s="2">
        <v>0.5023968935647305</v>
      </c>
      <c r="T77" s="2">
        <v>4.2</v>
      </c>
      <c r="U77" s="4">
        <v>6.43</v>
      </c>
      <c r="V77" s="2">
        <v>5.1075491297446867</v>
      </c>
      <c r="W77" s="3">
        <v>26</v>
      </c>
      <c r="X77" s="3">
        <v>47</v>
      </c>
      <c r="Y77" s="3">
        <v>21</v>
      </c>
      <c r="Z77" s="3">
        <v>8</v>
      </c>
    </row>
    <row r="78" spans="1:26" x14ac:dyDescent="0.25">
      <c r="A78" s="2" t="s">
        <v>111</v>
      </c>
      <c r="B78" s="3">
        <v>2600</v>
      </c>
      <c r="C78" s="4">
        <v>34</v>
      </c>
      <c r="D78" s="3">
        <v>53</v>
      </c>
      <c r="E78" s="3" t="s">
        <v>29</v>
      </c>
      <c r="F78" s="3">
        <v>78</v>
      </c>
      <c r="G78" s="3">
        <v>71</v>
      </c>
      <c r="H78" s="3">
        <v>88</v>
      </c>
      <c r="I78" s="4">
        <v>1.94</v>
      </c>
      <c r="J78" s="4">
        <v>16.5</v>
      </c>
      <c r="K78" s="3">
        <v>2397</v>
      </c>
      <c r="L78" s="3">
        <v>6</v>
      </c>
      <c r="M78" s="3">
        <v>2539</v>
      </c>
      <c r="N78" s="3">
        <v>644</v>
      </c>
      <c r="O78" s="4">
        <v>25</v>
      </c>
      <c r="P78" s="3">
        <v>5</v>
      </c>
      <c r="Q78" s="2">
        <v>24.76923076923077</v>
      </c>
      <c r="R78" s="2">
        <v>3.3796680340336538</v>
      </c>
      <c r="S78" s="2">
        <v>1.9001264519516745</v>
      </c>
      <c r="T78" s="2">
        <v>5</v>
      </c>
      <c r="U78" s="4">
        <v>2.9</v>
      </c>
      <c r="V78" s="2">
        <v>3.4149733479708178</v>
      </c>
      <c r="W78" s="3">
        <v>6</v>
      </c>
      <c r="X78" s="3">
        <v>88</v>
      </c>
      <c r="Y78" s="3">
        <v>88</v>
      </c>
      <c r="Z78" s="3">
        <v>5</v>
      </c>
    </row>
    <row r="79" spans="1:26" x14ac:dyDescent="0.25">
      <c r="A79" s="2" t="s">
        <v>112</v>
      </c>
      <c r="B79" s="3">
        <v>5200</v>
      </c>
      <c r="C79" s="4">
        <v>11</v>
      </c>
      <c r="D79" s="3">
        <v>48</v>
      </c>
      <c r="E79" s="3" t="s">
        <v>29</v>
      </c>
      <c r="F79" s="3">
        <v>75</v>
      </c>
      <c r="G79" s="3">
        <v>72</v>
      </c>
      <c r="H79" s="3">
        <v>90</v>
      </c>
      <c r="I79" s="4">
        <v>2.7</v>
      </c>
      <c r="J79" s="4">
        <v>25.2</v>
      </c>
      <c r="K79" s="3">
        <v>1500</v>
      </c>
      <c r="L79" s="3">
        <v>6</v>
      </c>
      <c r="M79" s="3">
        <v>2757</v>
      </c>
      <c r="N79" s="3">
        <v>77</v>
      </c>
      <c r="O79" s="4">
        <v>33</v>
      </c>
      <c r="P79" s="3">
        <v>4.5</v>
      </c>
      <c r="Q79" s="2">
        <v>1.6041666666666667</v>
      </c>
      <c r="R79" s="2">
        <v>3.1760912590556813</v>
      </c>
      <c r="S79" s="2">
        <v>1.0991321151780842</v>
      </c>
      <c r="T79" s="2">
        <v>7.333333333333333</v>
      </c>
      <c r="U79" s="4">
        <v>4.3</v>
      </c>
      <c r="V79" s="2">
        <v>3.716003343634799</v>
      </c>
      <c r="W79" s="3">
        <v>20</v>
      </c>
      <c r="X79" s="3">
        <v>92</v>
      </c>
      <c r="Y79" s="3">
        <v>88</v>
      </c>
      <c r="Z79" s="3">
        <v>6</v>
      </c>
    </row>
    <row r="80" spans="1:26" x14ac:dyDescent="0.25">
      <c r="A80" s="2" t="s">
        <v>113</v>
      </c>
      <c r="B80" s="3">
        <v>23650</v>
      </c>
      <c r="C80" s="4">
        <v>18</v>
      </c>
      <c r="D80" s="3">
        <v>70</v>
      </c>
      <c r="E80" s="3" t="s">
        <v>29</v>
      </c>
      <c r="F80" s="3">
        <v>67</v>
      </c>
      <c r="G80" s="3">
        <v>63</v>
      </c>
      <c r="H80" s="3">
        <v>85</v>
      </c>
      <c r="I80" s="4">
        <v>2</v>
      </c>
      <c r="J80" s="4">
        <v>54</v>
      </c>
      <c r="K80" s="3">
        <v>1107</v>
      </c>
      <c r="L80" s="3">
        <v>6</v>
      </c>
      <c r="M80" s="3">
        <v>2186</v>
      </c>
      <c r="N80" s="3">
        <v>1068</v>
      </c>
      <c r="O80" s="4">
        <v>26</v>
      </c>
      <c r="P80" s="3">
        <v>7</v>
      </c>
      <c r="Q80" s="2">
        <v>4.6637554585152836</v>
      </c>
      <c r="R80" s="2">
        <v>3.0441476208787228</v>
      </c>
      <c r="S80" s="2">
        <v>1.360652281058508</v>
      </c>
      <c r="T80" s="2">
        <v>3.7142857142857144</v>
      </c>
      <c r="U80" s="4">
        <v>3.11</v>
      </c>
      <c r="V80" s="2">
        <v>4.3738311450738303</v>
      </c>
      <c r="W80" s="3">
        <v>3</v>
      </c>
      <c r="X80" s="3">
        <v>92</v>
      </c>
      <c r="Y80" s="3">
        <v>79</v>
      </c>
      <c r="Z80" s="3">
        <v>3</v>
      </c>
    </row>
    <row r="81" spans="1:26" x14ac:dyDescent="0.25">
      <c r="A81" s="2" t="s">
        <v>114</v>
      </c>
      <c r="B81" s="3">
        <v>69800</v>
      </c>
      <c r="C81" s="4">
        <v>221</v>
      </c>
      <c r="D81" s="3">
        <v>43</v>
      </c>
      <c r="E81" s="3" t="s">
        <v>29</v>
      </c>
      <c r="F81" s="3">
        <v>68</v>
      </c>
      <c r="G81" s="3">
        <v>63</v>
      </c>
      <c r="H81" s="3">
        <v>90</v>
      </c>
      <c r="I81" s="4">
        <v>1.92</v>
      </c>
      <c r="J81" s="4">
        <v>51</v>
      </c>
      <c r="K81" s="3">
        <v>867</v>
      </c>
      <c r="L81" s="3">
        <v>3</v>
      </c>
      <c r="M81" s="3">
        <v>2375</v>
      </c>
      <c r="N81" s="3">
        <v>136</v>
      </c>
      <c r="O81" s="4">
        <v>27</v>
      </c>
      <c r="P81" s="3">
        <v>7</v>
      </c>
      <c r="Q81" s="2">
        <v>0.19796215429403202</v>
      </c>
      <c r="R81" s="2">
        <v>2.9380190974762104</v>
      </c>
      <c r="S81" s="2">
        <v>0.72329661773388843</v>
      </c>
      <c r="T81" s="2">
        <v>3.8571428571428572</v>
      </c>
      <c r="U81" s="4">
        <v>3.35</v>
      </c>
      <c r="V81" s="2">
        <v>4.8438554226231609</v>
      </c>
      <c r="W81" s="3">
        <v>26</v>
      </c>
      <c r="X81" s="3">
        <v>90</v>
      </c>
      <c r="Y81" s="3">
        <v>90</v>
      </c>
      <c r="Z81" s="3">
        <v>5</v>
      </c>
    </row>
    <row r="82" spans="1:26" x14ac:dyDescent="0.25">
      <c r="A82" s="2" t="s">
        <v>115</v>
      </c>
      <c r="B82" s="3">
        <v>38600</v>
      </c>
      <c r="C82" s="4">
        <v>123</v>
      </c>
      <c r="D82" s="3">
        <v>62</v>
      </c>
      <c r="E82" s="3" t="s">
        <v>29</v>
      </c>
      <c r="F82" s="3">
        <v>77</v>
      </c>
      <c r="G82" s="3">
        <v>69</v>
      </c>
      <c r="H82" s="3">
        <v>99</v>
      </c>
      <c r="I82" s="4">
        <v>0.3</v>
      </c>
      <c r="J82" s="4">
        <v>13.8</v>
      </c>
      <c r="K82" s="3">
        <v>4429</v>
      </c>
      <c r="L82" s="3">
        <v>2</v>
      </c>
      <c r="M82" s="3" t="e">
        <v>#NULL!</v>
      </c>
      <c r="N82" s="3">
        <v>201</v>
      </c>
      <c r="O82" s="4">
        <v>14</v>
      </c>
      <c r="P82" s="3">
        <v>10</v>
      </c>
      <c r="Q82" s="2">
        <v>0.52072538860103623</v>
      </c>
      <c r="R82" s="2">
        <v>3.6463056802847587</v>
      </c>
      <c r="S82" s="2">
        <v>0.87765079497452869</v>
      </c>
      <c r="T82" s="2">
        <v>1.4</v>
      </c>
      <c r="U82" s="4">
        <v>1.94</v>
      </c>
      <c r="V82" s="2">
        <v>4.5865873046717551</v>
      </c>
      <c r="W82" s="3">
        <v>46</v>
      </c>
      <c r="X82" s="3">
        <v>99</v>
      </c>
      <c r="Y82" s="3">
        <v>98</v>
      </c>
      <c r="Z82" s="3">
        <v>8</v>
      </c>
    </row>
    <row r="83" spans="1:26" x14ac:dyDescent="0.25">
      <c r="A83" s="2" t="s">
        <v>116</v>
      </c>
      <c r="B83" s="3">
        <v>10500</v>
      </c>
      <c r="C83" s="4">
        <v>108</v>
      </c>
      <c r="D83" s="3">
        <v>34</v>
      </c>
      <c r="E83" s="3" t="s">
        <v>29</v>
      </c>
      <c r="F83" s="3">
        <v>78</v>
      </c>
      <c r="G83" s="3">
        <v>71</v>
      </c>
      <c r="H83" s="3">
        <v>85</v>
      </c>
      <c r="I83" s="4">
        <v>0.36</v>
      </c>
      <c r="J83" s="4">
        <v>9.1999999999999993</v>
      </c>
      <c r="K83" s="3">
        <v>9000</v>
      </c>
      <c r="L83" s="3">
        <v>1</v>
      </c>
      <c r="M83" s="3" t="e">
        <v>#NULL!</v>
      </c>
      <c r="N83" s="3">
        <v>1811</v>
      </c>
      <c r="O83" s="4">
        <v>12</v>
      </c>
      <c r="P83" s="3">
        <v>10</v>
      </c>
      <c r="Q83" s="2">
        <v>18.292929292929294</v>
      </c>
      <c r="R83" s="2">
        <v>3.9542425094393248</v>
      </c>
      <c r="S83" s="2">
        <v>1.7883670153623235</v>
      </c>
      <c r="T83" s="2">
        <v>1.2</v>
      </c>
      <c r="U83" s="4">
        <v>1.5</v>
      </c>
      <c r="V83" s="2">
        <v>4.0211892990699383</v>
      </c>
      <c r="W83" s="3">
        <v>32</v>
      </c>
      <c r="X83" s="3">
        <v>89</v>
      </c>
      <c r="Y83" s="3">
        <v>82</v>
      </c>
      <c r="Z83" s="3">
        <v>7</v>
      </c>
    </row>
    <row r="84" spans="1:26" x14ac:dyDescent="0.25">
      <c r="A84" s="2" t="s">
        <v>117</v>
      </c>
      <c r="B84" s="3">
        <v>23400</v>
      </c>
      <c r="C84" s="4">
        <v>96</v>
      </c>
      <c r="D84" s="3">
        <v>54</v>
      </c>
      <c r="E84" s="3" t="s">
        <v>73</v>
      </c>
      <c r="F84" s="3">
        <v>75</v>
      </c>
      <c r="G84" s="3">
        <v>69</v>
      </c>
      <c r="H84" s="3">
        <v>96</v>
      </c>
      <c r="I84" s="4">
        <v>0.06</v>
      </c>
      <c r="J84" s="4">
        <v>20.3</v>
      </c>
      <c r="K84" s="3">
        <v>2702</v>
      </c>
      <c r="L84" s="3">
        <v>2</v>
      </c>
      <c r="M84" s="3">
        <v>3155</v>
      </c>
      <c r="N84" s="3">
        <v>2736</v>
      </c>
      <c r="O84" s="4">
        <v>14</v>
      </c>
      <c r="P84" s="3">
        <v>10</v>
      </c>
      <c r="Q84" s="2">
        <v>11.692307692307692</v>
      </c>
      <c r="R84" s="2">
        <v>3.4316853446860116</v>
      </c>
      <c r="S84" s="2">
        <v>1.6352345221339972</v>
      </c>
      <c r="T84" s="2">
        <v>1.4</v>
      </c>
      <c r="U84" s="4">
        <v>1.82</v>
      </c>
      <c r="V84" s="2">
        <v>4.3692158574101425</v>
      </c>
      <c r="W84" s="3">
        <v>43</v>
      </c>
      <c r="X84" s="3" t="e">
        <v>#NULL!</v>
      </c>
      <c r="Y84" s="3" t="e">
        <v>#NULL!</v>
      </c>
      <c r="Z84" s="3">
        <v>8</v>
      </c>
    </row>
    <row r="85" spans="1:26" x14ac:dyDescent="0.25">
      <c r="A85" s="2" t="s">
        <v>118</v>
      </c>
      <c r="B85" s="3">
        <v>149200</v>
      </c>
      <c r="C85" s="4">
        <v>8.8000000000000007</v>
      </c>
      <c r="D85" s="3">
        <v>74</v>
      </c>
      <c r="E85" s="3" t="s">
        <v>73</v>
      </c>
      <c r="F85" s="3">
        <v>74</v>
      </c>
      <c r="G85" s="3">
        <v>64</v>
      </c>
      <c r="H85" s="3">
        <v>99</v>
      </c>
      <c r="I85" s="4">
        <v>0.2</v>
      </c>
      <c r="J85" s="4">
        <v>27</v>
      </c>
      <c r="K85" s="3">
        <v>6680</v>
      </c>
      <c r="L85" s="3">
        <v>2</v>
      </c>
      <c r="M85" s="3" t="e">
        <v>#NULL!</v>
      </c>
      <c r="N85" s="3">
        <v>136</v>
      </c>
      <c r="O85" s="4">
        <v>13</v>
      </c>
      <c r="P85" s="3">
        <v>11</v>
      </c>
      <c r="Q85" s="2">
        <v>9.1152815013404831E-2</v>
      </c>
      <c r="R85" s="2">
        <v>3.8247764624755458</v>
      </c>
      <c r="S85" s="2">
        <v>0.61937549233664724</v>
      </c>
      <c r="T85" s="2">
        <v>1.1818181818181819</v>
      </c>
      <c r="U85" s="4">
        <v>1.83</v>
      </c>
      <c r="V85" s="2">
        <v>5.1737688231366503</v>
      </c>
      <c r="W85" s="3">
        <v>8</v>
      </c>
      <c r="X85" s="3">
        <v>100</v>
      </c>
      <c r="Y85" s="3">
        <v>100</v>
      </c>
      <c r="Z85" s="3">
        <v>9</v>
      </c>
    </row>
    <row r="86" spans="1:26" x14ac:dyDescent="0.25">
      <c r="A86" s="2" t="s">
        <v>119</v>
      </c>
      <c r="B86" s="3">
        <v>8400</v>
      </c>
      <c r="C86" s="4">
        <v>311</v>
      </c>
      <c r="D86" s="3">
        <v>6</v>
      </c>
      <c r="E86" s="3" t="s">
        <v>29</v>
      </c>
      <c r="F86" s="3">
        <v>46</v>
      </c>
      <c r="G86" s="3">
        <v>43</v>
      </c>
      <c r="H86" s="3">
        <v>50</v>
      </c>
      <c r="I86" s="4">
        <v>2.8</v>
      </c>
      <c r="J86" s="4">
        <v>117</v>
      </c>
      <c r="K86" s="3">
        <v>292</v>
      </c>
      <c r="L86" s="3">
        <v>4</v>
      </c>
      <c r="M86" s="3">
        <v>1971</v>
      </c>
      <c r="N86" s="3">
        <v>10706</v>
      </c>
      <c r="O86" s="4">
        <v>49</v>
      </c>
      <c r="P86" s="3">
        <v>21</v>
      </c>
      <c r="Q86" s="2">
        <v>137.25641025641025</v>
      </c>
      <c r="R86" s="2">
        <v>2.4653828514484184</v>
      </c>
      <c r="S86" s="2">
        <v>2.6761258139917063</v>
      </c>
      <c r="T86" s="2">
        <v>2.3333333333333335</v>
      </c>
      <c r="U86" s="4">
        <v>8.19</v>
      </c>
      <c r="V86" s="2">
        <v>3.9242792860618816</v>
      </c>
      <c r="W86" s="3">
        <v>29</v>
      </c>
      <c r="X86" s="3">
        <v>64</v>
      </c>
      <c r="Y86" s="3">
        <v>37</v>
      </c>
      <c r="Z86" s="3">
        <v>8</v>
      </c>
    </row>
    <row r="87" spans="1:26" x14ac:dyDescent="0.25">
      <c r="A87" s="2" t="s">
        <v>120</v>
      </c>
      <c r="B87" s="3">
        <v>45000</v>
      </c>
      <c r="C87" s="4">
        <v>447</v>
      </c>
      <c r="D87" s="3">
        <v>72</v>
      </c>
      <c r="E87" s="3" t="s">
        <v>52</v>
      </c>
      <c r="F87" s="3">
        <v>74</v>
      </c>
      <c r="G87" s="3">
        <v>68</v>
      </c>
      <c r="H87" s="3">
        <v>96</v>
      </c>
      <c r="I87" s="4">
        <v>1</v>
      </c>
      <c r="J87" s="4">
        <v>21.7</v>
      </c>
      <c r="K87" s="3">
        <v>6627</v>
      </c>
      <c r="L87" s="3">
        <v>3</v>
      </c>
      <c r="M87" s="3" t="e">
        <v>#NULL!</v>
      </c>
      <c r="N87" s="3">
        <v>19</v>
      </c>
      <c r="O87" s="4">
        <v>16</v>
      </c>
      <c r="P87" s="3">
        <v>6</v>
      </c>
      <c r="Q87" s="2">
        <v>4.2696629213483148E-2</v>
      </c>
      <c r="R87" s="2">
        <v>3.8213169705910972</v>
      </c>
      <c r="S87" s="2">
        <v>0.53220471522698476</v>
      </c>
      <c r="T87" s="2">
        <v>2.6666666666666665</v>
      </c>
      <c r="U87" s="4">
        <v>1.65</v>
      </c>
      <c r="V87" s="2">
        <v>4.653212513775344</v>
      </c>
      <c r="W87" s="3">
        <v>21</v>
      </c>
      <c r="X87" s="3">
        <v>99</v>
      </c>
      <c r="Y87" s="3">
        <v>99</v>
      </c>
      <c r="Z87" s="3">
        <v>8</v>
      </c>
    </row>
    <row r="88" spans="1:26" x14ac:dyDescent="0.25">
      <c r="A88" s="2" t="s">
        <v>121</v>
      </c>
      <c r="B88" s="3">
        <v>18000</v>
      </c>
      <c r="C88" s="4">
        <v>7.7</v>
      </c>
      <c r="D88" s="3">
        <v>77</v>
      </c>
      <c r="E88" s="3" t="s">
        <v>27</v>
      </c>
      <c r="F88" s="3">
        <v>70</v>
      </c>
      <c r="G88" s="3">
        <v>66</v>
      </c>
      <c r="H88" s="3">
        <v>62</v>
      </c>
      <c r="I88" s="4">
        <v>3.2</v>
      </c>
      <c r="J88" s="4">
        <v>52</v>
      </c>
      <c r="K88" s="3">
        <v>6651</v>
      </c>
      <c r="L88" s="3">
        <v>5</v>
      </c>
      <c r="M88" s="3">
        <v>2874</v>
      </c>
      <c r="N88" s="3">
        <v>61</v>
      </c>
      <c r="O88" s="4">
        <v>38</v>
      </c>
      <c r="P88" s="3">
        <v>6</v>
      </c>
      <c r="Q88" s="2">
        <v>0.33888888888888891</v>
      </c>
      <c r="R88" s="2">
        <v>3.8228869478341507</v>
      </c>
      <c r="S88" s="2">
        <v>0.80539970459657251</v>
      </c>
      <c r="T88" s="2">
        <v>6.333333333333333</v>
      </c>
      <c r="U88" s="4">
        <v>6.67</v>
      </c>
      <c r="V88" s="2">
        <v>4.2552725051033065</v>
      </c>
      <c r="W88" s="3">
        <v>1</v>
      </c>
      <c r="X88" s="3">
        <v>73</v>
      </c>
      <c r="Y88" s="3">
        <v>48</v>
      </c>
      <c r="Z88" s="3">
        <v>1</v>
      </c>
    </row>
    <row r="89" spans="1:26" x14ac:dyDescent="0.25">
      <c r="A89" s="2" t="s">
        <v>122</v>
      </c>
      <c r="B89" s="3">
        <v>8700</v>
      </c>
      <c r="C89" s="4">
        <v>43</v>
      </c>
      <c r="D89" s="3">
        <v>40</v>
      </c>
      <c r="E89" s="3" t="s">
        <v>27</v>
      </c>
      <c r="F89" s="3">
        <v>58</v>
      </c>
      <c r="G89" s="3">
        <v>55</v>
      </c>
      <c r="H89" s="3">
        <v>38</v>
      </c>
      <c r="I89" s="4">
        <v>3.1</v>
      </c>
      <c r="J89" s="4">
        <v>76</v>
      </c>
      <c r="K89" s="3">
        <v>744</v>
      </c>
      <c r="L89" s="3">
        <v>4</v>
      </c>
      <c r="M89" s="3">
        <v>2369</v>
      </c>
      <c r="N89" s="3">
        <v>911</v>
      </c>
      <c r="O89" s="4">
        <v>43</v>
      </c>
      <c r="P89" s="3">
        <v>12</v>
      </c>
      <c r="Q89" s="2">
        <v>11.109756097560975</v>
      </c>
      <c r="R89" s="2">
        <v>2.8715729355458786</v>
      </c>
      <c r="S89" s="2">
        <v>1.6186051017052288</v>
      </c>
      <c r="T89" s="2">
        <v>3.5833333333333335</v>
      </c>
      <c r="U89" s="4">
        <v>6.1</v>
      </c>
      <c r="V89" s="2">
        <v>3.9395192526186187</v>
      </c>
      <c r="W89" s="3">
        <v>27</v>
      </c>
      <c r="X89" s="3">
        <v>52</v>
      </c>
      <c r="Y89" s="3">
        <v>25</v>
      </c>
      <c r="Z89" s="3">
        <v>5</v>
      </c>
    </row>
    <row r="90" spans="1:26" x14ac:dyDescent="0.25">
      <c r="A90" s="2" t="s">
        <v>123</v>
      </c>
      <c r="B90" s="3">
        <v>2900</v>
      </c>
      <c r="C90" s="4">
        <v>4456</v>
      </c>
      <c r="D90" s="3">
        <v>100</v>
      </c>
      <c r="E90" s="3" t="s">
        <v>55</v>
      </c>
      <c r="F90" s="3">
        <v>79</v>
      </c>
      <c r="G90" s="3">
        <v>73</v>
      </c>
      <c r="H90" s="3">
        <v>88</v>
      </c>
      <c r="I90" s="4">
        <v>1.2</v>
      </c>
      <c r="J90" s="4">
        <v>5.7</v>
      </c>
      <c r="K90" s="3">
        <v>14990</v>
      </c>
      <c r="L90" s="3">
        <v>3</v>
      </c>
      <c r="M90" s="3">
        <v>3198</v>
      </c>
      <c r="N90" s="3">
        <v>75</v>
      </c>
      <c r="O90" s="4">
        <v>16</v>
      </c>
      <c r="P90" s="3">
        <v>6</v>
      </c>
      <c r="Q90" s="2">
        <v>2.5862068965517242</v>
      </c>
      <c r="R90" s="2">
        <v>4.1758016328482794</v>
      </c>
      <c r="S90" s="2">
        <v>1.2092961023125088</v>
      </c>
      <c r="T90" s="2">
        <v>2.6666666666666665</v>
      </c>
      <c r="U90" s="4">
        <v>1.88</v>
      </c>
      <c r="V90" s="2">
        <v>3.4623979978989561</v>
      </c>
      <c r="W90" s="3">
        <v>4</v>
      </c>
      <c r="X90" s="3">
        <v>93</v>
      </c>
      <c r="Y90" s="3">
        <v>84</v>
      </c>
      <c r="Z90" s="3">
        <v>5</v>
      </c>
    </row>
    <row r="91" spans="1:26" x14ac:dyDescent="0.25">
      <c r="A91" s="2" t="s">
        <v>124</v>
      </c>
      <c r="B91" s="3">
        <v>6667</v>
      </c>
      <c r="C91" s="4">
        <v>10</v>
      </c>
      <c r="D91" s="3">
        <v>24</v>
      </c>
      <c r="E91" s="3" t="s">
        <v>27</v>
      </c>
      <c r="F91" s="3">
        <v>55</v>
      </c>
      <c r="G91" s="3">
        <v>54</v>
      </c>
      <c r="H91" s="3">
        <v>24</v>
      </c>
      <c r="I91" s="4">
        <v>3.2</v>
      </c>
      <c r="J91" s="4">
        <v>126</v>
      </c>
      <c r="K91" s="3">
        <v>2126</v>
      </c>
      <c r="L91" s="3">
        <v>4</v>
      </c>
      <c r="M91" s="3">
        <v>1906</v>
      </c>
      <c r="N91" s="3">
        <v>13</v>
      </c>
      <c r="O91" s="4">
        <v>46</v>
      </c>
      <c r="P91" s="3">
        <v>13</v>
      </c>
      <c r="Q91" s="2">
        <v>0.1326530612244898</v>
      </c>
      <c r="R91" s="2">
        <v>3.327563260187278</v>
      </c>
      <c r="S91" s="2">
        <v>0.66764170156957714</v>
      </c>
      <c r="T91" s="2">
        <v>3.5384615384615383</v>
      </c>
      <c r="U91" s="4">
        <v>7.25</v>
      </c>
      <c r="V91" s="2">
        <v>3.8239304551255637</v>
      </c>
      <c r="W91" s="3">
        <v>2</v>
      </c>
      <c r="X91" s="3">
        <v>36</v>
      </c>
      <c r="Y91" s="3">
        <v>14</v>
      </c>
      <c r="Z91" s="3">
        <v>1</v>
      </c>
    </row>
    <row r="92" spans="1:26" x14ac:dyDescent="0.25">
      <c r="A92" s="2" t="s">
        <v>125</v>
      </c>
      <c r="B92" s="3">
        <v>43900</v>
      </c>
      <c r="C92" s="4">
        <v>35</v>
      </c>
      <c r="D92" s="3">
        <v>49</v>
      </c>
      <c r="E92" s="3" t="s">
        <v>126</v>
      </c>
      <c r="F92" s="3">
        <v>68</v>
      </c>
      <c r="G92" s="3">
        <v>62</v>
      </c>
      <c r="H92" s="3">
        <v>76</v>
      </c>
      <c r="I92" s="4">
        <v>2.6</v>
      </c>
      <c r="J92" s="4">
        <v>47.1</v>
      </c>
      <c r="K92" s="3">
        <v>3128</v>
      </c>
      <c r="L92" s="3">
        <v>4</v>
      </c>
      <c r="M92" s="3" t="e">
        <v>#NULL!</v>
      </c>
      <c r="N92" s="3">
        <v>3210</v>
      </c>
      <c r="O92" s="4">
        <v>34</v>
      </c>
      <c r="P92" s="3">
        <v>8</v>
      </c>
      <c r="Q92" s="2">
        <v>7.79126213592233</v>
      </c>
      <c r="R92" s="2">
        <v>3.4952667443878105</v>
      </c>
      <c r="S92" s="2">
        <v>1.5077230115255156</v>
      </c>
      <c r="T92" s="2">
        <v>4.25</v>
      </c>
      <c r="U92" s="4">
        <v>4.37</v>
      </c>
      <c r="V92" s="2">
        <v>4.6424645202421218</v>
      </c>
      <c r="W92" s="3">
        <v>10</v>
      </c>
      <c r="X92" s="3" t="e">
        <v>#NULL!</v>
      </c>
      <c r="Y92" s="3" t="e">
        <v>#NULL!</v>
      </c>
      <c r="Z92" s="3">
        <v>2</v>
      </c>
    </row>
    <row r="93" spans="1:26" x14ac:dyDescent="0.25">
      <c r="A93" s="2" t="s">
        <v>127</v>
      </c>
      <c r="B93" s="3">
        <v>39200</v>
      </c>
      <c r="C93" s="4">
        <v>77</v>
      </c>
      <c r="D93" s="3">
        <v>78</v>
      </c>
      <c r="E93" s="3" t="s">
        <v>29</v>
      </c>
      <c r="F93" s="3">
        <v>81</v>
      </c>
      <c r="G93" s="3">
        <v>74</v>
      </c>
      <c r="H93" s="3">
        <v>95</v>
      </c>
      <c r="I93" s="4">
        <v>0.25</v>
      </c>
      <c r="J93" s="4">
        <v>6.9</v>
      </c>
      <c r="K93" s="3">
        <v>13047</v>
      </c>
      <c r="L93" s="3">
        <v>1</v>
      </c>
      <c r="M93" s="3">
        <v>3572</v>
      </c>
      <c r="N93" s="3">
        <v>24202</v>
      </c>
      <c r="O93" s="4">
        <v>11</v>
      </c>
      <c r="P93" s="3">
        <v>9</v>
      </c>
      <c r="Q93" s="2">
        <v>61.739795918367349</v>
      </c>
      <c r="R93" s="2">
        <v>4.115510662384998</v>
      </c>
      <c r="S93" s="2">
        <v>2.2809356753640757</v>
      </c>
      <c r="T93" s="2">
        <v>1.2222222222222223</v>
      </c>
      <c r="U93" s="4">
        <v>1.4</v>
      </c>
      <c r="V93" s="2">
        <v>4.5932860670204576</v>
      </c>
      <c r="W93" s="3">
        <v>31</v>
      </c>
      <c r="X93" s="3">
        <v>97</v>
      </c>
      <c r="Y93" s="3">
        <v>93</v>
      </c>
      <c r="Z93" s="3">
        <v>8</v>
      </c>
    </row>
    <row r="94" spans="1:26" x14ac:dyDescent="0.25">
      <c r="A94" s="2" t="s">
        <v>128</v>
      </c>
      <c r="B94" s="3">
        <v>8800</v>
      </c>
      <c r="C94" s="4">
        <v>19</v>
      </c>
      <c r="D94" s="3">
        <v>84</v>
      </c>
      <c r="E94" s="3" t="s">
        <v>52</v>
      </c>
      <c r="F94" s="3">
        <v>81</v>
      </c>
      <c r="G94" s="3">
        <v>75</v>
      </c>
      <c r="H94" s="3">
        <v>99</v>
      </c>
      <c r="I94" s="4">
        <v>0.52</v>
      </c>
      <c r="J94" s="4">
        <v>5.7</v>
      </c>
      <c r="K94" s="3">
        <v>16900</v>
      </c>
      <c r="L94" s="3">
        <v>1</v>
      </c>
      <c r="M94" s="3">
        <v>2960</v>
      </c>
      <c r="N94" s="3">
        <v>1001</v>
      </c>
      <c r="O94" s="4">
        <v>14</v>
      </c>
      <c r="P94" s="3">
        <v>11</v>
      </c>
      <c r="Q94" s="2">
        <v>11.375</v>
      </c>
      <c r="R94" s="2">
        <v>4.2278867046136739</v>
      </c>
      <c r="S94" s="2">
        <v>1.6262611270403102</v>
      </c>
      <c r="T94" s="2">
        <v>1.2727272727272727</v>
      </c>
      <c r="U94" s="4">
        <v>2.1</v>
      </c>
      <c r="V94" s="2">
        <v>3.9444826721501687</v>
      </c>
      <c r="W94" s="3">
        <v>7</v>
      </c>
      <c r="X94" s="3" t="e">
        <v>#NULL!</v>
      </c>
      <c r="Y94" s="3" t="e">
        <v>#NULL!</v>
      </c>
      <c r="Z94" s="3">
        <v>9</v>
      </c>
    </row>
    <row r="95" spans="1:26" x14ac:dyDescent="0.25">
      <c r="A95" s="2" t="s">
        <v>129</v>
      </c>
      <c r="B95" s="3">
        <v>7000</v>
      </c>
      <c r="C95" s="4">
        <v>170</v>
      </c>
      <c r="D95" s="3">
        <v>62</v>
      </c>
      <c r="E95" s="3" t="s">
        <v>29</v>
      </c>
      <c r="F95" s="3">
        <v>82</v>
      </c>
      <c r="G95" s="3">
        <v>75</v>
      </c>
      <c r="H95" s="3">
        <v>99</v>
      </c>
      <c r="I95" s="4">
        <v>0.7</v>
      </c>
      <c r="J95" s="4">
        <v>6.2</v>
      </c>
      <c r="K95" s="3">
        <v>22384</v>
      </c>
      <c r="L95" s="3">
        <v>1</v>
      </c>
      <c r="M95" s="3">
        <v>3562</v>
      </c>
      <c r="N95" s="3">
        <v>3662</v>
      </c>
      <c r="O95" s="4">
        <v>12</v>
      </c>
      <c r="P95" s="3">
        <v>9</v>
      </c>
      <c r="Q95" s="2">
        <v>52.314285714285717</v>
      </c>
      <c r="R95" s="2">
        <v>4.3499376971477526</v>
      </c>
      <c r="S95" s="2">
        <v>2.2066022668257896</v>
      </c>
      <c r="T95" s="2">
        <v>1.3333333333333333</v>
      </c>
      <c r="U95" s="4">
        <v>1.6</v>
      </c>
      <c r="V95" s="2">
        <v>3.8450980400142569</v>
      </c>
      <c r="W95" s="3">
        <v>10</v>
      </c>
      <c r="X95" s="3" t="e">
        <v>#NULL!</v>
      </c>
      <c r="Y95" s="3" t="e">
        <v>#NULL!</v>
      </c>
      <c r="Z95" s="3">
        <v>8</v>
      </c>
    </row>
    <row r="96" spans="1:26" x14ac:dyDescent="0.25">
      <c r="A96" s="2" t="s">
        <v>130</v>
      </c>
      <c r="B96" s="3">
        <v>14900</v>
      </c>
      <c r="C96" s="4">
        <v>74</v>
      </c>
      <c r="D96" s="3">
        <v>50</v>
      </c>
      <c r="E96" s="3" t="s">
        <v>27</v>
      </c>
      <c r="F96" s="3">
        <v>68</v>
      </c>
      <c r="G96" s="3">
        <v>65</v>
      </c>
      <c r="H96" s="3">
        <v>64</v>
      </c>
      <c r="I96" s="4">
        <v>3.7</v>
      </c>
      <c r="J96" s="4">
        <v>43</v>
      </c>
      <c r="K96" s="3">
        <v>2436</v>
      </c>
      <c r="L96" s="3">
        <v>5</v>
      </c>
      <c r="M96" s="3" t="e">
        <v>#NULL!</v>
      </c>
      <c r="N96" s="3">
        <v>26</v>
      </c>
      <c r="O96" s="4">
        <v>44</v>
      </c>
      <c r="P96" s="3">
        <v>6</v>
      </c>
      <c r="Q96" s="2">
        <v>0.18571428571428572</v>
      </c>
      <c r="R96" s="2">
        <v>3.3866772839608377</v>
      </c>
      <c r="S96" s="2">
        <v>0.71411649126555976</v>
      </c>
      <c r="T96" s="2">
        <v>7.333333333333333</v>
      </c>
      <c r="U96" s="4">
        <v>6.65</v>
      </c>
      <c r="V96" s="2">
        <v>4.173186268412274</v>
      </c>
      <c r="W96" s="3">
        <v>28</v>
      </c>
      <c r="X96" s="3">
        <v>78</v>
      </c>
      <c r="Y96" s="3">
        <v>51</v>
      </c>
      <c r="Z96" s="3">
        <v>1</v>
      </c>
    </row>
    <row r="97" spans="1:26" x14ac:dyDescent="0.25">
      <c r="A97" s="2" t="s">
        <v>131</v>
      </c>
      <c r="B97" s="3">
        <v>20944</v>
      </c>
      <c r="C97" s="4">
        <v>582</v>
      </c>
      <c r="D97" s="3">
        <v>71</v>
      </c>
      <c r="E97" s="3" t="s">
        <v>31</v>
      </c>
      <c r="F97" s="3">
        <v>78</v>
      </c>
      <c r="G97" s="3">
        <v>72</v>
      </c>
      <c r="H97" s="3">
        <v>91</v>
      </c>
      <c r="I97" s="4">
        <v>0.92</v>
      </c>
      <c r="J97" s="4">
        <v>5.0999999999999996</v>
      </c>
      <c r="K97" s="3">
        <v>7055</v>
      </c>
      <c r="L97" s="3">
        <v>3</v>
      </c>
      <c r="M97" s="3" t="e">
        <v>#NULL!</v>
      </c>
      <c r="N97" s="3" t="e">
        <v>#NULL!</v>
      </c>
      <c r="O97" s="4">
        <v>15.6</v>
      </c>
      <c r="P97" s="3" t="e">
        <v>#NULL!</v>
      </c>
      <c r="Q97" s="2" t="e">
        <v>#NULL!</v>
      </c>
      <c r="R97" s="2">
        <v>3.8484970180903666</v>
      </c>
      <c r="S97" s="2" t="e">
        <v>#NULL!</v>
      </c>
      <c r="T97" s="2" t="e">
        <v>#NULL!</v>
      </c>
      <c r="U97" s="4" t="e">
        <v>#NULL!</v>
      </c>
      <c r="V97" s="2">
        <v>4.3210596292066805</v>
      </c>
      <c r="W97" s="3" t="e">
        <v>#NULL!</v>
      </c>
      <c r="X97" s="3" t="e">
        <v>#NULL!</v>
      </c>
      <c r="Y97" s="3" t="e">
        <v>#NULL!</v>
      </c>
      <c r="Z97" s="3" t="e">
        <v>#NULL!</v>
      </c>
    </row>
    <row r="98" spans="1:26" x14ac:dyDescent="0.25">
      <c r="A98" s="2" t="s">
        <v>132</v>
      </c>
      <c r="B98" s="3">
        <v>29800</v>
      </c>
      <c r="C98" s="4">
        <v>29</v>
      </c>
      <c r="D98" s="3">
        <v>21</v>
      </c>
      <c r="E98" s="3" t="s">
        <v>33</v>
      </c>
      <c r="F98" s="3">
        <v>45</v>
      </c>
      <c r="G98" s="3">
        <v>41</v>
      </c>
      <c r="H98" s="3">
        <v>46</v>
      </c>
      <c r="I98" s="4">
        <v>2.5</v>
      </c>
      <c r="J98" s="4">
        <v>110</v>
      </c>
      <c r="K98" s="3">
        <v>263</v>
      </c>
      <c r="L98" s="3">
        <v>4</v>
      </c>
      <c r="M98" s="3">
        <v>2206</v>
      </c>
      <c r="N98" s="3">
        <v>38719</v>
      </c>
      <c r="O98" s="4">
        <v>46</v>
      </c>
      <c r="P98" s="3">
        <v>19</v>
      </c>
      <c r="Q98" s="2">
        <v>129.92953020134229</v>
      </c>
      <c r="R98" s="2">
        <v>2.419955748489758</v>
      </c>
      <c r="S98" s="2">
        <v>2.6469246208028512</v>
      </c>
      <c r="T98" s="2">
        <v>2.4210526315789473</v>
      </c>
      <c r="U98" s="4">
        <v>6.2</v>
      </c>
      <c r="V98" s="2">
        <v>4.4742162640762553</v>
      </c>
      <c r="W98" s="3">
        <v>5</v>
      </c>
      <c r="X98" s="3">
        <v>62</v>
      </c>
      <c r="Y98" s="3">
        <v>31</v>
      </c>
      <c r="Z98" s="3">
        <v>6</v>
      </c>
    </row>
    <row r="99" spans="1:26" x14ac:dyDescent="0.25">
      <c r="A99" s="2" t="s">
        <v>133</v>
      </c>
      <c r="B99" s="3">
        <v>59400</v>
      </c>
      <c r="C99" s="4">
        <v>115</v>
      </c>
      <c r="D99" s="3">
        <v>22</v>
      </c>
      <c r="E99" s="3" t="s">
        <v>31</v>
      </c>
      <c r="F99" s="3">
        <v>72</v>
      </c>
      <c r="G99" s="3">
        <v>65</v>
      </c>
      <c r="H99" s="3">
        <v>93</v>
      </c>
      <c r="I99" s="4">
        <v>1.4</v>
      </c>
      <c r="J99" s="4">
        <v>37</v>
      </c>
      <c r="K99" s="3">
        <v>1800</v>
      </c>
      <c r="L99" s="3">
        <v>3</v>
      </c>
      <c r="M99" s="3">
        <v>2316</v>
      </c>
      <c r="N99" s="3">
        <v>5654</v>
      </c>
      <c r="O99" s="4">
        <v>19</v>
      </c>
      <c r="P99" s="3">
        <v>6</v>
      </c>
      <c r="Q99" s="2">
        <v>9.518518518518519</v>
      </c>
      <c r="R99" s="2">
        <v>3.255272505103306</v>
      </c>
      <c r="S99" s="2">
        <v>1.5693285359643983</v>
      </c>
      <c r="T99" s="2">
        <v>3.1666666666666665</v>
      </c>
      <c r="U99" s="4">
        <v>2.1</v>
      </c>
      <c r="V99" s="2">
        <v>4.7737864449811935</v>
      </c>
      <c r="W99" s="3">
        <v>34</v>
      </c>
      <c r="X99" s="3">
        <v>96</v>
      </c>
      <c r="Y99" s="3">
        <v>90</v>
      </c>
      <c r="Z99" s="3">
        <v>5</v>
      </c>
    </row>
    <row r="100" spans="1:26" x14ac:dyDescent="0.25">
      <c r="A100" s="2" t="s">
        <v>134</v>
      </c>
      <c r="B100" s="3">
        <v>62200</v>
      </c>
      <c r="C100" s="4">
        <v>79</v>
      </c>
      <c r="D100" s="3">
        <v>61</v>
      </c>
      <c r="E100" s="3" t="s">
        <v>27</v>
      </c>
      <c r="F100" s="3">
        <v>73</v>
      </c>
      <c r="G100" s="3">
        <v>69</v>
      </c>
      <c r="H100" s="3">
        <v>81</v>
      </c>
      <c r="I100" s="4">
        <v>2.02</v>
      </c>
      <c r="J100" s="4">
        <v>49</v>
      </c>
      <c r="K100" s="3">
        <v>3721</v>
      </c>
      <c r="L100" s="3">
        <v>5</v>
      </c>
      <c r="M100" s="3">
        <v>3236</v>
      </c>
      <c r="N100" s="3">
        <v>130</v>
      </c>
      <c r="O100" s="4">
        <v>26</v>
      </c>
      <c r="P100" s="3">
        <v>6</v>
      </c>
      <c r="Q100" s="2">
        <v>0.21035598705501618</v>
      </c>
      <c r="R100" s="2">
        <v>3.5706596700215343</v>
      </c>
      <c r="S100" s="2">
        <v>0.7321346737572918</v>
      </c>
      <c r="T100" s="2">
        <v>4.333333333333333</v>
      </c>
      <c r="U100" s="4">
        <v>3.21</v>
      </c>
      <c r="V100" s="2">
        <v>4.7937903846908183</v>
      </c>
      <c r="W100" s="3">
        <v>30</v>
      </c>
      <c r="X100" s="3">
        <v>90</v>
      </c>
      <c r="Y100" s="3">
        <v>71</v>
      </c>
      <c r="Z100" s="3">
        <v>8</v>
      </c>
    </row>
    <row r="101" spans="1:26" x14ac:dyDescent="0.25">
      <c r="A101" s="2" t="s">
        <v>135</v>
      </c>
      <c r="B101" s="3">
        <v>2800</v>
      </c>
      <c r="C101" s="4">
        <v>32</v>
      </c>
      <c r="D101" s="3">
        <v>81</v>
      </c>
      <c r="E101" s="3" t="s">
        <v>27</v>
      </c>
      <c r="F101" s="3">
        <v>74</v>
      </c>
      <c r="G101" s="3">
        <v>70</v>
      </c>
      <c r="H101" s="3">
        <v>68</v>
      </c>
      <c r="I101" s="4">
        <v>4.8</v>
      </c>
      <c r="J101" s="4">
        <v>22</v>
      </c>
      <c r="K101" s="3">
        <v>14193</v>
      </c>
      <c r="L101" s="3">
        <v>5</v>
      </c>
      <c r="M101" s="3" t="e">
        <v>#NULL!</v>
      </c>
      <c r="N101" s="3">
        <v>8</v>
      </c>
      <c r="O101" s="4">
        <v>28</v>
      </c>
      <c r="P101" s="3">
        <v>3</v>
      </c>
      <c r="Q101" s="2">
        <v>0.47058823529411764</v>
      </c>
      <c r="R101" s="2">
        <v>4.1520742027682278</v>
      </c>
      <c r="S101" s="2">
        <v>0.8600589371824422</v>
      </c>
      <c r="T101" s="2">
        <v>9.3333333333333339</v>
      </c>
      <c r="U101" s="4">
        <v>4.5</v>
      </c>
      <c r="V101" s="2">
        <v>3.4471580313422194</v>
      </c>
      <c r="W101" s="3">
        <v>0</v>
      </c>
      <c r="X101" s="3">
        <v>70</v>
      </c>
      <c r="Y101" s="3">
        <v>63</v>
      </c>
      <c r="Z101" s="3">
        <v>1</v>
      </c>
    </row>
    <row r="102" spans="1:26" x14ac:dyDescent="0.25">
      <c r="A102" s="2" t="s">
        <v>136</v>
      </c>
      <c r="B102" s="3">
        <v>58400</v>
      </c>
      <c r="C102" s="4">
        <v>237</v>
      </c>
      <c r="D102" s="3">
        <v>89</v>
      </c>
      <c r="E102" s="3" t="s">
        <v>52</v>
      </c>
      <c r="F102" s="3">
        <v>80</v>
      </c>
      <c r="G102" s="3">
        <v>74</v>
      </c>
      <c r="H102" s="3">
        <v>99</v>
      </c>
      <c r="I102" s="4">
        <v>0.2</v>
      </c>
      <c r="J102" s="4">
        <v>7.2</v>
      </c>
      <c r="K102" s="3">
        <v>15974</v>
      </c>
      <c r="L102" s="3">
        <v>1</v>
      </c>
      <c r="M102" s="3">
        <v>3149</v>
      </c>
      <c r="N102" s="3">
        <v>9025</v>
      </c>
      <c r="O102" s="4">
        <v>13</v>
      </c>
      <c r="P102" s="3">
        <v>11</v>
      </c>
      <c r="Q102" s="2">
        <v>15.453767123287671</v>
      </c>
      <c r="R102" s="2">
        <v>4.2034136800964523</v>
      </c>
      <c r="S102" s="2">
        <v>1.7290472946294697</v>
      </c>
      <c r="T102" s="2">
        <v>1.1818181818181819</v>
      </c>
      <c r="U102" s="4">
        <v>1.83</v>
      </c>
      <c r="V102" s="2">
        <v>4.7664128471123997</v>
      </c>
      <c r="W102" s="3">
        <v>29</v>
      </c>
      <c r="X102" s="3" t="e">
        <v>#NULL!</v>
      </c>
      <c r="Y102" s="3" t="e">
        <v>#NULL!</v>
      </c>
      <c r="Z102" s="3">
        <v>8</v>
      </c>
    </row>
    <row r="103" spans="1:26" x14ac:dyDescent="0.25">
      <c r="A103" s="2" t="s">
        <v>137</v>
      </c>
      <c r="B103" s="3">
        <v>260800</v>
      </c>
      <c r="C103" s="4">
        <v>26</v>
      </c>
      <c r="D103" s="3">
        <v>75</v>
      </c>
      <c r="E103" s="3" t="s">
        <v>52</v>
      </c>
      <c r="F103" s="3">
        <v>79</v>
      </c>
      <c r="G103" s="3">
        <v>73</v>
      </c>
      <c r="H103" s="3">
        <v>97</v>
      </c>
      <c r="I103" s="4">
        <v>0.99</v>
      </c>
      <c r="J103" s="4">
        <v>8.11</v>
      </c>
      <c r="K103" s="3">
        <v>23474</v>
      </c>
      <c r="L103" s="3">
        <v>1</v>
      </c>
      <c r="M103" s="3">
        <v>3671</v>
      </c>
      <c r="N103" s="3">
        <v>411907</v>
      </c>
      <c r="O103" s="4">
        <v>15</v>
      </c>
      <c r="P103" s="3">
        <v>9</v>
      </c>
      <c r="Q103" s="2">
        <v>157.93980061349694</v>
      </c>
      <c r="R103" s="2">
        <v>4.3705871002466763</v>
      </c>
      <c r="S103" s="2">
        <v>2.7523161411093984</v>
      </c>
      <c r="T103" s="2">
        <v>1.6666666666666667</v>
      </c>
      <c r="U103" s="4">
        <v>2.06</v>
      </c>
      <c r="V103" s="2">
        <v>5.4163075870598822</v>
      </c>
      <c r="W103" s="3">
        <v>20</v>
      </c>
      <c r="X103" s="3">
        <v>97</v>
      </c>
      <c r="Y103" s="3">
        <v>97</v>
      </c>
      <c r="Z103" s="3">
        <v>8</v>
      </c>
    </row>
    <row r="104" spans="1:26" x14ac:dyDescent="0.25">
      <c r="A104" s="2" t="s">
        <v>138</v>
      </c>
      <c r="B104" s="3">
        <v>19800</v>
      </c>
      <c r="C104" s="4">
        <v>76</v>
      </c>
      <c r="D104" s="3">
        <v>11</v>
      </c>
      <c r="E104" s="3" t="s">
        <v>29</v>
      </c>
      <c r="F104" s="3">
        <v>43</v>
      </c>
      <c r="G104" s="3">
        <v>41</v>
      </c>
      <c r="H104" s="3">
        <v>48</v>
      </c>
      <c r="I104" s="4">
        <v>2.42</v>
      </c>
      <c r="J104" s="4">
        <v>112</v>
      </c>
      <c r="K104" s="3">
        <v>325</v>
      </c>
      <c r="L104" s="3">
        <v>4</v>
      </c>
      <c r="M104" s="3">
        <v>2153</v>
      </c>
      <c r="N104" s="3">
        <v>43875</v>
      </c>
      <c r="O104" s="4">
        <v>49</v>
      </c>
      <c r="P104" s="3">
        <v>24</v>
      </c>
      <c r="Q104" s="2">
        <v>221.59090909090909</v>
      </c>
      <c r="R104" s="2">
        <v>2.5118833609788744</v>
      </c>
      <c r="S104" s="2">
        <v>2.9451701343576056</v>
      </c>
      <c r="T104" s="2">
        <v>2.0416666666666665</v>
      </c>
      <c r="U104" s="4">
        <v>6.77</v>
      </c>
      <c r="V104" s="2">
        <v>4.2966651902615309</v>
      </c>
      <c r="W104" s="3">
        <v>23</v>
      </c>
      <c r="X104" s="3">
        <v>62</v>
      </c>
      <c r="Y104" s="3">
        <v>35</v>
      </c>
      <c r="Z104" s="3">
        <v>5</v>
      </c>
    </row>
    <row r="105" spans="1:26" x14ac:dyDescent="0.25">
      <c r="A105" s="2" t="s">
        <v>139</v>
      </c>
      <c r="B105" s="3">
        <v>51800</v>
      </c>
      <c r="C105" s="4">
        <v>87</v>
      </c>
      <c r="D105" s="3">
        <v>67</v>
      </c>
      <c r="E105" s="3" t="s">
        <v>73</v>
      </c>
      <c r="F105" s="3">
        <v>75</v>
      </c>
      <c r="G105" s="3">
        <v>65</v>
      </c>
      <c r="H105" s="3">
        <v>97</v>
      </c>
      <c r="I105" s="4">
        <v>0.05</v>
      </c>
      <c r="J105" s="4">
        <v>20.7</v>
      </c>
      <c r="K105" s="3">
        <v>2340</v>
      </c>
      <c r="L105" s="3">
        <v>2</v>
      </c>
      <c r="M105" s="3" t="e">
        <v>#NULL!</v>
      </c>
      <c r="N105" s="3">
        <v>27</v>
      </c>
      <c r="O105" s="4">
        <v>12</v>
      </c>
      <c r="P105" s="3">
        <v>13</v>
      </c>
      <c r="Q105" s="2">
        <v>5.1724137931034482E-2</v>
      </c>
      <c r="R105" s="2">
        <v>3.369215857410143</v>
      </c>
      <c r="S105" s="2">
        <v>0.55301721686353522</v>
      </c>
      <c r="T105" s="2">
        <v>0.92307692307692313</v>
      </c>
      <c r="U105" s="4">
        <v>1.82</v>
      </c>
      <c r="V105" s="2">
        <v>4.7143297597452332</v>
      </c>
      <c r="W105" s="3">
        <v>56</v>
      </c>
      <c r="X105" s="3">
        <v>100</v>
      </c>
      <c r="Y105" s="3">
        <v>100</v>
      </c>
      <c r="Z105" s="3">
        <v>8</v>
      </c>
    </row>
    <row r="106" spans="1:26" x14ac:dyDescent="0.25">
      <c r="A106" s="2" t="s">
        <v>140</v>
      </c>
      <c r="B106" s="3">
        <v>3200</v>
      </c>
      <c r="C106" s="4">
        <v>18</v>
      </c>
      <c r="D106" s="3">
        <v>89</v>
      </c>
      <c r="E106" s="3" t="s">
        <v>29</v>
      </c>
      <c r="F106" s="3">
        <v>77</v>
      </c>
      <c r="G106" s="3">
        <v>71</v>
      </c>
      <c r="H106" s="3">
        <v>96</v>
      </c>
      <c r="I106" s="4">
        <v>0.8</v>
      </c>
      <c r="J106" s="4">
        <v>17</v>
      </c>
      <c r="K106" s="3">
        <v>3131</v>
      </c>
      <c r="L106" s="3">
        <v>6</v>
      </c>
      <c r="M106" s="3">
        <v>2653</v>
      </c>
      <c r="N106" s="3">
        <v>469</v>
      </c>
      <c r="O106" s="4">
        <v>17</v>
      </c>
      <c r="P106" s="3">
        <v>10</v>
      </c>
      <c r="Q106" s="2">
        <v>14.65625</v>
      </c>
      <c r="R106" s="2">
        <v>3.4956830676169153</v>
      </c>
      <c r="S106" s="2">
        <v>1.7108210014968783</v>
      </c>
      <c r="T106" s="2">
        <v>1.7</v>
      </c>
      <c r="U106" s="4">
        <v>2.44</v>
      </c>
      <c r="V106" s="2">
        <v>3.5051499783199058</v>
      </c>
      <c r="W106" s="3">
        <v>8</v>
      </c>
      <c r="X106" s="3">
        <v>97</v>
      </c>
      <c r="Y106" s="3">
        <v>96</v>
      </c>
      <c r="Z106" s="3">
        <v>8</v>
      </c>
    </row>
    <row r="107" spans="1:26" x14ac:dyDescent="0.25">
      <c r="A107" s="2" t="s">
        <v>141</v>
      </c>
      <c r="B107" s="3">
        <v>22600</v>
      </c>
      <c r="C107" s="4">
        <v>50</v>
      </c>
      <c r="D107" s="3">
        <v>41</v>
      </c>
      <c r="E107" s="3" t="s">
        <v>27</v>
      </c>
      <c r="F107" s="3">
        <v>72</v>
      </c>
      <c r="G107" s="3">
        <v>65</v>
      </c>
      <c r="H107" s="3">
        <v>97</v>
      </c>
      <c r="I107" s="4">
        <v>2.13</v>
      </c>
      <c r="J107" s="4">
        <v>53</v>
      </c>
      <c r="K107" s="3">
        <v>1350</v>
      </c>
      <c r="L107" s="3">
        <v>5</v>
      </c>
      <c r="M107" s="3" t="e">
        <v>#NULL!</v>
      </c>
      <c r="N107" s="3">
        <v>2</v>
      </c>
      <c r="O107" s="4">
        <v>30</v>
      </c>
      <c r="P107" s="3">
        <v>7</v>
      </c>
      <c r="Q107" s="2">
        <v>9.0497737556561094E-3</v>
      </c>
      <c r="R107" s="2">
        <v>3.1303337684950061</v>
      </c>
      <c r="S107" s="2">
        <v>0.39023619140221938</v>
      </c>
      <c r="T107" s="2">
        <v>4.2857142857142856</v>
      </c>
      <c r="U107" s="4">
        <v>3.73</v>
      </c>
      <c r="V107" s="2">
        <v>4.3541084391474012</v>
      </c>
      <c r="W107" s="3">
        <v>10</v>
      </c>
      <c r="X107" s="3">
        <v>100</v>
      </c>
      <c r="Y107" s="3">
        <v>100</v>
      </c>
      <c r="Z107" s="3">
        <v>2</v>
      </c>
    </row>
    <row r="108" spans="1:26" x14ac:dyDescent="0.25">
      <c r="A108" s="2" t="s">
        <v>142</v>
      </c>
      <c r="B108" s="3">
        <v>20600</v>
      </c>
      <c r="C108" s="4">
        <v>22</v>
      </c>
      <c r="D108" s="3">
        <v>91</v>
      </c>
      <c r="E108" s="3" t="s">
        <v>29</v>
      </c>
      <c r="F108" s="3">
        <v>76</v>
      </c>
      <c r="G108" s="3">
        <v>70</v>
      </c>
      <c r="H108" s="3">
        <v>88</v>
      </c>
      <c r="I108" s="4">
        <v>2.16</v>
      </c>
      <c r="J108" s="4">
        <v>28</v>
      </c>
      <c r="K108" s="3">
        <v>2829</v>
      </c>
      <c r="L108" s="3">
        <v>6</v>
      </c>
      <c r="M108" s="3">
        <v>2582</v>
      </c>
      <c r="N108" s="3">
        <v>3511</v>
      </c>
      <c r="O108" s="4">
        <v>26</v>
      </c>
      <c r="P108" s="3">
        <v>5</v>
      </c>
      <c r="Q108" s="2">
        <v>16.483568075117372</v>
      </c>
      <c r="R108" s="2">
        <v>3.4516329474569907</v>
      </c>
      <c r="S108" s="2">
        <v>1.7515004176213993</v>
      </c>
      <c r="T108" s="2">
        <v>5.2</v>
      </c>
      <c r="U108" s="4">
        <v>3.05</v>
      </c>
      <c r="V108" s="2">
        <v>4.3138672203691533</v>
      </c>
      <c r="W108" s="3">
        <v>3</v>
      </c>
      <c r="X108" s="3">
        <v>90</v>
      </c>
      <c r="Y108" s="3">
        <v>87</v>
      </c>
      <c r="Z108" s="3">
        <v>5</v>
      </c>
    </row>
    <row r="109" spans="1:26" x14ac:dyDescent="0.25">
      <c r="A109" s="2" t="s">
        <v>143</v>
      </c>
      <c r="B109" s="3">
        <v>73100</v>
      </c>
      <c r="C109" s="4">
        <v>218</v>
      </c>
      <c r="D109" s="3">
        <v>20</v>
      </c>
      <c r="E109" s="3" t="s">
        <v>31</v>
      </c>
      <c r="F109" s="3">
        <v>68</v>
      </c>
      <c r="G109" s="3">
        <v>63</v>
      </c>
      <c r="H109" s="3">
        <v>88</v>
      </c>
      <c r="I109" s="4">
        <v>1.78</v>
      </c>
      <c r="J109" s="4">
        <v>46</v>
      </c>
      <c r="K109" s="3">
        <v>230</v>
      </c>
      <c r="L109" s="3">
        <v>3</v>
      </c>
      <c r="M109" s="3">
        <v>2233</v>
      </c>
      <c r="N109" s="3">
        <v>107</v>
      </c>
      <c r="O109" s="4">
        <v>27</v>
      </c>
      <c r="P109" s="3">
        <v>8</v>
      </c>
      <c r="Q109" s="2">
        <v>0.146374829001368</v>
      </c>
      <c r="R109" s="2">
        <v>2.3617278360175931</v>
      </c>
      <c r="S109" s="2">
        <v>0.68091559376608746</v>
      </c>
      <c r="T109" s="2">
        <v>3.375</v>
      </c>
      <c r="U109" s="4">
        <v>3.33</v>
      </c>
      <c r="V109" s="2">
        <v>4.8639173769578603</v>
      </c>
      <c r="W109" s="3">
        <v>22</v>
      </c>
      <c r="X109" s="3">
        <v>93</v>
      </c>
      <c r="Y109" s="3">
        <v>83</v>
      </c>
      <c r="Z109" s="3">
        <v>5</v>
      </c>
    </row>
    <row r="110" spans="1:26" x14ac:dyDescent="0.25">
      <c r="A110" s="2" t="s">
        <v>144</v>
      </c>
      <c r="B110" s="3">
        <v>9100</v>
      </c>
      <c r="C110" s="4">
        <v>11</v>
      </c>
      <c r="D110" s="3">
        <v>42</v>
      </c>
      <c r="E110" s="3" t="s">
        <v>52</v>
      </c>
      <c r="F110" s="3">
        <v>45</v>
      </c>
      <c r="G110" s="3">
        <v>44</v>
      </c>
      <c r="H110" s="3">
        <v>73</v>
      </c>
      <c r="I110" s="4">
        <v>2.8</v>
      </c>
      <c r="J110" s="4">
        <v>85</v>
      </c>
      <c r="K110" s="3">
        <v>573</v>
      </c>
      <c r="L110" s="3">
        <v>4</v>
      </c>
      <c r="M110" s="3">
        <v>2077</v>
      </c>
      <c r="N110" s="3">
        <v>29734</v>
      </c>
      <c r="O110" s="4">
        <v>46</v>
      </c>
      <c r="P110" s="3">
        <v>18</v>
      </c>
      <c r="Q110" s="2">
        <v>326.74725274725273</v>
      </c>
      <c r="R110" s="2">
        <v>2.7581546219673898</v>
      </c>
      <c r="S110" s="2">
        <v>3.1830421452085482</v>
      </c>
      <c r="T110" s="2">
        <v>2.5555555555555554</v>
      </c>
      <c r="U110" s="4">
        <v>6.68</v>
      </c>
      <c r="V110" s="2">
        <v>3.9590413923210934</v>
      </c>
      <c r="W110" s="3">
        <v>7</v>
      </c>
      <c r="X110" s="3">
        <v>81</v>
      </c>
      <c r="Y110" s="3">
        <v>65</v>
      </c>
      <c r="Z110" s="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 up Function</vt:lpstr>
      <vt:lpstr>Vlook up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</dc:creator>
  <cp:lastModifiedBy>pune</cp:lastModifiedBy>
  <dcterms:created xsi:type="dcterms:W3CDTF">2022-11-03T12:31:45Z</dcterms:created>
  <dcterms:modified xsi:type="dcterms:W3CDTF">2022-11-03T12:32:31Z</dcterms:modified>
</cp:coreProperties>
</file>