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FE60FE3-6DC9-40C8-B803-35A3A234FAD5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5" i="1"/>
  <c r="D16" i="1"/>
  <c r="C16" i="1"/>
  <c r="C20" i="1" s="1"/>
  <c r="E4" i="1" l="1"/>
  <c r="E6" i="1"/>
  <c r="E16" i="1"/>
  <c r="D20" i="1"/>
  <c r="E20" i="1" s="1"/>
  <c r="E2" i="1"/>
</calcChain>
</file>

<file path=xl/sharedStrings.xml><?xml version="1.0" encoding="utf-8"?>
<sst xmlns="http://schemas.openxmlformats.org/spreadsheetml/2006/main" count="22" uniqueCount="22">
  <si>
    <t>SL.NO</t>
  </si>
  <si>
    <t>NAME OF THE COMPANY</t>
  </si>
  <si>
    <t>CONS IN KWH</t>
  </si>
  <si>
    <t>AMOUNT BILLED RS</t>
  </si>
  <si>
    <t>P.P Cost Rs/unit</t>
  </si>
  <si>
    <t>CGS</t>
  </si>
  <si>
    <t>UI CHARGES</t>
  </si>
  <si>
    <t>NTPCL-VVNL coal</t>
  </si>
  <si>
    <t>NTPCL-VVNL solar</t>
  </si>
  <si>
    <t>KPCL-HYDEL</t>
  </si>
  <si>
    <t>KPCL-THERMAL</t>
  </si>
  <si>
    <t>KPCL-WIND</t>
  </si>
  <si>
    <t>KPCL-Solar</t>
  </si>
  <si>
    <t xml:space="preserve"> Solar</t>
  </si>
  <si>
    <t>UPCL</t>
  </si>
  <si>
    <t>Co-Generation</t>
  </si>
  <si>
    <t>Bio-Mass</t>
  </si>
  <si>
    <t>Mini-Hydel</t>
  </si>
  <si>
    <t>Wind</t>
  </si>
  <si>
    <t>KPTCL TR.Charge</t>
  </si>
  <si>
    <t>PGCIL Tr. Charge</t>
  </si>
  <si>
    <t>SLDC Charges(KPTCL O&amp;M 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</si>
</sst>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Border="1"/>
    <xf numFmtId="0" fontId="1" fillId="0" borderId="1" xfId="0" applyFont="1" applyBorder="1" applyAlignment="1">
      <alignment vertical="center" wrapText="1"/>
    </xf>
    <xf numFmtId="2" fontId="2" fillId="3" borderId="1" xfId="0" applyNumberFormat="1" applyFont="1" applyFill="1" applyBorder="1"/>
    <xf numFmtId="0" fontId="3" fillId="0" borderId="1" xfId="0" applyFont="1" applyBorder="1" applyAlignment="1">
      <alignment horizontal="center"/>
    </xf>
    <xf numFmtId="1" fontId="4" fillId="0" borderId="1" xfId="0" applyNumberFormat="1" applyFont="1" applyBorder="1"/>
    <xf numFmtId="2" fontId="4" fillId="2" borderId="1" xfId="0" applyNumberFormat="1" applyFont="1" applyFill="1" applyBorder="1"/>
    <xf numFmtId="2" fontId="5" fillId="0" borderId="1" xfId="0" applyNumberFormat="1" applyFont="1" applyBorder="1"/>
    <xf numFmtId="0" fontId="0" fillId="0" borderId="1" xfId="0" applyBorder="1"/>
    <xf numFmtId="1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Border="1"/>
    <xf numFmtId="1" fontId="4" fillId="2" borderId="1" xfId="0" applyNumberFormat="1" applyFont="1" applyFill="1" applyBorder="1"/>
    <xf numFmtId="0" fontId="1" fillId="0" borderId="1" xfId="0" applyFont="1" applyFill="1" applyBorder="1" applyAlignment="1">
      <alignment vertical="center" wrapText="1"/>
    </xf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C17" sqref="C17:C19"/>
    </sheetView>
  </sheetViews>
  <sheetFormatPr defaultRowHeight="15" x14ac:dyDescent="0.25"/>
  <cols>
    <col min="2" max="2" width="17.5703125" bestFit="1" customWidth="1"/>
    <col min="3" max="3" width="11" bestFit="1" customWidth="1"/>
    <col min="4" max="4" width="19.7109375" customWidth="1"/>
    <col min="5" max="5" width="8.5703125" bestFit="1" customWidth="1"/>
  </cols>
  <sheetData>
    <row r="1" spans="1:5" ht="51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1</v>
      </c>
      <c r="B2" s="4" t="s">
        <v>5</v>
      </c>
      <c r="C2" s="5">
        <v>754932482</v>
      </c>
      <c r="D2" s="6">
        <v>2887658459</v>
      </c>
      <c r="E2" s="7">
        <f>D2/C2</f>
        <v>3.8250552570607237</v>
      </c>
    </row>
    <row r="3" spans="1:5" x14ac:dyDescent="0.25">
      <c r="A3" s="1">
        <v>2</v>
      </c>
      <c r="B3" s="4" t="s">
        <v>6</v>
      </c>
      <c r="C3" s="5">
        <v>-1511473</v>
      </c>
      <c r="D3" s="6">
        <v>4258958</v>
      </c>
      <c r="E3" s="7"/>
    </row>
    <row r="4" spans="1:5" ht="38.25" x14ac:dyDescent="0.25">
      <c r="A4" s="1">
        <v>6</v>
      </c>
      <c r="B4" s="8" t="s">
        <v>7</v>
      </c>
      <c r="C4" s="5">
        <v>19616657</v>
      </c>
      <c r="D4" s="6">
        <v>66204951</v>
      </c>
      <c r="E4" s="9">
        <f t="shared" ref="E4:E16" si="0">D4/C4</f>
        <v>3.3749354438934218</v>
      </c>
    </row>
    <row r="5" spans="1:5" ht="38.25" x14ac:dyDescent="0.25">
      <c r="A5" s="1"/>
      <c r="B5" s="8" t="s">
        <v>8</v>
      </c>
      <c r="C5" s="5">
        <v>6087619</v>
      </c>
      <c r="D5" s="6">
        <v>65213531</v>
      </c>
      <c r="E5" s="9">
        <f t="shared" si="0"/>
        <v>10.7124856204043</v>
      </c>
    </row>
    <row r="6" spans="1:5" x14ac:dyDescent="0.25">
      <c r="A6" s="1">
        <v>7</v>
      </c>
      <c r="B6" s="4" t="s">
        <v>9</v>
      </c>
      <c r="C6" s="5">
        <v>150942141</v>
      </c>
      <c r="D6" s="6">
        <v>149740982</v>
      </c>
      <c r="E6" s="7">
        <f t="shared" si="0"/>
        <v>0.99204225544939106</v>
      </c>
    </row>
    <row r="7" spans="1:5" x14ac:dyDescent="0.25">
      <c r="A7" s="1"/>
      <c r="B7" s="4" t="s">
        <v>10</v>
      </c>
      <c r="C7" s="5">
        <v>563775556</v>
      </c>
      <c r="D7" s="6">
        <v>2576955132.7582998</v>
      </c>
      <c r="E7" s="7">
        <f t="shared" si="0"/>
        <v>4.5708883709713373</v>
      </c>
    </row>
    <row r="8" spans="1:5" x14ac:dyDescent="0.25">
      <c r="A8" s="1"/>
      <c r="B8" s="4" t="s">
        <v>11</v>
      </c>
      <c r="C8" s="5">
        <v>302725</v>
      </c>
      <c r="D8" s="6">
        <v>1113094</v>
      </c>
      <c r="E8" s="7">
        <f t="shared" si="0"/>
        <v>3.6769146915517386</v>
      </c>
    </row>
    <row r="9" spans="1:5" x14ac:dyDescent="0.25">
      <c r="A9" s="1"/>
      <c r="B9" s="4" t="s">
        <v>12</v>
      </c>
      <c r="C9" s="5">
        <v>283200</v>
      </c>
      <c r="D9" s="6">
        <v>1699200</v>
      </c>
      <c r="E9" s="7">
        <f t="shared" si="0"/>
        <v>6</v>
      </c>
    </row>
    <row r="10" spans="1:5" x14ac:dyDescent="0.25">
      <c r="A10" s="1">
        <v>8</v>
      </c>
      <c r="B10" s="4" t="s">
        <v>13</v>
      </c>
      <c r="C10" s="5">
        <v>87028724</v>
      </c>
      <c r="D10" s="6">
        <v>409043999</v>
      </c>
      <c r="E10" s="7">
        <f t="shared" si="0"/>
        <v>4.7001033704688124</v>
      </c>
    </row>
    <row r="11" spans="1:5" x14ac:dyDescent="0.25">
      <c r="A11" s="1">
        <v>9</v>
      </c>
      <c r="B11" s="4" t="s">
        <v>14</v>
      </c>
      <c r="C11" s="5">
        <v>358440711.58622998</v>
      </c>
      <c r="D11" s="6">
        <v>1788979784.4732859</v>
      </c>
      <c r="E11" s="7">
        <f t="shared" si="0"/>
        <v>4.9910061180171255</v>
      </c>
    </row>
    <row r="12" spans="1:5" x14ac:dyDescent="0.25">
      <c r="A12" s="1">
        <v>17</v>
      </c>
      <c r="B12" s="4" t="s">
        <v>15</v>
      </c>
      <c r="C12" s="5">
        <v>13625572</v>
      </c>
      <c r="D12" s="6">
        <v>47280735</v>
      </c>
      <c r="E12" s="7">
        <f t="shared" si="0"/>
        <v>3.4700000117426262</v>
      </c>
    </row>
    <row r="13" spans="1:5" x14ac:dyDescent="0.25">
      <c r="A13" s="10">
        <v>10</v>
      </c>
      <c r="B13" s="4" t="s">
        <v>16</v>
      </c>
      <c r="C13" s="11">
        <v>3876396.5</v>
      </c>
      <c r="D13" s="12">
        <v>21170909</v>
      </c>
      <c r="E13" s="13">
        <f t="shared" si="0"/>
        <v>5.4614921358018975</v>
      </c>
    </row>
    <row r="14" spans="1:5" x14ac:dyDescent="0.25">
      <c r="A14" s="1">
        <v>11</v>
      </c>
      <c r="B14" s="4" t="s">
        <v>17</v>
      </c>
      <c r="C14" s="5">
        <v>93203990</v>
      </c>
      <c r="D14" s="6">
        <v>240586880</v>
      </c>
      <c r="E14" s="7">
        <f t="shared" si="0"/>
        <v>2.5812937836674159</v>
      </c>
    </row>
    <row r="15" spans="1:5" x14ac:dyDescent="0.25">
      <c r="A15" s="1">
        <v>12</v>
      </c>
      <c r="B15" s="4" t="s">
        <v>18</v>
      </c>
      <c r="C15" s="5">
        <v>82694756.400000006</v>
      </c>
      <c r="D15" s="6">
        <v>299196459</v>
      </c>
      <c r="E15" s="7">
        <f t="shared" si="0"/>
        <v>3.6180825970726236</v>
      </c>
    </row>
    <row r="16" spans="1:5" x14ac:dyDescent="0.25">
      <c r="A16" s="14"/>
      <c r="B16" s="14"/>
      <c r="C16" s="4">
        <f>SUM(C2:C15)</f>
        <v>2133299057.4862301</v>
      </c>
      <c r="D16" s="15">
        <f>SUM(D2:D15)</f>
        <v>8559103074.2315855</v>
      </c>
      <c r="E16" s="16">
        <f t="shared" si="0"/>
        <v>4.01214402837509</v>
      </c>
    </row>
    <row r="17" spans="1:5" x14ac:dyDescent="0.25">
      <c r="A17" s="17">
        <v>13</v>
      </c>
      <c r="B17" s="18" t="s">
        <v>19</v>
      </c>
      <c r="C17" s="14"/>
      <c r="D17" s="5">
        <v>1123165944</v>
      </c>
      <c r="E17" s="14"/>
    </row>
    <row r="18" spans="1:5" x14ac:dyDescent="0.25">
      <c r="A18" s="17">
        <v>14</v>
      </c>
      <c r="B18" s="18" t="s">
        <v>20</v>
      </c>
      <c r="C18" s="19"/>
      <c r="D18" s="20">
        <v>609351617</v>
      </c>
      <c r="E18" s="14"/>
    </row>
    <row r="19" spans="1:5" ht="38.25" x14ac:dyDescent="0.25">
      <c r="A19" s="17">
        <v>15</v>
      </c>
      <c r="B19" s="21" t="s">
        <v>21</v>
      </c>
      <c r="C19" s="14"/>
      <c r="D19" s="22">
        <v>9441666</v>
      </c>
      <c r="E19" s="14"/>
    </row>
    <row r="20" spans="1:5" x14ac:dyDescent="0.25">
      <c r="A20" s="14"/>
      <c r="B20" s="14"/>
      <c r="C20" s="4">
        <f>C16</f>
        <v>2133299057.4862301</v>
      </c>
      <c r="D20" s="16">
        <f>D16+D17+D18+D19</f>
        <v>10301062301.231586</v>
      </c>
      <c r="E20" s="16">
        <f>D20/C16</f>
        <v>4.8287005354841472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2018-07-01T07:26:59Z</dcterms:modified>
</cp:coreProperties>
</file>