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leylaw.com\userdata\MKE_home\23445\UserProfile\Desktop\Portfolio\"/>
    </mc:Choice>
  </mc:AlternateContent>
  <bookViews>
    <workbookView xWindow="0" yWindow="0" windowWidth="11190" windowHeight="1350"/>
  </bookViews>
  <sheets>
    <sheet name="Project Information" sheetId="1" r:id="rId1"/>
    <sheet name="Project Schedule" sheetId="2" r:id="rId2"/>
  </sheets>
  <externalReferences>
    <externalReference r:id="rId3"/>
  </externalReferences>
  <definedNames>
    <definedName name="Display_Week">[1]ProjectSchedule!$D$4</definedName>
    <definedName name="_xlnm.Print_Area" localSheetId="0">'Project Information'!$A$1:$B$28</definedName>
    <definedName name="_xlnm.Print_Titles" localSheetId="1">'Project Schedule'!$4:$6</definedName>
    <definedName name="Project_Start">[1]ProjectSchedule!$D$3</definedName>
    <definedName name="task_end" localSheetId="1">'Project Schedule'!$E1</definedName>
    <definedName name="task_progress" localSheetId="1">'Project Schedule'!$C1</definedName>
    <definedName name="task_start" localSheetId="1">'Project Schedule'!$D1</definedName>
    <definedName name="today" localSheetId="1">TODAY()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E16" i="2"/>
  <c r="E14" i="2"/>
  <c r="G21" i="2" l="1"/>
  <c r="G17" i="2"/>
  <c r="G7" i="2"/>
  <c r="D3" i="2"/>
  <c r="H5" i="2" s="1"/>
  <c r="I5" i="2" s="1"/>
  <c r="A2" i="2"/>
  <c r="A1" i="2"/>
  <c r="A21" i="2"/>
  <c r="A17" i="2"/>
  <c r="G29" i="2"/>
  <c r="G28" i="2"/>
  <c r="G27" i="2"/>
  <c r="G26" i="2"/>
  <c r="G25" i="2"/>
  <c r="G23" i="2"/>
  <c r="G22" i="2"/>
  <c r="G20" i="2"/>
  <c r="G19" i="2"/>
  <c r="G18" i="2"/>
  <c r="G16" i="2"/>
  <c r="G14" i="2"/>
  <c r="G13" i="2"/>
  <c r="G12" i="2"/>
  <c r="G11" i="2"/>
  <c r="G10" i="2"/>
  <c r="G8" i="2"/>
  <c r="I6" i="2" l="1"/>
  <c r="J5" i="2"/>
  <c r="H6" i="2"/>
  <c r="H4" i="2"/>
  <c r="K5" i="2" l="1"/>
  <c r="J6" i="2"/>
  <c r="L5" i="2" l="1"/>
  <c r="K6" i="2"/>
  <c r="M5" i="2" l="1"/>
  <c r="L6" i="2"/>
  <c r="M6" i="2" l="1"/>
  <c r="N5" i="2"/>
  <c r="O5" i="2" l="1"/>
  <c r="N6" i="2"/>
  <c r="O4" i="2" l="1"/>
  <c r="P5" i="2"/>
  <c r="O6" i="2"/>
  <c r="Q5" i="2" l="1"/>
  <c r="P6" i="2"/>
  <c r="Q6" i="2" l="1"/>
  <c r="R5" i="2"/>
  <c r="S5" i="2" l="1"/>
  <c r="R6" i="2"/>
  <c r="T5" i="2" l="1"/>
  <c r="S6" i="2"/>
  <c r="U5" i="2" l="1"/>
  <c r="T6" i="2"/>
  <c r="U6" i="2" l="1"/>
  <c r="V5" i="2"/>
  <c r="W5" i="2" l="1"/>
  <c r="V6" i="2"/>
  <c r="V4" i="2"/>
  <c r="X5" i="2" l="1"/>
  <c r="W6" i="2"/>
  <c r="Y5" i="2" l="1"/>
  <c r="X6" i="2"/>
  <c r="Y6" i="2" l="1"/>
  <c r="Z5" i="2"/>
  <c r="Z6" i="2" l="1"/>
  <c r="AA5" i="2"/>
  <c r="AB5" i="2" l="1"/>
  <c r="AA6" i="2"/>
  <c r="AC5" i="2" l="1"/>
  <c r="AB6" i="2"/>
  <c r="AC6" i="2" l="1"/>
  <c r="AD5" i="2"/>
  <c r="AC4" i="2"/>
  <c r="AE5" i="2" l="1"/>
  <c r="AD6" i="2"/>
  <c r="AF5" i="2" l="1"/>
  <c r="AE6" i="2"/>
  <c r="AG5" i="2" l="1"/>
  <c r="AF6" i="2"/>
  <c r="AG6" i="2" l="1"/>
  <c r="AH5" i="2"/>
  <c r="AI5" i="2" l="1"/>
  <c r="AH6" i="2"/>
  <c r="AJ5" i="2" l="1"/>
  <c r="AI6" i="2"/>
  <c r="AK5" i="2" l="1"/>
  <c r="AJ6" i="2"/>
  <c r="AJ4" i="2"/>
  <c r="AK6" i="2" l="1"/>
  <c r="AL5" i="2"/>
  <c r="AM5" i="2" l="1"/>
  <c r="AL6" i="2"/>
  <c r="AN5" i="2" l="1"/>
  <c r="AM6" i="2"/>
  <c r="AO5" i="2" l="1"/>
  <c r="AN6" i="2"/>
  <c r="AO6" i="2" l="1"/>
  <c r="AP5" i="2"/>
  <c r="AQ5" i="2" l="1"/>
  <c r="AP6" i="2"/>
  <c r="AQ4" i="2" l="1"/>
  <c r="AR5" i="2"/>
  <c r="AQ6" i="2"/>
  <c r="AS5" i="2" l="1"/>
  <c r="AR6" i="2"/>
  <c r="AS6" i="2" l="1"/>
  <c r="AT5" i="2"/>
  <c r="AU5" i="2" l="1"/>
  <c r="AT6" i="2"/>
  <c r="AV5" i="2" l="1"/>
  <c r="AU6" i="2"/>
  <c r="AW5" i="2" l="1"/>
  <c r="AV6" i="2"/>
  <c r="AW6" i="2" l="1"/>
  <c r="AX5" i="2"/>
  <c r="AX4" i="2" l="1"/>
  <c r="AY5" i="2"/>
  <c r="AX6" i="2"/>
  <c r="AZ5" i="2" l="1"/>
  <c r="AY6" i="2"/>
  <c r="BA5" i="2" l="1"/>
  <c r="AZ6" i="2"/>
  <c r="BB5" i="2" l="1"/>
  <c r="BA6" i="2"/>
  <c r="BC5" i="2" l="1"/>
  <c r="BB6" i="2"/>
  <c r="BD5" i="2" l="1"/>
  <c r="BC6" i="2"/>
  <c r="BE5" i="2" l="1"/>
  <c r="BD6" i="2"/>
  <c r="BE6" i="2" l="1"/>
  <c r="BE4" i="2"/>
  <c r="BF5" i="2"/>
  <c r="BG5" i="2" l="1"/>
  <c r="BF6" i="2"/>
  <c r="BH5" i="2" l="1"/>
  <c r="BG6" i="2"/>
  <c r="BI5" i="2" l="1"/>
  <c r="BH6" i="2"/>
  <c r="BI6" i="2" l="1"/>
  <c r="BJ5" i="2"/>
  <c r="BK5" i="2" l="1"/>
  <c r="BJ6" i="2"/>
  <c r="BK6" i="2" l="1"/>
  <c r="BL5" i="2"/>
  <c r="BM5" i="2" l="1"/>
  <c r="BL4" i="2"/>
  <c r="BL6" i="2"/>
  <c r="BN5" i="2" l="1"/>
  <c r="BM6" i="2"/>
  <c r="BO5" i="2" l="1"/>
  <c r="BN6" i="2"/>
  <c r="BP5" i="2" l="1"/>
  <c r="BO6" i="2"/>
  <c r="BQ5" i="2" l="1"/>
  <c r="BP6" i="2"/>
  <c r="BR5" i="2" l="1"/>
  <c r="BQ6" i="2"/>
  <c r="BS5" i="2" l="1"/>
  <c r="BR6" i="2"/>
  <c r="BS6" i="2" l="1"/>
  <c r="BT5" i="2"/>
  <c r="BS4" i="2"/>
  <c r="BU5" i="2" l="1"/>
  <c r="BT6" i="2"/>
  <c r="BV5" i="2" l="1"/>
  <c r="BU6" i="2"/>
  <c r="BW5" i="2" l="1"/>
  <c r="BV6" i="2"/>
  <c r="BX5" i="2" l="1"/>
  <c r="BW6" i="2"/>
  <c r="BY5" i="2" l="1"/>
  <c r="BX6" i="2"/>
  <c r="BZ5" i="2" l="1"/>
  <c r="BY6" i="2"/>
  <c r="BZ6" i="2" l="1"/>
  <c r="CA5" i="2"/>
  <c r="BZ4" i="2"/>
  <c r="CB5" i="2" l="1"/>
  <c r="CA6" i="2"/>
  <c r="CC5" i="2" l="1"/>
  <c r="CB6" i="2"/>
  <c r="CD5" i="2" l="1"/>
  <c r="CC6" i="2"/>
  <c r="CE5" i="2" l="1"/>
  <c r="CD6" i="2"/>
  <c r="CF5" i="2" l="1"/>
  <c r="CE6" i="2"/>
  <c r="CF6" i="2" l="1"/>
  <c r="CG5" i="2"/>
  <c r="CH5" i="2" l="1"/>
  <c r="CG4" i="2"/>
  <c r="CG6" i="2"/>
  <c r="CI5" i="2" l="1"/>
  <c r="CH6" i="2"/>
  <c r="CJ5" i="2" l="1"/>
  <c r="CI6" i="2"/>
  <c r="CK5" i="2" l="1"/>
  <c r="CJ6" i="2"/>
  <c r="CL5" i="2" l="1"/>
  <c r="CK6" i="2"/>
  <c r="CM5" i="2" l="1"/>
  <c r="CL6" i="2"/>
  <c r="CN5" i="2" l="1"/>
  <c r="CM6" i="2"/>
  <c r="CO5" i="2" l="1"/>
  <c r="CN4" i="2"/>
  <c r="CN6" i="2"/>
  <c r="CP5" i="2" l="1"/>
  <c r="CO6" i="2"/>
  <c r="CQ5" i="2" l="1"/>
  <c r="CP6" i="2"/>
  <c r="CR5" i="2" l="1"/>
  <c r="CQ6" i="2"/>
  <c r="CS5" i="2" l="1"/>
  <c r="CR6" i="2"/>
  <c r="CT5" i="2" l="1"/>
  <c r="CS6" i="2"/>
  <c r="CU5" i="2" l="1"/>
  <c r="CT6" i="2"/>
  <c r="CV5" i="2" l="1"/>
  <c r="CU6" i="2"/>
  <c r="CU4" i="2"/>
  <c r="CW5" i="2" l="1"/>
  <c r="CV6" i="2"/>
  <c r="CX5" i="2" l="1"/>
  <c r="CW6" i="2"/>
  <c r="CY5" i="2" l="1"/>
  <c r="CX6" i="2"/>
  <c r="CZ5" i="2" l="1"/>
  <c r="CY6" i="2"/>
  <c r="DA5" i="2" l="1"/>
  <c r="CZ6" i="2"/>
  <c r="DB5" i="2" l="1"/>
  <c r="DA6" i="2"/>
  <c r="DC5" i="2" l="1"/>
  <c r="DB6" i="2"/>
  <c r="DB4" i="2"/>
  <c r="DD5" i="2" l="1"/>
  <c r="DC6" i="2"/>
  <c r="DE5" i="2" l="1"/>
  <c r="DD6" i="2"/>
  <c r="DF5" i="2" l="1"/>
  <c r="DE6" i="2"/>
  <c r="DG5" i="2" l="1"/>
  <c r="DF6" i="2"/>
  <c r="DH5" i="2" l="1"/>
  <c r="DG6" i="2"/>
  <c r="DI5" i="2" l="1"/>
  <c r="DH6" i="2"/>
  <c r="DJ5" i="2" l="1"/>
  <c r="DI6" i="2"/>
  <c r="DI4" i="2"/>
  <c r="DK5" i="2" l="1"/>
  <c r="DJ6" i="2"/>
  <c r="DL5" i="2" l="1"/>
  <c r="DK6" i="2"/>
  <c r="DM5" i="2" l="1"/>
  <c r="DL6" i="2"/>
  <c r="DN5" i="2" l="1"/>
  <c r="DM6" i="2"/>
  <c r="DO5" i="2" l="1"/>
  <c r="DN6" i="2"/>
  <c r="DP5" i="2" l="1"/>
  <c r="DO6" i="2"/>
  <c r="DQ5" i="2" l="1"/>
  <c r="DP4" i="2"/>
  <c r="DP6" i="2"/>
  <c r="DR5" i="2" l="1"/>
  <c r="DQ6" i="2"/>
  <c r="DS5" i="2" l="1"/>
  <c r="DR6" i="2"/>
  <c r="DT5" i="2" l="1"/>
  <c r="DS6" i="2"/>
  <c r="DU5" i="2" l="1"/>
  <c r="DT6" i="2"/>
  <c r="DV5" i="2" l="1"/>
  <c r="DU6" i="2"/>
  <c r="DV6" i="2" l="1"/>
  <c r="A7" i="2"/>
</calcChain>
</file>

<file path=xl/sharedStrings.xml><?xml version="1.0" encoding="utf-8"?>
<sst xmlns="http://schemas.openxmlformats.org/spreadsheetml/2006/main" count="88" uniqueCount="73">
  <si>
    <t>Project Lead</t>
  </si>
  <si>
    <t>Project Start:</t>
  </si>
  <si>
    <t>Project Information</t>
  </si>
  <si>
    <t>Developer(s)</t>
  </si>
  <si>
    <t>Subject Matter Expert(s)</t>
  </si>
  <si>
    <t>Stakeholder(s)</t>
  </si>
  <si>
    <t>PROJECT MILESTONES</t>
  </si>
  <si>
    <t>Course Name</t>
  </si>
  <si>
    <t>Course Purpose</t>
  </si>
  <si>
    <t>Target Learners</t>
  </si>
  <si>
    <t>Learning Objectives</t>
  </si>
  <si>
    <t>Project Deliverables</t>
  </si>
  <si>
    <t>Learning Content</t>
  </si>
  <si>
    <t>Course Reviewers</t>
  </si>
  <si>
    <t>Project Constraints</t>
  </si>
  <si>
    <t>Success Measurement</t>
  </si>
  <si>
    <t>Other Information</t>
  </si>
  <si>
    <t>Display Week:</t>
  </si>
  <si>
    <t>TASK</t>
  </si>
  <si>
    <t>ASSIGNED
TO</t>
  </si>
  <si>
    <t>PROGRESS</t>
  </si>
  <si>
    <t>START</t>
  </si>
  <si>
    <t>END</t>
  </si>
  <si>
    <t>DAYS</t>
  </si>
  <si>
    <t>Insert new rows ABOVE this one</t>
  </si>
  <si>
    <t>PROJECT INFORMATION</t>
  </si>
  <si>
    <t>COURSE INFORMATION</t>
  </si>
  <si>
    <t>COURSE DEVELOPMENT</t>
  </si>
  <si>
    <t>OTHER INFORMATION</t>
  </si>
  <si>
    <t>Intro to a Lawfirm</t>
  </si>
  <si>
    <t>Amanda Koski</t>
  </si>
  <si>
    <t>To give new employees introductory information on how Foley operates, including information on the different departments, people at Foley &amp; Lardner, and general lawfirm jargon.</t>
  </si>
  <si>
    <t>The target audience is staff new hires with little to no experience working in a lawfirm, however this course will be required all incoming staff.</t>
  </si>
  <si>
    <t xml:space="preserve">The project will hinge on availability of AK, the speed in which the HR LD Team can review and provide timely feedback, and the Legal Review's availability to review. </t>
  </si>
  <si>
    <t xml:space="preserve">The end user will succesffuly complete the course in iLearn when they have watched 80% of the video. </t>
  </si>
  <si>
    <t>Script/Storyboard</t>
  </si>
  <si>
    <t>Audio Recording</t>
  </si>
  <si>
    <t>Visual Creation</t>
  </si>
  <si>
    <t>Final Review</t>
  </si>
  <si>
    <t>Storyboard Creation</t>
  </si>
  <si>
    <t>Script Creation</t>
  </si>
  <si>
    <t>EG &amp; AK Review</t>
  </si>
  <si>
    <t>Audio Editing</t>
  </si>
  <si>
    <t>Training video - roughly 5 min long with icon animation and Foley Leadership images. 
eLearning Module to house training video along with a glossary and minimal interactions.</t>
  </si>
  <si>
    <t>Review</t>
  </si>
  <si>
    <t>Glossary Creation</t>
  </si>
  <si>
    <t>Gather Foley Images</t>
  </si>
  <si>
    <t>Import Audio</t>
  </si>
  <si>
    <t>Gather Visuals (Icons)</t>
  </si>
  <si>
    <t>Review &amp; Test</t>
  </si>
  <si>
    <t>Final Draft</t>
  </si>
  <si>
    <t>First Draft</t>
  </si>
  <si>
    <t>Import Final Version to iLearn</t>
  </si>
  <si>
    <t>EG</t>
  </si>
  <si>
    <t>HR LD</t>
  </si>
  <si>
    <t>AK</t>
  </si>
  <si>
    <t>EG/AK</t>
  </si>
  <si>
    <t>Thanksgiving</t>
  </si>
  <si>
    <t>-</t>
  </si>
  <si>
    <t>Amanda OOO</t>
  </si>
  <si>
    <t>Project Start</t>
  </si>
  <si>
    <t>Amanda Koski - Lead eLearning developer
EG - SME and script creation
HR LD Team - support and review</t>
  </si>
  <si>
    <t>EG, Amanda Koski, &amp; HK (Legal side)</t>
  </si>
  <si>
    <t>EG &amp; NC</t>
  </si>
  <si>
    <t xml:space="preserve">A need arose for incoming employees to learn about the inner workings of a lawfirm. The request originally came from FG, but has since morphed into a general class for all incoming employees with little to no law firm experience. 
This module is going to be offered to incoming employees and will breakdown how a lawfirm works, the different departments within a lawfirm, and general business information. </t>
  </si>
  <si>
    <t xml:space="preserve">*This is a real project plan for an ongoing project. Names have been abreviated and changed for privacy of those involved. </t>
  </si>
  <si>
    <t>Introduction to a Lawfirm</t>
  </si>
  <si>
    <t>EG  will provide a script for the audio portion of the video.
Amanda will work with EG to turn the script into a storyboard for video creation.</t>
  </si>
  <si>
    <t>HR LD Team
HK</t>
  </si>
  <si>
    <t xml:space="preserve">After video creation, EG will monitor any changes in leadership and alert the Learning Design Team with a ticket to update the video. </t>
  </si>
  <si>
    <t xml:space="preserve">Define the departments within the lawfirm and describe their functions in relationship to one another. </t>
  </si>
  <si>
    <t xml:space="preserve">Recognize the various members of the leadership team and their roles within the firm. </t>
  </si>
  <si>
    <t xml:space="preserve">Summarize the billing process from beginning to end with an emphasis on how a lawfirm makes its money. Which includes defining billable and non-billable hours, the client recruitment process, and what a "partner" is and how they work within the firm.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</si>
</sst>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,\ m/d/yyyy"/>
    <numFmt numFmtId="165" formatCode="mmm\ d\,\ yyyy"/>
    <numFmt numFmtId="166" formatCode="d"/>
    <numFmt numFmtId="167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42648A"/>
      <name val="Calibri"/>
      <family val="2"/>
    </font>
    <font>
      <b/>
      <sz val="11"/>
      <color theme="1" tint="0.499984740745262"/>
      <name val="Calibri"/>
      <family val="2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</font>
    <font>
      <sz val="9"/>
      <name val="Calibri"/>
      <family val="2"/>
    </font>
    <font>
      <b/>
      <sz val="9"/>
      <color theme="0"/>
      <name val="Calibri"/>
      <family val="2"/>
    </font>
    <font>
      <sz val="8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i/>
      <sz val="9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20"/>
      <color rgb="FF42648A"/>
      <name val="Calibri"/>
      <family val="2"/>
      <scheme val="minor"/>
    </font>
    <font>
      <b/>
      <sz val="12"/>
      <color rgb="FF42648A"/>
      <name val="Calibri"/>
      <family val="2"/>
      <scheme val="minor"/>
    </font>
    <font>
      <b/>
      <sz val="14"/>
      <color rgb="FF42648A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64" fontId="1" fillId="0" borderId="2">
      <alignment horizontal="center"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9" applyFill="0">
      <alignment horizontal="center" vertical="center"/>
    </xf>
    <xf numFmtId="0" fontId="1" fillId="0" borderId="9" applyFill="0">
      <alignment horizontal="left" vertical="center" indent="2"/>
    </xf>
    <xf numFmtId="167" fontId="1" fillId="0" borderId="9" applyFill="0">
      <alignment horizontal="center" vertical="center"/>
    </xf>
  </cellStyleXfs>
  <cellXfs count="93">
    <xf numFmtId="0" fontId="0" fillId="0" borderId="0" xfId="0"/>
    <xf numFmtId="0" fontId="3" fillId="0" borderId="0" xfId="0" applyFont="1" applyAlignment="1">
      <alignment vertical="center"/>
    </xf>
    <xf numFmtId="0" fontId="3" fillId="0" borderId="1" xfId="5" applyFont="1" applyBorder="1" applyAlignment="1">
      <alignment vertical="center"/>
    </xf>
    <xf numFmtId="164" fontId="3" fillId="0" borderId="2" xfId="6" applyFont="1" applyAlignment="1">
      <alignment vertical="center"/>
    </xf>
    <xf numFmtId="0" fontId="5" fillId="0" borderId="0" xfId="0" applyFont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166" fontId="10" fillId="3" borderId="7" xfId="0" applyNumberFormat="1" applyFont="1" applyFill="1" applyBorder="1" applyAlignment="1">
      <alignment horizontal="center" vertical="center"/>
    </xf>
    <xf numFmtId="166" fontId="10" fillId="3" borderId="0" xfId="0" applyNumberFormat="1" applyFont="1" applyFill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left" vertical="center" indent="1"/>
    </xf>
    <xf numFmtId="0" fontId="11" fillId="4" borderId="4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shrinkToFit="1"/>
    </xf>
    <xf numFmtId="0" fontId="13" fillId="6" borderId="9" xfId="0" applyFont="1" applyFill="1" applyBorder="1" applyAlignment="1">
      <alignment horizontal="left" vertical="center" indent="1"/>
    </xf>
    <xf numFmtId="0" fontId="3" fillId="6" borderId="9" xfId="8" applyFont="1" applyFill="1">
      <alignment horizontal="center" vertical="center"/>
    </xf>
    <xf numFmtId="9" fontId="14" fillId="6" borderId="9" xfId="1" applyFont="1" applyFill="1" applyBorder="1" applyAlignment="1">
      <alignment horizontal="center" vertical="center"/>
    </xf>
    <xf numFmtId="167" fontId="3" fillId="6" borderId="9" xfId="0" applyNumberFormat="1" applyFont="1" applyFill="1" applyBorder="1" applyAlignment="1">
      <alignment horizontal="center" vertical="center"/>
    </xf>
    <xf numFmtId="167" fontId="14" fillId="6" borderId="9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9" xfId="9" applyFont="1" applyFill="1">
      <alignment horizontal="left" vertical="center" indent="2"/>
    </xf>
    <xf numFmtId="0" fontId="3" fillId="2" borderId="9" xfId="8" applyFont="1" applyFill="1">
      <alignment horizontal="center" vertical="center"/>
    </xf>
    <xf numFmtId="9" fontId="14" fillId="2" borderId="9" xfId="1" applyFont="1" applyFill="1" applyBorder="1" applyAlignment="1">
      <alignment horizontal="center" vertical="center"/>
    </xf>
    <xf numFmtId="167" fontId="3" fillId="2" borderId="9" xfId="10" applyFont="1" applyFill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13" fillId="7" borderId="9" xfId="0" applyFont="1" applyFill="1" applyBorder="1" applyAlignment="1">
      <alignment horizontal="left" vertical="center" indent="1"/>
    </xf>
    <xf numFmtId="0" fontId="3" fillId="7" borderId="9" xfId="8" applyFont="1" applyFill="1">
      <alignment horizontal="center" vertical="center"/>
    </xf>
    <xf numFmtId="9" fontId="14" fillId="7" borderId="9" xfId="1" applyFont="1" applyFill="1" applyBorder="1" applyAlignment="1">
      <alignment horizontal="center" vertical="center"/>
    </xf>
    <xf numFmtId="167" fontId="3" fillId="7" borderId="9" xfId="0" applyNumberFormat="1" applyFont="1" applyFill="1" applyBorder="1" applyAlignment="1">
      <alignment horizontal="center" vertical="center"/>
    </xf>
    <xf numFmtId="167" fontId="14" fillId="7" borderId="9" xfId="0" applyNumberFormat="1" applyFont="1" applyFill="1" applyBorder="1" applyAlignment="1">
      <alignment horizontal="center" vertical="center"/>
    </xf>
    <xf numFmtId="0" fontId="3" fillId="8" borderId="9" xfId="9" applyFont="1" applyFill="1">
      <alignment horizontal="left" vertical="center" indent="2"/>
    </xf>
    <xf numFmtId="0" fontId="3" fillId="8" borderId="9" xfId="8" applyFont="1" applyFill="1">
      <alignment horizontal="center" vertical="center"/>
    </xf>
    <xf numFmtId="9" fontId="14" fillId="8" borderId="9" xfId="1" applyFont="1" applyFill="1" applyBorder="1" applyAlignment="1">
      <alignment horizontal="center" vertical="center"/>
    </xf>
    <xf numFmtId="167" fontId="3" fillId="8" borderId="9" xfId="10" applyFont="1" applyFill="1">
      <alignment horizontal="center" vertical="center"/>
    </xf>
    <xf numFmtId="0" fontId="13" fillId="9" borderId="9" xfId="0" applyFont="1" applyFill="1" applyBorder="1" applyAlignment="1">
      <alignment horizontal="left" vertical="center" indent="1"/>
    </xf>
    <xf numFmtId="0" fontId="3" fillId="9" borderId="9" xfId="8" applyFont="1" applyFill="1">
      <alignment horizontal="center" vertical="center"/>
    </xf>
    <xf numFmtId="9" fontId="14" fillId="9" borderId="9" xfId="1" applyFont="1" applyFill="1" applyBorder="1" applyAlignment="1">
      <alignment horizontal="center" vertical="center"/>
    </xf>
    <xf numFmtId="167" fontId="3" fillId="9" borderId="9" xfId="0" applyNumberFormat="1" applyFont="1" applyFill="1" applyBorder="1" applyAlignment="1">
      <alignment horizontal="center" vertical="center"/>
    </xf>
    <xf numFmtId="167" fontId="14" fillId="9" borderId="9" xfId="0" applyNumberFormat="1" applyFont="1" applyFill="1" applyBorder="1" applyAlignment="1">
      <alignment horizontal="center" vertical="center"/>
    </xf>
    <xf numFmtId="0" fontId="3" fillId="10" borderId="9" xfId="9" applyFont="1" applyFill="1">
      <alignment horizontal="left" vertical="center" indent="2"/>
    </xf>
    <xf numFmtId="0" fontId="3" fillId="10" borderId="9" xfId="8" applyFont="1" applyFill="1">
      <alignment horizontal="center" vertical="center"/>
    </xf>
    <xf numFmtId="9" fontId="14" fillId="10" borderId="9" xfId="1" applyFont="1" applyFill="1" applyBorder="1" applyAlignment="1">
      <alignment horizontal="center" vertical="center"/>
    </xf>
    <xf numFmtId="167" fontId="3" fillId="10" borderId="9" xfId="10" applyFont="1" applyFill="1">
      <alignment horizontal="center" vertical="center"/>
    </xf>
    <xf numFmtId="0" fontId="13" fillId="11" borderId="9" xfId="0" applyFont="1" applyFill="1" applyBorder="1" applyAlignment="1">
      <alignment horizontal="left" vertical="center" indent="1"/>
    </xf>
    <xf numFmtId="0" fontId="3" fillId="11" borderId="9" xfId="8" applyFont="1" applyFill="1">
      <alignment horizontal="center" vertical="center"/>
    </xf>
    <xf numFmtId="9" fontId="14" fillId="11" borderId="9" xfId="1" applyFont="1" applyFill="1" applyBorder="1" applyAlignment="1">
      <alignment horizontal="center" vertical="center"/>
    </xf>
    <xf numFmtId="167" fontId="3" fillId="11" borderId="9" xfId="0" applyNumberFormat="1" applyFont="1" applyFill="1" applyBorder="1" applyAlignment="1">
      <alignment horizontal="center" vertical="center"/>
    </xf>
    <xf numFmtId="167" fontId="14" fillId="11" borderId="9" xfId="0" applyNumberFormat="1" applyFont="1" applyFill="1" applyBorder="1" applyAlignment="1">
      <alignment horizontal="center" vertical="center"/>
    </xf>
    <xf numFmtId="0" fontId="3" fillId="12" borderId="9" xfId="9" applyFont="1" applyFill="1">
      <alignment horizontal="left" vertical="center" indent="2"/>
    </xf>
    <xf numFmtId="0" fontId="3" fillId="12" borderId="9" xfId="8" applyFont="1" applyFill="1">
      <alignment horizontal="center" vertical="center"/>
    </xf>
    <xf numFmtId="9" fontId="14" fillId="12" borderId="9" xfId="1" applyFont="1" applyFill="1" applyBorder="1" applyAlignment="1">
      <alignment horizontal="center" vertical="center"/>
    </xf>
    <xf numFmtId="167" fontId="3" fillId="12" borderId="9" xfId="10" applyFont="1" applyFill="1">
      <alignment horizontal="center" vertical="center"/>
    </xf>
    <xf numFmtId="0" fontId="3" fillId="0" borderId="9" xfId="9" applyFont="1">
      <alignment horizontal="left" vertical="center" indent="2"/>
    </xf>
    <xf numFmtId="0" fontId="3" fillId="0" borderId="9" xfId="8" applyFont="1">
      <alignment horizontal="center" vertical="center"/>
    </xf>
    <xf numFmtId="9" fontId="14" fillId="0" borderId="9" xfId="1" applyFont="1" applyBorder="1" applyAlignment="1">
      <alignment horizontal="center" vertical="center"/>
    </xf>
    <xf numFmtId="167" fontId="3" fillId="0" borderId="9" xfId="10" applyFont="1">
      <alignment horizontal="center" vertical="center"/>
    </xf>
    <xf numFmtId="0" fontId="15" fillId="13" borderId="9" xfId="0" applyFont="1" applyFill="1" applyBorder="1" applyAlignment="1">
      <alignment horizontal="left" vertical="center" indent="1"/>
    </xf>
    <xf numFmtId="0" fontId="15" fillId="13" borderId="9" xfId="0" applyFont="1" applyFill="1" applyBorder="1" applyAlignment="1">
      <alignment horizontal="center" vertical="center"/>
    </xf>
    <xf numFmtId="9" fontId="14" fillId="13" borderId="9" xfId="1" applyFont="1" applyFill="1" applyBorder="1" applyAlignment="1">
      <alignment horizontal="center" vertical="center"/>
    </xf>
    <xf numFmtId="167" fontId="9" fillId="13" borderId="9" xfId="0" applyNumberFormat="1" applyFont="1" applyFill="1" applyBorder="1" applyAlignment="1">
      <alignment horizontal="left" vertical="center"/>
    </xf>
    <xf numFmtId="167" fontId="14" fillId="13" borderId="9" xfId="0" applyNumberFormat="1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7" applyFont="1" applyAlignment="1" applyProtection="1"/>
    <xf numFmtId="0" fontId="19" fillId="0" borderId="0" xfId="4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7" fillId="0" borderId="0" xfId="0" applyFont="1" applyBorder="1" applyAlignment="1">
      <alignment horizontal="left" vertical="center" wrapText="1" indent="1"/>
    </xf>
    <xf numFmtId="14" fontId="17" fillId="0" borderId="0" xfId="0" applyNumberFormat="1" applyFont="1" applyBorder="1" applyAlignment="1">
      <alignment horizontal="left" vertical="center" wrapText="1" indent="1"/>
    </xf>
    <xf numFmtId="0" fontId="21" fillId="0" borderId="0" xfId="0" applyFont="1" applyBorder="1" applyAlignment="1">
      <alignment horizontal="left" vertical="center" wrapText="1" indent="1"/>
    </xf>
    <xf numFmtId="0" fontId="21" fillId="0" borderId="0" xfId="0" applyFont="1" applyBorder="1" applyAlignment="1">
      <alignment horizontal="left" vertical="center" wrapText="1" indent="3"/>
    </xf>
    <xf numFmtId="0" fontId="5" fillId="0" borderId="0" xfId="0" applyFont="1" applyAlignment="1">
      <alignment horizontal="left" wrapText="1" indent="1"/>
    </xf>
    <xf numFmtId="0" fontId="3" fillId="14" borderId="9" xfId="9" applyFont="1" applyFill="1">
      <alignment horizontal="left" vertical="center" indent="2"/>
    </xf>
    <xf numFmtId="0" fontId="3" fillId="14" borderId="9" xfId="8" applyFont="1" applyFill="1">
      <alignment horizontal="center" vertical="center"/>
    </xf>
    <xf numFmtId="9" fontId="14" fillId="14" borderId="9" xfId="1" applyFont="1" applyFill="1" applyBorder="1" applyAlignment="1">
      <alignment horizontal="center" vertical="center"/>
    </xf>
    <xf numFmtId="167" fontId="3" fillId="14" borderId="9" xfId="10" applyFont="1" applyFill="1">
      <alignment horizontal="center" vertical="center"/>
    </xf>
    <xf numFmtId="14" fontId="21" fillId="0" borderId="0" xfId="0" applyNumberFormat="1" applyFont="1" applyBorder="1" applyAlignment="1">
      <alignment horizontal="left" vertical="center" wrapText="1" indent="1"/>
    </xf>
    <xf numFmtId="0" fontId="20" fillId="2" borderId="0" xfId="2" applyFont="1" applyFill="1" applyBorder="1" applyAlignment="1">
      <alignment vertical="center"/>
    </xf>
    <xf numFmtId="0" fontId="18" fillId="2" borderId="0" xfId="2" applyFont="1" applyFill="1" applyBorder="1" applyAlignment="1">
      <alignment vertical="center"/>
    </xf>
    <xf numFmtId="0" fontId="19" fillId="0" borderId="0" xfId="3" applyFont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5" fillId="2" borderId="0" xfId="4" applyFont="1" applyFill="1" applyBorder="1" applyAlignment="1">
      <alignment horizontal="left" vertical="center"/>
    </xf>
    <xf numFmtId="165" fontId="3" fillId="3" borderId="3" xfId="0" applyNumberFormat="1" applyFont="1" applyFill="1" applyBorder="1" applyAlignment="1">
      <alignment horizontal="left" vertical="center" wrapText="1" indent="1"/>
    </xf>
    <xf numFmtId="165" fontId="3" fillId="3" borderId="4" xfId="0" applyNumberFormat="1" applyFont="1" applyFill="1" applyBorder="1" applyAlignment="1">
      <alignment horizontal="left" vertical="center" wrapText="1" indent="1"/>
    </xf>
    <xf numFmtId="165" fontId="3" fillId="3" borderId="5" xfId="0" applyNumberFormat="1" applyFont="1" applyFill="1" applyBorder="1" applyAlignment="1">
      <alignment horizontal="left" vertical="center" wrapText="1" indent="1"/>
    </xf>
    <xf numFmtId="0" fontId="3" fillId="0" borderId="6" xfId="0" applyFont="1" applyBorder="1"/>
    <xf numFmtId="0" fontId="3" fillId="0" borderId="0" xfId="5" applyFont="1">
      <alignment horizontal="right" indent="1"/>
    </xf>
    <xf numFmtId="0" fontId="3" fillId="0" borderId="1" xfId="5" applyFont="1" applyBorder="1">
      <alignment horizontal="right" indent="1"/>
    </xf>
    <xf numFmtId="164" fontId="3" fillId="0" borderId="2" xfId="6" applyFont="1">
      <alignment horizontal="center" vertical="center"/>
    </xf>
    <xf numFmtId="0" fontId="22" fillId="0" borderId="0" xfId="0" applyFont="1" applyAlignment="1">
      <alignment horizontal="center" wrapText="1"/>
    </xf>
  </cellXfs>
  <cellStyles count="11">
    <cellStyle name="Date" xfId="10"/>
    <cellStyle name="Heading 1" xfId="3" builtinId="16"/>
    <cellStyle name="Heading 2" xfId="4" builtinId="17"/>
    <cellStyle name="Heading 3" xfId="5" builtinId="18"/>
    <cellStyle name="Hyperlink" xfId="7" builtinId="8"/>
    <cellStyle name="Name" xfId="8"/>
    <cellStyle name="Normal" xfId="0" builtinId="0"/>
    <cellStyle name="Percent" xfId="1" builtinId="5"/>
    <cellStyle name="Project Start" xfId="6"/>
    <cellStyle name="Task" xfId="9"/>
    <cellStyle name="Title" xfId="2" builtinId="15"/>
  </cellStyles>
  <dxfs count="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16400962%20(1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ProjectSchedule"/>
    </sheetNames>
    <sheetDataSet>
      <sheetData sheetId="0"/>
      <sheetData sheetId="1">
        <row r="3">
          <cell r="D3">
            <v>44046</v>
          </cell>
        </row>
        <row r="4">
          <cell r="D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tabSelected="1" topLeftCell="A7" zoomScale="90" zoomScaleNormal="90" workbookViewId="0">
      <selection activeCell="G22" sqref="G22"/>
    </sheetView>
  </sheetViews>
  <sheetFormatPr defaultRowHeight="15.75" x14ac:dyDescent="0.25"/>
  <cols>
    <col min="1" max="1" width="25.85546875" style="4" bestFit="1" customWidth="1"/>
    <col min="2" max="2" width="107.140625" style="74" customWidth="1"/>
    <col min="3" max="16384" width="9.140625" style="5"/>
  </cols>
  <sheetData>
    <row r="1" spans="1:4" s="1" customFormat="1" ht="26.25" x14ac:dyDescent="0.25">
      <c r="A1" s="81" t="s">
        <v>29</v>
      </c>
      <c r="B1" s="81"/>
    </row>
    <row r="2" spans="1:4" s="1" customFormat="1" x14ac:dyDescent="0.25">
      <c r="A2" s="68" t="s">
        <v>0</v>
      </c>
      <c r="B2" s="70" t="s">
        <v>30</v>
      </c>
    </row>
    <row r="3" spans="1:4" s="1" customFormat="1" x14ac:dyDescent="0.25">
      <c r="A3" s="69" t="s">
        <v>60</v>
      </c>
      <c r="B3" s="71">
        <v>44480</v>
      </c>
      <c r="C3" s="2"/>
      <c r="D3" s="3"/>
    </row>
    <row r="4" spans="1:4" s="1" customFormat="1" ht="18.75" x14ac:dyDescent="0.25">
      <c r="A4" s="80" t="s">
        <v>25</v>
      </c>
      <c r="B4" s="80"/>
    </row>
    <row r="5" spans="1:4" s="1" customFormat="1" ht="94.5" x14ac:dyDescent="0.25">
      <c r="A5" s="68" t="s">
        <v>2</v>
      </c>
      <c r="B5" s="72" t="s">
        <v>64</v>
      </c>
    </row>
    <row r="6" spans="1:4" s="1" customFormat="1" ht="47.25" x14ac:dyDescent="0.25">
      <c r="A6" s="69" t="s">
        <v>3</v>
      </c>
      <c r="B6" s="72" t="s">
        <v>61</v>
      </c>
    </row>
    <row r="7" spans="1:4" s="1" customFormat="1" x14ac:dyDescent="0.25">
      <c r="A7" s="68" t="s">
        <v>4</v>
      </c>
      <c r="B7" s="72" t="s">
        <v>62</v>
      </c>
    </row>
    <row r="8" spans="1:4" s="1" customFormat="1" x14ac:dyDescent="0.25">
      <c r="A8" s="69" t="s">
        <v>5</v>
      </c>
      <c r="B8" s="72" t="s">
        <v>63</v>
      </c>
    </row>
    <row r="9" spans="1:4" s="1" customFormat="1" ht="18.75" x14ac:dyDescent="0.25">
      <c r="A9" s="80" t="s">
        <v>6</v>
      </c>
      <c r="B9" s="80"/>
    </row>
    <row r="10" spans="1:4" s="1" customFormat="1" x14ac:dyDescent="0.25">
      <c r="A10" s="68" t="s">
        <v>35</v>
      </c>
      <c r="B10" s="79">
        <f>'Project Schedule'!D7</f>
        <v>44482</v>
      </c>
    </row>
    <row r="11" spans="1:4" s="1" customFormat="1" x14ac:dyDescent="0.25">
      <c r="A11" s="69" t="s">
        <v>36</v>
      </c>
      <c r="B11" s="79">
        <f>'Project Schedule'!D13</f>
        <v>44518</v>
      </c>
    </row>
    <row r="12" spans="1:4" s="1" customFormat="1" x14ac:dyDescent="0.25">
      <c r="A12" s="68" t="s">
        <v>37</v>
      </c>
      <c r="B12" s="79">
        <f>'Project Schedule'!D17</f>
        <v>44518</v>
      </c>
    </row>
    <row r="13" spans="1:4" s="1" customFormat="1" x14ac:dyDescent="0.25">
      <c r="A13" s="69" t="s">
        <v>38</v>
      </c>
      <c r="B13" s="79">
        <f>'Project Schedule'!D21</f>
        <v>44533</v>
      </c>
    </row>
    <row r="14" spans="1:4" s="1" customFormat="1" ht="18.75" x14ac:dyDescent="0.25">
      <c r="A14" s="80" t="s">
        <v>26</v>
      </c>
      <c r="B14" s="80"/>
    </row>
    <row r="15" spans="1:4" s="1" customFormat="1" x14ac:dyDescent="0.25">
      <c r="A15" s="68" t="s">
        <v>7</v>
      </c>
      <c r="B15" s="72" t="s">
        <v>66</v>
      </c>
    </row>
    <row r="16" spans="1:4" s="1" customFormat="1" ht="31.5" x14ac:dyDescent="0.25">
      <c r="A16" s="69" t="s">
        <v>8</v>
      </c>
      <c r="B16" s="72" t="s">
        <v>31</v>
      </c>
    </row>
    <row r="17" spans="1:2" s="1" customFormat="1" ht="31.5" x14ac:dyDescent="0.25">
      <c r="A17" s="68" t="s">
        <v>9</v>
      </c>
      <c r="B17" s="72" t="s">
        <v>32</v>
      </c>
    </row>
    <row r="18" spans="1:2" s="1" customFormat="1" x14ac:dyDescent="0.25">
      <c r="A18" s="82" t="s">
        <v>10</v>
      </c>
      <c r="B18" s="73" t="s">
        <v>70</v>
      </c>
    </row>
    <row r="19" spans="1:2" s="1" customFormat="1" ht="47.25" x14ac:dyDescent="0.25">
      <c r="A19" s="82"/>
      <c r="B19" s="73" t="s">
        <v>72</v>
      </c>
    </row>
    <row r="20" spans="1:2" s="1" customFormat="1" x14ac:dyDescent="0.25">
      <c r="A20" s="82"/>
      <c r="B20" s="73" t="s">
        <v>71</v>
      </c>
    </row>
    <row r="21" spans="1:2" s="1" customFormat="1" ht="31.5" x14ac:dyDescent="0.25">
      <c r="A21" s="69" t="s">
        <v>11</v>
      </c>
      <c r="B21" s="72" t="s">
        <v>43</v>
      </c>
    </row>
    <row r="22" spans="1:2" s="1" customFormat="1" ht="18.75" x14ac:dyDescent="0.25">
      <c r="A22" s="80" t="s">
        <v>27</v>
      </c>
      <c r="B22" s="80"/>
    </row>
    <row r="23" spans="1:2" s="1" customFormat="1" ht="31.5" x14ac:dyDescent="0.25">
      <c r="A23" s="68" t="s">
        <v>12</v>
      </c>
      <c r="B23" s="72" t="s">
        <v>67</v>
      </c>
    </row>
    <row r="24" spans="1:2" s="1" customFormat="1" ht="31.5" x14ac:dyDescent="0.25">
      <c r="A24" s="69" t="s">
        <v>13</v>
      </c>
      <c r="B24" s="72" t="s">
        <v>68</v>
      </c>
    </row>
    <row r="25" spans="1:2" s="1" customFormat="1" ht="31.5" x14ac:dyDescent="0.25">
      <c r="A25" s="68" t="s">
        <v>14</v>
      </c>
      <c r="B25" s="72" t="s">
        <v>33</v>
      </c>
    </row>
    <row r="26" spans="1:2" s="1" customFormat="1" x14ac:dyDescent="0.25">
      <c r="A26" s="69" t="s">
        <v>15</v>
      </c>
      <c r="B26" s="72" t="s">
        <v>34</v>
      </c>
    </row>
    <row r="27" spans="1:2" s="1" customFormat="1" ht="18.75" x14ac:dyDescent="0.25">
      <c r="A27" s="80" t="s">
        <v>28</v>
      </c>
      <c r="B27" s="80"/>
    </row>
    <row r="28" spans="1:2" s="1" customFormat="1" ht="31.5" x14ac:dyDescent="0.25">
      <c r="A28" s="68" t="s">
        <v>16</v>
      </c>
      <c r="B28" s="72" t="s">
        <v>69</v>
      </c>
    </row>
    <row r="29" spans="1:2" x14ac:dyDescent="0.25">
      <c r="A29" s="92" t="s">
        <v>65</v>
      </c>
      <c r="B29" s="92"/>
    </row>
  </sheetData>
  <mergeCells count="8">
    <mergeCell ref="A29:B29"/>
    <mergeCell ref="A27:B27"/>
    <mergeCell ref="A1:B1"/>
    <mergeCell ref="A4:B4"/>
    <mergeCell ref="A9:B9"/>
    <mergeCell ref="A14:B14"/>
    <mergeCell ref="A18:A20"/>
    <mergeCell ref="A22:B22"/>
  </mergeCells>
  <pageMargins left="0.7" right="0.7" top="0.75" bottom="0.75" header="0.3" footer="0.3"/>
  <pageSetup scale="7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2"/>
  <sheetViews>
    <sheetView showGridLines="0" showRuler="0" zoomScaleNormal="100" zoomScalePageLayoutView="70" workbookViewId="0">
      <pane ySplit="6" topLeftCell="A7" activePane="bottomLeft" state="frozen"/>
      <selection pane="bottomLeft" activeCell="A8" sqref="A8:E12"/>
    </sheetView>
  </sheetViews>
  <sheetFormatPr defaultRowHeight="30" customHeight="1" x14ac:dyDescent="0.25"/>
  <cols>
    <col min="1" max="1" width="30.42578125" style="5" bestFit="1" customWidth="1"/>
    <col min="2" max="2" width="30.7109375" style="5" customWidth="1"/>
    <col min="3" max="3" width="10.7109375" style="5" customWidth="1"/>
    <col min="4" max="4" width="10.42578125" style="7" customWidth="1"/>
    <col min="5" max="5" width="10.42578125" style="5" customWidth="1"/>
    <col min="6" max="6" width="2.7109375" style="5" customWidth="1"/>
    <col min="7" max="7" width="6.140625" style="5" hidden="1" customWidth="1"/>
    <col min="8" max="126" width="2.5703125" style="5" customWidth="1"/>
    <col min="127" max="16384" width="9.140625" style="5"/>
  </cols>
  <sheetData>
    <row r="1" spans="1:126" ht="30" customHeight="1" x14ac:dyDescent="0.25">
      <c r="A1" s="83" t="str">
        <f>'Project Information'!A1:B1</f>
        <v>Intro to a Lawfirm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</row>
    <row r="2" spans="1:126" ht="30" customHeight="1" x14ac:dyDescent="0.25">
      <c r="A2" s="84" t="str">
        <f>'Project Information'!B2</f>
        <v>Amanda Koski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</row>
    <row r="3" spans="1:126" ht="30" customHeight="1" x14ac:dyDescent="0.25">
      <c r="B3" s="89" t="s">
        <v>1</v>
      </c>
      <c r="C3" s="90"/>
      <c r="D3" s="91">
        <f>'Project Information'!B3</f>
        <v>44480</v>
      </c>
      <c r="E3" s="91"/>
    </row>
    <row r="4" spans="1:126" ht="30" customHeight="1" x14ac:dyDescent="0.25">
      <c r="B4" s="89" t="s">
        <v>17</v>
      </c>
      <c r="C4" s="90"/>
      <c r="D4" s="8">
        <v>1</v>
      </c>
      <c r="H4" s="85">
        <f>H5</f>
        <v>44480</v>
      </c>
      <c r="I4" s="86"/>
      <c r="J4" s="86"/>
      <c r="K4" s="86"/>
      <c r="L4" s="86"/>
      <c r="M4" s="86"/>
      <c r="N4" s="87"/>
      <c r="O4" s="85">
        <f>O5</f>
        <v>44487</v>
      </c>
      <c r="P4" s="86"/>
      <c r="Q4" s="86"/>
      <c r="R4" s="86"/>
      <c r="S4" s="86"/>
      <c r="T4" s="86"/>
      <c r="U4" s="87"/>
      <c r="V4" s="85">
        <f>V5</f>
        <v>44494</v>
      </c>
      <c r="W4" s="86"/>
      <c r="X4" s="86"/>
      <c r="Y4" s="86"/>
      <c r="Z4" s="86"/>
      <c r="AA4" s="86"/>
      <c r="AB4" s="87"/>
      <c r="AC4" s="85">
        <f>AC5</f>
        <v>44501</v>
      </c>
      <c r="AD4" s="86"/>
      <c r="AE4" s="86"/>
      <c r="AF4" s="86"/>
      <c r="AG4" s="86"/>
      <c r="AH4" s="86"/>
      <c r="AI4" s="87"/>
      <c r="AJ4" s="85">
        <f>AJ5</f>
        <v>44508</v>
      </c>
      <c r="AK4" s="86"/>
      <c r="AL4" s="86"/>
      <c r="AM4" s="86"/>
      <c r="AN4" s="86"/>
      <c r="AO4" s="86"/>
      <c r="AP4" s="87"/>
      <c r="AQ4" s="85">
        <f>AQ5</f>
        <v>44515</v>
      </c>
      <c r="AR4" s="86"/>
      <c r="AS4" s="86"/>
      <c r="AT4" s="86"/>
      <c r="AU4" s="86"/>
      <c r="AV4" s="86"/>
      <c r="AW4" s="87"/>
      <c r="AX4" s="85">
        <f>AX5</f>
        <v>44522</v>
      </c>
      <c r="AY4" s="86"/>
      <c r="AZ4" s="86"/>
      <c r="BA4" s="86"/>
      <c r="BB4" s="86"/>
      <c r="BC4" s="86"/>
      <c r="BD4" s="87"/>
      <c r="BE4" s="85">
        <f>BE5</f>
        <v>44529</v>
      </c>
      <c r="BF4" s="86"/>
      <c r="BG4" s="86"/>
      <c r="BH4" s="86"/>
      <c r="BI4" s="86"/>
      <c r="BJ4" s="86"/>
      <c r="BK4" s="87"/>
      <c r="BL4" s="85">
        <f t="shared" ref="BL4" si="0">BL5</f>
        <v>44536</v>
      </c>
      <c r="BM4" s="86"/>
      <c r="BN4" s="86"/>
      <c r="BO4" s="86"/>
      <c r="BP4" s="86"/>
      <c r="BQ4" s="86"/>
      <c r="BR4" s="87"/>
      <c r="BS4" s="85">
        <f t="shared" ref="BS4" si="1">BS5</f>
        <v>44543</v>
      </c>
      <c r="BT4" s="86"/>
      <c r="BU4" s="86"/>
      <c r="BV4" s="86"/>
      <c r="BW4" s="86"/>
      <c r="BX4" s="86"/>
      <c r="BY4" s="87"/>
      <c r="BZ4" s="85">
        <f t="shared" ref="BZ4" si="2">BZ5</f>
        <v>44550</v>
      </c>
      <c r="CA4" s="86"/>
      <c r="CB4" s="86"/>
      <c r="CC4" s="86"/>
      <c r="CD4" s="86"/>
      <c r="CE4" s="86"/>
      <c r="CF4" s="87"/>
      <c r="CG4" s="85">
        <f t="shared" ref="CG4" si="3">CG5</f>
        <v>44557</v>
      </c>
      <c r="CH4" s="86"/>
      <c r="CI4" s="86"/>
      <c r="CJ4" s="86"/>
      <c r="CK4" s="86"/>
      <c r="CL4" s="86"/>
      <c r="CM4" s="87"/>
      <c r="CN4" s="85">
        <f t="shared" ref="CN4" si="4">CN5</f>
        <v>44564</v>
      </c>
      <c r="CO4" s="86"/>
      <c r="CP4" s="86"/>
      <c r="CQ4" s="86"/>
      <c r="CR4" s="86"/>
      <c r="CS4" s="86"/>
      <c r="CT4" s="87"/>
      <c r="CU4" s="85">
        <f t="shared" ref="CU4" si="5">CU5</f>
        <v>44571</v>
      </c>
      <c r="CV4" s="86"/>
      <c r="CW4" s="86"/>
      <c r="CX4" s="86"/>
      <c r="CY4" s="86"/>
      <c r="CZ4" s="86"/>
      <c r="DA4" s="87"/>
      <c r="DB4" s="85">
        <f t="shared" ref="DB4" si="6">DB5</f>
        <v>44578</v>
      </c>
      <c r="DC4" s="86"/>
      <c r="DD4" s="86"/>
      <c r="DE4" s="86"/>
      <c r="DF4" s="86"/>
      <c r="DG4" s="86"/>
      <c r="DH4" s="87"/>
      <c r="DI4" s="85">
        <f t="shared" ref="DI4" si="7">DI5</f>
        <v>44585</v>
      </c>
      <c r="DJ4" s="86"/>
      <c r="DK4" s="86"/>
      <c r="DL4" s="86"/>
      <c r="DM4" s="86"/>
      <c r="DN4" s="86"/>
      <c r="DO4" s="87"/>
      <c r="DP4" s="85">
        <f t="shared" ref="DP4" si="8">DP5</f>
        <v>44592</v>
      </c>
      <c r="DQ4" s="86"/>
      <c r="DR4" s="86"/>
      <c r="DS4" s="86"/>
      <c r="DT4" s="86"/>
      <c r="DU4" s="86"/>
      <c r="DV4" s="87"/>
    </row>
    <row r="5" spans="1:126" ht="15" customHeight="1" x14ac:dyDescent="0.25">
      <c r="A5" s="88"/>
      <c r="B5" s="88"/>
      <c r="C5" s="88"/>
      <c r="D5" s="88"/>
      <c r="E5" s="88"/>
      <c r="F5" s="88"/>
      <c r="H5" s="9">
        <f>D3</f>
        <v>44480</v>
      </c>
      <c r="I5" s="10">
        <f>H5+1</f>
        <v>44481</v>
      </c>
      <c r="J5" s="10">
        <f t="shared" ref="J5:AW5" si="9">I5+1</f>
        <v>44482</v>
      </c>
      <c r="K5" s="10">
        <f t="shared" si="9"/>
        <v>44483</v>
      </c>
      <c r="L5" s="10">
        <f t="shared" si="9"/>
        <v>44484</v>
      </c>
      <c r="M5" s="10">
        <f t="shared" si="9"/>
        <v>44485</v>
      </c>
      <c r="N5" s="11">
        <f t="shared" si="9"/>
        <v>44486</v>
      </c>
      <c r="O5" s="9">
        <f>N5+1</f>
        <v>44487</v>
      </c>
      <c r="P5" s="10">
        <f>O5+1</f>
        <v>44488</v>
      </c>
      <c r="Q5" s="10">
        <f t="shared" si="9"/>
        <v>44489</v>
      </c>
      <c r="R5" s="10">
        <f t="shared" si="9"/>
        <v>44490</v>
      </c>
      <c r="S5" s="10">
        <f t="shared" si="9"/>
        <v>44491</v>
      </c>
      <c r="T5" s="10">
        <f t="shared" si="9"/>
        <v>44492</v>
      </c>
      <c r="U5" s="11">
        <f t="shared" si="9"/>
        <v>44493</v>
      </c>
      <c r="V5" s="9">
        <f>U5+1</f>
        <v>44494</v>
      </c>
      <c r="W5" s="10">
        <f>V5+1</f>
        <v>44495</v>
      </c>
      <c r="X5" s="10">
        <f t="shared" si="9"/>
        <v>44496</v>
      </c>
      <c r="Y5" s="10">
        <f t="shared" si="9"/>
        <v>44497</v>
      </c>
      <c r="Z5" s="10">
        <f t="shared" si="9"/>
        <v>44498</v>
      </c>
      <c r="AA5" s="10">
        <f t="shared" si="9"/>
        <v>44499</v>
      </c>
      <c r="AB5" s="11">
        <f t="shared" si="9"/>
        <v>44500</v>
      </c>
      <c r="AC5" s="9">
        <f>AB5+1</f>
        <v>44501</v>
      </c>
      <c r="AD5" s="10">
        <f>AC5+1</f>
        <v>44502</v>
      </c>
      <c r="AE5" s="10">
        <f t="shared" si="9"/>
        <v>44503</v>
      </c>
      <c r="AF5" s="10">
        <f t="shared" si="9"/>
        <v>44504</v>
      </c>
      <c r="AG5" s="10">
        <f t="shared" si="9"/>
        <v>44505</v>
      </c>
      <c r="AH5" s="10">
        <f t="shared" si="9"/>
        <v>44506</v>
      </c>
      <c r="AI5" s="11">
        <f t="shared" si="9"/>
        <v>44507</v>
      </c>
      <c r="AJ5" s="9">
        <f>AI5+1</f>
        <v>44508</v>
      </c>
      <c r="AK5" s="10">
        <f>AJ5+1</f>
        <v>44509</v>
      </c>
      <c r="AL5" s="10">
        <f t="shared" si="9"/>
        <v>44510</v>
      </c>
      <c r="AM5" s="10">
        <f t="shared" si="9"/>
        <v>44511</v>
      </c>
      <c r="AN5" s="10">
        <f t="shared" si="9"/>
        <v>44512</v>
      </c>
      <c r="AO5" s="10">
        <f t="shared" si="9"/>
        <v>44513</v>
      </c>
      <c r="AP5" s="11">
        <f t="shared" si="9"/>
        <v>44514</v>
      </c>
      <c r="AQ5" s="9">
        <f>AP5+1</f>
        <v>44515</v>
      </c>
      <c r="AR5" s="10">
        <f>AQ5+1</f>
        <v>44516</v>
      </c>
      <c r="AS5" s="10">
        <f t="shared" si="9"/>
        <v>44517</v>
      </c>
      <c r="AT5" s="10">
        <f t="shared" si="9"/>
        <v>44518</v>
      </c>
      <c r="AU5" s="10">
        <f t="shared" si="9"/>
        <v>44519</v>
      </c>
      <c r="AV5" s="10">
        <f t="shared" si="9"/>
        <v>44520</v>
      </c>
      <c r="AW5" s="11">
        <f t="shared" si="9"/>
        <v>44521</v>
      </c>
      <c r="AX5" s="9">
        <f>AW5+1</f>
        <v>44522</v>
      </c>
      <c r="AY5" s="10">
        <f>AX5+1</f>
        <v>44523</v>
      </c>
      <c r="AZ5" s="10">
        <f t="shared" ref="AZ5:BD5" si="10">AY5+1</f>
        <v>44524</v>
      </c>
      <c r="BA5" s="10">
        <f t="shared" si="10"/>
        <v>44525</v>
      </c>
      <c r="BB5" s="10">
        <f t="shared" si="10"/>
        <v>44526</v>
      </c>
      <c r="BC5" s="10">
        <f t="shared" si="10"/>
        <v>44527</v>
      </c>
      <c r="BD5" s="11">
        <f t="shared" si="10"/>
        <v>44528</v>
      </c>
      <c r="BE5" s="9">
        <f>BD5+1</f>
        <v>44529</v>
      </c>
      <c r="BF5" s="10">
        <f>BE5+1</f>
        <v>44530</v>
      </c>
      <c r="BG5" s="10">
        <f t="shared" ref="BG5:BJ5" si="11">BF5+1</f>
        <v>44531</v>
      </c>
      <c r="BH5" s="10">
        <f t="shared" si="11"/>
        <v>44532</v>
      </c>
      <c r="BI5" s="10">
        <f t="shared" si="11"/>
        <v>44533</v>
      </c>
      <c r="BJ5" s="10">
        <f t="shared" si="11"/>
        <v>44534</v>
      </c>
      <c r="BK5" s="11">
        <f>BJ5+1</f>
        <v>44535</v>
      </c>
      <c r="BL5" s="9">
        <f t="shared" ref="BL5:DV5" si="12">BK5+1</f>
        <v>44536</v>
      </c>
      <c r="BM5" s="10">
        <f t="shared" si="12"/>
        <v>44537</v>
      </c>
      <c r="BN5" s="10">
        <f t="shared" si="12"/>
        <v>44538</v>
      </c>
      <c r="BO5" s="10">
        <f t="shared" si="12"/>
        <v>44539</v>
      </c>
      <c r="BP5" s="10">
        <f t="shared" si="12"/>
        <v>44540</v>
      </c>
      <c r="BQ5" s="10">
        <f t="shared" si="12"/>
        <v>44541</v>
      </c>
      <c r="BR5" s="11">
        <f t="shared" si="12"/>
        <v>44542</v>
      </c>
      <c r="BS5" s="11">
        <f t="shared" si="12"/>
        <v>44543</v>
      </c>
      <c r="BT5" s="11">
        <f t="shared" si="12"/>
        <v>44544</v>
      </c>
      <c r="BU5" s="11">
        <f t="shared" si="12"/>
        <v>44545</v>
      </c>
      <c r="BV5" s="11">
        <f t="shared" si="12"/>
        <v>44546</v>
      </c>
      <c r="BW5" s="11">
        <f t="shared" si="12"/>
        <v>44547</v>
      </c>
      <c r="BX5" s="11">
        <f t="shared" si="12"/>
        <v>44548</v>
      </c>
      <c r="BY5" s="11">
        <f t="shared" si="12"/>
        <v>44549</v>
      </c>
      <c r="BZ5" s="11">
        <f t="shared" si="12"/>
        <v>44550</v>
      </c>
      <c r="CA5" s="11">
        <f t="shared" si="12"/>
        <v>44551</v>
      </c>
      <c r="CB5" s="11">
        <f t="shared" si="12"/>
        <v>44552</v>
      </c>
      <c r="CC5" s="11">
        <f t="shared" si="12"/>
        <v>44553</v>
      </c>
      <c r="CD5" s="11">
        <f t="shared" si="12"/>
        <v>44554</v>
      </c>
      <c r="CE5" s="11">
        <f t="shared" si="12"/>
        <v>44555</v>
      </c>
      <c r="CF5" s="11">
        <f t="shared" si="12"/>
        <v>44556</v>
      </c>
      <c r="CG5" s="11">
        <f t="shared" si="12"/>
        <v>44557</v>
      </c>
      <c r="CH5" s="11">
        <f t="shared" si="12"/>
        <v>44558</v>
      </c>
      <c r="CI5" s="11">
        <f t="shared" si="12"/>
        <v>44559</v>
      </c>
      <c r="CJ5" s="11">
        <f t="shared" si="12"/>
        <v>44560</v>
      </c>
      <c r="CK5" s="11">
        <f t="shared" si="12"/>
        <v>44561</v>
      </c>
      <c r="CL5" s="11">
        <f t="shared" si="12"/>
        <v>44562</v>
      </c>
      <c r="CM5" s="11">
        <f t="shared" si="12"/>
        <v>44563</v>
      </c>
      <c r="CN5" s="11">
        <f t="shared" si="12"/>
        <v>44564</v>
      </c>
      <c r="CO5" s="11">
        <f t="shared" si="12"/>
        <v>44565</v>
      </c>
      <c r="CP5" s="11">
        <f t="shared" si="12"/>
        <v>44566</v>
      </c>
      <c r="CQ5" s="11">
        <f t="shared" si="12"/>
        <v>44567</v>
      </c>
      <c r="CR5" s="11">
        <f t="shared" si="12"/>
        <v>44568</v>
      </c>
      <c r="CS5" s="11">
        <f t="shared" si="12"/>
        <v>44569</v>
      </c>
      <c r="CT5" s="11">
        <f t="shared" si="12"/>
        <v>44570</v>
      </c>
      <c r="CU5" s="11">
        <f t="shared" si="12"/>
        <v>44571</v>
      </c>
      <c r="CV5" s="11">
        <f t="shared" si="12"/>
        <v>44572</v>
      </c>
      <c r="CW5" s="11">
        <f t="shared" si="12"/>
        <v>44573</v>
      </c>
      <c r="CX5" s="11">
        <f t="shared" si="12"/>
        <v>44574</v>
      </c>
      <c r="CY5" s="11">
        <f t="shared" si="12"/>
        <v>44575</v>
      </c>
      <c r="CZ5" s="11">
        <f t="shared" si="12"/>
        <v>44576</v>
      </c>
      <c r="DA5" s="11">
        <f t="shared" si="12"/>
        <v>44577</v>
      </c>
      <c r="DB5" s="11">
        <f t="shared" si="12"/>
        <v>44578</v>
      </c>
      <c r="DC5" s="11">
        <f t="shared" si="12"/>
        <v>44579</v>
      </c>
      <c r="DD5" s="11">
        <f t="shared" si="12"/>
        <v>44580</v>
      </c>
      <c r="DE5" s="11">
        <f t="shared" si="12"/>
        <v>44581</v>
      </c>
      <c r="DF5" s="11">
        <f t="shared" si="12"/>
        <v>44582</v>
      </c>
      <c r="DG5" s="11">
        <f t="shared" si="12"/>
        <v>44583</v>
      </c>
      <c r="DH5" s="11">
        <f t="shared" si="12"/>
        <v>44584</v>
      </c>
      <c r="DI5" s="11">
        <f t="shared" si="12"/>
        <v>44585</v>
      </c>
      <c r="DJ5" s="11">
        <f t="shared" si="12"/>
        <v>44586</v>
      </c>
      <c r="DK5" s="11">
        <f t="shared" si="12"/>
        <v>44587</v>
      </c>
      <c r="DL5" s="11">
        <f t="shared" si="12"/>
        <v>44588</v>
      </c>
      <c r="DM5" s="11">
        <f t="shared" si="12"/>
        <v>44589</v>
      </c>
      <c r="DN5" s="11">
        <f t="shared" si="12"/>
        <v>44590</v>
      </c>
      <c r="DO5" s="11">
        <f t="shared" si="12"/>
        <v>44591</v>
      </c>
      <c r="DP5" s="11">
        <f t="shared" si="12"/>
        <v>44592</v>
      </c>
      <c r="DQ5" s="11">
        <f t="shared" si="12"/>
        <v>44593</v>
      </c>
      <c r="DR5" s="11">
        <f t="shared" si="12"/>
        <v>44594</v>
      </c>
      <c r="DS5" s="11">
        <f t="shared" si="12"/>
        <v>44595</v>
      </c>
      <c r="DT5" s="11">
        <f t="shared" si="12"/>
        <v>44596</v>
      </c>
      <c r="DU5" s="11">
        <f t="shared" si="12"/>
        <v>44597</v>
      </c>
      <c r="DV5" s="11">
        <f t="shared" si="12"/>
        <v>44598</v>
      </c>
    </row>
    <row r="6" spans="1:126" ht="30" customHeight="1" thickBot="1" x14ac:dyDescent="0.3">
      <c r="A6" s="12" t="s">
        <v>18</v>
      </c>
      <c r="B6" s="13" t="s">
        <v>19</v>
      </c>
      <c r="C6" s="13" t="s">
        <v>20</v>
      </c>
      <c r="D6" s="13" t="s">
        <v>21</v>
      </c>
      <c r="E6" s="13" t="s">
        <v>22</v>
      </c>
      <c r="F6" s="13"/>
      <c r="G6" s="13" t="s">
        <v>23</v>
      </c>
      <c r="H6" s="14" t="str">
        <f t="shared" ref="H6:BJ6" si="13">LEFT(TEXT(H5,"ddd"),1)</f>
        <v>M</v>
      </c>
      <c r="I6" s="14" t="str">
        <f t="shared" si="13"/>
        <v>T</v>
      </c>
      <c r="J6" s="14" t="str">
        <f t="shared" si="13"/>
        <v>W</v>
      </c>
      <c r="K6" s="14" t="str">
        <f t="shared" si="13"/>
        <v>T</v>
      </c>
      <c r="L6" s="14" t="str">
        <f t="shared" si="13"/>
        <v>F</v>
      </c>
      <c r="M6" s="14" t="str">
        <f t="shared" si="13"/>
        <v>S</v>
      </c>
      <c r="N6" s="14" t="str">
        <f t="shared" si="13"/>
        <v>S</v>
      </c>
      <c r="O6" s="14" t="str">
        <f t="shared" si="13"/>
        <v>M</v>
      </c>
      <c r="P6" s="14" t="str">
        <f t="shared" si="13"/>
        <v>T</v>
      </c>
      <c r="Q6" s="14" t="str">
        <f t="shared" si="13"/>
        <v>W</v>
      </c>
      <c r="R6" s="14" t="str">
        <f t="shared" si="13"/>
        <v>T</v>
      </c>
      <c r="S6" s="14" t="str">
        <f t="shared" si="13"/>
        <v>F</v>
      </c>
      <c r="T6" s="14" t="str">
        <f t="shared" si="13"/>
        <v>S</v>
      </c>
      <c r="U6" s="14" t="str">
        <f t="shared" si="13"/>
        <v>S</v>
      </c>
      <c r="V6" s="14" t="str">
        <f t="shared" si="13"/>
        <v>M</v>
      </c>
      <c r="W6" s="14" t="str">
        <f t="shared" si="13"/>
        <v>T</v>
      </c>
      <c r="X6" s="14" t="str">
        <f t="shared" si="13"/>
        <v>W</v>
      </c>
      <c r="Y6" s="14" t="str">
        <f t="shared" si="13"/>
        <v>T</v>
      </c>
      <c r="Z6" s="14" t="str">
        <f t="shared" si="13"/>
        <v>F</v>
      </c>
      <c r="AA6" s="14" t="str">
        <f t="shared" si="13"/>
        <v>S</v>
      </c>
      <c r="AB6" s="14" t="str">
        <f t="shared" si="13"/>
        <v>S</v>
      </c>
      <c r="AC6" s="14" t="str">
        <f t="shared" si="13"/>
        <v>M</v>
      </c>
      <c r="AD6" s="14" t="str">
        <f t="shared" si="13"/>
        <v>T</v>
      </c>
      <c r="AE6" s="14" t="str">
        <f t="shared" si="13"/>
        <v>W</v>
      </c>
      <c r="AF6" s="14" t="str">
        <f t="shared" si="13"/>
        <v>T</v>
      </c>
      <c r="AG6" s="14" t="str">
        <f t="shared" si="13"/>
        <v>F</v>
      </c>
      <c r="AH6" s="14" t="str">
        <f t="shared" si="13"/>
        <v>S</v>
      </c>
      <c r="AI6" s="14" t="str">
        <f t="shared" si="13"/>
        <v>S</v>
      </c>
      <c r="AJ6" s="14" t="str">
        <f t="shared" si="13"/>
        <v>M</v>
      </c>
      <c r="AK6" s="14" t="str">
        <f t="shared" si="13"/>
        <v>T</v>
      </c>
      <c r="AL6" s="14" t="str">
        <f t="shared" si="13"/>
        <v>W</v>
      </c>
      <c r="AM6" s="14" t="str">
        <f t="shared" si="13"/>
        <v>T</v>
      </c>
      <c r="AN6" s="14" t="str">
        <f t="shared" si="13"/>
        <v>F</v>
      </c>
      <c r="AO6" s="14" t="str">
        <f t="shared" si="13"/>
        <v>S</v>
      </c>
      <c r="AP6" s="14" t="str">
        <f t="shared" si="13"/>
        <v>S</v>
      </c>
      <c r="AQ6" s="14" t="str">
        <f t="shared" si="13"/>
        <v>M</v>
      </c>
      <c r="AR6" s="14" t="str">
        <f t="shared" si="13"/>
        <v>T</v>
      </c>
      <c r="AS6" s="14" t="str">
        <f t="shared" si="13"/>
        <v>W</v>
      </c>
      <c r="AT6" s="14" t="str">
        <f t="shared" si="13"/>
        <v>T</v>
      </c>
      <c r="AU6" s="14" t="str">
        <f t="shared" si="13"/>
        <v>F</v>
      </c>
      <c r="AV6" s="14" t="str">
        <f t="shared" si="13"/>
        <v>S</v>
      </c>
      <c r="AW6" s="14" t="str">
        <f t="shared" si="13"/>
        <v>S</v>
      </c>
      <c r="AX6" s="14" t="str">
        <f t="shared" si="13"/>
        <v>M</v>
      </c>
      <c r="AY6" s="14" t="str">
        <f t="shared" si="13"/>
        <v>T</v>
      </c>
      <c r="AZ6" s="14" t="str">
        <f t="shared" si="13"/>
        <v>W</v>
      </c>
      <c r="BA6" s="14" t="str">
        <f t="shared" si="13"/>
        <v>T</v>
      </c>
      <c r="BB6" s="14" t="str">
        <f t="shared" si="13"/>
        <v>F</v>
      </c>
      <c r="BC6" s="14" t="str">
        <f t="shared" si="13"/>
        <v>S</v>
      </c>
      <c r="BD6" s="14" t="str">
        <f t="shared" si="13"/>
        <v>S</v>
      </c>
      <c r="BE6" s="14" t="str">
        <f t="shared" si="13"/>
        <v>M</v>
      </c>
      <c r="BF6" s="14" t="str">
        <f t="shared" si="13"/>
        <v>T</v>
      </c>
      <c r="BG6" s="14" t="str">
        <f t="shared" si="13"/>
        <v>W</v>
      </c>
      <c r="BH6" s="14" t="str">
        <f t="shared" si="13"/>
        <v>T</v>
      </c>
      <c r="BI6" s="14" t="str">
        <f t="shared" si="13"/>
        <v>F</v>
      </c>
      <c r="BJ6" s="14" t="str">
        <f t="shared" si="13"/>
        <v>S</v>
      </c>
      <c r="BK6" s="14" t="str">
        <f>LEFT(TEXT(BK5,"ddd"),1)</f>
        <v>S</v>
      </c>
      <c r="BL6" s="14" t="str">
        <f t="shared" ref="BL6:CF6" si="14">LEFT(TEXT(BL5,"ddd"),1)</f>
        <v>M</v>
      </c>
      <c r="BM6" s="14" t="str">
        <f t="shared" si="14"/>
        <v>T</v>
      </c>
      <c r="BN6" s="14" t="str">
        <f t="shared" si="14"/>
        <v>W</v>
      </c>
      <c r="BO6" s="14" t="str">
        <f t="shared" si="14"/>
        <v>T</v>
      </c>
      <c r="BP6" s="14" t="str">
        <f t="shared" si="14"/>
        <v>F</v>
      </c>
      <c r="BQ6" s="14" t="str">
        <f t="shared" si="14"/>
        <v>S</v>
      </c>
      <c r="BR6" s="14" t="str">
        <f t="shared" si="14"/>
        <v>S</v>
      </c>
      <c r="BS6" s="14" t="str">
        <f t="shared" si="14"/>
        <v>M</v>
      </c>
      <c r="BT6" s="14" t="str">
        <f t="shared" si="14"/>
        <v>T</v>
      </c>
      <c r="BU6" s="14" t="str">
        <f t="shared" si="14"/>
        <v>W</v>
      </c>
      <c r="BV6" s="14" t="str">
        <f t="shared" si="14"/>
        <v>T</v>
      </c>
      <c r="BW6" s="14" t="str">
        <f t="shared" si="14"/>
        <v>F</v>
      </c>
      <c r="BX6" s="14" t="str">
        <f t="shared" si="14"/>
        <v>S</v>
      </c>
      <c r="BY6" s="14" t="str">
        <f t="shared" si="14"/>
        <v>S</v>
      </c>
      <c r="BZ6" s="14" t="str">
        <f t="shared" si="14"/>
        <v>M</v>
      </c>
      <c r="CA6" s="14" t="str">
        <f t="shared" si="14"/>
        <v>T</v>
      </c>
      <c r="CB6" s="14" t="str">
        <f t="shared" si="14"/>
        <v>W</v>
      </c>
      <c r="CC6" s="14" t="str">
        <f t="shared" si="14"/>
        <v>T</v>
      </c>
      <c r="CD6" s="14" t="str">
        <f t="shared" si="14"/>
        <v>F</v>
      </c>
      <c r="CE6" s="14" t="str">
        <f t="shared" si="14"/>
        <v>S</v>
      </c>
      <c r="CF6" s="14" t="str">
        <f t="shared" si="14"/>
        <v>S</v>
      </c>
      <c r="CG6" s="14" t="str">
        <f t="shared" ref="CG6" si="15">LEFT(TEXT(CG5,"ddd"),1)</f>
        <v>M</v>
      </c>
      <c r="CH6" s="14" t="str">
        <f t="shared" ref="CH6" si="16">LEFT(TEXT(CH5,"ddd"),1)</f>
        <v>T</v>
      </c>
      <c r="CI6" s="14" t="str">
        <f t="shared" ref="CI6" si="17">LEFT(TEXT(CI5,"ddd"),1)</f>
        <v>W</v>
      </c>
      <c r="CJ6" s="14" t="str">
        <f t="shared" ref="CJ6" si="18">LEFT(TEXT(CJ5,"ddd"),1)</f>
        <v>T</v>
      </c>
      <c r="CK6" s="14" t="str">
        <f t="shared" ref="CK6" si="19">LEFT(TEXT(CK5,"ddd"),1)</f>
        <v>F</v>
      </c>
      <c r="CL6" s="14" t="str">
        <f t="shared" ref="CL6" si="20">LEFT(TEXT(CL5,"ddd"),1)</f>
        <v>S</v>
      </c>
      <c r="CM6" s="14" t="str">
        <f t="shared" ref="CM6" si="21">LEFT(TEXT(CM5,"ddd"),1)</f>
        <v>S</v>
      </c>
      <c r="CN6" s="14" t="str">
        <f t="shared" ref="CN6" si="22">LEFT(TEXT(CN5,"ddd"),1)</f>
        <v>M</v>
      </c>
      <c r="CO6" s="14" t="str">
        <f t="shared" ref="CO6" si="23">LEFT(TEXT(CO5,"ddd"),1)</f>
        <v>T</v>
      </c>
      <c r="CP6" s="14" t="str">
        <f t="shared" ref="CP6" si="24">LEFT(TEXT(CP5,"ddd"),1)</f>
        <v>W</v>
      </c>
      <c r="CQ6" s="14" t="str">
        <f t="shared" ref="CQ6" si="25">LEFT(TEXT(CQ5,"ddd"),1)</f>
        <v>T</v>
      </c>
      <c r="CR6" s="14" t="str">
        <f t="shared" ref="CR6" si="26">LEFT(TEXT(CR5,"ddd"),1)</f>
        <v>F</v>
      </c>
      <c r="CS6" s="14" t="str">
        <f t="shared" ref="CS6" si="27">LEFT(TEXT(CS5,"ddd"),1)</f>
        <v>S</v>
      </c>
      <c r="CT6" s="14" t="str">
        <f t="shared" ref="CT6" si="28">LEFT(TEXT(CT5,"ddd"),1)</f>
        <v>S</v>
      </c>
      <c r="CU6" s="14" t="str">
        <f t="shared" ref="CU6" si="29">LEFT(TEXT(CU5,"ddd"),1)</f>
        <v>M</v>
      </c>
      <c r="CV6" s="14" t="str">
        <f t="shared" ref="CV6" si="30">LEFT(TEXT(CV5,"ddd"),1)</f>
        <v>T</v>
      </c>
      <c r="CW6" s="14" t="str">
        <f t="shared" ref="CW6" si="31">LEFT(TEXT(CW5,"ddd"),1)</f>
        <v>W</v>
      </c>
      <c r="CX6" s="14" t="str">
        <f t="shared" ref="CX6" si="32">LEFT(TEXT(CX5,"ddd"),1)</f>
        <v>T</v>
      </c>
      <c r="CY6" s="14" t="str">
        <f t="shared" ref="CY6" si="33">LEFT(TEXT(CY5,"ddd"),1)</f>
        <v>F</v>
      </c>
      <c r="CZ6" s="14" t="str">
        <f t="shared" ref="CZ6" si="34">LEFT(TEXT(CZ5,"ddd"),1)</f>
        <v>S</v>
      </c>
      <c r="DA6" s="14" t="str">
        <f t="shared" ref="DA6" si="35">LEFT(TEXT(DA5,"ddd"),1)</f>
        <v>S</v>
      </c>
      <c r="DB6" s="14" t="str">
        <f t="shared" ref="DB6" si="36">LEFT(TEXT(DB5,"ddd"),1)</f>
        <v>M</v>
      </c>
      <c r="DC6" s="14" t="str">
        <f t="shared" ref="DC6" si="37">LEFT(TEXT(DC5,"ddd"),1)</f>
        <v>T</v>
      </c>
      <c r="DD6" s="14" t="str">
        <f t="shared" ref="DD6" si="38">LEFT(TEXT(DD5,"ddd"),1)</f>
        <v>W</v>
      </c>
      <c r="DE6" s="14" t="str">
        <f t="shared" ref="DE6" si="39">LEFT(TEXT(DE5,"ddd"),1)</f>
        <v>T</v>
      </c>
      <c r="DF6" s="14" t="str">
        <f t="shared" ref="DF6" si="40">LEFT(TEXT(DF5,"ddd"),1)</f>
        <v>F</v>
      </c>
      <c r="DG6" s="14" t="str">
        <f t="shared" ref="DG6" si="41">LEFT(TEXT(DG5,"ddd"),1)</f>
        <v>S</v>
      </c>
      <c r="DH6" s="14" t="str">
        <f t="shared" ref="DH6" si="42">LEFT(TEXT(DH5,"ddd"),1)</f>
        <v>S</v>
      </c>
      <c r="DI6" s="14" t="str">
        <f t="shared" ref="DI6" si="43">LEFT(TEXT(DI5,"ddd"),1)</f>
        <v>M</v>
      </c>
      <c r="DJ6" s="14" t="str">
        <f t="shared" ref="DJ6" si="44">LEFT(TEXT(DJ5,"ddd"),1)</f>
        <v>T</v>
      </c>
      <c r="DK6" s="14" t="str">
        <f t="shared" ref="DK6" si="45">LEFT(TEXT(DK5,"ddd"),1)</f>
        <v>W</v>
      </c>
      <c r="DL6" s="14" t="str">
        <f t="shared" ref="DL6" si="46">LEFT(TEXT(DL5,"ddd"),1)</f>
        <v>T</v>
      </c>
      <c r="DM6" s="14" t="str">
        <f t="shared" ref="DM6" si="47">LEFT(TEXT(DM5,"ddd"),1)</f>
        <v>F</v>
      </c>
      <c r="DN6" s="14" t="str">
        <f t="shared" ref="DN6" si="48">LEFT(TEXT(DN5,"ddd"),1)</f>
        <v>S</v>
      </c>
      <c r="DO6" s="14" t="str">
        <f t="shared" ref="DO6" si="49">LEFT(TEXT(DO5,"ddd"),1)</f>
        <v>S</v>
      </c>
      <c r="DP6" s="14" t="str">
        <f t="shared" ref="DP6" si="50">LEFT(TEXT(DP5,"ddd"),1)</f>
        <v>M</v>
      </c>
      <c r="DQ6" s="14" t="str">
        <f t="shared" ref="DQ6" si="51">LEFT(TEXT(DQ5,"ddd"),1)</f>
        <v>T</v>
      </c>
      <c r="DR6" s="14" t="str">
        <f t="shared" ref="DR6" si="52">LEFT(TEXT(DR5,"ddd"),1)</f>
        <v>W</v>
      </c>
      <c r="DS6" s="14" t="str">
        <f t="shared" ref="DS6" si="53">LEFT(TEXT(DS5,"ddd"),1)</f>
        <v>T</v>
      </c>
      <c r="DT6" s="14" t="str">
        <f t="shared" ref="DT6" si="54">LEFT(TEXT(DT5,"ddd"),1)</f>
        <v>F</v>
      </c>
      <c r="DU6" s="14" t="str">
        <f t="shared" ref="DU6" si="55">LEFT(TEXT(DU5,"ddd"),1)</f>
        <v>S</v>
      </c>
      <c r="DV6" s="14" t="str">
        <f t="shared" ref="DV6" si="56">LEFT(TEXT(DV5,"ddd"),1)</f>
        <v>S</v>
      </c>
    </row>
    <row r="7" spans="1:126" s="1" customFormat="1" ht="30" customHeight="1" thickBot="1" x14ac:dyDescent="0.3">
      <c r="A7" s="15" t="str">
        <f>'Project Information'!A10</f>
        <v>Script/Storyboard</v>
      </c>
      <c r="B7" s="16"/>
      <c r="C7" s="17"/>
      <c r="D7" s="18">
        <v>44482</v>
      </c>
      <c r="E7" s="19">
        <v>44518</v>
      </c>
      <c r="F7" s="20"/>
      <c r="G7" s="20">
        <f t="shared" ref="G7:G29" si="57">IF(OR(ISBLANK(task_start),ISBLANK(task_end)),"",task_end-task_start+1)</f>
        <v>37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</row>
    <row r="8" spans="1:126" s="1" customFormat="1" ht="30" customHeight="1" thickBot="1" x14ac:dyDescent="0.3">
      <c r="A8" s="22" t="s">
        <v>40</v>
      </c>
      <c r="B8" s="23" t="s">
        <v>53</v>
      </c>
      <c r="C8" s="24"/>
      <c r="D8" s="25">
        <v>44482</v>
      </c>
      <c r="E8" s="25">
        <v>44491</v>
      </c>
      <c r="F8" s="20"/>
      <c r="G8" s="20">
        <f t="shared" si="57"/>
        <v>10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</row>
    <row r="9" spans="1:126" s="1" customFormat="1" ht="30" customHeight="1" thickBot="1" x14ac:dyDescent="0.3">
      <c r="A9" s="22" t="s">
        <v>45</v>
      </c>
      <c r="B9" s="23" t="s">
        <v>53</v>
      </c>
      <c r="C9" s="24"/>
      <c r="D9" s="25">
        <v>44482</v>
      </c>
      <c r="E9" s="25">
        <v>44491</v>
      </c>
      <c r="F9" s="20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</row>
    <row r="10" spans="1:126" s="1" customFormat="1" ht="30" customHeight="1" thickBot="1" x14ac:dyDescent="0.3">
      <c r="A10" s="22" t="s">
        <v>44</v>
      </c>
      <c r="B10" s="23" t="s">
        <v>54</v>
      </c>
      <c r="C10" s="24"/>
      <c r="D10" s="25">
        <v>44494</v>
      </c>
      <c r="E10" s="25">
        <v>44505</v>
      </c>
      <c r="F10" s="20"/>
      <c r="G10" s="20">
        <f t="shared" si="57"/>
        <v>12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6"/>
      <c r="U10" s="26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</row>
    <row r="11" spans="1:126" s="1" customFormat="1" ht="30" customHeight="1" thickBot="1" x14ac:dyDescent="0.3">
      <c r="A11" s="22" t="s">
        <v>39</v>
      </c>
      <c r="B11" s="23" t="s">
        <v>55</v>
      </c>
      <c r="C11" s="24"/>
      <c r="D11" s="25">
        <v>44508</v>
      </c>
      <c r="E11" s="25">
        <v>44517</v>
      </c>
      <c r="F11" s="20"/>
      <c r="G11" s="20">
        <f t="shared" si="57"/>
        <v>10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1" customFormat="1" ht="30" customHeight="1" thickBot="1" x14ac:dyDescent="0.3">
      <c r="A12" s="22" t="s">
        <v>41</v>
      </c>
      <c r="B12" s="23" t="s">
        <v>56</v>
      </c>
      <c r="C12" s="24"/>
      <c r="D12" s="25">
        <v>44517</v>
      </c>
      <c r="E12" s="25">
        <v>44518</v>
      </c>
      <c r="F12" s="20"/>
      <c r="G12" s="20">
        <f t="shared" si="57"/>
        <v>2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6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</row>
    <row r="13" spans="1:126" s="1" customFormat="1" ht="30" customHeight="1" thickBot="1" x14ac:dyDescent="0.3">
      <c r="A13" s="27" t="s">
        <v>36</v>
      </c>
      <c r="B13" s="28"/>
      <c r="C13" s="29"/>
      <c r="D13" s="30">
        <v>44518</v>
      </c>
      <c r="E13" s="31">
        <v>44530</v>
      </c>
      <c r="F13" s="20"/>
      <c r="G13" s="20">
        <f t="shared" si="57"/>
        <v>13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</row>
    <row r="14" spans="1:126" s="1" customFormat="1" ht="30" customHeight="1" thickBot="1" x14ac:dyDescent="0.3">
      <c r="A14" s="32" t="s">
        <v>36</v>
      </c>
      <c r="B14" s="33" t="s">
        <v>55</v>
      </c>
      <c r="C14" s="34"/>
      <c r="D14" s="35">
        <v>44518</v>
      </c>
      <c r="E14" s="35">
        <f>D14+7</f>
        <v>44525</v>
      </c>
      <c r="F14" s="20"/>
      <c r="G14" s="20">
        <f t="shared" si="57"/>
        <v>8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</row>
    <row r="15" spans="1:126" s="1" customFormat="1" ht="30" customHeight="1" thickBot="1" x14ac:dyDescent="0.3">
      <c r="A15" s="75" t="s">
        <v>57</v>
      </c>
      <c r="B15" s="76" t="s">
        <v>58</v>
      </c>
      <c r="C15" s="77"/>
      <c r="D15" s="78">
        <v>44525</v>
      </c>
      <c r="E15" s="78">
        <v>44526</v>
      </c>
      <c r="F15" s="20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</row>
    <row r="16" spans="1:126" s="1" customFormat="1" ht="30" customHeight="1" thickBot="1" x14ac:dyDescent="0.3">
      <c r="A16" s="32" t="s">
        <v>42</v>
      </c>
      <c r="B16" s="33" t="s">
        <v>55</v>
      </c>
      <c r="C16" s="34"/>
      <c r="D16" s="35">
        <v>44525</v>
      </c>
      <c r="E16" s="35">
        <f>D16+5</f>
        <v>44530</v>
      </c>
      <c r="F16" s="20"/>
      <c r="G16" s="20">
        <f t="shared" si="57"/>
        <v>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6"/>
      <c r="U16" s="26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</row>
    <row r="17" spans="1:126" s="1" customFormat="1" ht="30" customHeight="1" thickBot="1" x14ac:dyDescent="0.3">
      <c r="A17" s="36" t="str">
        <f>'Project Information'!A12</f>
        <v>Visual Creation</v>
      </c>
      <c r="B17" s="37"/>
      <c r="C17" s="38"/>
      <c r="D17" s="39">
        <v>44518</v>
      </c>
      <c r="E17" s="40">
        <v>44546</v>
      </c>
      <c r="F17" s="20"/>
      <c r="G17" s="20">
        <f t="shared" si="57"/>
        <v>29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</row>
    <row r="18" spans="1:126" s="1" customFormat="1" ht="30" customHeight="1" thickBot="1" x14ac:dyDescent="0.3">
      <c r="A18" s="41" t="s">
        <v>46</v>
      </c>
      <c r="B18" s="42" t="s">
        <v>53</v>
      </c>
      <c r="C18" s="43"/>
      <c r="D18" s="44">
        <v>44518</v>
      </c>
      <c r="E18" s="44">
        <v>44530</v>
      </c>
      <c r="F18" s="20"/>
      <c r="G18" s="20">
        <f t="shared" si="57"/>
        <v>13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</row>
    <row r="19" spans="1:126" s="1" customFormat="1" ht="30" customHeight="1" thickBot="1" x14ac:dyDescent="0.3">
      <c r="A19" s="41" t="s">
        <v>47</v>
      </c>
      <c r="B19" s="42" t="s">
        <v>55</v>
      </c>
      <c r="C19" s="43"/>
      <c r="D19" s="44">
        <v>44531</v>
      </c>
      <c r="E19" s="44">
        <v>44532</v>
      </c>
      <c r="F19" s="20"/>
      <c r="G19" s="20">
        <f t="shared" si="57"/>
        <v>2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</row>
    <row r="20" spans="1:126" s="1" customFormat="1" ht="30" customHeight="1" thickBot="1" x14ac:dyDescent="0.3">
      <c r="A20" s="41" t="s">
        <v>48</v>
      </c>
      <c r="B20" s="42" t="s">
        <v>55</v>
      </c>
      <c r="C20" s="43"/>
      <c r="D20" s="44">
        <v>44533</v>
      </c>
      <c r="E20" s="44">
        <v>44546</v>
      </c>
      <c r="F20" s="20"/>
      <c r="G20" s="20">
        <f t="shared" si="57"/>
        <v>14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</row>
    <row r="21" spans="1:126" s="1" customFormat="1" ht="30" customHeight="1" thickBot="1" x14ac:dyDescent="0.3">
      <c r="A21" s="45" t="str">
        <f>'Project Information'!A13</f>
        <v>Final Review</v>
      </c>
      <c r="B21" s="46"/>
      <c r="C21" s="47"/>
      <c r="D21" s="48">
        <v>44533</v>
      </c>
      <c r="E21" s="49">
        <v>44207</v>
      </c>
      <c r="F21" s="20"/>
      <c r="G21" s="20">
        <f t="shared" si="57"/>
        <v>-325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</row>
    <row r="22" spans="1:126" s="1" customFormat="1" ht="30" customHeight="1" thickBot="1" x14ac:dyDescent="0.3">
      <c r="A22" s="50" t="s">
        <v>51</v>
      </c>
      <c r="B22" s="51" t="s">
        <v>55</v>
      </c>
      <c r="C22" s="52"/>
      <c r="D22" s="53">
        <v>44533</v>
      </c>
      <c r="E22" s="53">
        <v>44546</v>
      </c>
      <c r="F22" s="20"/>
      <c r="G22" s="20">
        <f t="shared" si="57"/>
        <v>14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</row>
    <row r="23" spans="1:126" s="1" customFormat="1" ht="30" customHeight="1" thickBot="1" x14ac:dyDescent="0.3">
      <c r="A23" s="50" t="s">
        <v>49</v>
      </c>
      <c r="B23" s="51" t="s">
        <v>54</v>
      </c>
      <c r="C23" s="52"/>
      <c r="D23" s="53">
        <v>44547</v>
      </c>
      <c r="E23" s="53">
        <v>44552</v>
      </c>
      <c r="F23" s="20"/>
      <c r="G23" s="20">
        <f t="shared" si="57"/>
        <v>6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</row>
    <row r="24" spans="1:126" s="1" customFormat="1" ht="30" customHeight="1" thickBot="1" x14ac:dyDescent="0.3">
      <c r="A24" s="50" t="s">
        <v>59</v>
      </c>
      <c r="B24" s="51" t="s">
        <v>55</v>
      </c>
      <c r="C24" s="52"/>
      <c r="D24" s="53">
        <v>44552</v>
      </c>
      <c r="E24" s="53">
        <v>44563</v>
      </c>
      <c r="F24" s="20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</row>
    <row r="25" spans="1:126" s="1" customFormat="1" ht="30" customHeight="1" thickBot="1" x14ac:dyDescent="0.3">
      <c r="A25" s="50" t="s">
        <v>50</v>
      </c>
      <c r="B25" s="51" t="s">
        <v>55</v>
      </c>
      <c r="C25" s="52"/>
      <c r="D25" s="53">
        <v>44564</v>
      </c>
      <c r="E25" s="53">
        <v>44566</v>
      </c>
      <c r="F25" s="20"/>
      <c r="G25" s="20">
        <f t="shared" si="57"/>
        <v>3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</row>
    <row r="26" spans="1:126" s="1" customFormat="1" ht="30" customHeight="1" thickBot="1" x14ac:dyDescent="0.3">
      <c r="A26" s="50" t="s">
        <v>38</v>
      </c>
      <c r="B26" s="51" t="s">
        <v>53</v>
      </c>
      <c r="C26" s="52"/>
      <c r="D26" s="53">
        <v>44567</v>
      </c>
      <c r="E26" s="53">
        <v>44568</v>
      </c>
      <c r="F26" s="20"/>
      <c r="G26" s="20">
        <f t="shared" si="57"/>
        <v>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</row>
    <row r="27" spans="1:126" s="1" customFormat="1" ht="30" customHeight="1" thickBot="1" x14ac:dyDescent="0.3">
      <c r="A27" s="50" t="s">
        <v>52</v>
      </c>
      <c r="B27" s="51" t="s">
        <v>55</v>
      </c>
      <c r="C27" s="52"/>
      <c r="D27" s="53">
        <v>44571</v>
      </c>
      <c r="E27" s="53">
        <v>44572</v>
      </c>
      <c r="F27" s="20"/>
      <c r="G27" s="20">
        <f t="shared" si="57"/>
        <v>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</row>
    <row r="28" spans="1:126" s="1" customFormat="1" ht="30" customHeight="1" thickBot="1" x14ac:dyDescent="0.3">
      <c r="A28" s="54"/>
      <c r="B28" s="55"/>
      <c r="C28" s="56"/>
      <c r="D28" s="57"/>
      <c r="E28" s="57"/>
      <c r="F28" s="20"/>
      <c r="G28" s="20" t="str">
        <f t="shared" si="57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</row>
    <row r="29" spans="1:126" s="1" customFormat="1" ht="30" customHeight="1" thickBot="1" x14ac:dyDescent="0.3">
      <c r="A29" s="58" t="s">
        <v>24</v>
      </c>
      <c r="B29" s="59"/>
      <c r="C29" s="60"/>
      <c r="D29" s="61"/>
      <c r="E29" s="62"/>
      <c r="F29" s="63"/>
      <c r="G29" s="63" t="str">
        <f t="shared" si="57"/>
        <v/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</row>
    <row r="30" spans="1:126" ht="30" customHeight="1" x14ac:dyDescent="0.25">
      <c r="F30" s="65"/>
    </row>
    <row r="31" spans="1:126" ht="30" customHeight="1" x14ac:dyDescent="0.25">
      <c r="B31" s="6"/>
      <c r="E31" s="66"/>
    </row>
    <row r="32" spans="1:126" ht="30" customHeight="1" x14ac:dyDescent="0.25">
      <c r="B32" s="67"/>
    </row>
  </sheetData>
  <mergeCells count="23">
    <mergeCell ref="A5:F5"/>
    <mergeCell ref="V4:AB4"/>
    <mergeCell ref="AC4:AI4"/>
    <mergeCell ref="AJ4:AP4"/>
    <mergeCell ref="AQ4:AW4"/>
    <mergeCell ref="B4:C4"/>
    <mergeCell ref="H4:N4"/>
    <mergeCell ref="O4:U4"/>
    <mergeCell ref="A1:DV1"/>
    <mergeCell ref="A2:DV2"/>
    <mergeCell ref="CU4:DA4"/>
    <mergeCell ref="DB4:DH4"/>
    <mergeCell ref="DI4:DO4"/>
    <mergeCell ref="DP4:DV4"/>
    <mergeCell ref="BL4:BR4"/>
    <mergeCell ref="BS4:BY4"/>
    <mergeCell ref="BZ4:CF4"/>
    <mergeCell ref="CG4:CM4"/>
    <mergeCell ref="CN4:CT4"/>
    <mergeCell ref="AX4:BD4"/>
    <mergeCell ref="BE4:BK4"/>
    <mergeCell ref="B3:C3"/>
    <mergeCell ref="D3:E3"/>
  </mergeCells>
  <conditionalFormatting sqref="C7:C29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{12FFFB8C-37EF-4AD9-97B8-A73D25B8FCB9}</x14:id>
        </ext>
      </extLst>
    </cfRule>
  </conditionalFormatting>
  <conditionalFormatting sqref="H5:DV29">
    <cfRule type="expression" dxfId="2" priority="14">
      <formula>AND(TODAY()&gt;=H$5,TODAY()&lt;I$5)</formula>
    </cfRule>
  </conditionalFormatting>
  <conditionalFormatting sqref="H7:DV29">
    <cfRule type="expression" dxfId="1" priority="23">
      <formula>AND(task_start&lt;=H$5,ROUNDDOWN((task_end-task_start+1)*task_progress,0)+task_start-1&gt;=H$5)</formula>
    </cfRule>
    <cfRule type="expression" dxfId="0" priority="24">
      <formula>AND(task_end&gt;=H$5,task_start&lt;I$5)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>
      <formula1>1</formula1>
    </dataValidation>
  </dataValidations>
  <printOptions horizontalCentered="1"/>
  <pageMargins left="0.35" right="0.35" top="0.35" bottom="0.5" header="0.3" footer="0.3"/>
  <pageSetup scale="57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FFFB8C-37EF-4AD9-97B8-A73D25B8F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Project Information</vt:lpstr>
      <vt:lpstr>Project Schedule</vt:lpstr>
      <vt:lpstr>'Project Information'!Print_Area</vt:lpstr>
      <vt:lpstr>'Project Schedule'!Print_Titles</vt:lpstr>
      <vt:lpstr>'Project Schedule'!task_end</vt:lpstr>
      <vt:lpstr>'Project Schedule'!task_progress</vt:lpstr>
      <vt:lpstr>'Project Schedule'!task_start</vt:lpstr>
    </vt:vector>
  </TitlesOfParts>
  <Company>Foley &amp; Lardner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2020-07-30T17:42:49Z</dcterms:created>
  <dcterms:modified xsi:type="dcterms:W3CDTF">2021-10-29T15:15:08Z</dcterms:modified>
</cp:coreProperties>
</file>