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52325446-EA8A-467B-9B00-ABFF81D844CB}" xr6:coauthVersionLast="47" xr6:coauthVersionMax="47" xr10:uidLastSave="{00000000-0000-0000-0000-000000000000}"/>
  <bookViews>
    <workbookView xWindow="-108" yWindow="-108" windowWidth="23256" windowHeight="13176" xr2:uid="{C7FA1F67-8C34-497F-9229-F8EFB30875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G3" i="1"/>
  <c r="G4" i="1"/>
  <c r="G5" i="1"/>
  <c r="G6" i="1"/>
  <c r="G7" i="1"/>
  <c r="G8" i="1"/>
  <c r="G9" i="1"/>
  <c r="G10" i="1"/>
  <c r="G11" i="1"/>
  <c r="G2" i="1"/>
  <c r="D17" i="1"/>
  <c r="D18" i="1"/>
  <c r="D16" i="1"/>
  <c r="D15" i="1"/>
  <c r="D14" i="1"/>
  <c r="D13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<sst xmlns="http://schemas.openxmlformats.org/spreadsheetml/2006/main" count="39" uniqueCount="31">
  <si>
    <t>Nama</t>
  </si>
  <si>
    <t>Gaji Pokok</t>
  </si>
  <si>
    <t>Bonus</t>
  </si>
  <si>
    <t>Gender</t>
  </si>
  <si>
    <t>Total Gaji</t>
  </si>
  <si>
    <t>Rank</t>
  </si>
  <si>
    <t>Jumlah Karyawan Perempuan</t>
  </si>
  <si>
    <t>Jumlah Karyawan Laki-laki</t>
  </si>
  <si>
    <t>Total Gaji seluruh karyawan</t>
  </si>
  <si>
    <t>Banyak karyawan</t>
  </si>
  <si>
    <t xml:space="preserve">Gaji tertinggi </t>
  </si>
  <si>
    <t>Gaji terendah</t>
  </si>
  <si>
    <t>Agung</t>
  </si>
  <si>
    <t>L</t>
  </si>
  <si>
    <t>Hafis</t>
  </si>
  <si>
    <t>Teressa</t>
  </si>
  <si>
    <t>Rebecca</t>
  </si>
  <si>
    <t>York</t>
  </si>
  <si>
    <t>Stephen</t>
  </si>
  <si>
    <t>Valentine</t>
  </si>
  <si>
    <t>Lopez</t>
  </si>
  <si>
    <t>Daniel</t>
  </si>
  <si>
    <t>Floriska</t>
  </si>
  <si>
    <t>P</t>
  </si>
  <si>
    <t>Status</t>
  </si>
  <si>
    <t>Syatat Status</t>
  </si>
  <si>
    <t>Baik</t>
  </si>
  <si>
    <t>Kurang</t>
  </si>
  <si>
    <t>Total Gaji seluruh karyawan perempuan</t>
  </si>
  <si>
    <t>Total Gaji seluruh karyawan laki-laki</t>
  </si>
  <si>
    <t>Combine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</si>
</sst>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6563C-DD3F-4C70-9795-0174424B2D24}">
  <dimension ref="A1:L21"/>
  <sheetViews>
    <sheetView tabSelected="1" workbookViewId="0">
      <selection activeCell="D22" sqref="D22"/>
    </sheetView>
  </sheetViews>
  <sheetFormatPr defaultRowHeight="14.4" x14ac:dyDescent="0.3"/>
  <cols>
    <col min="3" max="3" width="15.5546875" customWidth="1"/>
    <col min="4" max="4" width="18.77734375" customWidth="1"/>
    <col min="5" max="5" width="19.44140625" customWidth="1"/>
    <col min="6" max="6" width="16.6640625" customWidth="1"/>
  </cols>
  <sheetData>
    <row r="1" spans="1:12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24</v>
      </c>
      <c r="G1" s="1" t="s">
        <v>5</v>
      </c>
      <c r="H1" s="2"/>
      <c r="I1" s="2"/>
      <c r="J1" s="2"/>
      <c r="K1" t="s">
        <v>25</v>
      </c>
    </row>
    <row r="2" spans="1:12" x14ac:dyDescent="0.3">
      <c r="A2" t="s">
        <v>12</v>
      </c>
      <c r="B2" t="s">
        <v>13</v>
      </c>
      <c r="C2">
        <v>1200000</v>
      </c>
      <c r="D2">
        <v>750000</v>
      </c>
      <c r="E2">
        <f>SUM(C2:D2)</f>
        <v>1950000</v>
      </c>
      <c r="F2" t="str">
        <f>IF(E2&gt;=2000000,"Baik","Kurang Baik")</f>
        <v>Kurang Baik</v>
      </c>
      <c r="G2">
        <f>RANK(E2,$E$2:$E$11)</f>
        <v>5</v>
      </c>
      <c r="K2" t="s">
        <v>26</v>
      </c>
      <c r="L2">
        <v>2000000</v>
      </c>
    </row>
    <row r="3" spans="1:12" x14ac:dyDescent="0.3">
      <c r="A3" t="s">
        <v>14</v>
      </c>
      <c r="B3" t="s">
        <v>13</v>
      </c>
      <c r="C3">
        <v>1300000</v>
      </c>
      <c r="D3">
        <v>800000</v>
      </c>
      <c r="E3">
        <f t="shared" ref="E3:E11" si="0">SUM(C3:D3)</f>
        <v>2100000</v>
      </c>
      <c r="F3" t="str">
        <f t="shared" ref="F3:F11" si="1">IF(E3&gt;=2000000,"Baik","Kurang Baik")</f>
        <v>Baik</v>
      </c>
      <c r="G3">
        <f t="shared" ref="G3:G11" si="2">RANK(E3,$E$2:$E$11)</f>
        <v>2</v>
      </c>
      <c r="K3" t="s">
        <v>27</v>
      </c>
    </row>
    <row r="4" spans="1:12" x14ac:dyDescent="0.3">
      <c r="A4" t="s">
        <v>15</v>
      </c>
      <c r="B4" t="s">
        <v>23</v>
      </c>
      <c r="C4">
        <v>1250000</v>
      </c>
      <c r="D4">
        <v>400000</v>
      </c>
      <c r="E4">
        <f t="shared" si="0"/>
        <v>1650000</v>
      </c>
      <c r="F4" t="str">
        <f t="shared" si="1"/>
        <v>Kurang Baik</v>
      </c>
      <c r="G4">
        <f t="shared" si="2"/>
        <v>8</v>
      </c>
    </row>
    <row r="5" spans="1:12" x14ac:dyDescent="0.3">
      <c r="A5" t="s">
        <v>16</v>
      </c>
      <c r="B5" t="s">
        <v>23</v>
      </c>
      <c r="C5">
        <v>1340000</v>
      </c>
      <c r="D5">
        <v>0</v>
      </c>
      <c r="E5">
        <f t="shared" si="0"/>
        <v>1340000</v>
      </c>
      <c r="F5" t="str">
        <f t="shared" si="1"/>
        <v>Kurang Baik</v>
      </c>
      <c r="G5">
        <f t="shared" si="2"/>
        <v>10</v>
      </c>
    </row>
    <row r="6" spans="1:12" x14ac:dyDescent="0.3">
      <c r="A6" t="s">
        <v>17</v>
      </c>
      <c r="B6" t="s">
        <v>23</v>
      </c>
      <c r="C6">
        <v>1900000</v>
      </c>
      <c r="D6">
        <v>200000</v>
      </c>
      <c r="E6">
        <f t="shared" si="0"/>
        <v>2100000</v>
      </c>
      <c r="F6" t="str">
        <f t="shared" si="1"/>
        <v>Baik</v>
      </c>
      <c r="G6">
        <f t="shared" si="2"/>
        <v>2</v>
      </c>
    </row>
    <row r="7" spans="1:12" x14ac:dyDescent="0.3">
      <c r="A7" t="s">
        <v>18</v>
      </c>
      <c r="B7" t="s">
        <v>13</v>
      </c>
      <c r="C7">
        <v>1100000</v>
      </c>
      <c r="D7">
        <v>900000</v>
      </c>
      <c r="E7">
        <f t="shared" si="0"/>
        <v>2000000</v>
      </c>
      <c r="F7" t="str">
        <f t="shared" si="1"/>
        <v>Baik</v>
      </c>
      <c r="G7">
        <f t="shared" si="2"/>
        <v>4</v>
      </c>
    </row>
    <row r="8" spans="1:12" x14ac:dyDescent="0.3">
      <c r="A8" t="s">
        <v>19</v>
      </c>
      <c r="B8" t="s">
        <v>23</v>
      </c>
      <c r="C8">
        <v>1400000</v>
      </c>
      <c r="D8">
        <v>300000</v>
      </c>
      <c r="E8">
        <f t="shared" si="0"/>
        <v>1700000</v>
      </c>
      <c r="F8" t="str">
        <f t="shared" si="1"/>
        <v>Kurang Baik</v>
      </c>
      <c r="G8">
        <f t="shared" si="2"/>
        <v>7</v>
      </c>
    </row>
    <row r="9" spans="1:12" x14ac:dyDescent="0.3">
      <c r="A9" t="s">
        <v>20</v>
      </c>
      <c r="B9" t="s">
        <v>13</v>
      </c>
      <c r="C9">
        <v>1750000</v>
      </c>
      <c r="D9">
        <v>660000</v>
      </c>
      <c r="E9">
        <f t="shared" si="0"/>
        <v>2410000</v>
      </c>
      <c r="F9" t="str">
        <f t="shared" si="1"/>
        <v>Baik</v>
      </c>
      <c r="G9">
        <f t="shared" si="2"/>
        <v>1</v>
      </c>
    </row>
    <row r="10" spans="1:12" x14ac:dyDescent="0.3">
      <c r="A10" t="s">
        <v>21</v>
      </c>
      <c r="B10" t="s">
        <v>13</v>
      </c>
      <c r="C10">
        <v>1000000</v>
      </c>
      <c r="D10">
        <v>350000</v>
      </c>
      <c r="E10">
        <f t="shared" si="0"/>
        <v>1350000</v>
      </c>
      <c r="F10" t="str">
        <f t="shared" si="1"/>
        <v>Kurang Baik</v>
      </c>
      <c r="G10">
        <f t="shared" si="2"/>
        <v>9</v>
      </c>
    </row>
    <row r="11" spans="1:12" x14ac:dyDescent="0.3">
      <c r="A11" t="s">
        <v>22</v>
      </c>
      <c r="B11" t="s">
        <v>23</v>
      </c>
      <c r="C11">
        <v>1150000</v>
      </c>
      <c r="D11">
        <v>780000</v>
      </c>
      <c r="E11">
        <f t="shared" si="0"/>
        <v>1930000</v>
      </c>
      <c r="F11" t="str">
        <f t="shared" si="1"/>
        <v>Kurang Baik</v>
      </c>
      <c r="G11">
        <f t="shared" si="2"/>
        <v>6</v>
      </c>
    </row>
    <row r="13" spans="1:12" x14ac:dyDescent="0.3">
      <c r="A13" t="s">
        <v>6</v>
      </c>
      <c r="D13">
        <f>COUNTIF(B2:B11, "P")</f>
        <v>5</v>
      </c>
    </row>
    <row r="14" spans="1:12" x14ac:dyDescent="0.3">
      <c r="A14" t="s">
        <v>7</v>
      </c>
      <c r="D14">
        <f>COUNTIF(B2:B11, "L")</f>
        <v>5</v>
      </c>
    </row>
    <row r="15" spans="1:12" x14ac:dyDescent="0.3">
      <c r="A15" t="s">
        <v>8</v>
      </c>
      <c r="D15">
        <f>SUM(E2:E11)</f>
        <v>18530000</v>
      </c>
    </row>
    <row r="16" spans="1:12" x14ac:dyDescent="0.3">
      <c r="A16" t="s">
        <v>9</v>
      </c>
      <c r="D16">
        <f>COUNTA(A2:A11)</f>
        <v>10</v>
      </c>
    </row>
    <row r="17" spans="1:4" x14ac:dyDescent="0.3">
      <c r="A17" t="s">
        <v>10</v>
      </c>
      <c r="D17">
        <f>MAX(E2:E11)</f>
        <v>2410000</v>
      </c>
    </row>
    <row r="18" spans="1:4" x14ac:dyDescent="0.3">
      <c r="A18" t="s">
        <v>11</v>
      </c>
      <c r="D18">
        <f>MIN(E2:E11)</f>
        <v>1340000</v>
      </c>
    </row>
    <row r="19" spans="1:4" x14ac:dyDescent="0.3">
      <c r="A19" t="s">
        <v>28</v>
      </c>
      <c r="D19">
        <f>SUMIF(B2:B11,"P",E2:E11)</f>
        <v>8720000</v>
      </c>
    </row>
    <row r="20" spans="1:4" x14ac:dyDescent="0.3">
      <c r="A20" t="s">
        <v>29</v>
      </c>
      <c r="D20">
        <f>SUMIF(B2:B11,"L",E2:E11)</f>
        <v>9810000</v>
      </c>
    </row>
    <row r="21" spans="1:4" x14ac:dyDescent="0.3">
      <c r="A21" t="s">
        <v>30</v>
      </c>
      <c r="D21">
        <f>SUM(D19:D20)</f>
        <v>18530000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2024-02-18T05:12:02Z</dcterms:created>
  <dcterms:modified xsi:type="dcterms:W3CDTF">2024-02-18T06:01:55Z</dcterms:modified>
</cp:coreProperties>
</file>