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17\"/>
    </mc:Choice>
  </mc:AlternateContent>
  <xr:revisionPtr revIDLastSave="0" documentId="8_{AD89B7C2-C027-490A-9DD2-B00FB18CF622}" xr6:coauthVersionLast="47" xr6:coauthVersionMax="47" xr10:uidLastSave="{00000000-0000-0000-0000-000000000000}"/>
  <bookViews>
    <workbookView xWindow="366" yWindow="366" windowWidth="21378" windowHeight="12138" xr2:uid="{F214CCE2-1DB0-4895-A3DB-9572CD77EE9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6" i="1" l="1"/>
  <c r="J136" i="1"/>
  <c r="D136" i="1"/>
  <c r="H136" i="1" s="1"/>
  <c r="G136" i="1" s="1"/>
  <c r="C136" i="1"/>
  <c r="O135" i="1"/>
  <c r="J135" i="1"/>
  <c r="D135" i="1"/>
  <c r="H135" i="1" s="1"/>
  <c r="G135" i="1" s="1"/>
  <c r="O134" i="1"/>
  <c r="J134" i="1"/>
  <c r="H134" i="1"/>
  <c r="G134" i="1" s="1"/>
  <c r="D134" i="1"/>
  <c r="C134" i="1" s="1"/>
  <c r="O133" i="1"/>
  <c r="J133" i="1"/>
  <c r="D133" i="1"/>
  <c r="H133" i="1" s="1"/>
  <c r="G133" i="1" s="1"/>
  <c r="O132" i="1"/>
  <c r="J132" i="1"/>
  <c r="D132" i="1"/>
  <c r="H132" i="1" s="1"/>
  <c r="G132" i="1" s="1"/>
  <c r="C132" i="1"/>
  <c r="O131" i="1"/>
  <c r="J131" i="1"/>
  <c r="D131" i="1"/>
  <c r="H131" i="1" s="1"/>
  <c r="G131" i="1" s="1"/>
  <c r="O130" i="1"/>
  <c r="J130" i="1"/>
  <c r="D130" i="1"/>
  <c r="H130" i="1" s="1"/>
  <c r="G130" i="1" s="1"/>
  <c r="C130" i="1"/>
  <c r="O129" i="1"/>
  <c r="J129" i="1"/>
  <c r="D129" i="1"/>
  <c r="H129" i="1" s="1"/>
  <c r="G129" i="1" s="1"/>
  <c r="O128" i="1"/>
  <c r="J128" i="1"/>
  <c r="H128" i="1"/>
  <c r="G128" i="1" s="1"/>
  <c r="D128" i="1"/>
  <c r="C128" i="1" s="1"/>
  <c r="O127" i="1"/>
  <c r="J127" i="1"/>
  <c r="D127" i="1"/>
  <c r="H127" i="1" s="1"/>
  <c r="G127" i="1" s="1"/>
  <c r="O126" i="1"/>
  <c r="J126" i="1"/>
  <c r="D126" i="1"/>
  <c r="H126" i="1" s="1"/>
  <c r="G126" i="1" s="1"/>
  <c r="C126" i="1"/>
  <c r="O125" i="1"/>
  <c r="J125" i="1"/>
  <c r="D125" i="1"/>
  <c r="H125" i="1" s="1"/>
  <c r="G125" i="1" s="1"/>
  <c r="O124" i="1"/>
  <c r="J124" i="1"/>
  <c r="D124" i="1"/>
  <c r="H124" i="1" s="1"/>
  <c r="G124" i="1" s="1"/>
  <c r="C124" i="1"/>
  <c r="O123" i="1"/>
  <c r="J123" i="1"/>
  <c r="D123" i="1"/>
  <c r="H123" i="1" s="1"/>
  <c r="G123" i="1" s="1"/>
  <c r="O122" i="1"/>
  <c r="J122" i="1"/>
  <c r="H122" i="1"/>
  <c r="G122" i="1" s="1"/>
  <c r="D122" i="1"/>
  <c r="C122" i="1" s="1"/>
  <c r="O121" i="1"/>
  <c r="J121" i="1"/>
  <c r="D121" i="1"/>
  <c r="H121" i="1" s="1"/>
  <c r="G121" i="1" s="1"/>
  <c r="O120" i="1"/>
  <c r="J120" i="1"/>
  <c r="D120" i="1"/>
  <c r="H120" i="1" s="1"/>
  <c r="G120" i="1" s="1"/>
  <c r="C120" i="1"/>
  <c r="O119" i="1"/>
  <c r="J119" i="1"/>
  <c r="D119" i="1"/>
  <c r="H119" i="1" s="1"/>
  <c r="G119" i="1" s="1"/>
  <c r="O118" i="1"/>
  <c r="J118" i="1"/>
  <c r="H118" i="1"/>
  <c r="C118" i="1"/>
  <c r="O117" i="1"/>
  <c r="J117" i="1"/>
  <c r="D117" i="1"/>
  <c r="C117" i="1" s="1"/>
  <c r="O116" i="1"/>
  <c r="J116" i="1"/>
  <c r="H116" i="1"/>
  <c r="D116" i="1"/>
  <c r="C116" i="1" s="1"/>
  <c r="O115" i="1"/>
  <c r="J115" i="1"/>
  <c r="H115" i="1"/>
  <c r="C115" i="1"/>
  <c r="O114" i="1"/>
  <c r="J114" i="1"/>
  <c r="D114" i="1"/>
  <c r="H114" i="1" s="1"/>
  <c r="C114" i="1"/>
  <c r="O113" i="1"/>
  <c r="H113" i="1"/>
  <c r="E113" i="1"/>
  <c r="J113" i="1" s="1"/>
  <c r="D113" i="1"/>
  <c r="C113" i="1"/>
  <c r="O112" i="1"/>
  <c r="J112" i="1"/>
  <c r="H112" i="1"/>
  <c r="C112" i="1"/>
  <c r="O111" i="1"/>
  <c r="J111" i="1"/>
  <c r="D111" i="1"/>
  <c r="H111" i="1" s="1"/>
  <c r="C111" i="1"/>
  <c r="O110" i="1"/>
  <c r="J110" i="1"/>
  <c r="D110" i="1"/>
  <c r="H110" i="1" s="1"/>
  <c r="C110" i="1"/>
  <c r="O109" i="1"/>
  <c r="J109" i="1"/>
  <c r="D109" i="1"/>
  <c r="C109" i="1" s="1"/>
  <c r="O108" i="1"/>
  <c r="J108" i="1"/>
  <c r="D108" i="1"/>
  <c r="H108" i="1" s="1"/>
  <c r="G108" i="1" s="1"/>
  <c r="C108" i="1"/>
  <c r="O107" i="1"/>
  <c r="J107" i="1"/>
  <c r="D107" i="1"/>
  <c r="C107" i="1" s="1"/>
  <c r="O106" i="1"/>
  <c r="J106" i="1"/>
  <c r="D106" i="1"/>
  <c r="H106" i="1" s="1"/>
  <c r="G106" i="1" s="1"/>
  <c r="C106" i="1"/>
  <c r="O105" i="1"/>
  <c r="J105" i="1"/>
  <c r="D105" i="1"/>
  <c r="C105" i="1" s="1"/>
  <c r="O104" i="1"/>
  <c r="J104" i="1"/>
  <c r="D104" i="1"/>
  <c r="H104" i="1" s="1"/>
  <c r="G104" i="1" s="1"/>
  <c r="O103" i="1"/>
  <c r="J103" i="1"/>
  <c r="D103" i="1"/>
  <c r="C103" i="1" s="1"/>
  <c r="O102" i="1"/>
  <c r="J102" i="1"/>
  <c r="D102" i="1"/>
  <c r="H102" i="1" s="1"/>
  <c r="G102" i="1" s="1"/>
  <c r="O101" i="1"/>
  <c r="J101" i="1"/>
  <c r="D101" i="1"/>
  <c r="C101" i="1" s="1"/>
  <c r="O100" i="1"/>
  <c r="J100" i="1"/>
  <c r="D100" i="1"/>
  <c r="H100" i="1" s="1"/>
  <c r="G100" i="1" s="1"/>
  <c r="C100" i="1"/>
  <c r="O99" i="1"/>
  <c r="J99" i="1"/>
  <c r="D99" i="1"/>
  <c r="C99" i="1" s="1"/>
  <c r="O98" i="1"/>
  <c r="J98" i="1"/>
  <c r="D98" i="1"/>
  <c r="H98" i="1" s="1"/>
  <c r="G98" i="1" s="1"/>
  <c r="C98" i="1"/>
  <c r="O97" i="1"/>
  <c r="J97" i="1"/>
  <c r="D97" i="1"/>
  <c r="C97" i="1" s="1"/>
  <c r="O96" i="1"/>
  <c r="J96" i="1"/>
  <c r="D96" i="1"/>
  <c r="H96" i="1" s="1"/>
  <c r="G96" i="1" s="1"/>
  <c r="C96" i="1"/>
  <c r="O95" i="1"/>
  <c r="J95" i="1"/>
  <c r="D95" i="1"/>
  <c r="C95" i="1" s="1"/>
  <c r="O94" i="1"/>
  <c r="J94" i="1"/>
  <c r="D94" i="1"/>
  <c r="H94" i="1" s="1"/>
  <c r="G94" i="1" s="1"/>
  <c r="C94" i="1"/>
  <c r="O93" i="1"/>
  <c r="J93" i="1"/>
  <c r="D93" i="1"/>
  <c r="C93" i="1" s="1"/>
  <c r="O92" i="1"/>
  <c r="J92" i="1"/>
  <c r="D92" i="1"/>
  <c r="H92" i="1" s="1"/>
  <c r="G92" i="1" s="1"/>
  <c r="C92" i="1"/>
  <c r="O91" i="1"/>
  <c r="J91" i="1"/>
  <c r="H91" i="1"/>
  <c r="C91" i="1"/>
  <c r="O90" i="1"/>
  <c r="J90" i="1"/>
  <c r="D90" i="1"/>
  <c r="C90" i="1" s="1"/>
  <c r="O89" i="1"/>
  <c r="J89" i="1"/>
  <c r="D89" i="1"/>
  <c r="C89" i="1" s="1"/>
  <c r="O88" i="1"/>
  <c r="J88" i="1"/>
  <c r="H88" i="1"/>
  <c r="C88" i="1"/>
  <c r="O87" i="1"/>
  <c r="J87" i="1"/>
  <c r="D87" i="1"/>
  <c r="H87" i="1" s="1"/>
  <c r="C87" i="1"/>
  <c r="O86" i="1"/>
  <c r="J86" i="1"/>
  <c r="D86" i="1"/>
  <c r="H86" i="1" s="1"/>
  <c r="C86" i="1"/>
  <c r="O85" i="1"/>
  <c r="J85" i="1"/>
  <c r="H85" i="1"/>
  <c r="C85" i="1"/>
  <c r="O84" i="1"/>
  <c r="J84" i="1"/>
  <c r="D84" i="1"/>
  <c r="H84" i="1" s="1"/>
  <c r="O83" i="1"/>
  <c r="J83" i="1"/>
  <c r="D83" i="1"/>
  <c r="C83" i="1" s="1"/>
  <c r="O82" i="1"/>
  <c r="J82" i="1"/>
  <c r="D82" i="1"/>
  <c r="H82" i="1" s="1"/>
  <c r="G82" i="1" s="1"/>
  <c r="C82" i="1"/>
  <c r="O81" i="1"/>
  <c r="J81" i="1"/>
  <c r="D81" i="1"/>
  <c r="C81" i="1" s="1"/>
  <c r="O80" i="1"/>
  <c r="J80" i="1"/>
  <c r="D80" i="1"/>
  <c r="H80" i="1" s="1"/>
  <c r="G80" i="1" s="1"/>
  <c r="C80" i="1"/>
  <c r="O79" i="1"/>
  <c r="J79" i="1"/>
  <c r="D79" i="1"/>
  <c r="C79" i="1" s="1"/>
  <c r="O78" i="1"/>
  <c r="J78" i="1"/>
  <c r="D78" i="1"/>
  <c r="H78" i="1" s="1"/>
  <c r="G78" i="1" s="1"/>
  <c r="C78" i="1"/>
  <c r="O77" i="1"/>
  <c r="J77" i="1"/>
  <c r="D77" i="1"/>
  <c r="C77" i="1" s="1"/>
  <c r="O76" i="1"/>
  <c r="J76" i="1"/>
  <c r="D76" i="1"/>
  <c r="H76" i="1" s="1"/>
  <c r="G76" i="1" s="1"/>
  <c r="C76" i="1"/>
  <c r="O75" i="1"/>
  <c r="J75" i="1"/>
  <c r="D75" i="1"/>
  <c r="C75" i="1" s="1"/>
  <c r="O74" i="1"/>
  <c r="J74" i="1"/>
  <c r="D74" i="1"/>
  <c r="H74" i="1" s="1"/>
  <c r="G74" i="1" s="1"/>
  <c r="O73" i="1"/>
  <c r="J73" i="1"/>
  <c r="D73" i="1"/>
  <c r="C73" i="1" s="1"/>
  <c r="O72" i="1"/>
  <c r="J72" i="1"/>
  <c r="D72" i="1"/>
  <c r="H72" i="1" s="1"/>
  <c r="G72" i="1" s="1"/>
  <c r="C72" i="1"/>
  <c r="O71" i="1"/>
  <c r="J71" i="1"/>
  <c r="D71" i="1"/>
  <c r="C71" i="1" s="1"/>
  <c r="O70" i="1"/>
  <c r="J70" i="1"/>
  <c r="D70" i="1"/>
  <c r="H70" i="1" s="1"/>
  <c r="G70" i="1" s="1"/>
  <c r="O69" i="1"/>
  <c r="J69" i="1"/>
  <c r="D69" i="1"/>
  <c r="C69" i="1" s="1"/>
  <c r="O68" i="1"/>
  <c r="J68" i="1"/>
  <c r="D68" i="1"/>
  <c r="H68" i="1" s="1"/>
  <c r="G68" i="1" s="1"/>
  <c r="C68" i="1"/>
  <c r="O67" i="1"/>
  <c r="J67" i="1"/>
  <c r="D67" i="1"/>
  <c r="C67" i="1" s="1"/>
  <c r="O66" i="1"/>
  <c r="J66" i="1"/>
  <c r="D66" i="1"/>
  <c r="H66" i="1" s="1"/>
  <c r="G66" i="1" s="1"/>
  <c r="C66" i="1"/>
  <c r="O65" i="1"/>
  <c r="J65" i="1"/>
  <c r="D65" i="1"/>
  <c r="C65" i="1" s="1"/>
  <c r="O64" i="1"/>
  <c r="J64" i="1"/>
  <c r="H64" i="1"/>
  <c r="C64" i="1"/>
  <c r="O63" i="1"/>
  <c r="E63" i="1"/>
  <c r="J63" i="1" s="1"/>
  <c r="D63" i="1"/>
  <c r="H63" i="1" s="1"/>
  <c r="C63" i="1"/>
  <c r="O62" i="1"/>
  <c r="J62" i="1"/>
  <c r="D62" i="1"/>
  <c r="C62" i="1" s="1"/>
  <c r="O61" i="1"/>
  <c r="J61" i="1"/>
  <c r="H61" i="1"/>
  <c r="C61" i="1"/>
  <c r="O60" i="1"/>
  <c r="E60" i="1"/>
  <c r="J60" i="1" s="1"/>
  <c r="D60" i="1"/>
  <c r="H60" i="1" s="1"/>
  <c r="O59" i="1"/>
  <c r="E59" i="1"/>
  <c r="J59" i="1" s="1"/>
  <c r="D59" i="1"/>
  <c r="H59" i="1" s="1"/>
  <c r="O58" i="1"/>
  <c r="J58" i="1"/>
  <c r="H58" i="1"/>
  <c r="C58" i="1"/>
  <c r="O57" i="1"/>
  <c r="E57" i="1"/>
  <c r="J57" i="1" s="1"/>
  <c r="D57" i="1"/>
  <c r="C57" i="1"/>
  <c r="O56" i="1"/>
  <c r="E56" i="1"/>
  <c r="J56" i="1" s="1"/>
  <c r="D56" i="1"/>
  <c r="O55" i="1"/>
  <c r="J55" i="1"/>
  <c r="D55" i="1"/>
  <c r="H55" i="1" s="1"/>
  <c r="G55" i="1" s="1"/>
  <c r="C55" i="1"/>
  <c r="O54" i="1"/>
  <c r="J54" i="1"/>
  <c r="D54" i="1"/>
  <c r="H54" i="1" s="1"/>
  <c r="G54" i="1" s="1"/>
  <c r="O53" i="1"/>
  <c r="J53" i="1"/>
  <c r="H53" i="1"/>
  <c r="G53" i="1" s="1"/>
  <c r="D53" i="1"/>
  <c r="C53" i="1" s="1"/>
  <c r="O52" i="1"/>
  <c r="J52" i="1"/>
  <c r="D52" i="1"/>
  <c r="H52" i="1" s="1"/>
  <c r="G52" i="1" s="1"/>
  <c r="O51" i="1"/>
  <c r="J51" i="1"/>
  <c r="D51" i="1"/>
  <c r="H51" i="1" s="1"/>
  <c r="G51" i="1" s="1"/>
  <c r="C51" i="1"/>
  <c r="O50" i="1"/>
  <c r="J50" i="1"/>
  <c r="D50" i="1"/>
  <c r="H50" i="1" s="1"/>
  <c r="G50" i="1" s="1"/>
  <c r="O49" i="1"/>
  <c r="J49" i="1"/>
  <c r="D49" i="1"/>
  <c r="H49" i="1" s="1"/>
  <c r="G49" i="1" s="1"/>
  <c r="C49" i="1"/>
  <c r="O48" i="1"/>
  <c r="J48" i="1"/>
  <c r="D48" i="1"/>
  <c r="H48" i="1" s="1"/>
  <c r="G48" i="1" s="1"/>
  <c r="O47" i="1"/>
  <c r="J47" i="1"/>
  <c r="H47" i="1"/>
  <c r="G47" i="1" s="1"/>
  <c r="D47" i="1"/>
  <c r="C47" i="1" s="1"/>
  <c r="O46" i="1"/>
  <c r="J46" i="1"/>
  <c r="D46" i="1"/>
  <c r="H46" i="1" s="1"/>
  <c r="G46" i="1" s="1"/>
  <c r="O45" i="1"/>
  <c r="J45" i="1"/>
  <c r="D45" i="1"/>
  <c r="H45" i="1" s="1"/>
  <c r="G45" i="1" s="1"/>
  <c r="C45" i="1"/>
  <c r="O44" i="1"/>
  <c r="J44" i="1"/>
  <c r="D44" i="1"/>
  <c r="H44" i="1" s="1"/>
  <c r="G44" i="1" s="1"/>
  <c r="O43" i="1"/>
  <c r="J43" i="1"/>
  <c r="D43" i="1"/>
  <c r="H43" i="1" s="1"/>
  <c r="G43" i="1" s="1"/>
  <c r="O42" i="1"/>
  <c r="J42" i="1"/>
  <c r="D42" i="1"/>
  <c r="H42" i="1" s="1"/>
  <c r="G42" i="1" s="1"/>
  <c r="O41" i="1"/>
  <c r="J41" i="1"/>
  <c r="H41" i="1"/>
  <c r="G41" i="1" s="1"/>
  <c r="D41" i="1"/>
  <c r="C41" i="1" s="1"/>
  <c r="O40" i="1"/>
  <c r="J40" i="1"/>
  <c r="D40" i="1"/>
  <c r="H40" i="1" s="1"/>
  <c r="G40" i="1" s="1"/>
  <c r="O39" i="1"/>
  <c r="J39" i="1"/>
  <c r="D39" i="1"/>
  <c r="H39" i="1" s="1"/>
  <c r="G39" i="1" s="1"/>
  <c r="C39" i="1"/>
  <c r="O38" i="1"/>
  <c r="J38" i="1"/>
  <c r="D38" i="1"/>
  <c r="H38" i="1" s="1"/>
  <c r="G38" i="1" s="1"/>
  <c r="O37" i="1"/>
  <c r="J37" i="1"/>
  <c r="H37" i="1"/>
  <c r="C37" i="1"/>
  <c r="O36" i="1"/>
  <c r="E36" i="1"/>
  <c r="J36" i="1" s="1"/>
  <c r="D36" i="1"/>
  <c r="H36" i="1" s="1"/>
  <c r="C36" i="1"/>
  <c r="O35" i="1"/>
  <c r="E35" i="1"/>
  <c r="J35" i="1" s="1"/>
  <c r="D35" i="1"/>
  <c r="O34" i="1"/>
  <c r="J34" i="1"/>
  <c r="H34" i="1"/>
  <c r="C34" i="1"/>
  <c r="O33" i="1"/>
  <c r="E33" i="1"/>
  <c r="J33" i="1" s="1"/>
  <c r="D33" i="1"/>
  <c r="H33" i="1" s="1"/>
  <c r="C33" i="1"/>
  <c r="O32" i="1"/>
  <c r="E32" i="1"/>
  <c r="J32" i="1" s="1"/>
  <c r="D32" i="1"/>
  <c r="H32" i="1" s="1"/>
  <c r="O31" i="1"/>
  <c r="J31" i="1"/>
  <c r="H31" i="1"/>
  <c r="C31" i="1"/>
  <c r="O30" i="1"/>
  <c r="E30" i="1"/>
  <c r="J30" i="1" s="1"/>
  <c r="D30" i="1"/>
  <c r="H30" i="1" s="1"/>
  <c r="O29" i="1"/>
  <c r="J29" i="1"/>
  <c r="E29" i="1"/>
  <c r="D29" i="1"/>
  <c r="H29" i="1" s="1"/>
  <c r="O28" i="1"/>
  <c r="J28" i="1"/>
  <c r="D28" i="1"/>
  <c r="H28" i="1" s="1"/>
  <c r="G28" i="1" s="1"/>
  <c r="C28" i="1"/>
  <c r="O27" i="1"/>
  <c r="J27" i="1"/>
  <c r="D27" i="1"/>
  <c r="H27" i="1" s="1"/>
  <c r="G27" i="1" s="1"/>
  <c r="O26" i="1"/>
  <c r="J26" i="1"/>
  <c r="D26" i="1"/>
  <c r="H26" i="1" s="1"/>
  <c r="G26" i="1" s="1"/>
  <c r="O25" i="1"/>
  <c r="J25" i="1"/>
  <c r="D25" i="1"/>
  <c r="H25" i="1" s="1"/>
  <c r="G25" i="1" s="1"/>
  <c r="O24" i="1"/>
  <c r="J24" i="1"/>
  <c r="H24" i="1"/>
  <c r="G24" i="1" s="1"/>
  <c r="D24" i="1"/>
  <c r="C24" i="1" s="1"/>
  <c r="O23" i="1"/>
  <c r="J23" i="1"/>
  <c r="D23" i="1"/>
  <c r="H23" i="1" s="1"/>
  <c r="G23" i="1" s="1"/>
  <c r="O22" i="1"/>
  <c r="J22" i="1"/>
  <c r="D22" i="1"/>
  <c r="H22" i="1" s="1"/>
  <c r="G22" i="1" s="1"/>
  <c r="C22" i="1"/>
  <c r="O21" i="1"/>
  <c r="J21" i="1"/>
  <c r="D21" i="1"/>
  <c r="H21" i="1" s="1"/>
  <c r="G21" i="1" s="1"/>
  <c r="O20" i="1"/>
  <c r="J20" i="1"/>
  <c r="D20" i="1"/>
  <c r="H20" i="1" s="1"/>
  <c r="O19" i="1"/>
  <c r="J19" i="1"/>
  <c r="D19" i="1"/>
  <c r="H19" i="1" s="1"/>
  <c r="G19" i="1" s="1"/>
  <c r="C19" i="1"/>
  <c r="O18" i="1"/>
  <c r="J18" i="1"/>
  <c r="D18" i="1"/>
  <c r="H18" i="1" s="1"/>
  <c r="G18" i="1" s="1"/>
  <c r="O17" i="1"/>
  <c r="J17" i="1"/>
  <c r="H17" i="1"/>
  <c r="G17" i="1" s="1"/>
  <c r="D17" i="1"/>
  <c r="C17" i="1"/>
  <c r="O16" i="1"/>
  <c r="J16" i="1"/>
  <c r="H16" i="1"/>
  <c r="G16" i="1" s="1"/>
  <c r="D16" i="1"/>
  <c r="C16" i="1" s="1"/>
  <c r="O15" i="1"/>
  <c r="J15" i="1"/>
  <c r="H15" i="1"/>
  <c r="G15" i="1" s="1"/>
  <c r="D15" i="1"/>
  <c r="C15" i="1"/>
  <c r="O14" i="1"/>
  <c r="J14" i="1"/>
  <c r="D14" i="1"/>
  <c r="H14" i="1" s="1"/>
  <c r="G14" i="1" s="1"/>
  <c r="C14" i="1"/>
  <c r="O13" i="1"/>
  <c r="J13" i="1"/>
  <c r="H13" i="1"/>
  <c r="G13" i="1" s="1"/>
  <c r="D13" i="1"/>
  <c r="C13" i="1"/>
  <c r="O12" i="1"/>
  <c r="J12" i="1"/>
  <c r="D12" i="1"/>
  <c r="H12" i="1" s="1"/>
  <c r="G12" i="1" s="1"/>
  <c r="C12" i="1"/>
  <c r="O11" i="1"/>
  <c r="J11" i="1"/>
  <c r="H11" i="1"/>
  <c r="D11" i="1"/>
  <c r="C11" i="1"/>
  <c r="O10" i="1"/>
  <c r="J10" i="1"/>
  <c r="H10" i="1"/>
  <c r="C10" i="1"/>
  <c r="O9" i="1"/>
  <c r="E9" i="1"/>
  <c r="J9" i="1" s="1"/>
  <c r="D9" i="1"/>
  <c r="H9" i="1" s="1"/>
  <c r="O8" i="1"/>
  <c r="J8" i="1"/>
  <c r="H8" i="1"/>
  <c r="E8" i="1"/>
  <c r="D8" i="1"/>
  <c r="C8" i="1" s="1"/>
  <c r="O7" i="1"/>
  <c r="J7" i="1"/>
  <c r="H7" i="1"/>
  <c r="C7" i="1"/>
  <c r="O6" i="1"/>
  <c r="E6" i="1"/>
  <c r="J6" i="1" s="1"/>
  <c r="D6" i="1"/>
  <c r="H6" i="1" s="1"/>
  <c r="O5" i="1"/>
  <c r="J5" i="1"/>
  <c r="E5" i="1"/>
  <c r="D5" i="1"/>
  <c r="H5" i="1" s="1"/>
  <c r="O4" i="1"/>
  <c r="J4" i="1"/>
  <c r="H4" i="1"/>
  <c r="C4" i="1"/>
  <c r="O3" i="1"/>
  <c r="E3" i="1"/>
  <c r="J3" i="1" s="1"/>
  <c r="D3" i="1"/>
  <c r="O2" i="1"/>
  <c r="E2" i="1"/>
  <c r="J2" i="1" s="1"/>
  <c r="D2" i="1"/>
  <c r="H2" i="1" s="1"/>
  <c r="C2" i="1"/>
  <c r="H62" i="1" l="1"/>
  <c r="H3" i="1"/>
  <c r="C30" i="1"/>
  <c r="H56" i="1"/>
  <c r="C104" i="1"/>
  <c r="C60" i="1"/>
  <c r="C102" i="1"/>
  <c r="H117" i="1"/>
  <c r="C5" i="1"/>
  <c r="C20" i="1"/>
  <c r="C26" i="1"/>
  <c r="C43" i="1"/>
  <c r="H57" i="1"/>
  <c r="H89" i="1"/>
  <c r="H83" i="1"/>
  <c r="C18" i="1"/>
  <c r="C70" i="1"/>
  <c r="H35" i="1"/>
  <c r="C74" i="1"/>
  <c r="H90" i="1"/>
  <c r="C6" i="1"/>
  <c r="C21" i="1"/>
  <c r="C23" i="1"/>
  <c r="C25" i="1"/>
  <c r="C27" i="1"/>
  <c r="C29" i="1"/>
  <c r="C38" i="1"/>
  <c r="C40" i="1"/>
  <c r="C42" i="1"/>
  <c r="C44" i="1"/>
  <c r="C46" i="1"/>
  <c r="C48" i="1"/>
  <c r="C50" i="1"/>
  <c r="C52" i="1"/>
  <c r="C54" i="1"/>
  <c r="C56" i="1"/>
  <c r="C119" i="1"/>
  <c r="C121" i="1"/>
  <c r="C123" i="1"/>
  <c r="C125" i="1"/>
  <c r="C127" i="1"/>
  <c r="C129" i="1"/>
  <c r="C131" i="1"/>
  <c r="C133" i="1"/>
  <c r="C135" i="1"/>
  <c r="H65" i="1"/>
  <c r="G65" i="1" s="1"/>
  <c r="H67" i="1"/>
  <c r="G67" i="1" s="1"/>
  <c r="H69" i="1"/>
  <c r="G69" i="1" s="1"/>
  <c r="H71" i="1"/>
  <c r="G71" i="1" s="1"/>
  <c r="H73" i="1"/>
  <c r="G73" i="1" s="1"/>
  <c r="H75" i="1"/>
  <c r="G75" i="1" s="1"/>
  <c r="H77" i="1"/>
  <c r="G77" i="1" s="1"/>
  <c r="H79" i="1"/>
  <c r="G79" i="1" s="1"/>
  <c r="H81" i="1"/>
  <c r="G81" i="1" s="1"/>
  <c r="H93" i="1"/>
  <c r="G93" i="1" s="1"/>
  <c r="H95" i="1"/>
  <c r="G95" i="1" s="1"/>
  <c r="H97" i="1"/>
  <c r="G97" i="1" s="1"/>
  <c r="H99" i="1"/>
  <c r="G99" i="1" s="1"/>
  <c r="H101" i="1"/>
  <c r="G101" i="1" s="1"/>
  <c r="H103" i="1"/>
  <c r="G103" i="1" s="1"/>
  <c r="H105" i="1"/>
  <c r="G105" i="1" s="1"/>
  <c r="H107" i="1"/>
  <c r="G107" i="1" s="1"/>
  <c r="H109" i="1"/>
  <c r="G109" i="1" s="1"/>
  <c r="C9" i="1"/>
  <c r="C32" i="1"/>
  <c r="C59" i="1"/>
  <c r="C84" i="1"/>
  <c r="C3" i="1"/>
  <c r="C35" i="1"/>
</calcChain>
</file>

<file path=xl/sharedStrings.xml><?xml version="1.0" encoding="utf-8"?>
<sst xmlns="http://schemas.openxmlformats.org/spreadsheetml/2006/main" count="170" uniqueCount="157">
  <si>
    <t>DT</t>
  </si>
  <si>
    <t>Unit</t>
  </si>
  <si>
    <t>B427 H+M2/SPx701</t>
  </si>
  <si>
    <t>B439 H+Mx310</t>
  </si>
  <si>
    <t>B439Mx170</t>
  </si>
  <si>
    <t>B427H/SPx721</t>
  </si>
  <si>
    <t>B427M2x417</t>
  </si>
  <si>
    <t>B400Tx228</t>
  </si>
  <si>
    <t>B439 H+M/SPx565</t>
  </si>
  <si>
    <t>B439Mx337</t>
  </si>
  <si>
    <t>B439 H+M+190</t>
  </si>
  <si>
    <t>B439M/SPx465</t>
  </si>
  <si>
    <t>B439H+Mx286</t>
  </si>
  <si>
    <t>B439Mx156</t>
  </si>
  <si>
    <t>B427H+M2/SPx625</t>
  </si>
  <si>
    <t>B439Hx258</t>
  </si>
  <si>
    <t>B439H+Mx166</t>
  </si>
  <si>
    <t>B439H+M/SPx509</t>
  </si>
  <si>
    <t>B427M2x389</t>
  </si>
  <si>
    <t>B439H+Mx168</t>
  </si>
  <si>
    <t>B439Hx408</t>
  </si>
  <si>
    <t>B439H+Mx248</t>
  </si>
  <si>
    <t>B427M2x164</t>
  </si>
  <si>
    <t>B439Mx405</t>
  </si>
  <si>
    <t>B439H+Mx242</t>
  </si>
  <si>
    <t>B439Mx126</t>
  </si>
  <si>
    <t>B427H/SPx541</t>
  </si>
  <si>
    <t>B439Hx246</t>
  </si>
  <si>
    <t>B320HTHx256</t>
  </si>
  <si>
    <t>B649H/SPx452</t>
  </si>
  <si>
    <t>B439 H+M/SPx696</t>
  </si>
  <si>
    <t>B439Mx380</t>
  </si>
  <si>
    <t>B649H/SPx524</t>
  </si>
  <si>
    <t>B439H/SPx634</t>
  </si>
  <si>
    <t>B439 H+Mx394</t>
  </si>
  <si>
    <t>B649 H+HT/SPx470</t>
  </si>
  <si>
    <t>B439M/SPx717</t>
  </si>
  <si>
    <t>B439 H+Mx390</t>
  </si>
  <si>
    <t>B649M+Hx398</t>
  </si>
  <si>
    <t>B439 H+M/SPx616</t>
  </si>
  <si>
    <t>B427M2x404</t>
  </si>
  <si>
    <t>B649H/SPx442</t>
  </si>
  <si>
    <t>B439H+M/SPx556</t>
  </si>
  <si>
    <t>B439Mx338</t>
  </si>
  <si>
    <t>B649 H+HT/SPx424</t>
  </si>
  <si>
    <t>B427M2/SPx765</t>
  </si>
  <si>
    <t>B439H+Mx342</t>
  </si>
  <si>
    <t>B439H/SPx808</t>
  </si>
  <si>
    <t>B439H+M/SPx528</t>
  </si>
  <si>
    <t>B427M2+M1x358</t>
  </si>
  <si>
    <t>B439M/SPx801</t>
  </si>
  <si>
    <t>B439H+M/SPx512</t>
  </si>
  <si>
    <t>B439Mx272</t>
  </si>
  <si>
    <t>B649H+HTx374</t>
  </si>
  <si>
    <t>B439H/SPx486</t>
  </si>
  <si>
    <t>B427H+M2x368</t>
  </si>
  <si>
    <t>B649H/SPx704</t>
  </si>
  <si>
    <t>B649M/SPx492</t>
  </si>
  <si>
    <t>B649Lx364</t>
  </si>
  <si>
    <t>B649H/SPx784</t>
  </si>
  <si>
    <t>B649 M+H/SPx446</t>
  </si>
  <si>
    <t>B439M/SPx668</t>
  </si>
  <si>
    <t>B649 H+HT/SPx710</t>
  </si>
  <si>
    <t>B649 M+H/SPx442</t>
  </si>
  <si>
    <t>B439 H+M/SPx632</t>
  </si>
  <si>
    <t>B649M+H/SPx612</t>
  </si>
  <si>
    <t>B649M/SPx478</t>
  </si>
  <si>
    <t>B649Lx348</t>
  </si>
  <si>
    <t>B649H/SPx658</t>
  </si>
  <si>
    <t>B649Mx390</t>
  </si>
  <si>
    <t>B439M/SPx532</t>
  </si>
  <si>
    <t>B649H/SPx798</t>
  </si>
  <si>
    <t>B649M+Hx394</t>
  </si>
  <si>
    <t>B427H/SPx672</t>
  </si>
  <si>
    <t>B649M+H/SPx510</t>
  </si>
  <si>
    <t>B649L+Mx402</t>
  </si>
  <si>
    <t>B649Lx336</t>
  </si>
  <si>
    <t>B649H/SPx540</t>
  </si>
  <si>
    <t>B649L+Mx358</t>
  </si>
  <si>
    <t>B427M2/SPx596</t>
  </si>
  <si>
    <t>B649H/SPx624</t>
  </si>
  <si>
    <t>B439H+M/SPx766</t>
  </si>
  <si>
    <t>B427H+M2/SPx592</t>
  </si>
  <si>
    <t>2xB649H/SPx452</t>
  </si>
  <si>
    <t>B649M/SPx700</t>
  </si>
  <si>
    <t>2xB649 H+HT/SPx476</t>
  </si>
  <si>
    <t>B649 M+H/SPx612</t>
  </si>
  <si>
    <t>B649M/SPx556</t>
  </si>
  <si>
    <t>2xB649 H+HT/SPx470</t>
  </si>
  <si>
    <t>B649 M+H/SPx598</t>
  </si>
  <si>
    <t>B649M/SPx462</t>
  </si>
  <si>
    <t>2XB649 M+Hx398</t>
  </si>
  <si>
    <t>B649M/SPx676</t>
  </si>
  <si>
    <t>B649M/SPx678</t>
  </si>
  <si>
    <t>2xB649H+HT/SPx426</t>
  </si>
  <si>
    <t>B649M/SPx540</t>
  </si>
  <si>
    <t>2xB649 H+HT/SPx424</t>
  </si>
  <si>
    <t>B649M+H/SPx532</t>
  </si>
  <si>
    <t>B649L+Mx386</t>
  </si>
  <si>
    <t>B649M+H/SPx702</t>
  </si>
  <si>
    <t>B649M+H/SPx656</t>
  </si>
  <si>
    <t>B649H/SPx746</t>
  </si>
  <si>
    <t>B649M/SPx524</t>
  </si>
  <si>
    <t>B649Lx380</t>
  </si>
  <si>
    <t>B649H/SPx830</t>
  </si>
  <si>
    <t>B649M/SPx438</t>
  </si>
  <si>
    <t>B649L+Mx346</t>
  </si>
  <si>
    <t>2xB649H/SPx574</t>
  </si>
  <si>
    <t>2xB649 L+Mx388</t>
  </si>
  <si>
    <t>2xB427/SPx636</t>
  </si>
  <si>
    <t>2xB649 H+HT/SPx596</t>
  </si>
  <si>
    <t>B649 M+H/SPx792</t>
  </si>
  <si>
    <t>B649M/SPx736</t>
  </si>
  <si>
    <t>2xB649 H+HT/SPx584</t>
  </si>
  <si>
    <t>B649 M+H/SPx766</t>
  </si>
  <si>
    <t>B649M/SPx600</t>
  </si>
  <si>
    <t>2xB649M+H/SPx502</t>
  </si>
  <si>
    <t>2xB649L+Mx346</t>
  </si>
  <si>
    <t>2xB427M2/SPx552</t>
  </si>
  <si>
    <t>2xB649H+HT/SPx534</t>
  </si>
  <si>
    <t>B649M/SPx712</t>
  </si>
  <si>
    <t>2xB649 H+HT/SPx532</t>
  </si>
  <si>
    <t>B649M+H/SPx680</t>
  </si>
  <si>
    <t>B649M/SPx586</t>
  </si>
  <si>
    <t>2xB649M+H/SPx422</t>
  </si>
  <si>
    <t>1,99</t>
  </si>
  <si>
    <t>2xB649L+Mx332</t>
  </si>
  <si>
    <t>1,71</t>
  </si>
  <si>
    <t>2xB427M2/SPx530</t>
  </si>
  <si>
    <t>1,42</t>
  </si>
  <si>
    <t>2xB649H/SPx444</t>
  </si>
  <si>
    <t>1,78</t>
  </si>
  <si>
    <t>B649M+H/SPx690</t>
  </si>
  <si>
    <t>B649M/SPx690</t>
  </si>
  <si>
    <t>2XB649H+HT/SPx470</t>
  </si>
  <si>
    <t>1,83</t>
  </si>
  <si>
    <t>B649M/SPx568</t>
  </si>
  <si>
    <t>A</t>
  </si>
  <si>
    <t>B</t>
  </si>
  <si>
    <t>C</t>
  </si>
  <si>
    <t xml:space="preserve">D </t>
  </si>
  <si>
    <t>Z</t>
  </si>
  <si>
    <t>NOT USED</t>
  </si>
  <si>
    <t>wha</t>
  </si>
  <si>
    <t>T1</t>
  </si>
  <si>
    <t>itdt</t>
  </si>
  <si>
    <t>T2</t>
  </si>
  <si>
    <t>T4</t>
  </si>
  <si>
    <t>T3</t>
  </si>
  <si>
    <t>F1</t>
  </si>
  <si>
    <t>F2</t>
  </si>
  <si>
    <t>TCSapp</t>
  </si>
  <si>
    <t>FWSapp</t>
  </si>
  <si>
    <t>costHX</t>
  </si>
  <si>
    <t>areaHX</t>
  </si>
  <si>
    <t>Hxweight</t>
  </si>
  <si>
    <r>
      <t>CO</t>
    </r>
    <r>
      <rPr>
        <b/>
        <vertAlign val="subscript"/>
        <sz val="12"/>
        <color theme="1"/>
        <rFont val="Aptos Narrow"/>
        <family val="2"/>
        <scheme val="minor"/>
      </rPr>
      <t>2_</t>
    </r>
    <r>
      <rPr>
        <b/>
        <sz val="12"/>
        <color theme="1"/>
        <rFont val="Aptos Narrow"/>
        <family val="2"/>
        <scheme val="minor"/>
      </rPr>
      <t>Footprint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</si>
</sst>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E6FFDD"/>
        <bgColor indexed="64"/>
      </patternFill>
    </fill>
    <fill>
      <patternFill patternType="solid">
        <fgColor rgb="FFFEE1C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3" fontId="0" fillId="2" borderId="0" xfId="0" applyNumberFormat="1" applyFill="1"/>
    <xf numFmtId="2" fontId="0" fillId="2" borderId="0" xfId="0" applyNumberFormat="1" applyFill="1" applyAlignment="1">
      <alignment horizontal="right"/>
    </xf>
    <xf numFmtId="3" fontId="0" fillId="2" borderId="0" xfId="0" quotePrefix="1" applyNumberFormat="1" applyFill="1"/>
    <xf numFmtId="0" fontId="0" fillId="0" borderId="0" xfId="0" applyAlignment="1">
      <alignment horizontal="right"/>
    </xf>
    <xf numFmtId="164" fontId="0" fillId="3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3" fontId="0" fillId="7" borderId="7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6" xfId="0" applyFill="1" applyBorder="1"/>
    <xf numFmtId="3" fontId="0" fillId="2" borderId="7" xfId="0" applyNumberFormat="1" applyFill="1" applyBorder="1"/>
    <xf numFmtId="2" fontId="0" fillId="2" borderId="7" xfId="0" applyNumberFormat="1" applyFill="1" applyBorder="1" applyAlignment="1">
      <alignment horizontal="right"/>
    </xf>
    <xf numFmtId="3" fontId="0" fillId="2" borderId="7" xfId="0" quotePrefix="1" applyNumberFormat="1" applyFill="1" applyBorder="1"/>
    <xf numFmtId="1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EA4-3B6C-4E87-AA22-B997F918DD6A}">
  <dimension ref="A1:Y137"/>
  <sheetViews>
    <sheetView tabSelected="1" topLeftCell="C1" zoomScaleNormal="100" workbookViewId="0">
      <selection activeCell="O1" sqref="O1"/>
    </sheetView>
  </sheetViews>
  <sheetFormatPr defaultColWidth="11" defaultRowHeight="15.6" x14ac:dyDescent="0.6"/>
  <cols>
    <col min="6" max="6" width="8.5" customWidth="1"/>
    <col min="10" max="10" width="10.84765625" customWidth="1"/>
    <col min="11" max="11" width="18.75" bestFit="1" customWidth="1"/>
    <col min="12" max="12" width="12.59765625" customWidth="1"/>
    <col min="13" max="13" width="12.59765625" style="34" customWidth="1"/>
    <col min="14" max="15" width="12.59765625" customWidth="1"/>
  </cols>
  <sheetData>
    <row r="1" spans="1:25" ht="18" x14ac:dyDescent="0.6">
      <c r="A1" s="2" t="s">
        <v>143</v>
      </c>
      <c r="B1" s="3" t="s">
        <v>144</v>
      </c>
      <c r="C1" s="3" t="s">
        <v>145</v>
      </c>
      <c r="D1" s="4" t="s">
        <v>146</v>
      </c>
      <c r="E1" s="5" t="s">
        <v>151</v>
      </c>
      <c r="F1" s="3" t="s">
        <v>149</v>
      </c>
      <c r="G1" s="6" t="s">
        <v>147</v>
      </c>
      <c r="H1" s="6" t="s">
        <v>148</v>
      </c>
      <c r="I1" s="6" t="s">
        <v>150</v>
      </c>
      <c r="J1" s="7" t="s">
        <v>152</v>
      </c>
      <c r="K1" s="8" t="s">
        <v>1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25" x14ac:dyDescent="0.6">
      <c r="A2" s="9">
        <v>1</v>
      </c>
      <c r="B2" s="10">
        <v>20</v>
      </c>
      <c r="C2" s="10">
        <f>D2-B2</f>
        <v>10</v>
      </c>
      <c r="D2" s="11">
        <f>B2+10</f>
        <v>30</v>
      </c>
      <c r="E2" s="12">
        <f>B2-G2</f>
        <v>2</v>
      </c>
      <c r="F2" s="13">
        <v>1493.2414240948492</v>
      </c>
      <c r="G2" s="14">
        <v>18</v>
      </c>
      <c r="H2" s="14">
        <f>D2-E2</f>
        <v>28</v>
      </c>
      <c r="I2" s="15">
        <v>1439.7221971848612</v>
      </c>
      <c r="J2" s="16">
        <f>E2</f>
        <v>2</v>
      </c>
      <c r="K2" s="1" t="s">
        <v>2</v>
      </c>
      <c r="L2" s="17">
        <v>11024</v>
      </c>
      <c r="M2" s="18">
        <v>0.63700000000000001</v>
      </c>
      <c r="N2" s="17">
        <v>424</v>
      </c>
      <c r="O2" s="19">
        <f>N2*5.149537417</f>
        <v>2183.403864808</v>
      </c>
    </row>
    <row r="3" spans="1:25" x14ac:dyDescent="0.6">
      <c r="A3" s="9">
        <v>1</v>
      </c>
      <c r="B3" s="10">
        <v>20</v>
      </c>
      <c r="C3" s="10">
        <f>D3-B3</f>
        <v>10</v>
      </c>
      <c r="D3" s="11">
        <f>B3+10</f>
        <v>30</v>
      </c>
      <c r="E3" s="12">
        <f>B3-G3</f>
        <v>3</v>
      </c>
      <c r="F3" s="13">
        <v>1493.2414240948492</v>
      </c>
      <c r="G3" s="14">
        <v>17</v>
      </c>
      <c r="H3" s="14">
        <f>D3-E3</f>
        <v>27</v>
      </c>
      <c r="I3" s="15">
        <v>1439.7221971848612</v>
      </c>
      <c r="J3" s="16">
        <f>E3</f>
        <v>3</v>
      </c>
      <c r="K3" s="1" t="s">
        <v>3</v>
      </c>
      <c r="L3" s="17">
        <v>7581.5999999999995</v>
      </c>
      <c r="M3" s="18">
        <v>0.28529488000000003</v>
      </c>
      <c r="N3" s="17">
        <v>291.59999999999997</v>
      </c>
      <c r="O3" s="19">
        <f>N3*5.149537417</f>
        <v>1501.6051107971998</v>
      </c>
      <c r="P3" s="20"/>
    </row>
    <row r="4" spans="1:25" x14ac:dyDescent="0.6">
      <c r="A4" s="9">
        <v>1</v>
      </c>
      <c r="B4" s="10">
        <v>20</v>
      </c>
      <c r="C4" s="10">
        <f>D4-B4</f>
        <v>10</v>
      </c>
      <c r="D4" s="11">
        <v>30</v>
      </c>
      <c r="E4" s="12">
        <v>5</v>
      </c>
      <c r="F4" s="13">
        <v>1493.2414240948492</v>
      </c>
      <c r="G4" s="14">
        <v>15</v>
      </c>
      <c r="H4" s="14">
        <f>D4-E4</f>
        <v>25</v>
      </c>
      <c r="I4" s="15">
        <v>1439.7221971848612</v>
      </c>
      <c r="J4" s="16">
        <f>E4</f>
        <v>5</v>
      </c>
      <c r="K4" s="1" t="s">
        <v>4</v>
      </c>
      <c r="L4" s="17">
        <v>4342</v>
      </c>
      <c r="M4" s="18">
        <v>0.15859376</v>
      </c>
      <c r="N4" s="17">
        <v>167</v>
      </c>
      <c r="O4" s="19">
        <f>N4*5.149537417</f>
        <v>859.97274863900009</v>
      </c>
      <c r="P4" s="20"/>
    </row>
    <row r="5" spans="1:25" x14ac:dyDescent="0.6">
      <c r="A5" s="9">
        <v>1</v>
      </c>
      <c r="B5" s="10">
        <v>20</v>
      </c>
      <c r="C5" s="10">
        <f>D5-B5</f>
        <v>12</v>
      </c>
      <c r="D5" s="11">
        <f>B5+12</f>
        <v>32</v>
      </c>
      <c r="E5" s="12">
        <f>B5-G5</f>
        <v>2</v>
      </c>
      <c r="F5" s="13">
        <v>1244.3678534123744</v>
      </c>
      <c r="G5" s="14">
        <v>18</v>
      </c>
      <c r="H5" s="14">
        <f>D5-E5</f>
        <v>30</v>
      </c>
      <c r="I5" s="15">
        <v>1199.7684976540511</v>
      </c>
      <c r="J5" s="16">
        <f>E5</f>
        <v>2</v>
      </c>
      <c r="K5" s="1" t="s">
        <v>5</v>
      </c>
      <c r="L5" s="17">
        <v>11629.539999999999</v>
      </c>
      <c r="M5" s="18">
        <v>0.66120516799999995</v>
      </c>
      <c r="N5" s="17">
        <v>447.28999999999996</v>
      </c>
      <c r="O5" s="19">
        <f>N5*5.149537417</f>
        <v>2303.3365912499298</v>
      </c>
      <c r="P5" s="20"/>
    </row>
    <row r="6" spans="1:25" x14ac:dyDescent="0.6">
      <c r="A6" s="9">
        <v>1</v>
      </c>
      <c r="B6" s="10">
        <v>20</v>
      </c>
      <c r="C6" s="10">
        <f>D6-B6</f>
        <v>12</v>
      </c>
      <c r="D6" s="11">
        <f>B6+12</f>
        <v>32</v>
      </c>
      <c r="E6" s="12">
        <f>B6-G6</f>
        <v>3</v>
      </c>
      <c r="F6" s="13">
        <v>1244.3678534123744</v>
      </c>
      <c r="G6" s="14">
        <v>17</v>
      </c>
      <c r="H6" s="14">
        <f>D6-E6</f>
        <v>29</v>
      </c>
      <c r="I6" s="15">
        <v>1199.7684976540511</v>
      </c>
      <c r="J6" s="16">
        <f>E6</f>
        <v>3</v>
      </c>
      <c r="K6" s="1" t="s">
        <v>6</v>
      </c>
      <c r="L6" s="17">
        <v>6966.18</v>
      </c>
      <c r="M6" s="18">
        <v>0.38608273599999998</v>
      </c>
      <c r="N6" s="17">
        <v>267.93</v>
      </c>
      <c r="O6" s="19">
        <f>N6*5.149537417</f>
        <v>1379.7155601368102</v>
      </c>
      <c r="P6" s="20"/>
      <c r="Q6" s="20"/>
      <c r="R6" s="20"/>
      <c r="X6" s="20"/>
      <c r="Y6" s="20"/>
    </row>
    <row r="7" spans="1:25" x14ac:dyDescent="0.6">
      <c r="A7" s="9">
        <v>1</v>
      </c>
      <c r="B7" s="10">
        <v>20</v>
      </c>
      <c r="C7" s="10">
        <f>D7-B7</f>
        <v>12</v>
      </c>
      <c r="D7" s="11">
        <v>32</v>
      </c>
      <c r="E7" s="12">
        <v>5</v>
      </c>
      <c r="F7" s="13">
        <v>1244.3678534123744</v>
      </c>
      <c r="G7" s="14">
        <v>15</v>
      </c>
      <c r="H7" s="14">
        <f>D7-E7</f>
        <v>27</v>
      </c>
      <c r="I7" s="15">
        <v>1199.7684976540511</v>
      </c>
      <c r="J7" s="16">
        <f>E7</f>
        <v>5</v>
      </c>
      <c r="K7" s="1" t="s">
        <v>7</v>
      </c>
      <c r="L7" s="17">
        <v>4188.3920000000007</v>
      </c>
      <c r="M7" s="18">
        <v>0.213455424</v>
      </c>
      <c r="N7" s="17">
        <v>161.09200000000001</v>
      </c>
      <c r="O7" s="19">
        <f>N7*5.149537417</f>
        <v>829.54928157936411</v>
      </c>
      <c r="P7" s="20"/>
    </row>
    <row r="8" spans="1:25" x14ac:dyDescent="0.6">
      <c r="A8" s="9">
        <v>1</v>
      </c>
      <c r="B8" s="10">
        <v>20</v>
      </c>
      <c r="C8" s="10">
        <f>D8-B8</f>
        <v>14</v>
      </c>
      <c r="D8" s="11">
        <f>20+14</f>
        <v>34</v>
      </c>
      <c r="E8" s="12">
        <f>B8-G8</f>
        <v>2</v>
      </c>
      <c r="F8" s="13">
        <v>1066.6010172106069</v>
      </c>
      <c r="G8" s="14">
        <v>18</v>
      </c>
      <c r="H8" s="14">
        <f>D8-E8</f>
        <v>32</v>
      </c>
      <c r="I8" s="15">
        <v>1028.3729979891866</v>
      </c>
      <c r="J8" s="16">
        <f>E8</f>
        <v>2</v>
      </c>
      <c r="K8" s="1" t="s">
        <v>8</v>
      </c>
      <c r="L8" s="17">
        <v>13482.300000000001</v>
      </c>
      <c r="M8" s="18">
        <v>0.51607191999999991</v>
      </c>
      <c r="N8" s="17">
        <v>518.55000000000007</v>
      </c>
      <c r="O8" s="19">
        <f>N8*5.149537417</f>
        <v>2670.2926275853506</v>
      </c>
      <c r="P8" s="20"/>
    </row>
    <row r="9" spans="1:25" x14ac:dyDescent="0.6">
      <c r="A9" s="9">
        <v>1</v>
      </c>
      <c r="B9" s="10">
        <v>20</v>
      </c>
      <c r="C9" s="10">
        <f>D9-B9</f>
        <v>14</v>
      </c>
      <c r="D9" s="11">
        <f>20+14</f>
        <v>34</v>
      </c>
      <c r="E9" s="12">
        <f>B9-G9</f>
        <v>3</v>
      </c>
      <c r="F9" s="13">
        <v>1066.6010172106069</v>
      </c>
      <c r="G9" s="14">
        <v>17</v>
      </c>
      <c r="H9" s="14">
        <f>D9-E9</f>
        <v>31</v>
      </c>
      <c r="I9" s="15">
        <v>1028.3729979891866</v>
      </c>
      <c r="J9" s="16">
        <f>E9</f>
        <v>3</v>
      </c>
      <c r="K9" s="1" t="s">
        <v>9</v>
      </c>
      <c r="L9" s="17">
        <v>8206.3799999999992</v>
      </c>
      <c r="M9" s="18">
        <v>0.30973009600000001</v>
      </c>
      <c r="N9" s="17">
        <v>315.63</v>
      </c>
      <c r="O9" s="19">
        <f>N9*5.149537417</f>
        <v>1625.3484949277101</v>
      </c>
      <c r="P9" s="20"/>
    </row>
    <row r="10" spans="1:25" x14ac:dyDescent="0.6">
      <c r="A10" s="21">
        <v>1</v>
      </c>
      <c r="B10" s="22">
        <v>20</v>
      </c>
      <c r="C10" s="10">
        <f>D10-B10</f>
        <v>14</v>
      </c>
      <c r="D10" s="23">
        <v>34</v>
      </c>
      <c r="E10" s="24">
        <v>5</v>
      </c>
      <c r="F10" s="25">
        <v>1066.6010172106069</v>
      </c>
      <c r="G10" s="26">
        <v>15</v>
      </c>
      <c r="H10" s="26">
        <f>D10-E10</f>
        <v>29</v>
      </c>
      <c r="I10" s="27">
        <v>1028.3729979891866</v>
      </c>
      <c r="J10" s="28">
        <f>E10</f>
        <v>5</v>
      </c>
      <c r="K10" s="29" t="s">
        <v>10</v>
      </c>
      <c r="L10" s="30">
        <v>4804.7999999999993</v>
      </c>
      <c r="M10" s="31">
        <v>0.17669392</v>
      </c>
      <c r="N10" s="30">
        <v>184.79999999999998</v>
      </c>
      <c r="O10" s="32">
        <f>N10*5.149537417</f>
        <v>951.63451466159995</v>
      </c>
      <c r="P10" s="20"/>
    </row>
    <row r="11" spans="1:25" x14ac:dyDescent="0.6">
      <c r="A11" s="9">
        <v>1</v>
      </c>
      <c r="B11" s="10">
        <v>30</v>
      </c>
      <c r="C11" s="10">
        <f>D11-B11</f>
        <v>10</v>
      </c>
      <c r="D11" s="11">
        <f>B11+10</f>
        <v>40</v>
      </c>
      <c r="E11" s="12">
        <v>2</v>
      </c>
      <c r="F11" s="13">
        <v>1490.7839790320638</v>
      </c>
      <c r="G11" s="14">
        <v>18</v>
      </c>
      <c r="H11" s="14">
        <f>D11-E11</f>
        <v>38</v>
      </c>
      <c r="I11" s="15">
        <v>1444.5679807693325</v>
      </c>
      <c r="J11" s="16">
        <f>E11</f>
        <v>2</v>
      </c>
      <c r="K11" s="1" t="s">
        <v>11</v>
      </c>
      <c r="L11" s="17">
        <v>14820</v>
      </c>
      <c r="M11" s="18">
        <v>0.45</v>
      </c>
      <c r="N11" s="17">
        <v>570</v>
      </c>
      <c r="O11" s="19">
        <f>N11*5.149537417</f>
        <v>2935.2363276900001</v>
      </c>
      <c r="P11" s="20"/>
    </row>
    <row r="12" spans="1:25" x14ac:dyDescent="0.6">
      <c r="A12" s="9">
        <v>1</v>
      </c>
      <c r="B12" s="10">
        <v>30</v>
      </c>
      <c r="C12" s="10">
        <f>D12-B12</f>
        <v>10</v>
      </c>
      <c r="D12" s="11">
        <f>B12+10</f>
        <v>40</v>
      </c>
      <c r="E12" s="12">
        <v>3</v>
      </c>
      <c r="F12" s="13">
        <v>1490.7839790320638</v>
      </c>
      <c r="G12" s="14">
        <f>H12-(D12-B12)</f>
        <v>27</v>
      </c>
      <c r="H12" s="14">
        <f>D12-E12</f>
        <v>37</v>
      </c>
      <c r="I12" s="15">
        <v>1444.5679807693325</v>
      </c>
      <c r="J12" s="16">
        <f>E12</f>
        <v>3</v>
      </c>
      <c r="K12" s="1" t="s">
        <v>12</v>
      </c>
      <c r="L12" s="17">
        <v>7026.24</v>
      </c>
      <c r="M12" s="18">
        <v>0.263574688</v>
      </c>
      <c r="N12" s="17">
        <v>270.24</v>
      </c>
      <c r="O12" s="19">
        <f>N12*5.149537417</f>
        <v>1391.6109915700802</v>
      </c>
      <c r="P12" s="20"/>
    </row>
    <row r="13" spans="1:25" x14ac:dyDescent="0.6">
      <c r="A13" s="9">
        <v>1</v>
      </c>
      <c r="B13" s="10">
        <v>30</v>
      </c>
      <c r="C13" s="10">
        <f>D13-B13</f>
        <v>10</v>
      </c>
      <c r="D13" s="11">
        <f>B13+10</f>
        <v>40</v>
      </c>
      <c r="E13" s="12">
        <v>5</v>
      </c>
      <c r="F13" s="13">
        <v>1490.7839790320638</v>
      </c>
      <c r="G13" s="14">
        <f>H13-(D13-B13)</f>
        <v>25</v>
      </c>
      <c r="H13" s="14">
        <f>D13-E13</f>
        <v>35</v>
      </c>
      <c r="I13" s="15">
        <v>1444.5679807693325</v>
      </c>
      <c r="J13" s="16">
        <f>E13</f>
        <v>5</v>
      </c>
      <c r="K13" s="1" t="s">
        <v>13</v>
      </c>
      <c r="L13" s="17">
        <v>6084</v>
      </c>
      <c r="M13" s="18">
        <v>0.14592364799999999</v>
      </c>
      <c r="N13" s="17">
        <v>234</v>
      </c>
      <c r="O13" s="19">
        <f>N13*5.149537417</f>
        <v>1204.991755578</v>
      </c>
      <c r="P13" s="20"/>
    </row>
    <row r="14" spans="1:25" x14ac:dyDescent="0.6">
      <c r="A14" s="9">
        <v>1</v>
      </c>
      <c r="B14" s="10">
        <v>30</v>
      </c>
      <c r="C14" s="10">
        <f>D14-B14</f>
        <v>12</v>
      </c>
      <c r="D14" s="11">
        <f>B14+12</f>
        <v>42</v>
      </c>
      <c r="E14" s="12">
        <v>2</v>
      </c>
      <c r="F14" s="13">
        <v>1242.31998252672</v>
      </c>
      <c r="G14" s="14">
        <f>H14-(D14-B14)</f>
        <v>28</v>
      </c>
      <c r="H14" s="14">
        <f>D14-E14</f>
        <v>40</v>
      </c>
      <c r="I14" s="15">
        <v>1203.8066506411105</v>
      </c>
      <c r="J14" s="16">
        <f>E14</f>
        <v>2</v>
      </c>
      <c r="K14" s="1" t="s">
        <v>14</v>
      </c>
      <c r="L14" s="17">
        <v>10156.9</v>
      </c>
      <c r="M14" s="18">
        <v>0.57432439999999996</v>
      </c>
      <c r="N14" s="17">
        <v>390.65</v>
      </c>
      <c r="O14" s="19">
        <f>N14*5.149537417</f>
        <v>2011.6667919510501</v>
      </c>
      <c r="P14" s="20"/>
    </row>
    <row r="15" spans="1:25" x14ac:dyDescent="0.6">
      <c r="A15" s="9">
        <v>1</v>
      </c>
      <c r="B15" s="10">
        <v>30</v>
      </c>
      <c r="C15" s="10">
        <f>D15-B15</f>
        <v>12</v>
      </c>
      <c r="D15" s="11">
        <f>B15+12</f>
        <v>42</v>
      </c>
      <c r="E15" s="12">
        <v>3</v>
      </c>
      <c r="F15" s="13">
        <v>1242.31998252672</v>
      </c>
      <c r="G15" s="14">
        <f>H15-(D15-B15)</f>
        <v>27</v>
      </c>
      <c r="H15" s="14">
        <f>D15-E15</f>
        <v>39</v>
      </c>
      <c r="I15" s="15">
        <v>1203.8066506411105</v>
      </c>
      <c r="J15" s="16">
        <f>E15</f>
        <v>3</v>
      </c>
      <c r="K15" s="1" t="s">
        <v>15</v>
      </c>
      <c r="L15" s="17">
        <v>6378.32</v>
      </c>
      <c r="M15" s="18">
        <v>0.23823446400000001</v>
      </c>
      <c r="N15" s="17">
        <v>245.32</v>
      </c>
      <c r="O15" s="19">
        <f>N15*5.149537417</f>
        <v>1263.2845191384401</v>
      </c>
      <c r="P15" s="20"/>
    </row>
    <row r="16" spans="1:25" x14ac:dyDescent="0.6">
      <c r="A16" s="9">
        <v>1</v>
      </c>
      <c r="B16" s="10">
        <v>30</v>
      </c>
      <c r="C16" s="10">
        <f>D16-B16</f>
        <v>12</v>
      </c>
      <c r="D16" s="11">
        <f>B16+12</f>
        <v>42</v>
      </c>
      <c r="E16" s="12">
        <v>5</v>
      </c>
      <c r="F16" s="13">
        <v>1242.31998252672</v>
      </c>
      <c r="G16" s="14">
        <f>H16-(D16-B16)</f>
        <v>25</v>
      </c>
      <c r="H16" s="14">
        <f>D16-E16</f>
        <v>37</v>
      </c>
      <c r="I16" s="15">
        <v>1203.8066506411105</v>
      </c>
      <c r="J16" s="16">
        <f>E16</f>
        <v>5</v>
      </c>
      <c r="K16" s="1" t="s">
        <v>16</v>
      </c>
      <c r="L16" s="17">
        <v>6188</v>
      </c>
      <c r="M16" s="18">
        <v>0.15497372800000001</v>
      </c>
      <c r="N16" s="17">
        <v>238</v>
      </c>
      <c r="O16" s="19">
        <f>N16*5.149537417</f>
        <v>1225.5899052460002</v>
      </c>
      <c r="P16" s="20"/>
    </row>
    <row r="17" spans="1:16" x14ac:dyDescent="0.6">
      <c r="A17" s="9">
        <v>1</v>
      </c>
      <c r="B17" s="10">
        <v>30</v>
      </c>
      <c r="C17" s="10">
        <f>D17-B17</f>
        <v>14</v>
      </c>
      <c r="D17" s="11">
        <f>B16+14</f>
        <v>44</v>
      </c>
      <c r="E17" s="12">
        <v>2</v>
      </c>
      <c r="F17" s="13">
        <v>1064.8456993086168</v>
      </c>
      <c r="G17" s="14">
        <f>H17-(D17-B17)</f>
        <v>28</v>
      </c>
      <c r="H17" s="14">
        <f>D17-E17</f>
        <v>42</v>
      </c>
      <c r="I17" s="15">
        <v>1031.8342719780946</v>
      </c>
      <c r="J17" s="16">
        <f>E17</f>
        <v>2</v>
      </c>
      <c r="K17" s="1" t="s">
        <v>17</v>
      </c>
      <c r="L17" s="17">
        <v>12186.46</v>
      </c>
      <c r="M17" s="18">
        <v>0.46539147200000003</v>
      </c>
      <c r="N17" s="17">
        <v>468.71</v>
      </c>
      <c r="O17" s="19">
        <f>N17*5.149537417</f>
        <v>2413.6396827220701</v>
      </c>
      <c r="P17" s="20"/>
    </row>
    <row r="18" spans="1:16" x14ac:dyDescent="0.6">
      <c r="A18" s="9">
        <v>1</v>
      </c>
      <c r="B18" s="10">
        <v>30</v>
      </c>
      <c r="C18" s="10">
        <f>D18-B18</f>
        <v>14</v>
      </c>
      <c r="D18" s="11">
        <f>B17+14</f>
        <v>44</v>
      </c>
      <c r="E18" s="12">
        <v>3</v>
      </c>
      <c r="F18" s="13">
        <v>1064.8456993086168</v>
      </c>
      <c r="G18" s="14">
        <f>H18-(D18-B18)</f>
        <v>27</v>
      </c>
      <c r="H18" s="14">
        <f>D18-E18</f>
        <v>41</v>
      </c>
      <c r="I18" s="15">
        <v>1031.8342719780946</v>
      </c>
      <c r="J18" s="16">
        <f>E18</f>
        <v>3</v>
      </c>
      <c r="K18" s="1" t="s">
        <v>18</v>
      </c>
      <c r="L18" s="17">
        <v>6536.66</v>
      </c>
      <c r="M18" s="18">
        <v>0.36074251200000002</v>
      </c>
      <c r="N18" s="17">
        <v>251.41</v>
      </c>
      <c r="O18" s="19">
        <f>N18*5.149537417</f>
        <v>1294.6452020079701</v>
      </c>
      <c r="P18" s="20"/>
    </row>
    <row r="19" spans="1:16" x14ac:dyDescent="0.6">
      <c r="A19" s="21">
        <v>1</v>
      </c>
      <c r="B19" s="22">
        <v>30</v>
      </c>
      <c r="C19" s="10">
        <f>D19-B19</f>
        <v>14</v>
      </c>
      <c r="D19" s="23">
        <f>B18+14</f>
        <v>44</v>
      </c>
      <c r="E19" s="24">
        <v>5</v>
      </c>
      <c r="F19" s="25">
        <v>1064.8456993086168</v>
      </c>
      <c r="G19" s="26">
        <f>H19-(D19-B19)</f>
        <v>25</v>
      </c>
      <c r="H19" s="26">
        <f>D19-E19</f>
        <v>39</v>
      </c>
      <c r="I19" s="27">
        <v>1031.8342719780946</v>
      </c>
      <c r="J19" s="28">
        <f>E19</f>
        <v>5</v>
      </c>
      <c r="K19" s="29" t="s">
        <v>19</v>
      </c>
      <c r="L19" s="30">
        <v>6474</v>
      </c>
      <c r="M19" s="31">
        <v>0.156783744</v>
      </c>
      <c r="N19" s="30">
        <v>249</v>
      </c>
      <c r="O19" s="32">
        <f>N19*5.149537417</f>
        <v>1282.2348168330002</v>
      </c>
      <c r="P19" s="20"/>
    </row>
    <row r="20" spans="1:16" x14ac:dyDescent="0.6">
      <c r="A20" s="9">
        <v>1</v>
      </c>
      <c r="B20" s="10">
        <v>45</v>
      </c>
      <c r="C20" s="10">
        <f>D20-B20</f>
        <v>10</v>
      </c>
      <c r="D20" s="11">
        <f>B20+10</f>
        <v>55</v>
      </c>
      <c r="E20" s="12">
        <v>2</v>
      </c>
      <c r="F20" s="13">
        <v>1490.0927987749624</v>
      </c>
      <c r="G20" s="14">
        <v>43</v>
      </c>
      <c r="H20" s="14">
        <f>D20-E20</f>
        <v>53</v>
      </c>
      <c r="I20" s="15">
        <v>1454.6089357952073</v>
      </c>
      <c r="J20" s="16">
        <f>E20</f>
        <v>2</v>
      </c>
      <c r="K20" s="1" t="s">
        <v>20</v>
      </c>
      <c r="L20" s="17">
        <v>9854</v>
      </c>
      <c r="M20" s="18">
        <v>0.377</v>
      </c>
      <c r="N20" s="17">
        <v>379</v>
      </c>
      <c r="O20" s="19">
        <f>N20*5.149537417</f>
        <v>1951.6746810430002</v>
      </c>
      <c r="P20" s="20"/>
    </row>
    <row r="21" spans="1:16" x14ac:dyDescent="0.6">
      <c r="A21" s="9">
        <v>1</v>
      </c>
      <c r="B21" s="10">
        <v>45</v>
      </c>
      <c r="C21" s="10">
        <f>D21-B21</f>
        <v>10</v>
      </c>
      <c r="D21" s="11">
        <f>B21+10</f>
        <v>55</v>
      </c>
      <c r="E21" s="12">
        <v>3</v>
      </c>
      <c r="F21" s="13">
        <v>1490.0927987749624</v>
      </c>
      <c r="G21" s="14">
        <f>H21-(D21-B21)</f>
        <v>42</v>
      </c>
      <c r="H21" s="14">
        <f>D21-E21</f>
        <v>52</v>
      </c>
      <c r="I21" s="15">
        <v>1454.6089357952073</v>
      </c>
      <c r="J21" s="16">
        <f>E21</f>
        <v>3</v>
      </c>
      <c r="K21" s="1" t="s">
        <v>21</v>
      </c>
      <c r="L21" s="17">
        <v>6146.92</v>
      </c>
      <c r="M21" s="18">
        <v>0.22918438399999999</v>
      </c>
      <c r="N21" s="17">
        <v>236.42</v>
      </c>
      <c r="O21" s="19">
        <f>N21*5.149537417</f>
        <v>1217.45363612714</v>
      </c>
      <c r="P21" s="20"/>
    </row>
    <row r="22" spans="1:16" x14ac:dyDescent="0.6">
      <c r="A22" s="9">
        <v>1</v>
      </c>
      <c r="B22" s="10">
        <v>45</v>
      </c>
      <c r="C22" s="10">
        <f>D22-B22</f>
        <v>10</v>
      </c>
      <c r="D22" s="11">
        <f>B22+10</f>
        <v>55</v>
      </c>
      <c r="E22" s="12">
        <v>5</v>
      </c>
      <c r="F22" s="13">
        <v>1490.0927987749624</v>
      </c>
      <c r="G22" s="14">
        <f>H22-(D22-B22)</f>
        <v>40</v>
      </c>
      <c r="H22" s="14">
        <f>D22-E22</f>
        <v>50</v>
      </c>
      <c r="I22" s="15">
        <v>1454.6089357952073</v>
      </c>
      <c r="J22" s="16">
        <f>E22</f>
        <v>5</v>
      </c>
      <c r="K22" s="1" t="s">
        <v>22</v>
      </c>
      <c r="L22" s="17">
        <v>3085.16</v>
      </c>
      <c r="M22" s="18">
        <v>0.15711571200000002</v>
      </c>
      <c r="N22" s="17">
        <v>118.66</v>
      </c>
      <c r="O22" s="19">
        <f>N22*5.149537417</f>
        <v>611.04410990122005</v>
      </c>
      <c r="P22" s="20"/>
    </row>
    <row r="23" spans="1:16" x14ac:dyDescent="0.6">
      <c r="A23" s="9">
        <v>1</v>
      </c>
      <c r="B23" s="10">
        <v>45</v>
      </c>
      <c r="C23" s="10">
        <f>D23-B23</f>
        <v>12</v>
      </c>
      <c r="D23" s="11">
        <f>B23+12</f>
        <v>57</v>
      </c>
      <c r="E23" s="12">
        <v>2</v>
      </c>
      <c r="F23" s="13">
        <v>1241.7439989791358</v>
      </c>
      <c r="G23" s="14">
        <f>H23-(D23-B23)</f>
        <v>43</v>
      </c>
      <c r="H23" s="14">
        <f>D23-E23</f>
        <v>55</v>
      </c>
      <c r="I23" s="15">
        <v>1212.1741131626729</v>
      </c>
      <c r="J23" s="16">
        <f>E23</f>
        <v>2</v>
      </c>
      <c r="K23" s="1" t="s">
        <v>23</v>
      </c>
      <c r="L23" s="17">
        <v>9779.9</v>
      </c>
      <c r="M23" s="18">
        <v>0.37127063999999999</v>
      </c>
      <c r="N23" s="17">
        <v>376.15</v>
      </c>
      <c r="O23" s="19">
        <f>N23*5.149537417</f>
        <v>1936.9984994045501</v>
      </c>
      <c r="P23" s="20"/>
    </row>
    <row r="24" spans="1:16" x14ac:dyDescent="0.6">
      <c r="A24" s="9">
        <v>1</v>
      </c>
      <c r="B24" s="10">
        <v>45</v>
      </c>
      <c r="C24" s="10">
        <f>D24-B24</f>
        <v>12</v>
      </c>
      <c r="D24" s="11">
        <f>B24+12</f>
        <v>57</v>
      </c>
      <c r="E24" s="12">
        <v>3</v>
      </c>
      <c r="F24" s="13">
        <v>1241.7439989791358</v>
      </c>
      <c r="G24" s="14">
        <f>H24-(D24-B24)</f>
        <v>42</v>
      </c>
      <c r="H24" s="14">
        <f>D24-E24</f>
        <v>54</v>
      </c>
      <c r="I24" s="15">
        <v>1212.1741131626729</v>
      </c>
      <c r="J24" s="16">
        <f>E24</f>
        <v>3</v>
      </c>
      <c r="K24" s="1" t="s">
        <v>24</v>
      </c>
      <c r="L24" s="17">
        <v>6008.08</v>
      </c>
      <c r="M24" s="18">
        <v>0.223754336</v>
      </c>
      <c r="N24" s="17">
        <v>231.07999999999998</v>
      </c>
      <c r="O24" s="19">
        <f>N24*5.149537417</f>
        <v>1189.9551063203601</v>
      </c>
      <c r="P24" s="20"/>
    </row>
    <row r="25" spans="1:16" x14ac:dyDescent="0.6">
      <c r="A25" s="9">
        <v>1</v>
      </c>
      <c r="B25" s="10">
        <v>45</v>
      </c>
      <c r="C25" s="10">
        <f>D25-B25</f>
        <v>12</v>
      </c>
      <c r="D25" s="11">
        <f>B25+12</f>
        <v>57</v>
      </c>
      <c r="E25" s="12">
        <v>5</v>
      </c>
      <c r="F25" s="13">
        <v>1241.7439989791358</v>
      </c>
      <c r="G25" s="14">
        <f>H25-(D25-B25)</f>
        <v>40</v>
      </c>
      <c r="H25" s="14">
        <f>D25-E25</f>
        <v>52</v>
      </c>
      <c r="I25" s="15">
        <v>1212.1741131626729</v>
      </c>
      <c r="J25" s="16">
        <f>E25</f>
        <v>5</v>
      </c>
      <c r="K25" s="1" t="s">
        <v>25</v>
      </c>
      <c r="L25" s="17">
        <v>3323.84</v>
      </c>
      <c r="M25" s="18">
        <v>0.118773408</v>
      </c>
      <c r="N25" s="17">
        <v>127.84</v>
      </c>
      <c r="O25" s="19">
        <f>N25*5.149537417</f>
        <v>658.31686338928012</v>
      </c>
      <c r="P25" s="20"/>
    </row>
    <row r="26" spans="1:16" x14ac:dyDescent="0.6">
      <c r="A26" s="9">
        <v>1</v>
      </c>
      <c r="B26" s="10">
        <v>45</v>
      </c>
      <c r="C26" s="10">
        <f>D26-B26</f>
        <v>14</v>
      </c>
      <c r="D26" s="11">
        <f>B25+14</f>
        <v>59</v>
      </c>
      <c r="E26" s="12">
        <v>2</v>
      </c>
      <c r="F26" s="13">
        <v>1064.3519991249732</v>
      </c>
      <c r="G26" s="14">
        <f>H26-(D26-B26)</f>
        <v>43</v>
      </c>
      <c r="H26" s="14">
        <f>D26-E26</f>
        <v>57</v>
      </c>
      <c r="I26" s="15">
        <v>1039.0063827108625</v>
      </c>
      <c r="J26" s="16">
        <f>E26</f>
        <v>2</v>
      </c>
      <c r="K26" s="1" t="s">
        <v>26</v>
      </c>
      <c r="L26" s="17">
        <v>8868.34</v>
      </c>
      <c r="M26" s="18">
        <v>0.49830372800000006</v>
      </c>
      <c r="N26" s="17">
        <v>341.09</v>
      </c>
      <c r="O26" s="19">
        <f>N26*5.149537417</f>
        <v>1756.45571756453</v>
      </c>
      <c r="P26" s="20"/>
    </row>
    <row r="27" spans="1:16" x14ac:dyDescent="0.6">
      <c r="A27" s="9">
        <v>1</v>
      </c>
      <c r="B27" s="10">
        <v>45</v>
      </c>
      <c r="C27" s="10">
        <f>D27-B27</f>
        <v>14</v>
      </c>
      <c r="D27" s="11">
        <f>B26+14</f>
        <v>59</v>
      </c>
      <c r="E27" s="12">
        <v>3</v>
      </c>
      <c r="F27" s="13">
        <v>1064.3519991249732</v>
      </c>
      <c r="G27" s="14">
        <f>H27-(D27-B27)</f>
        <v>42</v>
      </c>
      <c r="H27" s="14">
        <f>D27-E27</f>
        <v>56</v>
      </c>
      <c r="I27" s="15">
        <v>1039.0063827108625</v>
      </c>
      <c r="J27" s="16">
        <f>E27</f>
        <v>3</v>
      </c>
      <c r="K27" s="1" t="s">
        <v>27</v>
      </c>
      <c r="L27" s="17">
        <v>6100.6399999999994</v>
      </c>
      <c r="M27" s="18">
        <v>0.22737436799999999</v>
      </c>
      <c r="N27" s="17">
        <v>234.64</v>
      </c>
      <c r="O27" s="19">
        <f>N27*5.149537417</f>
        <v>1208.28745952488</v>
      </c>
      <c r="P27" s="20"/>
    </row>
    <row r="28" spans="1:16" x14ac:dyDescent="0.6">
      <c r="A28" s="21">
        <v>1</v>
      </c>
      <c r="B28" s="22">
        <v>45</v>
      </c>
      <c r="C28" s="10">
        <f>D28-B28</f>
        <v>14</v>
      </c>
      <c r="D28" s="23">
        <f>B27+14</f>
        <v>59</v>
      </c>
      <c r="E28" s="24">
        <v>5</v>
      </c>
      <c r="F28" s="25">
        <v>1064.3519991249732</v>
      </c>
      <c r="G28" s="26">
        <f>H28-(D28-B28)</f>
        <v>40</v>
      </c>
      <c r="H28" s="26">
        <f>D28-E28</f>
        <v>54</v>
      </c>
      <c r="I28" s="27">
        <v>1039.0063827108625</v>
      </c>
      <c r="J28" s="28">
        <f>E28</f>
        <v>5</v>
      </c>
      <c r="K28" s="29" t="s">
        <v>28</v>
      </c>
      <c r="L28" s="30">
        <v>2839.0439999999999</v>
      </c>
      <c r="M28" s="31">
        <v>0.163282392</v>
      </c>
      <c r="N28" s="30">
        <v>109.194</v>
      </c>
      <c r="O28" s="32">
        <f>N28*5.149537417</f>
        <v>562.29858871189811</v>
      </c>
      <c r="P28" s="20"/>
    </row>
    <row r="29" spans="1:16" x14ac:dyDescent="0.6">
      <c r="A29" s="9">
        <v>2</v>
      </c>
      <c r="B29" s="10">
        <v>20</v>
      </c>
      <c r="C29" s="10">
        <f>D29-B29</f>
        <v>10</v>
      </c>
      <c r="D29" s="11">
        <f>B29+10</f>
        <v>30</v>
      </c>
      <c r="E29" s="12">
        <f>B29-G29</f>
        <v>2</v>
      </c>
      <c r="F29" s="13">
        <v>2986.4828481896984</v>
      </c>
      <c r="G29" s="14">
        <v>18</v>
      </c>
      <c r="H29" s="14">
        <f>D29-E29</f>
        <v>28</v>
      </c>
      <c r="I29" s="15">
        <v>2879.4443943697224</v>
      </c>
      <c r="J29" s="16">
        <f>E29</f>
        <v>2</v>
      </c>
      <c r="K29" s="1" t="s">
        <v>29</v>
      </c>
      <c r="L29" s="17">
        <v>24875.031999999999</v>
      </c>
      <c r="M29" s="18">
        <v>0.69095145600000007</v>
      </c>
      <c r="N29" s="17">
        <v>956.73199999999997</v>
      </c>
      <c r="O29" s="19">
        <f>N29*5.149537417</f>
        <v>4926.727232041244</v>
      </c>
      <c r="P29" s="20"/>
    </row>
    <row r="30" spans="1:16" x14ac:dyDescent="0.6">
      <c r="A30" s="9">
        <v>2</v>
      </c>
      <c r="B30" s="10">
        <v>20</v>
      </c>
      <c r="C30" s="10">
        <f>D30-B30</f>
        <v>10</v>
      </c>
      <c r="D30" s="11">
        <f>B30+10</f>
        <v>30</v>
      </c>
      <c r="E30" s="12">
        <f>B30-G30</f>
        <v>3</v>
      </c>
      <c r="F30" s="13">
        <v>2986.4828481896984</v>
      </c>
      <c r="G30" s="14">
        <v>17</v>
      </c>
      <c r="H30" s="14">
        <f>D30-E30</f>
        <v>27</v>
      </c>
      <c r="I30" s="15">
        <v>2879.4443943697224</v>
      </c>
      <c r="J30" s="16">
        <f>E30</f>
        <v>3</v>
      </c>
      <c r="K30" s="1" t="s">
        <v>30</v>
      </c>
      <c r="L30" s="17">
        <v>16513.640000000003</v>
      </c>
      <c r="M30" s="18">
        <v>0.63462796799999999</v>
      </c>
      <c r="N30" s="17">
        <v>635.1400000000001</v>
      </c>
      <c r="O30" s="19">
        <f>N30*5.149537417</f>
        <v>3270.6771950333809</v>
      </c>
      <c r="P30" s="20"/>
    </row>
    <row r="31" spans="1:16" x14ac:dyDescent="0.6">
      <c r="A31" s="9">
        <v>2</v>
      </c>
      <c r="B31" s="10">
        <v>20</v>
      </c>
      <c r="C31" s="10">
        <f>D31-B31</f>
        <v>10</v>
      </c>
      <c r="D31" s="11">
        <v>30</v>
      </c>
      <c r="E31" s="12">
        <v>5</v>
      </c>
      <c r="F31" s="13">
        <v>2986.4828481896984</v>
      </c>
      <c r="G31" s="14">
        <v>15</v>
      </c>
      <c r="H31" s="14">
        <f>D31-E31</f>
        <v>25</v>
      </c>
      <c r="I31" s="15">
        <v>2879.4443943697224</v>
      </c>
      <c r="J31" s="16">
        <f>E31</f>
        <v>5</v>
      </c>
      <c r="K31" s="1" t="s">
        <v>31</v>
      </c>
      <c r="L31" s="17">
        <v>9201.4</v>
      </c>
      <c r="M31" s="18">
        <v>0.34864544000000003</v>
      </c>
      <c r="N31" s="17">
        <v>353.9</v>
      </c>
      <c r="O31" s="19">
        <f>N31*5.149537417</f>
        <v>1822.4212918763001</v>
      </c>
      <c r="P31" s="20"/>
    </row>
    <row r="32" spans="1:16" x14ac:dyDescent="0.6">
      <c r="A32" s="9">
        <v>2</v>
      </c>
      <c r="B32" s="10">
        <v>20</v>
      </c>
      <c r="C32" s="10">
        <f>D32-B32</f>
        <v>12</v>
      </c>
      <c r="D32" s="11">
        <f>B32+12</f>
        <v>32</v>
      </c>
      <c r="E32" s="12">
        <f>B32-G32</f>
        <v>2</v>
      </c>
      <c r="F32" s="13">
        <v>2488.7357068247488</v>
      </c>
      <c r="G32" s="14">
        <v>18</v>
      </c>
      <c r="H32" s="14">
        <f>D32-E32</f>
        <v>30</v>
      </c>
      <c r="I32" s="15">
        <v>2399.5369953081022</v>
      </c>
      <c r="J32" s="16">
        <f>E32</f>
        <v>2</v>
      </c>
      <c r="K32" s="1" t="s">
        <v>32</v>
      </c>
      <c r="L32" s="17">
        <v>28508.584000000003</v>
      </c>
      <c r="M32" s="18">
        <v>0.79600154400000001</v>
      </c>
      <c r="N32" s="17">
        <v>1096.4840000000002</v>
      </c>
      <c r="O32" s="19">
        <f>N32*5.149537417</f>
        <v>5646.3853851418289</v>
      </c>
      <c r="P32" s="20"/>
    </row>
    <row r="33" spans="1:16" x14ac:dyDescent="0.6">
      <c r="A33" s="9">
        <v>2</v>
      </c>
      <c r="B33" s="10">
        <v>20</v>
      </c>
      <c r="C33" s="10">
        <f>D33-B33</f>
        <v>12</v>
      </c>
      <c r="D33" s="11">
        <f>B33+12</f>
        <v>32</v>
      </c>
      <c r="E33" s="12">
        <f>B33-G33</f>
        <v>3</v>
      </c>
      <c r="F33" s="13">
        <v>2488.7357068247488</v>
      </c>
      <c r="G33" s="14">
        <v>17</v>
      </c>
      <c r="H33" s="14">
        <f>D33-E33</f>
        <v>29</v>
      </c>
      <c r="I33" s="15">
        <v>2399.5369953081022</v>
      </c>
      <c r="J33" s="16">
        <f>E33</f>
        <v>3</v>
      </c>
      <c r="K33" s="1" t="s">
        <v>33</v>
      </c>
      <c r="L33" s="17">
        <v>15078.960000000001</v>
      </c>
      <c r="M33" s="18">
        <v>0.57851747200000003</v>
      </c>
      <c r="N33" s="17">
        <v>579.96</v>
      </c>
      <c r="O33" s="19">
        <f>N33*5.149537417</f>
        <v>2986.5257203633205</v>
      </c>
      <c r="P33" s="20"/>
    </row>
    <row r="34" spans="1:16" x14ac:dyDescent="0.6">
      <c r="A34" s="9">
        <v>2</v>
      </c>
      <c r="B34" s="10">
        <v>20</v>
      </c>
      <c r="C34" s="10">
        <f>D34-B34</f>
        <v>12</v>
      </c>
      <c r="D34" s="11">
        <v>32</v>
      </c>
      <c r="E34" s="12">
        <v>5</v>
      </c>
      <c r="F34" s="13">
        <v>2488.7357068247488</v>
      </c>
      <c r="G34" s="14">
        <v>15</v>
      </c>
      <c r="H34" s="14">
        <f>D34-E34</f>
        <v>27</v>
      </c>
      <c r="I34" s="15">
        <v>2399.5369953081022</v>
      </c>
      <c r="J34" s="16">
        <f>E34</f>
        <v>5</v>
      </c>
      <c r="K34" s="1" t="s">
        <v>34</v>
      </c>
      <c r="L34" s="17">
        <v>9525.36</v>
      </c>
      <c r="M34" s="18">
        <v>0.36131555199999998</v>
      </c>
      <c r="N34" s="17">
        <v>366.36</v>
      </c>
      <c r="O34" s="19">
        <f>N34*5.149537417</f>
        <v>1886.5845280921201</v>
      </c>
      <c r="P34" s="20"/>
    </row>
    <row r="35" spans="1:16" x14ac:dyDescent="0.6">
      <c r="A35" s="9">
        <v>2</v>
      </c>
      <c r="B35" s="10">
        <v>20</v>
      </c>
      <c r="C35" s="10">
        <f>D35-B35</f>
        <v>14</v>
      </c>
      <c r="D35" s="11">
        <f>20+14</f>
        <v>34</v>
      </c>
      <c r="E35" s="12">
        <f>B35-G35</f>
        <v>2</v>
      </c>
      <c r="F35" s="13">
        <v>2133.2020344212137</v>
      </c>
      <c r="G35" s="14">
        <v>18</v>
      </c>
      <c r="H35" s="14">
        <f>D35-E35</f>
        <v>32</v>
      </c>
      <c r="I35" s="15">
        <v>2056.7459959783732</v>
      </c>
      <c r="J35" s="16">
        <f>E35</f>
        <v>2</v>
      </c>
      <c r="K35" s="1" t="s">
        <v>35</v>
      </c>
      <c r="L35" s="17">
        <v>25783.42</v>
      </c>
      <c r="M35" s="18">
        <v>0.71721397800000009</v>
      </c>
      <c r="N35" s="17">
        <v>991.67</v>
      </c>
      <c r="O35" s="19">
        <f>N35*5.149537417</f>
        <v>5106.6417703163897</v>
      </c>
      <c r="P35" s="20"/>
    </row>
    <row r="36" spans="1:16" x14ac:dyDescent="0.6">
      <c r="A36" s="9">
        <v>2</v>
      </c>
      <c r="B36" s="10">
        <v>20</v>
      </c>
      <c r="C36" s="10">
        <f>D36-B36</f>
        <v>14</v>
      </c>
      <c r="D36" s="11">
        <f>20+14</f>
        <v>34</v>
      </c>
      <c r="E36" s="12">
        <f>B36-G36</f>
        <v>3</v>
      </c>
      <c r="F36" s="13">
        <v>2133.2020344212137</v>
      </c>
      <c r="G36" s="14">
        <v>17</v>
      </c>
      <c r="H36" s="14">
        <f>D36-E36</f>
        <v>31</v>
      </c>
      <c r="I36" s="15">
        <v>2056.7459959783732</v>
      </c>
      <c r="J36" s="16">
        <f>E36</f>
        <v>3</v>
      </c>
      <c r="K36" s="1" t="s">
        <v>36</v>
      </c>
      <c r="L36" s="17">
        <v>16999.580000000002</v>
      </c>
      <c r="M36" s="18">
        <v>0.65363313599999995</v>
      </c>
      <c r="N36" s="17">
        <v>653.83000000000004</v>
      </c>
      <c r="O36" s="19">
        <f>N36*5.149537417</f>
        <v>3366.9220493571106</v>
      </c>
      <c r="P36" s="20"/>
    </row>
    <row r="37" spans="1:16" x14ac:dyDescent="0.6">
      <c r="A37" s="21">
        <v>2</v>
      </c>
      <c r="B37" s="22">
        <v>20</v>
      </c>
      <c r="C37" s="10">
        <f>D37-B37</f>
        <v>14</v>
      </c>
      <c r="D37" s="23">
        <v>34</v>
      </c>
      <c r="E37" s="24">
        <v>5</v>
      </c>
      <c r="F37" s="25">
        <v>2133.2020344212137</v>
      </c>
      <c r="G37" s="26">
        <v>15</v>
      </c>
      <c r="H37" s="26">
        <f>D37-E37</f>
        <v>29</v>
      </c>
      <c r="I37" s="27">
        <v>2056.7459959783732</v>
      </c>
      <c r="J37" s="28">
        <f>E37</f>
        <v>5</v>
      </c>
      <c r="K37" s="29" t="s">
        <v>37</v>
      </c>
      <c r="L37" s="30">
        <v>9432.8000000000011</v>
      </c>
      <c r="M37" s="31">
        <v>0.35769552000000004</v>
      </c>
      <c r="N37" s="30">
        <v>362.8</v>
      </c>
      <c r="O37" s="32">
        <f>N37*5.149537417</f>
        <v>1868.2521748876002</v>
      </c>
      <c r="P37" s="20"/>
    </row>
    <row r="38" spans="1:16" x14ac:dyDescent="0.6">
      <c r="A38" s="9">
        <v>2</v>
      </c>
      <c r="B38" s="10">
        <v>30</v>
      </c>
      <c r="C38" s="10">
        <f>D38-B38</f>
        <v>10</v>
      </c>
      <c r="D38" s="11">
        <f>B38+10</f>
        <v>40</v>
      </c>
      <c r="E38" s="12">
        <v>2</v>
      </c>
      <c r="F38" s="13">
        <v>2981.5679580641277</v>
      </c>
      <c r="G38" s="14">
        <f>H38-(D38-B38)</f>
        <v>28</v>
      </c>
      <c r="H38" s="14">
        <f>D38-E38</f>
        <v>38</v>
      </c>
      <c r="I38" s="15">
        <v>2889.135961538665</v>
      </c>
      <c r="J38" s="16">
        <f>E38</f>
        <v>2</v>
      </c>
      <c r="K38" s="1" t="s">
        <v>38</v>
      </c>
      <c r="L38" s="17">
        <v>22149.867999999999</v>
      </c>
      <c r="M38" s="18">
        <v>0.61216388999999993</v>
      </c>
      <c r="N38" s="17">
        <v>851.91800000000001</v>
      </c>
      <c r="O38" s="19">
        <f>N38*5.149537417</f>
        <v>4386.9836172158066</v>
      </c>
      <c r="P38" s="20"/>
    </row>
    <row r="39" spans="1:16" x14ac:dyDescent="0.6">
      <c r="A39" s="9">
        <v>2</v>
      </c>
      <c r="B39" s="10">
        <v>30</v>
      </c>
      <c r="C39" s="10">
        <f>D39-B39</f>
        <v>10</v>
      </c>
      <c r="D39" s="11">
        <f>B39+10</f>
        <v>40</v>
      </c>
      <c r="E39" s="12">
        <v>3</v>
      </c>
      <c r="F39" s="13">
        <v>2981.5679580641277</v>
      </c>
      <c r="G39" s="14">
        <f>H39-(D39-B39)</f>
        <v>27</v>
      </c>
      <c r="H39" s="14">
        <f>D39-E39</f>
        <v>37</v>
      </c>
      <c r="I39" s="15">
        <v>2889.135961538665</v>
      </c>
      <c r="J39" s="16">
        <f>E39</f>
        <v>3</v>
      </c>
      <c r="K39" s="1" t="s">
        <v>39</v>
      </c>
      <c r="L39" s="17">
        <v>14662.440000000002</v>
      </c>
      <c r="M39" s="18">
        <v>0.56222732799999997</v>
      </c>
      <c r="N39" s="17">
        <v>563.94000000000005</v>
      </c>
      <c r="O39" s="19">
        <f>N39*5.149537417</f>
        <v>2904.0301309429806</v>
      </c>
      <c r="P39" s="20"/>
    </row>
    <row r="40" spans="1:16" x14ac:dyDescent="0.6">
      <c r="A40" s="9">
        <v>2</v>
      </c>
      <c r="B40" s="10">
        <v>30</v>
      </c>
      <c r="C40" s="10">
        <f>D40-B40</f>
        <v>10</v>
      </c>
      <c r="D40" s="11">
        <f>B40+10</f>
        <v>40</v>
      </c>
      <c r="E40" s="12">
        <v>5</v>
      </c>
      <c r="F40" s="13">
        <v>2981.5679580641277</v>
      </c>
      <c r="G40" s="14">
        <f>H40-(D40-B40)</f>
        <v>25</v>
      </c>
      <c r="H40" s="14">
        <f>D40-E40</f>
        <v>35</v>
      </c>
      <c r="I40" s="15">
        <v>2889.135961538665</v>
      </c>
      <c r="J40" s="16">
        <f>E40</f>
        <v>5</v>
      </c>
      <c r="K40" s="1" t="s">
        <v>40</v>
      </c>
      <c r="L40" s="17">
        <v>6766.76</v>
      </c>
      <c r="M40" s="18">
        <v>0.37431763199999996</v>
      </c>
      <c r="N40" s="17">
        <v>260.26</v>
      </c>
      <c r="O40" s="19">
        <f>N40*5.149537417</f>
        <v>1340.2186081484201</v>
      </c>
      <c r="P40" s="20"/>
    </row>
    <row r="41" spans="1:16" x14ac:dyDescent="0.6">
      <c r="A41" s="9">
        <v>2</v>
      </c>
      <c r="B41" s="10">
        <v>30</v>
      </c>
      <c r="C41" s="10">
        <f>D41-B41</f>
        <v>12</v>
      </c>
      <c r="D41" s="11">
        <f>B41+12</f>
        <v>42</v>
      </c>
      <c r="E41" s="12">
        <v>2</v>
      </c>
      <c r="F41" s="13">
        <v>2484.6399650534399</v>
      </c>
      <c r="G41" s="14">
        <f>H41-(D41-B41)</f>
        <v>28</v>
      </c>
      <c r="H41" s="14">
        <f>D41-E41</f>
        <v>40</v>
      </c>
      <c r="I41" s="15">
        <v>2407.6133012822211</v>
      </c>
      <c r="J41" s="16">
        <f>E41</f>
        <v>2</v>
      </c>
      <c r="K41" s="1" t="s">
        <v>41</v>
      </c>
      <c r="L41" s="17">
        <v>24370.371999999999</v>
      </c>
      <c r="M41" s="18">
        <v>0.40475593600000004</v>
      </c>
      <c r="N41" s="17">
        <v>937.322</v>
      </c>
      <c r="O41" s="19">
        <f>N41*5.149537417</f>
        <v>4826.7747107772748</v>
      </c>
      <c r="P41" s="20"/>
    </row>
    <row r="42" spans="1:16" x14ac:dyDescent="0.6">
      <c r="A42" s="9">
        <v>2</v>
      </c>
      <c r="B42" s="10">
        <v>30</v>
      </c>
      <c r="C42" s="10">
        <f>D42-B42</f>
        <v>12</v>
      </c>
      <c r="D42" s="11">
        <f>B42+12</f>
        <v>42</v>
      </c>
      <c r="E42" s="12">
        <v>3</v>
      </c>
      <c r="F42" s="13">
        <v>2484.6399650534399</v>
      </c>
      <c r="G42" s="14">
        <f>H42-(D42-B42)</f>
        <v>27</v>
      </c>
      <c r="H42" s="14">
        <f>D42-E42</f>
        <v>39</v>
      </c>
      <c r="I42" s="15">
        <v>2407.6133012822211</v>
      </c>
      <c r="J42" s="16">
        <f>E42</f>
        <v>3</v>
      </c>
      <c r="K42" s="1" t="s">
        <v>42</v>
      </c>
      <c r="L42" s="17">
        <v>13274.04</v>
      </c>
      <c r="M42" s="18">
        <v>0.50792684799999999</v>
      </c>
      <c r="N42" s="17">
        <v>510.54</v>
      </c>
      <c r="O42" s="19">
        <f>N42*5.149537417</f>
        <v>2629.0448328751804</v>
      </c>
      <c r="P42" s="20"/>
    </row>
    <row r="43" spans="1:16" x14ac:dyDescent="0.6">
      <c r="A43" s="9">
        <v>2</v>
      </c>
      <c r="B43" s="10">
        <v>30</v>
      </c>
      <c r="C43" s="10">
        <f>D43-B43</f>
        <v>12</v>
      </c>
      <c r="D43" s="11">
        <f>B43+12</f>
        <v>42</v>
      </c>
      <c r="E43" s="12">
        <v>5</v>
      </c>
      <c r="F43" s="13">
        <v>2484.6399650534399</v>
      </c>
      <c r="G43" s="14">
        <f>H43-(D43-B43)</f>
        <v>25</v>
      </c>
      <c r="H43" s="14">
        <f>D43-E43</f>
        <v>37</v>
      </c>
      <c r="I43" s="15">
        <v>2407.6133012822211</v>
      </c>
      <c r="J43" s="16">
        <f>E43</f>
        <v>5</v>
      </c>
      <c r="K43" s="1" t="s">
        <v>43</v>
      </c>
      <c r="L43" s="17">
        <v>8229.52</v>
      </c>
      <c r="M43" s="18">
        <v>0.310635104</v>
      </c>
      <c r="N43" s="17">
        <v>316.52</v>
      </c>
      <c r="O43" s="19">
        <f>N43*5.149537417</f>
        <v>1629.9315832288401</v>
      </c>
      <c r="P43" s="20"/>
    </row>
    <row r="44" spans="1:16" x14ac:dyDescent="0.6">
      <c r="A44" s="9">
        <v>2</v>
      </c>
      <c r="B44" s="10">
        <v>30</v>
      </c>
      <c r="C44" s="10">
        <f>D44-B44</f>
        <v>14</v>
      </c>
      <c r="D44" s="11">
        <f>B43+14</f>
        <v>44</v>
      </c>
      <c r="E44" s="12">
        <v>2</v>
      </c>
      <c r="F44" s="13">
        <v>2129.6913986172335</v>
      </c>
      <c r="G44" s="14">
        <f>H44-(D44-B44)</f>
        <v>28</v>
      </c>
      <c r="H44" s="14">
        <f>D44-E44</f>
        <v>42</v>
      </c>
      <c r="I44" s="15">
        <v>2063.6685439561893</v>
      </c>
      <c r="J44" s="16">
        <f>E44</f>
        <v>2</v>
      </c>
      <c r="K44" s="1" t="s">
        <v>44</v>
      </c>
      <c r="L44" s="17">
        <v>23461.984</v>
      </c>
      <c r="M44" s="18">
        <v>0.65009864400000006</v>
      </c>
      <c r="N44" s="17">
        <v>902.38400000000001</v>
      </c>
      <c r="O44" s="19">
        <f>N44*5.149537417</f>
        <v>4646.8601725021281</v>
      </c>
      <c r="P44" s="20"/>
    </row>
    <row r="45" spans="1:16" x14ac:dyDescent="0.6">
      <c r="A45" s="9">
        <v>2</v>
      </c>
      <c r="B45" s="10">
        <v>30</v>
      </c>
      <c r="C45" s="10">
        <f>D45-B45</f>
        <v>14</v>
      </c>
      <c r="D45" s="11">
        <f>B44+14</f>
        <v>44</v>
      </c>
      <c r="E45" s="12">
        <v>3</v>
      </c>
      <c r="F45" s="13">
        <v>2129.6913986172335</v>
      </c>
      <c r="G45" s="14">
        <f>H45-(D45-B45)</f>
        <v>27</v>
      </c>
      <c r="H45" s="14">
        <f>D45-E45</f>
        <v>41</v>
      </c>
      <c r="I45" s="15">
        <v>2063.6685439561893</v>
      </c>
      <c r="J45" s="16">
        <f>E45</f>
        <v>3</v>
      </c>
      <c r="K45" s="1" t="s">
        <v>45</v>
      </c>
      <c r="L45" s="17">
        <v>12304.499999999998</v>
      </c>
      <c r="M45" s="18">
        <v>0.70102552000000007</v>
      </c>
      <c r="N45" s="17">
        <v>473.24999999999994</v>
      </c>
      <c r="O45" s="19">
        <f>N45*5.149537417</f>
        <v>2437.0185825952499</v>
      </c>
      <c r="P45" s="20"/>
    </row>
    <row r="46" spans="1:16" x14ac:dyDescent="0.6">
      <c r="A46" s="9">
        <v>2</v>
      </c>
      <c r="B46" s="10">
        <v>30</v>
      </c>
      <c r="C46" s="10">
        <f>D46-B46</f>
        <v>14</v>
      </c>
      <c r="D46" s="11">
        <f>B45+14</f>
        <v>44</v>
      </c>
      <c r="E46" s="12">
        <v>5</v>
      </c>
      <c r="F46" s="13">
        <v>2129.6913986172335</v>
      </c>
      <c r="G46" s="14">
        <f>H46-(D46-B46)</f>
        <v>25</v>
      </c>
      <c r="H46" s="14">
        <f>D46-E46</f>
        <v>39</v>
      </c>
      <c r="I46" s="15">
        <v>2063.6685439561893</v>
      </c>
      <c r="J46" s="16">
        <f>E46</f>
        <v>5</v>
      </c>
      <c r="K46" s="1" t="s">
        <v>46</v>
      </c>
      <c r="L46" s="17">
        <v>8322.08</v>
      </c>
      <c r="M46" s="18">
        <v>0.31425513599999999</v>
      </c>
      <c r="N46" s="17">
        <v>320.08</v>
      </c>
      <c r="O46" s="19">
        <f>N46*5.149537417</f>
        <v>1648.26393643336</v>
      </c>
      <c r="P46" s="20"/>
    </row>
    <row r="47" spans="1:16" x14ac:dyDescent="0.6">
      <c r="A47" s="9">
        <v>2</v>
      </c>
      <c r="B47" s="10">
        <v>45</v>
      </c>
      <c r="C47" s="10">
        <f>D47-B47</f>
        <v>10</v>
      </c>
      <c r="D47" s="11">
        <f>B47+10</f>
        <v>55</v>
      </c>
      <c r="E47" s="12">
        <v>2</v>
      </c>
      <c r="F47" s="13">
        <v>2980.1855975499248</v>
      </c>
      <c r="G47" s="14">
        <f>H47-(D47-B47)</f>
        <v>43</v>
      </c>
      <c r="H47" s="14">
        <f>D47-E47</f>
        <v>53</v>
      </c>
      <c r="I47" s="15">
        <v>2909.2178715904147</v>
      </c>
      <c r="J47" s="16">
        <f>E47</f>
        <v>2</v>
      </c>
      <c r="K47" s="1" t="s">
        <v>47</v>
      </c>
      <c r="L47" s="17">
        <v>19105.32</v>
      </c>
      <c r="M47" s="18">
        <v>0.73598886399999996</v>
      </c>
      <c r="N47" s="17">
        <v>734.82</v>
      </c>
      <c r="O47" s="19">
        <f>N47*5.149537417</f>
        <v>3783.9830847599405</v>
      </c>
      <c r="P47" s="33"/>
    </row>
    <row r="48" spans="1:16" x14ac:dyDescent="0.6">
      <c r="A48" s="9">
        <v>2</v>
      </c>
      <c r="B48" s="10">
        <v>45</v>
      </c>
      <c r="C48" s="10">
        <f>D48-B48</f>
        <v>10</v>
      </c>
      <c r="D48" s="11">
        <f>B48+10</f>
        <v>55</v>
      </c>
      <c r="E48" s="12">
        <v>3</v>
      </c>
      <c r="F48" s="13">
        <v>2980.1855975499248</v>
      </c>
      <c r="G48" s="14">
        <f>H48-(D48-B48)</f>
        <v>42</v>
      </c>
      <c r="H48" s="14">
        <f>D48-E48</f>
        <v>52</v>
      </c>
      <c r="I48" s="15">
        <v>2909.2178715904147</v>
      </c>
      <c r="J48" s="16">
        <f>E48</f>
        <v>3</v>
      </c>
      <c r="K48" s="1" t="s">
        <v>48</v>
      </c>
      <c r="L48" s="17">
        <v>12626.12</v>
      </c>
      <c r="M48" s="18">
        <v>0.48258662399999996</v>
      </c>
      <c r="N48" s="17">
        <v>485.62</v>
      </c>
      <c r="O48" s="19">
        <f>N48*5.149537417</f>
        <v>2500.7183604435404</v>
      </c>
      <c r="P48" s="33"/>
    </row>
    <row r="49" spans="1:16" x14ac:dyDescent="0.6">
      <c r="A49" s="9">
        <v>2</v>
      </c>
      <c r="B49" s="10">
        <v>45</v>
      </c>
      <c r="C49" s="10">
        <f>D49-B49</f>
        <v>10</v>
      </c>
      <c r="D49" s="11">
        <f>B49+10</f>
        <v>55</v>
      </c>
      <c r="E49" s="12">
        <v>5</v>
      </c>
      <c r="F49" s="13">
        <v>2980.1855975499248</v>
      </c>
      <c r="G49" s="14">
        <f>H49-(D49-B49)</f>
        <v>40</v>
      </c>
      <c r="H49" s="14">
        <f>D49-E49</f>
        <v>50</v>
      </c>
      <c r="I49" s="15">
        <v>2909.2178715904147</v>
      </c>
      <c r="J49" s="16">
        <f>E49</f>
        <v>5</v>
      </c>
      <c r="K49" s="1" t="s">
        <v>49</v>
      </c>
      <c r="L49" s="17">
        <v>6061.12</v>
      </c>
      <c r="M49" s="18">
        <v>0.33268726400000004</v>
      </c>
      <c r="N49" s="17">
        <v>233.12</v>
      </c>
      <c r="O49" s="19">
        <f>N49*5.149537417</f>
        <v>1200.46016265104</v>
      </c>
      <c r="P49" s="33"/>
    </row>
    <row r="50" spans="1:16" x14ac:dyDescent="0.6">
      <c r="A50" s="9">
        <v>2</v>
      </c>
      <c r="B50" s="10">
        <v>45</v>
      </c>
      <c r="C50" s="10">
        <f>D50-B50</f>
        <v>12</v>
      </c>
      <c r="D50" s="11">
        <f>B50+12</f>
        <v>57</v>
      </c>
      <c r="E50" s="12">
        <v>2</v>
      </c>
      <c r="F50" s="13">
        <v>2483.4879979582715</v>
      </c>
      <c r="G50" s="14">
        <f>H50-(D50-B50)</f>
        <v>43</v>
      </c>
      <c r="H50" s="14">
        <f>D50-E50</f>
        <v>55</v>
      </c>
      <c r="I50" s="15">
        <v>2424.3482263253459</v>
      </c>
      <c r="J50" s="16">
        <f>E50</f>
        <v>2</v>
      </c>
      <c r="K50" s="1" t="s">
        <v>50</v>
      </c>
      <c r="L50" s="17">
        <v>18943.34</v>
      </c>
      <c r="M50" s="18">
        <v>0.72965380800000001</v>
      </c>
      <c r="N50" s="17">
        <v>728.59</v>
      </c>
      <c r="O50" s="19">
        <f>N50*5.149537417</f>
        <v>3751.9014666520302</v>
      </c>
      <c r="P50" s="33"/>
    </row>
    <row r="51" spans="1:16" x14ac:dyDescent="0.6">
      <c r="A51" s="9">
        <v>2</v>
      </c>
      <c r="B51" s="10">
        <v>45</v>
      </c>
      <c r="C51" s="10">
        <f>D51-B51</f>
        <v>12</v>
      </c>
      <c r="D51" s="11">
        <f>B51+12</f>
        <v>57</v>
      </c>
      <c r="E51" s="12">
        <v>3</v>
      </c>
      <c r="F51" s="13">
        <v>2483.4879979582715</v>
      </c>
      <c r="G51" s="14">
        <f>H51-(D51-B51)</f>
        <v>42</v>
      </c>
      <c r="H51" s="14">
        <f>D51-E51</f>
        <v>54</v>
      </c>
      <c r="I51" s="15">
        <v>2424.3482263253459</v>
      </c>
      <c r="J51" s="16">
        <f>E51</f>
        <v>3</v>
      </c>
      <c r="K51" s="1" t="s">
        <v>51</v>
      </c>
      <c r="L51" s="17">
        <v>12255.88</v>
      </c>
      <c r="M51" s="18">
        <v>0.46810649600000004</v>
      </c>
      <c r="N51" s="17">
        <v>471.38</v>
      </c>
      <c r="O51" s="19">
        <f>N51*5.149537417</f>
        <v>2427.3889476254603</v>
      </c>
      <c r="P51" s="33"/>
    </row>
    <row r="52" spans="1:16" x14ac:dyDescent="0.6">
      <c r="A52" s="9">
        <v>2</v>
      </c>
      <c r="B52" s="10">
        <v>45</v>
      </c>
      <c r="C52" s="10">
        <f>D52-B52</f>
        <v>12</v>
      </c>
      <c r="D52" s="11">
        <f>B52+12</f>
        <v>57</v>
      </c>
      <c r="E52" s="12">
        <v>5</v>
      </c>
      <c r="F52" s="13">
        <v>2483.4879979582715</v>
      </c>
      <c r="G52" s="14">
        <f>H52-(D52-B52)</f>
        <v>40</v>
      </c>
      <c r="H52" s="14">
        <f>D52-E52</f>
        <v>52</v>
      </c>
      <c r="I52" s="15">
        <v>2424.3482263253459</v>
      </c>
      <c r="J52" s="16">
        <f>E52</f>
        <v>5</v>
      </c>
      <c r="K52" s="1" t="s">
        <v>52</v>
      </c>
      <c r="L52" s="17">
        <v>6702.2800000000007</v>
      </c>
      <c r="M52" s="18">
        <v>0.25090457599999999</v>
      </c>
      <c r="N52" s="17">
        <v>257.78000000000003</v>
      </c>
      <c r="O52" s="19">
        <f>N52*5.149537417</f>
        <v>1327.4477553542602</v>
      </c>
      <c r="P52" s="33"/>
    </row>
    <row r="53" spans="1:16" x14ac:dyDescent="0.6">
      <c r="A53" s="9">
        <v>2</v>
      </c>
      <c r="B53" s="10">
        <v>45</v>
      </c>
      <c r="C53" s="10">
        <f>D53-B53</f>
        <v>14</v>
      </c>
      <c r="D53" s="11">
        <f>B52+14</f>
        <v>59</v>
      </c>
      <c r="E53" s="12">
        <v>2</v>
      </c>
      <c r="F53" s="13">
        <v>2128.7039982499464</v>
      </c>
      <c r="G53" s="14">
        <f>H53-(D53-B53)</f>
        <v>43</v>
      </c>
      <c r="H53" s="14">
        <f>D53-E53</f>
        <v>57</v>
      </c>
      <c r="I53" s="15">
        <v>2078.0127654217249</v>
      </c>
      <c r="J53" s="16">
        <f>E53</f>
        <v>2</v>
      </c>
      <c r="K53" s="1" t="s">
        <v>53</v>
      </c>
      <c r="L53" s="17">
        <v>20938.683999999997</v>
      </c>
      <c r="M53" s="18">
        <v>0.57714719399999992</v>
      </c>
      <c r="N53" s="17">
        <v>805.33399999999995</v>
      </c>
      <c r="O53" s="19">
        <f>N53*5.149537417</f>
        <v>4147.0975661822777</v>
      </c>
      <c r="P53" s="33"/>
    </row>
    <row r="54" spans="1:16" x14ac:dyDescent="0.6">
      <c r="A54" s="9">
        <v>2</v>
      </c>
      <c r="B54" s="10">
        <v>45</v>
      </c>
      <c r="C54" s="10">
        <f>D54-B54</f>
        <v>14</v>
      </c>
      <c r="D54" s="11">
        <f>B53+14</f>
        <v>59</v>
      </c>
      <c r="E54" s="12">
        <v>3</v>
      </c>
      <c r="F54" s="13">
        <v>2128.7039982499464</v>
      </c>
      <c r="G54" s="14">
        <f>H54-(D54-B54)</f>
        <v>42</v>
      </c>
      <c r="H54" s="14">
        <f>D54-E54</f>
        <v>56</v>
      </c>
      <c r="I54" s="15">
        <v>2078.0127654217249</v>
      </c>
      <c r="J54" s="16">
        <f>E54</f>
        <v>3</v>
      </c>
      <c r="K54" s="1" t="s">
        <v>54</v>
      </c>
      <c r="L54" s="17">
        <v>11654.24</v>
      </c>
      <c r="M54" s="18">
        <v>0.44457628800000004</v>
      </c>
      <c r="N54" s="17">
        <v>448.24</v>
      </c>
      <c r="O54" s="19">
        <f>N54*5.149537417</f>
        <v>2308.2286517960802</v>
      </c>
      <c r="P54" s="33"/>
    </row>
    <row r="55" spans="1:16" x14ac:dyDescent="0.6">
      <c r="A55" s="21">
        <v>2</v>
      </c>
      <c r="B55" s="22">
        <v>45</v>
      </c>
      <c r="C55" s="10">
        <f>D55-B55</f>
        <v>14</v>
      </c>
      <c r="D55" s="23">
        <f>B54+14</f>
        <v>59</v>
      </c>
      <c r="E55" s="24">
        <v>5</v>
      </c>
      <c r="F55" s="25">
        <v>2128.7039982499464</v>
      </c>
      <c r="G55" s="26">
        <f>H55-(D55-B55)</f>
        <v>40</v>
      </c>
      <c r="H55" s="26">
        <f>D55-E55</f>
        <v>54</v>
      </c>
      <c r="I55" s="27">
        <v>2078.0127654217249</v>
      </c>
      <c r="J55" s="28">
        <f>E55</f>
        <v>5</v>
      </c>
      <c r="K55" s="29" t="s">
        <v>55</v>
      </c>
      <c r="L55" s="30">
        <v>6214.5199999999995</v>
      </c>
      <c r="M55" s="31">
        <v>0.34173734400000005</v>
      </c>
      <c r="N55" s="30">
        <v>239.01999999999998</v>
      </c>
      <c r="O55" s="32">
        <f>N55*5.149537417</f>
        <v>1230.8424334113399</v>
      </c>
      <c r="P55" s="33"/>
    </row>
    <row r="56" spans="1:16" x14ac:dyDescent="0.6">
      <c r="A56" s="9">
        <v>3</v>
      </c>
      <c r="B56" s="10">
        <v>20</v>
      </c>
      <c r="C56" s="10">
        <f>D56-B56</f>
        <v>10</v>
      </c>
      <c r="D56" s="11">
        <f>B56+10</f>
        <v>30</v>
      </c>
      <c r="E56" s="12">
        <f>B56-G56</f>
        <v>2</v>
      </c>
      <c r="F56" s="13">
        <v>4479.7242722845476</v>
      </c>
      <c r="G56" s="14">
        <v>18</v>
      </c>
      <c r="H56" s="14">
        <f>D56-E56</f>
        <v>28</v>
      </c>
      <c r="I56" s="15">
        <v>4319.1665915545836</v>
      </c>
      <c r="J56" s="16">
        <f>E56</f>
        <v>2</v>
      </c>
      <c r="K56" s="1" t="s">
        <v>56</v>
      </c>
      <c r="L56" s="17">
        <v>37592.464</v>
      </c>
      <c r="M56" s="18">
        <v>1.058626764</v>
      </c>
      <c r="N56" s="17">
        <v>1445.864</v>
      </c>
      <c r="O56" s="19">
        <f>N56*5.149537417</f>
        <v>7445.5307678932886</v>
      </c>
      <c r="P56" s="33"/>
    </row>
    <row r="57" spans="1:16" x14ac:dyDescent="0.6">
      <c r="A57" s="9">
        <v>3</v>
      </c>
      <c r="B57" s="10">
        <v>20</v>
      </c>
      <c r="C57" s="10">
        <f>D57-B57</f>
        <v>10</v>
      </c>
      <c r="D57" s="11">
        <f>B57+10</f>
        <v>30</v>
      </c>
      <c r="E57" s="12">
        <f>B57-G57</f>
        <v>3</v>
      </c>
      <c r="F57" s="13">
        <v>4479.7242722845476</v>
      </c>
      <c r="G57" s="14">
        <v>17</v>
      </c>
      <c r="H57" s="14">
        <f>D57-E57</f>
        <v>27</v>
      </c>
      <c r="I57" s="15">
        <v>4319.1665915545836</v>
      </c>
      <c r="J57" s="16">
        <f>E57</f>
        <v>3</v>
      </c>
      <c r="K57" s="1" t="s">
        <v>57</v>
      </c>
      <c r="L57" s="17">
        <v>26893.672000000002</v>
      </c>
      <c r="M57" s="18">
        <v>0.7493126160000001</v>
      </c>
      <c r="N57" s="17">
        <v>1034.3720000000001</v>
      </c>
      <c r="O57" s="19">
        <f>N57*5.149537417</f>
        <v>5326.5373170971243</v>
      </c>
      <c r="P57" s="20"/>
    </row>
    <row r="58" spans="1:16" x14ac:dyDescent="0.6">
      <c r="A58" s="9">
        <v>3</v>
      </c>
      <c r="B58" s="10">
        <v>20</v>
      </c>
      <c r="C58" s="10">
        <f>D58-B58</f>
        <v>10</v>
      </c>
      <c r="D58" s="11">
        <v>30</v>
      </c>
      <c r="E58" s="12">
        <v>5</v>
      </c>
      <c r="F58" s="13">
        <v>4479.7242722845476</v>
      </c>
      <c r="G58" s="14">
        <v>15</v>
      </c>
      <c r="H58" s="14">
        <f>D58-E58</f>
        <v>25</v>
      </c>
      <c r="I58" s="15">
        <v>4319.1665915545836</v>
      </c>
      <c r="J58" s="16">
        <f>E58</f>
        <v>5</v>
      </c>
      <c r="K58" s="1" t="s">
        <v>58</v>
      </c>
      <c r="L58" s="17">
        <v>20434.023999999998</v>
      </c>
      <c r="M58" s="18">
        <v>0.56255690400000002</v>
      </c>
      <c r="N58" s="17">
        <v>785.92399999999998</v>
      </c>
      <c r="O58" s="19">
        <f>N58*5.149537417</f>
        <v>4047.145044918308</v>
      </c>
      <c r="P58" s="20"/>
    </row>
    <row r="59" spans="1:16" x14ac:dyDescent="0.6">
      <c r="A59" s="9">
        <v>3</v>
      </c>
      <c r="B59" s="10">
        <v>20</v>
      </c>
      <c r="C59" s="10">
        <f>D59-B59</f>
        <v>12</v>
      </c>
      <c r="D59" s="11">
        <f>B59+12</f>
        <v>32</v>
      </c>
      <c r="E59" s="12">
        <f>B59-G59</f>
        <v>2</v>
      </c>
      <c r="F59" s="13">
        <v>3733.1035602371235</v>
      </c>
      <c r="G59" s="14">
        <v>18</v>
      </c>
      <c r="H59" s="14">
        <f>D59-E59</f>
        <v>30</v>
      </c>
      <c r="I59" s="15">
        <v>3599.3054929621535</v>
      </c>
      <c r="J59" s="16">
        <f>E59</f>
        <v>2</v>
      </c>
      <c r="K59" s="1" t="s">
        <v>59</v>
      </c>
      <c r="L59" s="17">
        <v>41629.744000000006</v>
      </c>
      <c r="M59" s="18">
        <v>1.175349084</v>
      </c>
      <c r="N59" s="17">
        <v>1601.1440000000002</v>
      </c>
      <c r="O59" s="19">
        <f>N59*5.149537417</f>
        <v>8245.1509380050502</v>
      </c>
      <c r="P59" s="20"/>
    </row>
    <row r="60" spans="1:16" x14ac:dyDescent="0.6">
      <c r="A60" s="9">
        <v>3</v>
      </c>
      <c r="B60" s="10">
        <v>20</v>
      </c>
      <c r="C60" s="10">
        <f>D60-B60</f>
        <v>12</v>
      </c>
      <c r="D60" s="11">
        <f>B60+12</f>
        <v>32</v>
      </c>
      <c r="E60" s="12">
        <f>B60-G60</f>
        <v>3</v>
      </c>
      <c r="F60" s="13">
        <v>3733.1035602371235</v>
      </c>
      <c r="G60" s="14">
        <v>17</v>
      </c>
      <c r="H60" s="14">
        <f>D60-E60</f>
        <v>29</v>
      </c>
      <c r="I60" s="15">
        <v>3599.3054929621535</v>
      </c>
      <c r="J60" s="16">
        <f>E60</f>
        <v>3</v>
      </c>
      <c r="K60" s="1" t="s">
        <v>60</v>
      </c>
      <c r="L60" s="17">
        <v>24572.236000000001</v>
      </c>
      <c r="M60" s="18">
        <v>0.68219728200000007</v>
      </c>
      <c r="N60" s="17">
        <v>945.08600000000001</v>
      </c>
      <c r="O60" s="19">
        <f>N60*5.149537417</f>
        <v>4866.7557192828626</v>
      </c>
      <c r="P60" s="20"/>
    </row>
    <row r="61" spans="1:16" x14ac:dyDescent="0.6">
      <c r="A61" s="9">
        <v>3</v>
      </c>
      <c r="B61" s="10">
        <v>20</v>
      </c>
      <c r="C61" s="10">
        <f>D61-B61</f>
        <v>12</v>
      </c>
      <c r="D61" s="11">
        <v>32</v>
      </c>
      <c r="E61" s="12">
        <v>5</v>
      </c>
      <c r="F61" s="13">
        <v>3733.1035602371235</v>
      </c>
      <c r="G61" s="14">
        <v>15</v>
      </c>
      <c r="H61" s="14">
        <f>D61-E61</f>
        <v>27</v>
      </c>
      <c r="I61" s="15">
        <v>3599.3054929621535</v>
      </c>
      <c r="J61" s="16">
        <f>E61</f>
        <v>5</v>
      </c>
      <c r="K61" s="1" t="s">
        <v>61</v>
      </c>
      <c r="L61" s="17">
        <v>15865.720000000001</v>
      </c>
      <c r="M61" s="18">
        <v>0.60928774399999996</v>
      </c>
      <c r="N61" s="17">
        <v>610.22</v>
      </c>
      <c r="O61" s="19">
        <f>N61*5.149537417</f>
        <v>3142.3507226017405</v>
      </c>
      <c r="P61" s="20"/>
    </row>
    <row r="62" spans="1:16" x14ac:dyDescent="0.6">
      <c r="A62" s="9">
        <v>3</v>
      </c>
      <c r="B62" s="10">
        <v>20</v>
      </c>
      <c r="C62" s="10">
        <f>D62-B62</f>
        <v>14</v>
      </c>
      <c r="D62" s="11">
        <f>20+14</f>
        <v>34</v>
      </c>
      <c r="E62" s="12">
        <v>2</v>
      </c>
      <c r="F62" s="13">
        <v>3199.8030516318204</v>
      </c>
      <c r="G62" s="14">
        <v>18</v>
      </c>
      <c r="H62" s="14">
        <f>D62-E62</f>
        <v>32</v>
      </c>
      <c r="I62" s="15">
        <v>3085.1189939675601</v>
      </c>
      <c r="J62" s="16">
        <f>E62</f>
        <v>2</v>
      </c>
      <c r="K62" s="1" t="s">
        <v>62</v>
      </c>
      <c r="L62" s="17">
        <v>37895.260000000009</v>
      </c>
      <c r="M62" s="18">
        <v>1.0673809380000001</v>
      </c>
      <c r="N62" s="17">
        <v>1457.5100000000002</v>
      </c>
      <c r="O62" s="19">
        <f>N62*5.149537417</f>
        <v>7505.5022806516718</v>
      </c>
      <c r="P62" s="20"/>
    </row>
    <row r="63" spans="1:16" x14ac:dyDescent="0.6">
      <c r="A63" s="9">
        <v>3</v>
      </c>
      <c r="B63" s="10">
        <v>20</v>
      </c>
      <c r="C63" s="10">
        <f>D63-B63</f>
        <v>14</v>
      </c>
      <c r="D63" s="11">
        <f>20+14</f>
        <v>34</v>
      </c>
      <c r="E63" s="12">
        <f>B63-G63</f>
        <v>3</v>
      </c>
      <c r="F63" s="13">
        <v>3199.8030516318204</v>
      </c>
      <c r="G63" s="14">
        <v>17</v>
      </c>
      <c r="H63" s="14">
        <f>D63-E63</f>
        <v>31</v>
      </c>
      <c r="I63" s="15">
        <v>3085.1189939675601</v>
      </c>
      <c r="J63" s="16">
        <f>E63</f>
        <v>3</v>
      </c>
      <c r="K63" s="1" t="s">
        <v>63</v>
      </c>
      <c r="L63" s="17">
        <v>24370.371999999999</v>
      </c>
      <c r="M63" s="18">
        <v>0.67636116600000007</v>
      </c>
      <c r="N63" s="17">
        <v>937.322</v>
      </c>
      <c r="O63" s="19">
        <f>N63*5.149537417</f>
        <v>4826.7747107772748</v>
      </c>
      <c r="P63" s="20"/>
    </row>
    <row r="64" spans="1:16" x14ac:dyDescent="0.6">
      <c r="A64" s="21">
        <v>3</v>
      </c>
      <c r="B64" s="22">
        <v>20</v>
      </c>
      <c r="C64" s="10">
        <f>D64-B64</f>
        <v>14</v>
      </c>
      <c r="D64" s="23">
        <v>34</v>
      </c>
      <c r="E64" s="24">
        <v>5</v>
      </c>
      <c r="F64" s="25">
        <v>3199.8030516318204</v>
      </c>
      <c r="G64" s="26">
        <v>15</v>
      </c>
      <c r="H64" s="26">
        <f>D64-E64</f>
        <v>29</v>
      </c>
      <c r="I64" s="27">
        <v>3085.1189939675601</v>
      </c>
      <c r="J64" s="28">
        <f>E64</f>
        <v>5</v>
      </c>
      <c r="K64" s="29" t="s">
        <v>64</v>
      </c>
      <c r="L64" s="30">
        <v>15032.680000000002</v>
      </c>
      <c r="M64" s="31">
        <v>0.57670745599999995</v>
      </c>
      <c r="N64" s="30">
        <v>578.18000000000006</v>
      </c>
      <c r="O64" s="32">
        <f>N64*5.149537417</f>
        <v>2977.3595437610606</v>
      </c>
      <c r="P64" s="20"/>
    </row>
    <row r="65" spans="1:16" x14ac:dyDescent="0.6">
      <c r="A65" s="9">
        <v>3</v>
      </c>
      <c r="B65" s="10">
        <v>30</v>
      </c>
      <c r="C65" s="10">
        <f>D65-B65</f>
        <v>10</v>
      </c>
      <c r="D65" s="11">
        <f>B65+10</f>
        <v>40</v>
      </c>
      <c r="E65" s="12">
        <v>2</v>
      </c>
      <c r="F65" s="13">
        <v>4472.3519370961913</v>
      </c>
      <c r="G65" s="14">
        <f>H65-(D65-B65)</f>
        <v>28</v>
      </c>
      <c r="H65" s="14">
        <f>D65-E65</f>
        <v>38</v>
      </c>
      <c r="I65" s="15">
        <v>4333.7039423079968</v>
      </c>
      <c r="J65" s="16">
        <f>E65</f>
        <v>2</v>
      </c>
      <c r="K65" s="1" t="s">
        <v>65</v>
      </c>
      <c r="L65" s="17">
        <v>32949.592000000004</v>
      </c>
      <c r="M65" s="18">
        <v>0.92439609600000006</v>
      </c>
      <c r="N65" s="17">
        <v>1267.2920000000001</v>
      </c>
      <c r="O65" s="19">
        <f>N65*5.149537417</f>
        <v>6525.9675722647653</v>
      </c>
      <c r="P65" s="20"/>
    </row>
    <row r="66" spans="1:16" x14ac:dyDescent="0.6">
      <c r="A66" s="9">
        <v>3</v>
      </c>
      <c r="B66" s="10">
        <v>30</v>
      </c>
      <c r="C66" s="10">
        <f>D66-B66</f>
        <v>10</v>
      </c>
      <c r="D66" s="11">
        <f>B66+10</f>
        <v>40</v>
      </c>
      <c r="E66" s="12">
        <v>3</v>
      </c>
      <c r="F66" s="13">
        <v>4472.3519370961913</v>
      </c>
      <c r="G66" s="14">
        <f>H66-(D66-B66)</f>
        <v>27</v>
      </c>
      <c r="H66" s="14">
        <f>D66-E66</f>
        <v>37</v>
      </c>
      <c r="I66" s="15">
        <v>4333.7039423079968</v>
      </c>
      <c r="J66" s="16">
        <f>E66</f>
        <v>3</v>
      </c>
      <c r="K66" s="1" t="s">
        <v>66</v>
      </c>
      <c r="L66" s="17">
        <v>26187.148000000001</v>
      </c>
      <c r="M66" s="18">
        <v>0.72888620999999998</v>
      </c>
      <c r="N66" s="17">
        <v>1007.198</v>
      </c>
      <c r="O66" s="19">
        <f>N66*5.149537417</f>
        <v>5186.6037873275664</v>
      </c>
      <c r="P66" s="20"/>
    </row>
    <row r="67" spans="1:16" x14ac:dyDescent="0.6">
      <c r="A67" s="9">
        <v>3</v>
      </c>
      <c r="B67" s="10">
        <v>30</v>
      </c>
      <c r="C67" s="10">
        <f>D67-B67</f>
        <v>10</v>
      </c>
      <c r="D67" s="11">
        <f>B67+10</f>
        <v>40</v>
      </c>
      <c r="E67" s="12">
        <v>5</v>
      </c>
      <c r="F67" s="13">
        <v>4472.3519370961913</v>
      </c>
      <c r="G67" s="14">
        <f>H67-(D67-B67)</f>
        <v>25</v>
      </c>
      <c r="H67" s="14">
        <f>D67-E67</f>
        <v>35</v>
      </c>
      <c r="I67" s="15">
        <v>4333.7039423079968</v>
      </c>
      <c r="J67" s="16">
        <f>E67</f>
        <v>5</v>
      </c>
      <c r="K67" s="1" t="s">
        <v>67</v>
      </c>
      <c r="L67" s="17">
        <v>19626.568000000003</v>
      </c>
      <c r="M67" s="18">
        <v>0.53921244000000002</v>
      </c>
      <c r="N67" s="17">
        <v>754.86800000000005</v>
      </c>
      <c r="O67" s="19">
        <f>N67*5.149537417</f>
        <v>3887.2210108959566</v>
      </c>
      <c r="P67" s="20"/>
    </row>
    <row r="68" spans="1:16" x14ac:dyDescent="0.6">
      <c r="A68" s="9">
        <v>3</v>
      </c>
      <c r="B68" s="10">
        <v>30</v>
      </c>
      <c r="C68" s="10">
        <f>D68-B68</f>
        <v>12</v>
      </c>
      <c r="D68" s="11">
        <f>B68+12</f>
        <v>42</v>
      </c>
      <c r="E68" s="12">
        <v>2</v>
      </c>
      <c r="F68" s="13">
        <v>3726.9599475801592</v>
      </c>
      <c r="G68" s="14">
        <f>H68-(D68-B68)</f>
        <v>28</v>
      </c>
      <c r="H68" s="14">
        <f>D68-E68</f>
        <v>40</v>
      </c>
      <c r="I68" s="15">
        <v>3611.4199519233316</v>
      </c>
      <c r="J68" s="16">
        <f>E68</f>
        <v>2</v>
      </c>
      <c r="K68" s="1" t="s">
        <v>68</v>
      </c>
      <c r="L68" s="17">
        <v>35271.028000000006</v>
      </c>
      <c r="M68" s="18">
        <v>0.99151143000000008</v>
      </c>
      <c r="N68" s="17">
        <v>1356.5780000000002</v>
      </c>
      <c r="O68" s="19">
        <f>N68*5.149537417</f>
        <v>6985.7491700790279</v>
      </c>
      <c r="P68" s="20"/>
    </row>
    <row r="69" spans="1:16" x14ac:dyDescent="0.6">
      <c r="A69" s="9">
        <v>3</v>
      </c>
      <c r="B69" s="10">
        <v>30</v>
      </c>
      <c r="C69" s="10">
        <f>D69-B69</f>
        <v>12</v>
      </c>
      <c r="D69" s="11">
        <f>B69+12</f>
        <v>42</v>
      </c>
      <c r="E69" s="12">
        <v>3</v>
      </c>
      <c r="F69" s="13">
        <v>3726.9599475801592</v>
      </c>
      <c r="G69" s="14">
        <f>H69-(D69-B69)</f>
        <v>27</v>
      </c>
      <c r="H69" s="14">
        <f>D69-E69</f>
        <v>39</v>
      </c>
      <c r="I69" s="15">
        <v>3611.4199519233316</v>
      </c>
      <c r="J69" s="16">
        <f>E69</f>
        <v>3</v>
      </c>
      <c r="K69" s="1" t="s">
        <v>69</v>
      </c>
      <c r="L69" s="17">
        <v>21746.14</v>
      </c>
      <c r="M69" s="18">
        <v>0.60049165800000004</v>
      </c>
      <c r="N69" s="17">
        <v>836.39</v>
      </c>
      <c r="O69" s="19">
        <f>N69*5.149537417</f>
        <v>4307.02160020463</v>
      </c>
      <c r="P69" s="20"/>
    </row>
    <row r="70" spans="1:16" x14ac:dyDescent="0.6">
      <c r="A70" s="9">
        <v>3</v>
      </c>
      <c r="B70" s="10">
        <v>30</v>
      </c>
      <c r="C70" s="10">
        <f>D70-B70</f>
        <v>12</v>
      </c>
      <c r="D70" s="11">
        <f>B70+12</f>
        <v>42</v>
      </c>
      <c r="E70" s="12">
        <v>5</v>
      </c>
      <c r="F70" s="13">
        <v>3726.9599475801592</v>
      </c>
      <c r="G70" s="14">
        <f>H70-(D70-B70)</f>
        <v>25</v>
      </c>
      <c r="H70" s="14">
        <f>D70-E70</f>
        <v>37</v>
      </c>
      <c r="I70" s="15">
        <v>3611.4199519233316</v>
      </c>
      <c r="J70" s="16">
        <f>E70</f>
        <v>5</v>
      </c>
      <c r="K70" s="1" t="s">
        <v>70</v>
      </c>
      <c r="L70" s="17">
        <v>28912.312000000005</v>
      </c>
      <c r="M70" s="18">
        <v>0.48620665600000007</v>
      </c>
      <c r="N70" s="17">
        <v>1112.0120000000002</v>
      </c>
      <c r="O70" s="19">
        <f>N70*5.149537417</f>
        <v>5726.3474021530055</v>
      </c>
      <c r="P70" s="20"/>
    </row>
    <row r="71" spans="1:16" x14ac:dyDescent="0.6">
      <c r="A71" s="9">
        <v>3</v>
      </c>
      <c r="B71" s="10">
        <v>30</v>
      </c>
      <c r="C71" s="10">
        <f>D71-B71</f>
        <v>14</v>
      </c>
      <c r="D71" s="11">
        <f>B69+14</f>
        <v>44</v>
      </c>
      <c r="E71" s="12">
        <v>2</v>
      </c>
      <c r="F71" s="13">
        <v>3194.537097925851</v>
      </c>
      <c r="G71" s="14">
        <f>H71-(D71-B71)</f>
        <v>28</v>
      </c>
      <c r="H71" s="14">
        <f>D71-E71</f>
        <v>42</v>
      </c>
      <c r="I71" s="15">
        <v>3095.5028159342837</v>
      </c>
      <c r="J71" s="16">
        <f>E71</f>
        <v>2</v>
      </c>
      <c r="K71" s="1" t="s">
        <v>71</v>
      </c>
      <c r="L71" s="17">
        <v>42336.268000000004</v>
      </c>
      <c r="M71" s="18">
        <v>1.1957754900000002</v>
      </c>
      <c r="N71" s="17">
        <v>1628.3180000000002</v>
      </c>
      <c r="O71" s="19">
        <f>N71*5.149537417</f>
        <v>8385.0844677746081</v>
      </c>
      <c r="P71" s="20"/>
    </row>
    <row r="72" spans="1:16" x14ac:dyDescent="0.6">
      <c r="A72" s="9">
        <v>3</v>
      </c>
      <c r="B72" s="10">
        <v>30</v>
      </c>
      <c r="C72" s="10">
        <f>D72-B72</f>
        <v>14</v>
      </c>
      <c r="D72" s="11">
        <f>B71+14</f>
        <v>44</v>
      </c>
      <c r="E72" s="12">
        <v>3</v>
      </c>
      <c r="F72" s="13">
        <v>3194.537097925851</v>
      </c>
      <c r="G72" s="14">
        <f>H72-(D72-B72)</f>
        <v>27</v>
      </c>
      <c r="H72" s="14">
        <f>D72-E72</f>
        <v>41</v>
      </c>
      <c r="I72" s="15">
        <v>3095.5028159342837</v>
      </c>
      <c r="J72" s="16">
        <f>E72</f>
        <v>3</v>
      </c>
      <c r="K72" s="1" t="s">
        <v>72</v>
      </c>
      <c r="L72" s="17">
        <v>21948.004000000001</v>
      </c>
      <c r="M72" s="18">
        <v>0.60632777400000004</v>
      </c>
      <c r="N72" s="17">
        <v>844.154</v>
      </c>
      <c r="O72" s="19">
        <f>N72*5.149537417</f>
        <v>4347.0026087102178</v>
      </c>
      <c r="P72" s="20"/>
    </row>
    <row r="73" spans="1:16" x14ac:dyDescent="0.6">
      <c r="A73" s="9">
        <v>3</v>
      </c>
      <c r="B73" s="10">
        <v>30</v>
      </c>
      <c r="C73" s="10">
        <f>D73-B73</f>
        <v>14</v>
      </c>
      <c r="D73" s="11">
        <f>B72+14</f>
        <v>44</v>
      </c>
      <c r="E73" s="12">
        <v>5</v>
      </c>
      <c r="F73" s="13">
        <v>3194.537097925851</v>
      </c>
      <c r="G73" s="14">
        <f>H73-(D73-B73)</f>
        <v>25</v>
      </c>
      <c r="H73" s="14">
        <f>D73-E73</f>
        <v>39</v>
      </c>
      <c r="I73" s="15">
        <v>3095.5028159342837</v>
      </c>
      <c r="J73" s="16">
        <f>E73</f>
        <v>5</v>
      </c>
      <c r="K73" s="1" t="s">
        <v>73</v>
      </c>
      <c r="L73" s="17">
        <v>10877.88</v>
      </c>
      <c r="M73" s="18">
        <v>0.61290777600000002</v>
      </c>
      <c r="N73" s="17">
        <v>418.37999999999994</v>
      </c>
      <c r="O73" s="19">
        <f>N73*5.149537417</f>
        <v>2154.4634645244601</v>
      </c>
      <c r="P73" s="20"/>
    </row>
    <row r="74" spans="1:16" x14ac:dyDescent="0.6">
      <c r="A74" s="21">
        <v>3</v>
      </c>
      <c r="B74" s="22">
        <v>45</v>
      </c>
      <c r="C74" s="10">
        <f>D74-B74</f>
        <v>10</v>
      </c>
      <c r="D74" s="23">
        <f>B74+10</f>
        <v>55</v>
      </c>
      <c r="E74" s="24">
        <v>2</v>
      </c>
      <c r="F74" s="25">
        <v>4470.2783963248867</v>
      </c>
      <c r="G74" s="26">
        <f>H74-(D74-B74)</f>
        <v>43</v>
      </c>
      <c r="H74" s="26">
        <f>D74-E74</f>
        <v>53</v>
      </c>
      <c r="I74" s="27">
        <v>4363.8268073856225</v>
      </c>
      <c r="J74" s="28">
        <f>E74</f>
        <v>2</v>
      </c>
      <c r="K74" s="29" t="s">
        <v>74</v>
      </c>
      <c r="L74" s="30">
        <v>27802.060000000005</v>
      </c>
      <c r="M74" s="31">
        <v>0.775575138</v>
      </c>
      <c r="N74" s="30">
        <v>1069.3100000000002</v>
      </c>
      <c r="O74" s="32">
        <f>N74*5.149537417</f>
        <v>5506.451855372271</v>
      </c>
      <c r="P74" s="20"/>
    </row>
    <row r="75" spans="1:16" x14ac:dyDescent="0.6">
      <c r="A75" s="9">
        <v>3</v>
      </c>
      <c r="B75" s="10">
        <v>45</v>
      </c>
      <c r="C75" s="10">
        <f>D75-B75</f>
        <v>10</v>
      </c>
      <c r="D75" s="11">
        <f>B75+10</f>
        <v>55</v>
      </c>
      <c r="E75" s="12">
        <v>3</v>
      </c>
      <c r="F75" s="13">
        <v>4470.2783963248867</v>
      </c>
      <c r="G75" s="14">
        <f>H75-(D75-B75)</f>
        <v>42</v>
      </c>
      <c r="H75" s="14">
        <f>D75-E75</f>
        <v>52</v>
      </c>
      <c r="I75" s="15">
        <v>4363.8268073856225</v>
      </c>
      <c r="J75" s="16">
        <f>E75</f>
        <v>3</v>
      </c>
      <c r="K75" s="1" t="s">
        <v>75</v>
      </c>
      <c r="L75" s="17">
        <v>22351.732</v>
      </c>
      <c r="M75" s="18">
        <v>0.61800000600000005</v>
      </c>
      <c r="N75" s="17">
        <v>859.68200000000002</v>
      </c>
      <c r="O75" s="19">
        <f>N75*5.149537417</f>
        <v>4426.9646257213944</v>
      </c>
      <c r="P75" s="20"/>
    </row>
    <row r="76" spans="1:16" x14ac:dyDescent="0.6">
      <c r="A76" s="9">
        <v>3</v>
      </c>
      <c r="B76" s="10">
        <v>45</v>
      </c>
      <c r="C76" s="10">
        <f>D76-B76</f>
        <v>10</v>
      </c>
      <c r="D76" s="11">
        <f>B76+10</f>
        <v>55</v>
      </c>
      <c r="E76" s="12">
        <v>5</v>
      </c>
      <c r="F76" s="13">
        <v>4470.2783963248867</v>
      </c>
      <c r="G76" s="14">
        <f>H76-(D76-B76)</f>
        <v>40</v>
      </c>
      <c r="H76" s="14">
        <f>D76-E76</f>
        <v>50</v>
      </c>
      <c r="I76" s="15">
        <v>4363.8268073856225</v>
      </c>
      <c r="J76" s="16">
        <f>E76</f>
        <v>5</v>
      </c>
      <c r="K76" s="1" t="s">
        <v>76</v>
      </c>
      <c r="L76" s="17">
        <v>19020.976000000002</v>
      </c>
      <c r="M76" s="18">
        <v>0.52170409200000001</v>
      </c>
      <c r="N76" s="17">
        <v>731.57600000000002</v>
      </c>
      <c r="O76" s="19">
        <f>N76*5.149537417</f>
        <v>3767.2779853791922</v>
      </c>
      <c r="P76" s="20"/>
    </row>
    <row r="77" spans="1:16" x14ac:dyDescent="0.6">
      <c r="A77" s="9">
        <v>3</v>
      </c>
      <c r="B77" s="10">
        <v>45</v>
      </c>
      <c r="C77" s="10">
        <f>D77-B77</f>
        <v>12</v>
      </c>
      <c r="D77" s="11">
        <f>B77+12</f>
        <v>57</v>
      </c>
      <c r="E77" s="12">
        <v>2</v>
      </c>
      <c r="F77" s="13">
        <v>3725.2319969374066</v>
      </c>
      <c r="G77" s="14">
        <f>H77-(D77-B77)</f>
        <v>43</v>
      </c>
      <c r="H77" s="14">
        <f>D77-E77</f>
        <v>55</v>
      </c>
      <c r="I77" s="15">
        <v>3636.5223394880186</v>
      </c>
      <c r="J77" s="16">
        <f>E77</f>
        <v>2</v>
      </c>
      <c r="K77" s="1" t="s">
        <v>77</v>
      </c>
      <c r="L77" s="17">
        <v>29316.040000000005</v>
      </c>
      <c r="M77" s="18">
        <v>0.8193460079999999</v>
      </c>
      <c r="N77" s="17">
        <v>1127.5400000000002</v>
      </c>
      <c r="O77" s="19">
        <f>N77*5.149537417</f>
        <v>5806.3094191641812</v>
      </c>
      <c r="P77" s="20"/>
    </row>
    <row r="78" spans="1:16" x14ac:dyDescent="0.6">
      <c r="A78" s="9">
        <v>3</v>
      </c>
      <c r="B78" s="10">
        <v>45</v>
      </c>
      <c r="C78" s="10">
        <f>D78-B78</f>
        <v>12</v>
      </c>
      <c r="D78" s="11">
        <f>B78+12</f>
        <v>57</v>
      </c>
      <c r="E78" s="12">
        <v>3</v>
      </c>
      <c r="F78" s="13">
        <v>3725.2319969374066</v>
      </c>
      <c r="G78" s="14">
        <f>H78-(D78-B78)</f>
        <v>42</v>
      </c>
      <c r="H78" s="14">
        <f>D78-E78</f>
        <v>54</v>
      </c>
      <c r="I78" s="15">
        <v>3636.5223394880186</v>
      </c>
      <c r="J78" s="16">
        <f>E78</f>
        <v>3</v>
      </c>
      <c r="K78" s="1" t="s">
        <v>78</v>
      </c>
      <c r="L78" s="17">
        <v>20131.227999999999</v>
      </c>
      <c r="M78" s="18">
        <v>0.55380273000000013</v>
      </c>
      <c r="N78" s="17">
        <v>774.27800000000002</v>
      </c>
      <c r="O78" s="19">
        <f>N78*5.149537417</f>
        <v>3987.1735321599263</v>
      </c>
      <c r="P78" s="20"/>
    </row>
    <row r="79" spans="1:16" x14ac:dyDescent="0.6">
      <c r="A79" s="9">
        <v>3</v>
      </c>
      <c r="B79" s="10">
        <v>45</v>
      </c>
      <c r="C79" s="10">
        <f>D79-B79</f>
        <v>12</v>
      </c>
      <c r="D79" s="11">
        <f>B79+12</f>
        <v>57</v>
      </c>
      <c r="E79" s="12">
        <v>5</v>
      </c>
      <c r="F79" s="13">
        <v>3725.2319969374066</v>
      </c>
      <c r="G79" s="14">
        <f>H79-(D79-B79)</f>
        <v>40</v>
      </c>
      <c r="H79" s="14">
        <f>D79-E79</f>
        <v>52</v>
      </c>
      <c r="I79" s="15">
        <v>3636.5223394880186</v>
      </c>
      <c r="J79" s="16">
        <f>E79</f>
        <v>5</v>
      </c>
      <c r="K79" s="1" t="s">
        <v>79</v>
      </c>
      <c r="L79" s="17">
        <v>9712.0399999999991</v>
      </c>
      <c r="M79" s="18">
        <v>0.54807916800000012</v>
      </c>
      <c r="N79" s="17">
        <v>373.53999999999996</v>
      </c>
      <c r="O79" s="19">
        <f>N79*5.149537417</f>
        <v>1923.5582067461798</v>
      </c>
      <c r="P79" s="20"/>
    </row>
    <row r="80" spans="1:16" x14ac:dyDescent="0.6">
      <c r="A80" s="9">
        <v>3</v>
      </c>
      <c r="B80" s="10">
        <v>45</v>
      </c>
      <c r="C80" s="10">
        <f>D80-B80</f>
        <v>14</v>
      </c>
      <c r="D80" s="11">
        <f>B79+14</f>
        <v>59</v>
      </c>
      <c r="E80" s="12">
        <v>2</v>
      </c>
      <c r="F80" s="13">
        <v>3193.0559973749196</v>
      </c>
      <c r="G80" s="14">
        <f>H80-(D80-B80)</f>
        <v>43</v>
      </c>
      <c r="H80" s="14">
        <f>D80-E80</f>
        <v>57</v>
      </c>
      <c r="I80" s="15">
        <v>3117.0191481325869</v>
      </c>
      <c r="J80" s="16">
        <f>E80</f>
        <v>2</v>
      </c>
      <c r="K80" s="1" t="s">
        <v>80</v>
      </c>
      <c r="L80" s="17">
        <v>33555.184000000001</v>
      </c>
      <c r="M80" s="18">
        <v>0.94190444400000017</v>
      </c>
      <c r="N80" s="17">
        <v>1290.5840000000001</v>
      </c>
      <c r="O80" s="19">
        <f>N80*5.149537417</f>
        <v>6645.9105977815288</v>
      </c>
      <c r="P80" s="20"/>
    </row>
    <row r="81" spans="1:16" x14ac:dyDescent="0.6">
      <c r="A81" s="9">
        <v>3</v>
      </c>
      <c r="B81" s="10">
        <v>45</v>
      </c>
      <c r="C81" s="10">
        <f>D81-B81</f>
        <v>14</v>
      </c>
      <c r="D81" s="11">
        <f>B80+14</f>
        <v>59</v>
      </c>
      <c r="E81" s="12">
        <v>3</v>
      </c>
      <c r="F81" s="13">
        <v>3193.0559973749196</v>
      </c>
      <c r="G81" s="14">
        <f>H81-(D81-B81)</f>
        <v>42</v>
      </c>
      <c r="H81" s="14">
        <f>D81-E81</f>
        <v>56</v>
      </c>
      <c r="I81" s="15">
        <v>3117.0191481325869</v>
      </c>
      <c r="J81" s="16">
        <f>E81</f>
        <v>3</v>
      </c>
      <c r="K81" s="1" t="s">
        <v>81</v>
      </c>
      <c r="L81" s="17">
        <v>18133.440000000002</v>
      </c>
      <c r="M81" s="18">
        <v>0.69797852800000004</v>
      </c>
      <c r="N81" s="17">
        <v>697.44</v>
      </c>
      <c r="O81" s="19">
        <f>N81*5.149537417</f>
        <v>3591.4933761124803</v>
      </c>
      <c r="P81" s="20"/>
    </row>
    <row r="82" spans="1:16" x14ac:dyDescent="0.6">
      <c r="A82" s="9">
        <v>3</v>
      </c>
      <c r="B82" s="10">
        <v>45</v>
      </c>
      <c r="C82" s="10">
        <f>D82-B82</f>
        <v>14</v>
      </c>
      <c r="D82" s="11">
        <f>B81+14</f>
        <v>59</v>
      </c>
      <c r="E82" s="12">
        <v>5</v>
      </c>
      <c r="F82" s="13">
        <v>3193.0559973749196</v>
      </c>
      <c r="G82" s="14">
        <f>H82-(D82-B82)</f>
        <v>40</v>
      </c>
      <c r="H82" s="14">
        <f>D82-E82</f>
        <v>54</v>
      </c>
      <c r="I82" s="15">
        <v>3117.0191481325869</v>
      </c>
      <c r="J82" s="16">
        <f>E82</f>
        <v>5</v>
      </c>
      <c r="K82" s="1" t="s">
        <v>82</v>
      </c>
      <c r="L82" s="17">
        <v>9650.6799999999985</v>
      </c>
      <c r="M82" s="18">
        <v>0.54445913599999995</v>
      </c>
      <c r="N82" s="17">
        <v>371.17999999999995</v>
      </c>
      <c r="O82" s="19">
        <f>N82*5.149537417</f>
        <v>1911.4052984420598</v>
      </c>
      <c r="P82" s="20"/>
    </row>
    <row r="83" spans="1:16" x14ac:dyDescent="0.6">
      <c r="A83" s="21">
        <v>4</v>
      </c>
      <c r="B83" s="22">
        <v>20</v>
      </c>
      <c r="C83" s="10">
        <f>D83-B83</f>
        <v>10</v>
      </c>
      <c r="D83" s="23">
        <f>B83+10</f>
        <v>30</v>
      </c>
      <c r="E83" s="24">
        <v>2</v>
      </c>
      <c r="F83" s="25">
        <v>5972.9656963793968</v>
      </c>
      <c r="G83" s="26">
        <v>18</v>
      </c>
      <c r="H83" s="26">
        <f>D83-E83</f>
        <v>28</v>
      </c>
      <c r="I83" s="27">
        <v>5758.8887887394449</v>
      </c>
      <c r="J83" s="28">
        <f>E83</f>
        <v>2</v>
      </c>
      <c r="K83" s="29" t="s">
        <v>83</v>
      </c>
      <c r="L83" s="30">
        <v>49750.063999999998</v>
      </c>
      <c r="M83" s="31">
        <v>1.95</v>
      </c>
      <c r="N83" s="30">
        <v>1913.4639999999999</v>
      </c>
      <c r="O83" s="32">
        <f>N83*5.149537417</f>
        <v>9853.4544640824879</v>
      </c>
      <c r="P83" s="20"/>
    </row>
    <row r="84" spans="1:16" x14ac:dyDescent="0.6">
      <c r="A84" s="9">
        <v>4</v>
      </c>
      <c r="B84" s="10">
        <v>20</v>
      </c>
      <c r="C84" s="10">
        <f>D84-B84</f>
        <v>10</v>
      </c>
      <c r="D84" s="11">
        <f>B84+10</f>
        <v>30</v>
      </c>
      <c r="E84" s="12">
        <v>3</v>
      </c>
      <c r="F84" s="13">
        <v>5972.9656963793968</v>
      </c>
      <c r="G84" s="14">
        <v>17</v>
      </c>
      <c r="H84" s="14">
        <f>D84-E84</f>
        <v>27</v>
      </c>
      <c r="I84" s="15">
        <v>5758.8887887394449</v>
      </c>
      <c r="J84" s="16">
        <f>E84</f>
        <v>3</v>
      </c>
      <c r="K84" s="1" t="s">
        <v>84</v>
      </c>
      <c r="L84" s="17">
        <v>37390.600000000006</v>
      </c>
      <c r="M84" s="18">
        <v>1.052790648</v>
      </c>
      <c r="N84" s="17">
        <v>1438.1000000000001</v>
      </c>
      <c r="O84" s="19">
        <f>N84*5.149537417</f>
        <v>7405.5497593877008</v>
      </c>
      <c r="P84" s="20"/>
    </row>
    <row r="85" spans="1:16" x14ac:dyDescent="0.6">
      <c r="A85" s="9">
        <v>4</v>
      </c>
      <c r="B85" s="10">
        <v>20</v>
      </c>
      <c r="C85" s="10">
        <f>D85-B85</f>
        <v>10</v>
      </c>
      <c r="D85" s="11">
        <v>30</v>
      </c>
      <c r="E85" s="12">
        <v>5</v>
      </c>
      <c r="F85" s="13">
        <v>5972.9656963793968</v>
      </c>
      <c r="G85" s="14">
        <v>15</v>
      </c>
      <c r="H85" s="14">
        <f>D85-E85</f>
        <v>25</v>
      </c>
      <c r="I85" s="15">
        <v>5758.8887887394449</v>
      </c>
      <c r="J85" s="16">
        <f>E85</f>
        <v>5</v>
      </c>
      <c r="K85" s="1" t="s">
        <v>84</v>
      </c>
      <c r="L85" s="17">
        <v>37390.600000000006</v>
      </c>
      <c r="M85" s="18">
        <v>1.052790648</v>
      </c>
      <c r="N85" s="17">
        <v>1438.1000000000001</v>
      </c>
      <c r="O85" s="19">
        <f>N85*5.149537417</f>
        <v>7405.5497593877008</v>
      </c>
      <c r="P85" s="20"/>
    </row>
    <row r="86" spans="1:16" x14ac:dyDescent="0.6">
      <c r="A86" s="9">
        <v>4</v>
      </c>
      <c r="B86" s="10">
        <v>20</v>
      </c>
      <c r="C86" s="10">
        <f>D86-B86</f>
        <v>12</v>
      </c>
      <c r="D86" s="11">
        <f>B86+12</f>
        <v>32</v>
      </c>
      <c r="E86" s="12">
        <v>2</v>
      </c>
      <c r="F86" s="13">
        <v>4977.4714136494977</v>
      </c>
      <c r="G86" s="14">
        <v>18</v>
      </c>
      <c r="H86" s="14">
        <f>D86-E86</f>
        <v>30</v>
      </c>
      <c r="I86" s="15">
        <v>4799.0739906162044</v>
      </c>
      <c r="J86" s="16">
        <f>E86</f>
        <v>2</v>
      </c>
      <c r="K86" s="1" t="s">
        <v>85</v>
      </c>
      <c r="L86" s="17">
        <v>52172.432000000001</v>
      </c>
      <c r="M86" s="18">
        <v>1.95</v>
      </c>
      <c r="N86" s="17">
        <v>2006.6320000000001</v>
      </c>
      <c r="O86" s="19">
        <f>N86*5.149537417</f>
        <v>10333.226566149546</v>
      </c>
      <c r="P86" s="20"/>
    </row>
    <row r="87" spans="1:16" x14ac:dyDescent="0.6">
      <c r="A87" s="9">
        <v>4</v>
      </c>
      <c r="B87" s="10">
        <v>20</v>
      </c>
      <c r="C87" s="10">
        <f>D87-B87</f>
        <v>12</v>
      </c>
      <c r="D87" s="11">
        <f>B87+12</f>
        <v>32</v>
      </c>
      <c r="E87" s="12">
        <v>3</v>
      </c>
      <c r="F87" s="13">
        <v>4977.4714136494977</v>
      </c>
      <c r="G87" s="14">
        <v>17</v>
      </c>
      <c r="H87" s="14">
        <f>D87-E87</f>
        <v>29</v>
      </c>
      <c r="I87" s="15">
        <v>4799.0739906162044</v>
      </c>
      <c r="J87" s="16">
        <f>E87</f>
        <v>3</v>
      </c>
      <c r="K87" s="1" t="s">
        <v>86</v>
      </c>
      <c r="L87" s="17">
        <v>32949.592000000004</v>
      </c>
      <c r="M87" s="18">
        <v>0.92439609600000006</v>
      </c>
      <c r="N87" s="17">
        <v>1267.2920000000001</v>
      </c>
      <c r="O87" s="19">
        <f>N87*5.149537417</f>
        <v>6525.9675722647653</v>
      </c>
      <c r="P87" s="20"/>
    </row>
    <row r="88" spans="1:16" x14ac:dyDescent="0.6">
      <c r="A88" s="9">
        <v>4</v>
      </c>
      <c r="B88" s="10">
        <v>20</v>
      </c>
      <c r="C88" s="10">
        <f>D88-B88</f>
        <v>12</v>
      </c>
      <c r="D88" s="11">
        <v>32</v>
      </c>
      <c r="E88" s="12">
        <v>5</v>
      </c>
      <c r="F88" s="13">
        <v>4977.4714136494977</v>
      </c>
      <c r="G88" s="14">
        <v>15</v>
      </c>
      <c r="H88" s="14">
        <f>D88-E88</f>
        <v>27</v>
      </c>
      <c r="I88" s="15">
        <v>4799.0739906162044</v>
      </c>
      <c r="J88" s="16">
        <f>E88</f>
        <v>5</v>
      </c>
      <c r="K88" s="1" t="s">
        <v>87</v>
      </c>
      <c r="L88" s="17">
        <v>30123.496000000006</v>
      </c>
      <c r="M88" s="18">
        <v>0.84269047200000002</v>
      </c>
      <c r="N88" s="17">
        <v>1158.5960000000002</v>
      </c>
      <c r="O88" s="19">
        <f>N88*5.149537417</f>
        <v>5966.2334531865336</v>
      </c>
      <c r="P88" s="20"/>
    </row>
    <row r="89" spans="1:16" x14ac:dyDescent="0.6">
      <c r="A89" s="9">
        <v>4</v>
      </c>
      <c r="B89" s="10">
        <v>20</v>
      </c>
      <c r="C89" s="10">
        <f>D89-B89</f>
        <v>14</v>
      </c>
      <c r="D89" s="11">
        <f>20+14</f>
        <v>34</v>
      </c>
      <c r="E89" s="12">
        <v>2</v>
      </c>
      <c r="F89" s="13">
        <v>4266.4040688424275</v>
      </c>
      <c r="G89" s="14">
        <v>18</v>
      </c>
      <c r="H89" s="14">
        <f>D89-E89</f>
        <v>32</v>
      </c>
      <c r="I89" s="15">
        <v>4113.4919919567465</v>
      </c>
      <c r="J89" s="16">
        <f>E89</f>
        <v>2</v>
      </c>
      <c r="K89" s="1" t="s">
        <v>88</v>
      </c>
      <c r="L89" s="17">
        <v>51566.84</v>
      </c>
      <c r="M89" s="18">
        <v>2.0299999999999998</v>
      </c>
      <c r="N89" s="17">
        <v>1983.34</v>
      </c>
      <c r="O89" s="19">
        <f>N89*5.149537417</f>
        <v>10213.283540632779</v>
      </c>
      <c r="P89" s="20"/>
    </row>
    <row r="90" spans="1:16" x14ac:dyDescent="0.6">
      <c r="A90" s="9">
        <v>4</v>
      </c>
      <c r="B90" s="10">
        <v>20</v>
      </c>
      <c r="C90" s="10">
        <f>D90-B90</f>
        <v>14</v>
      </c>
      <c r="D90" s="11">
        <f>20+14</f>
        <v>34</v>
      </c>
      <c r="E90" s="12">
        <v>3</v>
      </c>
      <c r="F90" s="13">
        <v>4266.4040688424275</v>
      </c>
      <c r="G90" s="14">
        <v>17</v>
      </c>
      <c r="H90" s="14">
        <f>D90-E90</f>
        <v>31</v>
      </c>
      <c r="I90" s="15">
        <v>4113.4919919567465</v>
      </c>
      <c r="J90" s="16">
        <f>E90</f>
        <v>3</v>
      </c>
      <c r="K90" s="1" t="s">
        <v>89</v>
      </c>
      <c r="L90" s="17">
        <v>32243.068000000003</v>
      </c>
      <c r="M90" s="18">
        <v>0.90396968999999994</v>
      </c>
      <c r="N90" s="17">
        <v>1240.1180000000002</v>
      </c>
      <c r="O90" s="19">
        <f>N90*5.149537417</f>
        <v>6386.0340424952074</v>
      </c>
      <c r="P90" s="20"/>
    </row>
    <row r="91" spans="1:16" x14ac:dyDescent="0.6">
      <c r="A91" s="9">
        <v>4</v>
      </c>
      <c r="B91" s="10">
        <v>20</v>
      </c>
      <c r="C91" s="10">
        <f>D91-B91</f>
        <v>14</v>
      </c>
      <c r="D91" s="11">
        <v>34</v>
      </c>
      <c r="E91" s="12">
        <v>5</v>
      </c>
      <c r="F91" s="13">
        <v>4266.4040688424275</v>
      </c>
      <c r="G91" s="14">
        <v>15</v>
      </c>
      <c r="H91" s="14">
        <f>D91-E91</f>
        <v>29</v>
      </c>
      <c r="I91" s="15">
        <v>4113.4919919567465</v>
      </c>
      <c r="J91" s="16">
        <f>E91</f>
        <v>5</v>
      </c>
      <c r="K91" s="1" t="s">
        <v>90</v>
      </c>
      <c r="L91" s="17">
        <v>25379.692000000003</v>
      </c>
      <c r="M91" s="18">
        <v>0.70554174599999997</v>
      </c>
      <c r="N91" s="17">
        <v>976.14200000000005</v>
      </c>
      <c r="O91" s="19">
        <f>N91*5.149537417</f>
        <v>5026.6797533052149</v>
      </c>
      <c r="P91" s="20"/>
    </row>
    <row r="92" spans="1:16" x14ac:dyDescent="0.6">
      <c r="A92" s="9">
        <v>4</v>
      </c>
      <c r="B92" s="10">
        <v>30</v>
      </c>
      <c r="C92" s="10">
        <f>D92-B92</f>
        <v>10</v>
      </c>
      <c r="D92" s="11">
        <f>B92+10</f>
        <v>40</v>
      </c>
      <c r="E92" s="12">
        <v>2</v>
      </c>
      <c r="F92" s="13">
        <v>5963.1359161282553</v>
      </c>
      <c r="G92" s="14">
        <f>H92-(D92-B92)</f>
        <v>28</v>
      </c>
      <c r="H92" s="14">
        <f>D92-E92</f>
        <v>38</v>
      </c>
      <c r="I92" s="15">
        <v>5778.27192307733</v>
      </c>
      <c r="J92" s="16">
        <f>E92</f>
        <v>2</v>
      </c>
      <c r="K92" s="1" t="s">
        <v>91</v>
      </c>
      <c r="L92" s="17">
        <v>44299.735999999997</v>
      </c>
      <c r="M92" s="18">
        <v>1.85</v>
      </c>
      <c r="N92" s="17">
        <v>1703.836</v>
      </c>
      <c r="O92" s="19">
        <f>N92*5.149537417</f>
        <v>8773.9672344316132</v>
      </c>
      <c r="P92" s="20"/>
    </row>
    <row r="93" spans="1:16" x14ac:dyDescent="0.6">
      <c r="A93" s="9">
        <v>4</v>
      </c>
      <c r="B93" s="10">
        <v>30</v>
      </c>
      <c r="C93" s="10">
        <f>D93-B93</f>
        <v>10</v>
      </c>
      <c r="D93" s="11">
        <f>B93+10</f>
        <v>40</v>
      </c>
      <c r="E93" s="12">
        <v>3</v>
      </c>
      <c r="F93" s="13">
        <v>5963.1359161282553</v>
      </c>
      <c r="G93" s="14">
        <f>H93-(D93-B93)</f>
        <v>27</v>
      </c>
      <c r="H93" s="14">
        <f>D93-E93</f>
        <v>37</v>
      </c>
      <c r="I93" s="15">
        <v>5778.27192307733</v>
      </c>
      <c r="J93" s="16">
        <f>E93</f>
        <v>3</v>
      </c>
      <c r="K93" s="1" t="s">
        <v>92</v>
      </c>
      <c r="L93" s="17">
        <v>36179.416000000005</v>
      </c>
      <c r="M93" s="18">
        <v>1.017773952</v>
      </c>
      <c r="N93" s="17">
        <v>1391.5160000000001</v>
      </c>
      <c r="O93" s="19">
        <f>N93*5.149537417</f>
        <v>7165.6637083541727</v>
      </c>
      <c r="P93" s="20"/>
    </row>
    <row r="94" spans="1:16" x14ac:dyDescent="0.6">
      <c r="A94" s="9">
        <v>4</v>
      </c>
      <c r="B94" s="10">
        <v>30</v>
      </c>
      <c r="C94" s="10">
        <f>D94-B94</f>
        <v>10</v>
      </c>
      <c r="D94" s="11">
        <f>B94+10</f>
        <v>40</v>
      </c>
      <c r="E94" s="12">
        <v>5</v>
      </c>
      <c r="F94" s="13">
        <v>5963.1359161282553</v>
      </c>
      <c r="G94" s="14">
        <f>H94-(D94-B94)</f>
        <v>25</v>
      </c>
      <c r="H94" s="14">
        <f>D94-E94</f>
        <v>35</v>
      </c>
      <c r="I94" s="15">
        <v>5778.27192307733</v>
      </c>
      <c r="J94" s="16">
        <f>E94</f>
        <v>5</v>
      </c>
      <c r="K94" s="1" t="s">
        <v>93</v>
      </c>
      <c r="L94" s="17">
        <v>36280.348000000005</v>
      </c>
      <c r="M94" s="18">
        <v>1.0206920100000001</v>
      </c>
      <c r="N94" s="17">
        <v>1395.3980000000001</v>
      </c>
      <c r="O94" s="19">
        <f>N94*5.149537417</f>
        <v>7185.6542126069671</v>
      </c>
      <c r="P94" s="20"/>
    </row>
    <row r="95" spans="1:16" x14ac:dyDescent="0.6">
      <c r="A95" s="9">
        <v>4</v>
      </c>
      <c r="B95" s="10">
        <v>30</v>
      </c>
      <c r="C95" s="10">
        <f>D95-B95</f>
        <v>12</v>
      </c>
      <c r="D95" s="11">
        <f>B95+12</f>
        <v>42</v>
      </c>
      <c r="E95" s="12">
        <v>2</v>
      </c>
      <c r="F95" s="13">
        <v>4969.2799301068799</v>
      </c>
      <c r="G95" s="14">
        <f>H95-(D95-B95)</f>
        <v>28</v>
      </c>
      <c r="H95" s="14">
        <f>D95-E95</f>
        <v>40</v>
      </c>
      <c r="I95" s="15">
        <v>4815.2266025644421</v>
      </c>
      <c r="J95" s="16">
        <f>E95</f>
        <v>2</v>
      </c>
      <c r="K95" s="1" t="s">
        <v>94</v>
      </c>
      <c r="L95" s="17">
        <v>47125.831999999995</v>
      </c>
      <c r="M95" s="18">
        <v>1.71</v>
      </c>
      <c r="N95" s="17">
        <v>1812.5319999999999</v>
      </c>
      <c r="O95" s="19">
        <f>N95*5.149537417</f>
        <v>9333.7013535098449</v>
      </c>
      <c r="P95" s="20"/>
    </row>
    <row r="96" spans="1:16" x14ac:dyDescent="0.6">
      <c r="A96" s="9">
        <v>4</v>
      </c>
      <c r="B96" s="10">
        <v>30</v>
      </c>
      <c r="C96" s="10">
        <f>D96-B96</f>
        <v>12</v>
      </c>
      <c r="D96" s="11">
        <f>B96+12</f>
        <v>42</v>
      </c>
      <c r="E96" s="12">
        <v>3</v>
      </c>
      <c r="F96" s="13">
        <v>4969.2799301068799</v>
      </c>
      <c r="G96" s="14">
        <f>H96-(D96-B96)</f>
        <v>27</v>
      </c>
      <c r="H96" s="14">
        <f>D96-E96</f>
        <v>39</v>
      </c>
      <c r="I96" s="15">
        <v>4815.2266025644421</v>
      </c>
      <c r="J96" s="16">
        <f>E96</f>
        <v>3</v>
      </c>
      <c r="K96" s="1" t="s">
        <v>95</v>
      </c>
      <c r="L96" s="17">
        <v>29316.040000000005</v>
      </c>
      <c r="M96" s="18">
        <v>0.8193460079999999</v>
      </c>
      <c r="N96" s="17">
        <v>1127.5400000000002</v>
      </c>
      <c r="O96" s="19">
        <f>N96*5.149537417</f>
        <v>5806.3094191641812</v>
      </c>
      <c r="P96" s="20"/>
    </row>
    <row r="97" spans="1:16" x14ac:dyDescent="0.6">
      <c r="A97" s="9">
        <v>4</v>
      </c>
      <c r="B97" s="10">
        <v>30</v>
      </c>
      <c r="C97" s="10">
        <f>D97-B97</f>
        <v>12</v>
      </c>
      <c r="D97" s="11">
        <f>B97+12</f>
        <v>42</v>
      </c>
      <c r="E97" s="12">
        <v>5</v>
      </c>
      <c r="F97" s="13">
        <v>4969.2799301068799</v>
      </c>
      <c r="G97" s="14">
        <f>H97-(D97-B97)</f>
        <v>25</v>
      </c>
      <c r="H97" s="14">
        <f>D97-E97</f>
        <v>37</v>
      </c>
      <c r="I97" s="15">
        <v>4815.2266025644421</v>
      </c>
      <c r="J97" s="16">
        <f>E97</f>
        <v>5</v>
      </c>
      <c r="K97" s="1" t="s">
        <v>95</v>
      </c>
      <c r="L97" s="17">
        <v>29316.040000000005</v>
      </c>
      <c r="M97" s="18">
        <v>0.8193460079999999</v>
      </c>
      <c r="N97" s="17">
        <v>1127.5400000000002</v>
      </c>
      <c r="O97" s="19">
        <f>N97*5.149537417</f>
        <v>5806.3094191641812</v>
      </c>
      <c r="P97" s="20"/>
    </row>
    <row r="98" spans="1:16" x14ac:dyDescent="0.6">
      <c r="A98" s="9">
        <v>4</v>
      </c>
      <c r="B98" s="10">
        <v>30</v>
      </c>
      <c r="C98" s="10">
        <f>D98-B98</f>
        <v>14</v>
      </c>
      <c r="D98" s="11">
        <f>B97+14</f>
        <v>44</v>
      </c>
      <c r="E98" s="12">
        <v>2</v>
      </c>
      <c r="F98" s="13">
        <v>4259.382797234467</v>
      </c>
      <c r="G98" s="14">
        <f>H98-(D98-B98)</f>
        <v>28</v>
      </c>
      <c r="H98" s="14">
        <f>D98-E98</f>
        <v>42</v>
      </c>
      <c r="I98" s="15">
        <v>4127.3370879123786</v>
      </c>
      <c r="J98" s="16">
        <f>E98</f>
        <v>2</v>
      </c>
      <c r="K98" s="1" t="s">
        <v>96</v>
      </c>
      <c r="L98" s="17">
        <v>46923.968000000001</v>
      </c>
      <c r="M98" s="18">
        <v>1.71</v>
      </c>
      <c r="N98" s="17">
        <v>1804.768</v>
      </c>
      <c r="O98" s="19">
        <f>N98*5.149537417</f>
        <v>9293.7203450042562</v>
      </c>
      <c r="P98" s="20"/>
    </row>
    <row r="99" spans="1:16" x14ac:dyDescent="0.6">
      <c r="A99" s="9">
        <v>4</v>
      </c>
      <c r="B99" s="10">
        <v>30</v>
      </c>
      <c r="C99" s="10">
        <f>D99-B99</f>
        <v>14</v>
      </c>
      <c r="D99" s="11">
        <f>B98+14</f>
        <v>44</v>
      </c>
      <c r="E99" s="12">
        <v>3</v>
      </c>
      <c r="F99" s="13">
        <v>4259.382797234467</v>
      </c>
      <c r="G99" s="14">
        <f>H99-(D99-B99)</f>
        <v>27</v>
      </c>
      <c r="H99" s="14">
        <f>D99-E99</f>
        <v>41</v>
      </c>
      <c r="I99" s="15">
        <v>4127.3370879123786</v>
      </c>
      <c r="J99" s="16">
        <f>E99</f>
        <v>3</v>
      </c>
      <c r="K99" s="1" t="s">
        <v>97</v>
      </c>
      <c r="L99" s="17">
        <v>28912.312000000005</v>
      </c>
      <c r="M99" s="18">
        <v>0.80767377600000001</v>
      </c>
      <c r="N99" s="17">
        <v>1112.0120000000002</v>
      </c>
      <c r="O99" s="19">
        <f>N99*5.149537417</f>
        <v>5726.3474021530055</v>
      </c>
      <c r="P99" s="20"/>
    </row>
    <row r="100" spans="1:16" x14ac:dyDescent="0.6">
      <c r="A100" s="9">
        <v>4</v>
      </c>
      <c r="B100" s="10">
        <v>30</v>
      </c>
      <c r="C100" s="10">
        <f>D100-B100</f>
        <v>14</v>
      </c>
      <c r="D100" s="11">
        <f>B99+14</f>
        <v>44</v>
      </c>
      <c r="E100" s="12">
        <v>5</v>
      </c>
      <c r="F100" s="13">
        <v>4259.382797234467</v>
      </c>
      <c r="G100" s="14">
        <f>H100-(D100-B100)</f>
        <v>25</v>
      </c>
      <c r="H100" s="14">
        <f>D100-E100</f>
        <v>39</v>
      </c>
      <c r="I100" s="15">
        <v>4127.3370879123786</v>
      </c>
      <c r="J100" s="16">
        <f>E100</f>
        <v>5</v>
      </c>
      <c r="K100" s="1" t="s">
        <v>98</v>
      </c>
      <c r="L100" s="17">
        <v>21544.275999999998</v>
      </c>
      <c r="M100" s="18">
        <v>0.59465554199999993</v>
      </c>
      <c r="N100" s="17">
        <v>828.62599999999998</v>
      </c>
      <c r="O100" s="19">
        <f>N100*5.149537417</f>
        <v>4267.0405916990421</v>
      </c>
      <c r="P100" s="20"/>
    </row>
    <row r="101" spans="1:16" x14ac:dyDescent="0.6">
      <c r="A101" s="21">
        <v>4</v>
      </c>
      <c r="B101" s="22">
        <v>45</v>
      </c>
      <c r="C101" s="10">
        <f>D101-B101</f>
        <v>10</v>
      </c>
      <c r="D101" s="23">
        <f>B101+10</f>
        <v>55</v>
      </c>
      <c r="E101" s="24">
        <v>2</v>
      </c>
      <c r="F101" s="25">
        <v>5960.3711950998495</v>
      </c>
      <c r="G101" s="26">
        <f>H101-(D101-B101)</f>
        <v>43</v>
      </c>
      <c r="H101" s="26">
        <f>D101-E101</f>
        <v>53</v>
      </c>
      <c r="I101" s="27">
        <v>5818.4357431808294</v>
      </c>
      <c r="J101" s="28">
        <f>E101</f>
        <v>2</v>
      </c>
      <c r="K101" s="29" t="s">
        <v>99</v>
      </c>
      <c r="L101" s="30">
        <v>37491.532000000007</v>
      </c>
      <c r="M101" s="31">
        <v>1.0557087060000001</v>
      </c>
      <c r="N101" s="30">
        <v>1441.9820000000002</v>
      </c>
      <c r="O101" s="32">
        <f>N101*5.149537417</f>
        <v>7425.5402636404951</v>
      </c>
      <c r="P101" s="20"/>
    </row>
    <row r="102" spans="1:16" x14ac:dyDescent="0.6">
      <c r="A102" s="9">
        <v>4</v>
      </c>
      <c r="B102" s="10">
        <v>45</v>
      </c>
      <c r="C102" s="10">
        <f>D102-B102</f>
        <v>10</v>
      </c>
      <c r="D102" s="11">
        <f>B102+10</f>
        <v>55</v>
      </c>
      <c r="E102" s="12">
        <v>3</v>
      </c>
      <c r="F102" s="13">
        <v>5960.3711950998495</v>
      </c>
      <c r="G102" s="14">
        <f>H102-(D102-B102)</f>
        <v>42</v>
      </c>
      <c r="H102" s="14">
        <f>D102-E102</f>
        <v>52</v>
      </c>
      <c r="I102" s="15">
        <v>5818.4357431808294</v>
      </c>
      <c r="J102" s="16">
        <f>E102</f>
        <v>3</v>
      </c>
      <c r="K102" s="1" t="s">
        <v>100</v>
      </c>
      <c r="L102" s="17">
        <v>35170.096000000005</v>
      </c>
      <c r="M102" s="18">
        <v>0.98859337199999986</v>
      </c>
      <c r="N102" s="17">
        <v>1352.6960000000001</v>
      </c>
      <c r="O102" s="19">
        <f>N102*5.149537417</f>
        <v>6965.7586658262335</v>
      </c>
      <c r="P102" s="20"/>
    </row>
    <row r="103" spans="1:16" x14ac:dyDescent="0.6">
      <c r="A103" s="9">
        <v>4</v>
      </c>
      <c r="B103" s="10">
        <v>45</v>
      </c>
      <c r="C103" s="10">
        <f>D103-B103</f>
        <v>10</v>
      </c>
      <c r="D103" s="11">
        <f>B103+10</f>
        <v>55</v>
      </c>
      <c r="E103" s="12">
        <v>5</v>
      </c>
      <c r="F103" s="13">
        <v>5960.3711950998495</v>
      </c>
      <c r="G103" s="14">
        <f>H103-(D103-B103)</f>
        <v>40</v>
      </c>
      <c r="H103" s="14">
        <f>D103-E103</f>
        <v>50</v>
      </c>
      <c r="I103" s="15">
        <v>5818.4357431808294</v>
      </c>
      <c r="J103" s="16">
        <f>E103</f>
        <v>5</v>
      </c>
      <c r="K103" s="1" t="s">
        <v>100</v>
      </c>
      <c r="L103" s="17">
        <v>35170.096000000005</v>
      </c>
      <c r="M103" s="18">
        <v>0.98859337199999986</v>
      </c>
      <c r="N103" s="17">
        <v>1352.6960000000001</v>
      </c>
      <c r="O103" s="19">
        <f>N103*5.149537417</f>
        <v>6965.7586658262335</v>
      </c>
      <c r="P103" s="20"/>
    </row>
    <row r="104" spans="1:16" x14ac:dyDescent="0.6">
      <c r="A104" s="9">
        <v>4</v>
      </c>
      <c r="B104" s="10">
        <v>45</v>
      </c>
      <c r="C104" s="10">
        <f>D104-B104</f>
        <v>12</v>
      </c>
      <c r="D104" s="11">
        <f>B104+12</f>
        <v>57</v>
      </c>
      <c r="E104" s="12">
        <v>2</v>
      </c>
      <c r="F104" s="13">
        <v>4966.9759959165431</v>
      </c>
      <c r="G104" s="14">
        <f>H104-(D104-B104)</f>
        <v>43</v>
      </c>
      <c r="H104" s="14">
        <f>D104-E104</f>
        <v>55</v>
      </c>
      <c r="I104" s="15">
        <v>4848.6964526506918</v>
      </c>
      <c r="J104" s="16">
        <f>E104</f>
        <v>2</v>
      </c>
      <c r="K104" s="1" t="s">
        <v>101</v>
      </c>
      <c r="L104" s="17">
        <v>39712.036000000007</v>
      </c>
      <c r="M104" s="18">
        <v>1.1199059820000001</v>
      </c>
      <c r="N104" s="17">
        <v>1527.3860000000002</v>
      </c>
      <c r="O104" s="19">
        <f>N104*5.149537417</f>
        <v>7865.3313572019633</v>
      </c>
      <c r="P104" s="20"/>
    </row>
    <row r="105" spans="1:16" x14ac:dyDescent="0.6">
      <c r="A105" s="9">
        <v>4</v>
      </c>
      <c r="B105" s="10">
        <v>45</v>
      </c>
      <c r="C105" s="10">
        <f>D105-B105</f>
        <v>12</v>
      </c>
      <c r="D105" s="11">
        <f>B105+12</f>
        <v>57</v>
      </c>
      <c r="E105" s="12">
        <v>3</v>
      </c>
      <c r="F105" s="13">
        <v>4966.9759959165431</v>
      </c>
      <c r="G105" s="14">
        <f>H105-(D105-B105)</f>
        <v>42</v>
      </c>
      <c r="H105" s="14">
        <f>D105-E105</f>
        <v>54</v>
      </c>
      <c r="I105" s="15">
        <v>4848.6964526506918</v>
      </c>
      <c r="J105" s="16">
        <f>E105</f>
        <v>3</v>
      </c>
      <c r="K105" s="1" t="s">
        <v>102</v>
      </c>
      <c r="L105" s="17">
        <v>28508.584000000003</v>
      </c>
      <c r="M105" s="18">
        <v>0.79600154400000001</v>
      </c>
      <c r="N105" s="17">
        <v>1096.4840000000002</v>
      </c>
      <c r="O105" s="19">
        <f>N105*5.149537417</f>
        <v>5646.3853851418289</v>
      </c>
      <c r="P105" s="20"/>
    </row>
    <row r="106" spans="1:16" x14ac:dyDescent="0.6">
      <c r="A106" s="9">
        <v>4</v>
      </c>
      <c r="B106" s="10">
        <v>45</v>
      </c>
      <c r="C106" s="10">
        <f>D106-B106</f>
        <v>12</v>
      </c>
      <c r="D106" s="11">
        <f>B106+12</f>
        <v>57</v>
      </c>
      <c r="E106" s="12">
        <v>5</v>
      </c>
      <c r="F106" s="13">
        <v>4966.9759959165431</v>
      </c>
      <c r="G106" s="14">
        <f>H106-(D106-B106)</f>
        <v>40</v>
      </c>
      <c r="H106" s="14">
        <f>D106-E106</f>
        <v>52</v>
      </c>
      <c r="I106" s="15">
        <v>4848.6964526506918</v>
      </c>
      <c r="J106" s="16">
        <f>E106</f>
        <v>5</v>
      </c>
      <c r="K106" s="1" t="s">
        <v>103</v>
      </c>
      <c r="L106" s="17">
        <v>21241.48</v>
      </c>
      <c r="M106" s="18">
        <v>0.58590136800000003</v>
      </c>
      <c r="N106" s="17">
        <v>816.98</v>
      </c>
      <c r="O106" s="19">
        <f>N106*5.149537417</f>
        <v>4207.0690789406608</v>
      </c>
      <c r="P106" s="20"/>
    </row>
    <row r="107" spans="1:16" x14ac:dyDescent="0.6">
      <c r="A107" s="9">
        <v>4</v>
      </c>
      <c r="B107" s="10">
        <v>45</v>
      </c>
      <c r="C107" s="10">
        <f>D107-B107</f>
        <v>14</v>
      </c>
      <c r="D107" s="11">
        <f>B106+14</f>
        <v>59</v>
      </c>
      <c r="E107" s="12">
        <v>2</v>
      </c>
      <c r="F107" s="13">
        <v>4257.4079964998928</v>
      </c>
      <c r="G107" s="14">
        <f>H107-(D107-B107)</f>
        <v>43</v>
      </c>
      <c r="H107" s="14">
        <f>D107-E107</f>
        <v>57</v>
      </c>
      <c r="I107" s="15">
        <v>4156.0255308434498</v>
      </c>
      <c r="J107" s="16">
        <f>E107</f>
        <v>2</v>
      </c>
      <c r="K107" s="1" t="s">
        <v>104</v>
      </c>
      <c r="L107" s="17">
        <v>43951.18</v>
      </c>
      <c r="M107" s="18">
        <v>1.2424644180000002</v>
      </c>
      <c r="N107" s="17">
        <v>1690.43</v>
      </c>
      <c r="O107" s="19">
        <f>N107*5.149537417</f>
        <v>8704.9325358193109</v>
      </c>
      <c r="P107" s="20"/>
    </row>
    <row r="108" spans="1:16" x14ac:dyDescent="0.6">
      <c r="A108" s="9">
        <v>4</v>
      </c>
      <c r="B108" s="10">
        <v>45</v>
      </c>
      <c r="C108" s="10">
        <f>D108-B108</f>
        <v>14</v>
      </c>
      <c r="D108" s="11">
        <f>B107+14</f>
        <v>59</v>
      </c>
      <c r="E108" s="12">
        <v>3</v>
      </c>
      <c r="F108" s="13">
        <v>4257.4079964998928</v>
      </c>
      <c r="G108" s="14">
        <f>H108-(D108-B108)</f>
        <v>42</v>
      </c>
      <c r="H108" s="14">
        <f>D108-E108</f>
        <v>56</v>
      </c>
      <c r="I108" s="15">
        <v>4156.0255308434498</v>
      </c>
      <c r="J108" s="16">
        <f>E108</f>
        <v>3</v>
      </c>
      <c r="K108" s="1" t="s">
        <v>105</v>
      </c>
      <c r="L108" s="17">
        <v>24168.508000000002</v>
      </c>
      <c r="M108" s="18">
        <v>0.67052504999999996</v>
      </c>
      <c r="N108" s="17">
        <v>929.55799999999999</v>
      </c>
      <c r="O108" s="19">
        <f>N108*5.149537417</f>
        <v>4786.793702271686</v>
      </c>
      <c r="P108" s="20"/>
    </row>
    <row r="109" spans="1:16" x14ac:dyDescent="0.6">
      <c r="A109" s="9">
        <v>4</v>
      </c>
      <c r="B109" s="10">
        <v>45</v>
      </c>
      <c r="C109" s="10">
        <f>D109-B109</f>
        <v>14</v>
      </c>
      <c r="D109" s="11">
        <f>B108+14</f>
        <v>59</v>
      </c>
      <c r="E109" s="12">
        <v>5</v>
      </c>
      <c r="F109" s="13">
        <v>4257.4079964998928</v>
      </c>
      <c r="G109" s="14">
        <f>H109-(D109-B109)</f>
        <v>40</v>
      </c>
      <c r="H109" s="14">
        <f>D109-E109</f>
        <v>54</v>
      </c>
      <c r="I109" s="15">
        <v>4156.0255308434498</v>
      </c>
      <c r="J109" s="16">
        <f>E109</f>
        <v>5</v>
      </c>
      <c r="K109" s="1" t="s">
        <v>106</v>
      </c>
      <c r="L109" s="17">
        <v>19525.635999999999</v>
      </c>
      <c r="M109" s="18">
        <v>0.53629438200000001</v>
      </c>
      <c r="N109" s="17">
        <v>750.98599999999999</v>
      </c>
      <c r="O109" s="19">
        <f>N109*5.149537417</f>
        <v>3867.2305066431622</v>
      </c>
      <c r="P109" s="20"/>
    </row>
    <row r="110" spans="1:16" x14ac:dyDescent="0.6">
      <c r="A110" s="21">
        <v>5</v>
      </c>
      <c r="B110" s="22">
        <v>20</v>
      </c>
      <c r="C110" s="10">
        <f>D110-B110</f>
        <v>10</v>
      </c>
      <c r="D110" s="23">
        <f>B110+10</f>
        <v>30</v>
      </c>
      <c r="E110" s="24">
        <v>2</v>
      </c>
      <c r="F110" s="25">
        <v>7466.2071204742469</v>
      </c>
      <c r="G110" s="26">
        <v>18</v>
      </c>
      <c r="H110" s="26">
        <f>D110-E110</f>
        <v>28</v>
      </c>
      <c r="I110" s="27">
        <v>7198.610985924307</v>
      </c>
      <c r="J110" s="28">
        <f>E110</f>
        <v>2</v>
      </c>
      <c r="K110" s="29" t="s">
        <v>107</v>
      </c>
      <c r="L110" s="30">
        <v>62063.768000000004</v>
      </c>
      <c r="M110" s="31">
        <v>2.2400000000000002</v>
      </c>
      <c r="N110" s="30">
        <v>2387.0680000000002</v>
      </c>
      <c r="O110" s="32">
        <f>N110*5.149537417</f>
        <v>12292.295982923359</v>
      </c>
      <c r="P110" s="20"/>
    </row>
    <row r="111" spans="1:16" x14ac:dyDescent="0.6">
      <c r="A111" s="9">
        <v>5</v>
      </c>
      <c r="B111" s="10">
        <v>20</v>
      </c>
      <c r="C111" s="10">
        <f>D111-B111</f>
        <v>10</v>
      </c>
      <c r="D111" s="11">
        <f>B111+10</f>
        <v>30</v>
      </c>
      <c r="E111" s="12">
        <v>3</v>
      </c>
      <c r="F111" s="13">
        <v>7466.2071204742469</v>
      </c>
      <c r="G111" s="14">
        <v>17</v>
      </c>
      <c r="H111" s="14">
        <f>D111-E111</f>
        <v>27</v>
      </c>
      <c r="I111" s="15">
        <v>7198.610985924307</v>
      </c>
      <c r="J111" s="16">
        <f>E111</f>
        <v>3</v>
      </c>
      <c r="K111" s="1" t="s">
        <v>108</v>
      </c>
      <c r="L111" s="17">
        <v>43290.416000000005</v>
      </c>
      <c r="M111" s="18">
        <v>1.8</v>
      </c>
      <c r="N111" s="17">
        <v>1665.0160000000001</v>
      </c>
      <c r="O111" s="19">
        <f>N111*5.149537417</f>
        <v>8574.062191903673</v>
      </c>
      <c r="P111" s="20"/>
    </row>
    <row r="112" spans="1:16" x14ac:dyDescent="0.6">
      <c r="A112" s="9">
        <v>5</v>
      </c>
      <c r="B112" s="10">
        <v>20</v>
      </c>
      <c r="C112" s="10">
        <f>D112-B112</f>
        <v>10</v>
      </c>
      <c r="D112" s="11">
        <v>30</v>
      </c>
      <c r="E112" s="12">
        <v>5</v>
      </c>
      <c r="F112" s="13">
        <v>7466.2071204742469</v>
      </c>
      <c r="G112" s="14">
        <v>15</v>
      </c>
      <c r="H112" s="14">
        <f>D112-E112</f>
        <v>25</v>
      </c>
      <c r="I112" s="15">
        <v>7198.610985924307</v>
      </c>
      <c r="J112" s="16">
        <f>E112</f>
        <v>5</v>
      </c>
      <c r="K112" s="1" t="s">
        <v>109</v>
      </c>
      <c r="L112" s="17">
        <v>20651.279999999995</v>
      </c>
      <c r="M112" s="18">
        <v>1.6</v>
      </c>
      <c r="N112" s="17">
        <v>794.27999999999986</v>
      </c>
      <c r="O112" s="19">
        <f>N112*5.149537417</f>
        <v>4090.1745795747597</v>
      </c>
      <c r="P112" s="20"/>
    </row>
    <row r="113" spans="1:16" x14ac:dyDescent="0.6">
      <c r="A113" s="9">
        <v>5</v>
      </c>
      <c r="B113" s="10">
        <v>20</v>
      </c>
      <c r="C113" s="10">
        <f>D113-B113</f>
        <v>12</v>
      </c>
      <c r="D113" s="11">
        <f>B113+12</f>
        <v>32</v>
      </c>
      <c r="E113" s="12">
        <f>B113-G113</f>
        <v>2</v>
      </c>
      <c r="F113" s="13">
        <v>6221.8392670618723</v>
      </c>
      <c r="G113" s="14">
        <v>18</v>
      </c>
      <c r="H113" s="14">
        <f>D113-E113</f>
        <v>30</v>
      </c>
      <c r="I113" s="15">
        <v>5998.8424882702557</v>
      </c>
      <c r="J113" s="16">
        <f>E113</f>
        <v>2</v>
      </c>
      <c r="K113" s="1" t="s">
        <v>110</v>
      </c>
      <c r="L113" s="17">
        <v>64284.272000000004</v>
      </c>
      <c r="M113" s="18">
        <v>2.25</v>
      </c>
      <c r="N113" s="17">
        <v>2472.4720000000002</v>
      </c>
      <c r="O113" s="19">
        <f>N113*5.149537417</f>
        <v>12732.087076484826</v>
      </c>
      <c r="P113" s="20"/>
    </row>
    <row r="114" spans="1:16" x14ac:dyDescent="0.6">
      <c r="A114" s="9">
        <v>5</v>
      </c>
      <c r="B114" s="10">
        <v>20</v>
      </c>
      <c r="C114" s="10">
        <f>D114-B114</f>
        <v>12</v>
      </c>
      <c r="D114" s="11">
        <f>B114+12</f>
        <v>32</v>
      </c>
      <c r="E114" s="12">
        <v>3</v>
      </c>
      <c r="F114" s="13">
        <v>6221.8392670618723</v>
      </c>
      <c r="G114" s="14">
        <v>17</v>
      </c>
      <c r="H114" s="14">
        <f>D114-E114</f>
        <v>29</v>
      </c>
      <c r="I114" s="15">
        <v>5998.8424882702557</v>
      </c>
      <c r="J114" s="16">
        <f>E114</f>
        <v>3</v>
      </c>
      <c r="K114" s="1" t="s">
        <v>111</v>
      </c>
      <c r="L114" s="17">
        <v>42033.472000000002</v>
      </c>
      <c r="M114" s="18">
        <v>1.187021316</v>
      </c>
      <c r="N114" s="17">
        <v>1616.672</v>
      </c>
      <c r="O114" s="19">
        <f>N114*5.149537417</f>
        <v>8325.1129550162241</v>
      </c>
      <c r="P114" s="20"/>
    </row>
    <row r="115" spans="1:16" x14ac:dyDescent="0.6">
      <c r="A115" s="9">
        <v>5</v>
      </c>
      <c r="B115" s="10">
        <v>20</v>
      </c>
      <c r="C115" s="10">
        <f>D115-B115</f>
        <v>12</v>
      </c>
      <c r="D115" s="11">
        <v>32</v>
      </c>
      <c r="E115" s="12">
        <v>5</v>
      </c>
      <c r="F115" s="13">
        <v>6221.8392670618723</v>
      </c>
      <c r="G115" s="14">
        <v>15</v>
      </c>
      <c r="H115" s="14">
        <f>D115-E115</f>
        <v>27</v>
      </c>
      <c r="I115" s="15">
        <v>5998.8424882702557</v>
      </c>
      <c r="J115" s="16">
        <f>E115</f>
        <v>5</v>
      </c>
      <c r="K115" s="1" t="s">
        <v>112</v>
      </c>
      <c r="L115" s="17">
        <v>39207.376000000004</v>
      </c>
      <c r="M115" s="18">
        <v>1.105315692</v>
      </c>
      <c r="N115" s="17">
        <v>1507.9760000000001</v>
      </c>
      <c r="O115" s="19">
        <f>N115*5.149537417</f>
        <v>7765.3788359379932</v>
      </c>
      <c r="P115" s="20"/>
    </row>
    <row r="116" spans="1:16" x14ac:dyDescent="0.6">
      <c r="A116" s="9">
        <v>5</v>
      </c>
      <c r="B116" s="10">
        <v>20</v>
      </c>
      <c r="C116" s="10">
        <f>D116-B116</f>
        <v>14</v>
      </c>
      <c r="D116" s="11">
        <f>20+14</f>
        <v>34</v>
      </c>
      <c r="E116" s="12">
        <v>2</v>
      </c>
      <c r="F116" s="13">
        <v>5333.0050860530328</v>
      </c>
      <c r="G116" s="14">
        <v>18</v>
      </c>
      <c r="H116" s="14">
        <f>D116-E116</f>
        <v>32</v>
      </c>
      <c r="I116" s="15">
        <v>5141.8649899459333</v>
      </c>
      <c r="J116" s="16">
        <f>E116</f>
        <v>2</v>
      </c>
      <c r="K116" s="1" t="s">
        <v>113</v>
      </c>
      <c r="L116" s="17">
        <v>63073.088000000011</v>
      </c>
      <c r="M116" s="18">
        <v>2.2999999999999998</v>
      </c>
      <c r="N116" s="17">
        <v>2425.8880000000004</v>
      </c>
      <c r="O116" s="19">
        <f>N116*5.149537417</f>
        <v>12492.201025451299</v>
      </c>
      <c r="P116" s="20"/>
    </row>
    <row r="117" spans="1:16" x14ac:dyDescent="0.6">
      <c r="A117" s="9">
        <v>5</v>
      </c>
      <c r="B117" s="10">
        <v>20</v>
      </c>
      <c r="C117" s="10">
        <f>D117-B117</f>
        <v>14</v>
      </c>
      <c r="D117" s="11">
        <f>20+14</f>
        <v>34</v>
      </c>
      <c r="E117" s="12">
        <v>3</v>
      </c>
      <c r="F117" s="13">
        <v>5333.0050860530328</v>
      </c>
      <c r="G117" s="14">
        <v>17</v>
      </c>
      <c r="H117" s="14">
        <f>D117-E117</f>
        <v>31</v>
      </c>
      <c r="I117" s="15">
        <v>5141.8649899459333</v>
      </c>
      <c r="J117" s="16">
        <f>E117</f>
        <v>3</v>
      </c>
      <c r="K117" s="1" t="s">
        <v>114</v>
      </c>
      <c r="L117" s="17">
        <v>40721.356</v>
      </c>
      <c r="M117" s="18">
        <v>1.1490865619999999</v>
      </c>
      <c r="N117" s="17">
        <v>1566.2060000000001</v>
      </c>
      <c r="O117" s="19">
        <f>N117*5.149537417</f>
        <v>8065.2363997299035</v>
      </c>
      <c r="P117" s="20"/>
    </row>
    <row r="118" spans="1:16" x14ac:dyDescent="0.6">
      <c r="A118" s="9">
        <v>5</v>
      </c>
      <c r="B118" s="10">
        <v>20</v>
      </c>
      <c r="C118" s="10">
        <f>D118-B118</f>
        <v>14</v>
      </c>
      <c r="D118" s="11">
        <v>34</v>
      </c>
      <c r="E118" s="12">
        <v>5</v>
      </c>
      <c r="F118" s="13">
        <v>5333.0050860530328</v>
      </c>
      <c r="G118" s="14">
        <v>15</v>
      </c>
      <c r="H118" s="14">
        <f>D118-E118</f>
        <v>29</v>
      </c>
      <c r="I118" s="15">
        <v>5141.8649899459333</v>
      </c>
      <c r="J118" s="16">
        <f>E118</f>
        <v>5</v>
      </c>
      <c r="K118" s="1" t="s">
        <v>115</v>
      </c>
      <c r="L118" s="17">
        <v>32344.000000000007</v>
      </c>
      <c r="M118" s="18">
        <v>0.90688774800000016</v>
      </c>
      <c r="N118" s="17">
        <v>1244.0000000000002</v>
      </c>
      <c r="O118" s="19">
        <f>N118*5.149537417</f>
        <v>6406.0245467480017</v>
      </c>
      <c r="P118" s="20"/>
    </row>
    <row r="119" spans="1:16" x14ac:dyDescent="0.6">
      <c r="A119" s="21">
        <v>5</v>
      </c>
      <c r="B119" s="22">
        <v>30</v>
      </c>
      <c r="C119" s="10">
        <f>D119-B119</f>
        <v>10</v>
      </c>
      <c r="D119" s="23">
        <f>B119+10</f>
        <v>40</v>
      </c>
      <c r="E119" s="24">
        <v>2</v>
      </c>
      <c r="F119" s="25">
        <v>7453.9198951603184</v>
      </c>
      <c r="G119" s="26">
        <f>H119-(D119-B119)</f>
        <v>28</v>
      </c>
      <c r="H119" s="26">
        <f>D119-E119</f>
        <v>38</v>
      </c>
      <c r="I119" s="27">
        <v>7222.8399038466632</v>
      </c>
      <c r="J119" s="28">
        <f>E119</f>
        <v>2</v>
      </c>
      <c r="K119" s="29" t="s">
        <v>116</v>
      </c>
      <c r="L119" s="30">
        <v>54796.664000000004</v>
      </c>
      <c r="M119" s="31">
        <v>2.13</v>
      </c>
      <c r="N119" s="30">
        <v>2107.5640000000003</v>
      </c>
      <c r="O119" s="32">
        <f>N119*5.149537417</f>
        <v>10852.979676722191</v>
      </c>
      <c r="P119" s="20"/>
    </row>
    <row r="120" spans="1:16" x14ac:dyDescent="0.6">
      <c r="A120" s="9">
        <v>5</v>
      </c>
      <c r="B120" s="10">
        <v>30</v>
      </c>
      <c r="C120" s="10">
        <f>D120-B120</f>
        <v>10</v>
      </c>
      <c r="D120" s="11">
        <f>B120+10</f>
        <v>40</v>
      </c>
      <c r="E120" s="12">
        <v>3</v>
      </c>
      <c r="F120" s="13">
        <v>7453.9198951603184</v>
      </c>
      <c r="G120" s="14">
        <f>H120-(D120-B120)</f>
        <v>27</v>
      </c>
      <c r="H120" s="14">
        <f>D120-E120</f>
        <v>37</v>
      </c>
      <c r="I120" s="15">
        <v>7222.8399038466632</v>
      </c>
      <c r="J120" s="16">
        <f>E120</f>
        <v>3</v>
      </c>
      <c r="K120" s="1" t="s">
        <v>117</v>
      </c>
      <c r="L120" s="17">
        <v>39051.271999999997</v>
      </c>
      <c r="M120" s="18">
        <v>1.47</v>
      </c>
      <c r="N120" s="17">
        <v>1501.972</v>
      </c>
      <c r="O120" s="19">
        <f>N120*5.149537417</f>
        <v>7734.4610132863245</v>
      </c>
      <c r="P120" s="20"/>
    </row>
    <row r="121" spans="1:16" x14ac:dyDescent="0.6">
      <c r="A121" s="9">
        <v>5</v>
      </c>
      <c r="B121" s="10">
        <v>30</v>
      </c>
      <c r="C121" s="10">
        <f>D121-B121</f>
        <v>10</v>
      </c>
      <c r="D121" s="11">
        <f>B121+10</f>
        <v>40</v>
      </c>
      <c r="E121" s="12">
        <v>5</v>
      </c>
      <c r="F121" s="13">
        <v>7453.9198951603184</v>
      </c>
      <c r="G121" s="14">
        <f>H121-(D121-B121)</f>
        <v>25</v>
      </c>
      <c r="H121" s="14">
        <f>D121-E121</f>
        <v>35</v>
      </c>
      <c r="I121" s="15">
        <v>7222.8399038466632</v>
      </c>
      <c r="J121" s="16">
        <f>E121</f>
        <v>5</v>
      </c>
      <c r="K121" s="1" t="s">
        <v>118</v>
      </c>
      <c r="L121" s="17">
        <v>18074.16</v>
      </c>
      <c r="M121" s="18">
        <v>1.42</v>
      </c>
      <c r="N121" s="17">
        <v>695.16</v>
      </c>
      <c r="O121" s="19">
        <f>N121*5.149537417</f>
        <v>3579.75243080172</v>
      </c>
      <c r="P121" s="20"/>
    </row>
    <row r="122" spans="1:16" x14ac:dyDescent="0.6">
      <c r="A122" s="9">
        <v>5</v>
      </c>
      <c r="B122" s="10">
        <v>30</v>
      </c>
      <c r="C122" s="10">
        <f>D122-B122</f>
        <v>12</v>
      </c>
      <c r="D122" s="11">
        <f>B122+12</f>
        <v>42</v>
      </c>
      <c r="E122" s="12">
        <v>2</v>
      </c>
      <c r="F122" s="13">
        <v>6211.5999126335983</v>
      </c>
      <c r="G122" s="14">
        <f>H122-(D122-B122)</f>
        <v>28</v>
      </c>
      <c r="H122" s="14">
        <f>D122-E122</f>
        <v>40</v>
      </c>
      <c r="I122" s="15">
        <v>6019.0332532055527</v>
      </c>
      <c r="J122" s="16">
        <f>E122</f>
        <v>2</v>
      </c>
      <c r="K122" s="1" t="s">
        <v>119</v>
      </c>
      <c r="L122" s="17">
        <v>58026.488000000012</v>
      </c>
      <c r="M122" s="18">
        <v>2.0499999999999998</v>
      </c>
      <c r="N122" s="17">
        <v>2231.7880000000005</v>
      </c>
      <c r="O122" s="19">
        <f>N122*5.149537417</f>
        <v>11492.6758128116</v>
      </c>
      <c r="P122" s="20"/>
    </row>
    <row r="123" spans="1:16" x14ac:dyDescent="0.6">
      <c r="A123" s="9">
        <v>5</v>
      </c>
      <c r="B123" s="10">
        <v>30</v>
      </c>
      <c r="C123" s="10">
        <f>D123-B123</f>
        <v>12</v>
      </c>
      <c r="D123" s="11">
        <f>B123+12</f>
        <v>42</v>
      </c>
      <c r="E123" s="12">
        <v>3</v>
      </c>
      <c r="F123" s="13">
        <v>6211.5999126335983</v>
      </c>
      <c r="G123" s="14">
        <f>H123-(D123-B123)</f>
        <v>27</v>
      </c>
      <c r="H123" s="14">
        <f>D123-E123</f>
        <v>39</v>
      </c>
      <c r="I123" s="15">
        <v>6019.0332532055527</v>
      </c>
      <c r="J123" s="16">
        <f>E123</f>
        <v>3</v>
      </c>
      <c r="K123" s="1" t="s">
        <v>120</v>
      </c>
      <c r="L123" s="17">
        <v>37996.192000000003</v>
      </c>
      <c r="M123" s="18">
        <v>1.070298996</v>
      </c>
      <c r="N123" s="17">
        <v>1461.3920000000001</v>
      </c>
      <c r="O123" s="19">
        <f>N123*5.149537417</f>
        <v>7525.4927849044643</v>
      </c>
      <c r="P123" s="20"/>
    </row>
    <row r="124" spans="1:16" x14ac:dyDescent="0.6">
      <c r="A124" s="9">
        <v>5</v>
      </c>
      <c r="B124" s="10">
        <v>30</v>
      </c>
      <c r="C124" s="10">
        <f>D124-B124</f>
        <v>12</v>
      </c>
      <c r="D124" s="11">
        <f>B124+12</f>
        <v>42</v>
      </c>
      <c r="E124" s="12">
        <v>5</v>
      </c>
      <c r="F124" s="13">
        <v>6211.5999126335983</v>
      </c>
      <c r="G124" s="14">
        <f>H124-(D124-B124)</f>
        <v>25</v>
      </c>
      <c r="H124" s="14">
        <f>D124-E124</f>
        <v>37</v>
      </c>
      <c r="I124" s="15">
        <v>6019.0332532055527</v>
      </c>
      <c r="J124" s="16">
        <f>E124</f>
        <v>5</v>
      </c>
      <c r="K124" s="1" t="s">
        <v>120</v>
      </c>
      <c r="L124" s="17">
        <v>37996.192000000003</v>
      </c>
      <c r="M124" s="18">
        <v>1.070298996</v>
      </c>
      <c r="N124" s="17">
        <v>1461.3920000000001</v>
      </c>
      <c r="O124" s="19">
        <f>N124*5.149537417</f>
        <v>7525.4927849044643</v>
      </c>
      <c r="P124" s="20"/>
    </row>
    <row r="125" spans="1:16" x14ac:dyDescent="0.6">
      <c r="A125" s="9">
        <v>5</v>
      </c>
      <c r="B125" s="10">
        <v>30</v>
      </c>
      <c r="C125" s="10">
        <f>D125-B125</f>
        <v>14</v>
      </c>
      <c r="D125" s="11">
        <f>B124+14</f>
        <v>44</v>
      </c>
      <c r="E125" s="12">
        <v>2</v>
      </c>
      <c r="F125" s="13">
        <v>5324.2284965430845</v>
      </c>
      <c r="G125" s="14">
        <f>H125-(D125-B125)</f>
        <v>28</v>
      </c>
      <c r="H125" s="14">
        <f>D125-E125</f>
        <v>42</v>
      </c>
      <c r="I125" s="15">
        <v>5159.1713598904726</v>
      </c>
      <c r="J125" s="16">
        <f>E125</f>
        <v>2</v>
      </c>
      <c r="K125" s="1" t="s">
        <v>121</v>
      </c>
      <c r="L125" s="17">
        <v>57824.624000000011</v>
      </c>
      <c r="M125" s="18">
        <v>2.25</v>
      </c>
      <c r="N125" s="17">
        <v>2224.0240000000003</v>
      </c>
      <c r="O125" s="19">
        <f>N125*5.149537417</f>
        <v>11452.694804306011</v>
      </c>
      <c r="P125" s="20"/>
    </row>
    <row r="126" spans="1:16" x14ac:dyDescent="0.6">
      <c r="A126" s="9">
        <v>5</v>
      </c>
      <c r="B126" s="10">
        <v>30</v>
      </c>
      <c r="C126" s="10">
        <f>D126-B126</f>
        <v>14</v>
      </c>
      <c r="D126" s="11">
        <f>B125+14</f>
        <v>44</v>
      </c>
      <c r="E126" s="12">
        <v>3</v>
      </c>
      <c r="F126" s="13">
        <v>5324.2284965430845</v>
      </c>
      <c r="G126" s="14">
        <f>H126-(D126-B126)</f>
        <v>27</v>
      </c>
      <c r="H126" s="14">
        <f>D126-E126</f>
        <v>41</v>
      </c>
      <c r="I126" s="15">
        <v>5159.1713598904726</v>
      </c>
      <c r="J126" s="16">
        <f>E126</f>
        <v>3</v>
      </c>
      <c r="K126" s="1" t="s">
        <v>122</v>
      </c>
      <c r="L126" s="17">
        <v>36381.280000000006</v>
      </c>
      <c r="M126" s="18">
        <v>1.023610068</v>
      </c>
      <c r="N126" s="17">
        <v>1399.2800000000002</v>
      </c>
      <c r="O126" s="19">
        <f>N126*5.149537417</f>
        <v>7205.6447168597615</v>
      </c>
      <c r="P126" s="20"/>
    </row>
    <row r="127" spans="1:16" x14ac:dyDescent="0.6">
      <c r="A127" s="9">
        <v>5</v>
      </c>
      <c r="B127" s="10">
        <v>30</v>
      </c>
      <c r="C127" s="10">
        <f>D127-B127</f>
        <v>14</v>
      </c>
      <c r="D127" s="11">
        <f>B126+14</f>
        <v>44</v>
      </c>
      <c r="E127" s="12">
        <v>5</v>
      </c>
      <c r="F127" s="13">
        <v>5324.2284965430845</v>
      </c>
      <c r="G127" s="14">
        <f>H127-(D127-B127)</f>
        <v>25</v>
      </c>
      <c r="H127" s="14">
        <f>D127-E127</f>
        <v>39</v>
      </c>
      <c r="I127" s="15">
        <v>5159.1713598904726</v>
      </c>
      <c r="J127" s="16">
        <f>E127</f>
        <v>5</v>
      </c>
      <c r="K127" s="1" t="s">
        <v>123</v>
      </c>
      <c r="L127" s="17">
        <v>31637.476000000002</v>
      </c>
      <c r="M127" s="18">
        <v>0.88646134200000004</v>
      </c>
      <c r="N127" s="17">
        <v>1216.826</v>
      </c>
      <c r="O127" s="19">
        <f>N127*5.149537417</f>
        <v>6266.0910169784429</v>
      </c>
      <c r="P127" s="20"/>
    </row>
    <row r="128" spans="1:16" x14ac:dyDescent="0.6">
      <c r="A128" s="21">
        <v>5</v>
      </c>
      <c r="B128" s="22">
        <v>45</v>
      </c>
      <c r="C128" s="10">
        <f>D128-B128</f>
        <v>10</v>
      </c>
      <c r="D128" s="23">
        <f>B128+10</f>
        <v>55</v>
      </c>
      <c r="E128" s="24">
        <v>2</v>
      </c>
      <c r="F128" s="25">
        <v>7450.4639938748114</v>
      </c>
      <c r="G128" s="26">
        <f>H128-(D128-B128)</f>
        <v>43</v>
      </c>
      <c r="H128" s="26">
        <f>D128-E128</f>
        <v>53</v>
      </c>
      <c r="I128" s="27">
        <v>7273.0446789760372</v>
      </c>
      <c r="J128" s="28">
        <f>E128</f>
        <v>2</v>
      </c>
      <c r="K128" s="29" t="s">
        <v>124</v>
      </c>
      <c r="L128" s="30">
        <v>23361.052</v>
      </c>
      <c r="M128" s="31" t="s">
        <v>125</v>
      </c>
      <c r="N128" s="30">
        <v>898.50199999999995</v>
      </c>
      <c r="O128" s="32">
        <f>N128*5.149537417</f>
        <v>4626.8696682493337</v>
      </c>
      <c r="P128" s="20"/>
    </row>
    <row r="129" spans="1:16" x14ac:dyDescent="0.6">
      <c r="A129" s="9">
        <v>5</v>
      </c>
      <c r="B129" s="10">
        <v>45</v>
      </c>
      <c r="C129" s="10">
        <f>D129-B129</f>
        <v>10</v>
      </c>
      <c r="D129" s="11">
        <f>B129+10</f>
        <v>55</v>
      </c>
      <c r="E129" s="12">
        <v>3</v>
      </c>
      <c r="F129" s="13">
        <v>7450.4639938748114</v>
      </c>
      <c r="G129" s="14">
        <f>H129-(D129-B129)</f>
        <v>42</v>
      </c>
      <c r="H129" s="14">
        <f>D129-E129</f>
        <v>52</v>
      </c>
      <c r="I129" s="15">
        <v>7273.0446789760372</v>
      </c>
      <c r="J129" s="16">
        <f>E129</f>
        <v>3</v>
      </c>
      <c r="K129" s="1" t="s">
        <v>126</v>
      </c>
      <c r="L129" s="17">
        <v>18819.112000000001</v>
      </c>
      <c r="M129" s="18" t="s">
        <v>127</v>
      </c>
      <c r="N129" s="17">
        <v>723.81200000000001</v>
      </c>
      <c r="O129" s="19">
        <f>N129*5.149537417</f>
        <v>3727.2969768736043</v>
      </c>
      <c r="P129" s="20"/>
    </row>
    <row r="130" spans="1:16" x14ac:dyDescent="0.6">
      <c r="A130" s="9">
        <v>5</v>
      </c>
      <c r="B130" s="10">
        <v>45</v>
      </c>
      <c r="C130" s="10">
        <f>D130-B130</f>
        <v>10</v>
      </c>
      <c r="D130" s="11">
        <f>B130+10</f>
        <v>55</v>
      </c>
      <c r="E130" s="12">
        <v>5</v>
      </c>
      <c r="F130" s="13">
        <v>7450.4639938748114</v>
      </c>
      <c r="G130" s="14">
        <f>H130-(D130-B130)</f>
        <v>40</v>
      </c>
      <c r="H130" s="14">
        <f>D130-E130</f>
        <v>50</v>
      </c>
      <c r="I130" s="15">
        <v>7273.0446789760372</v>
      </c>
      <c r="J130" s="16">
        <f>E130</f>
        <v>5</v>
      </c>
      <c r="K130" s="1" t="s">
        <v>128</v>
      </c>
      <c r="L130" s="17">
        <v>8699.5999999999985</v>
      </c>
      <c r="M130" s="18" t="s">
        <v>129</v>
      </c>
      <c r="N130" s="17">
        <v>334.59999999999997</v>
      </c>
      <c r="O130" s="19">
        <f>N130*5.149537417</f>
        <v>1723.0352197282</v>
      </c>
      <c r="P130" s="20"/>
    </row>
    <row r="131" spans="1:16" x14ac:dyDescent="0.6">
      <c r="A131" s="9">
        <v>5</v>
      </c>
      <c r="B131" s="10">
        <v>45</v>
      </c>
      <c r="C131" s="10">
        <f>D131-B131</f>
        <v>12</v>
      </c>
      <c r="D131" s="11">
        <f>B131+12</f>
        <v>57</v>
      </c>
      <c r="E131" s="12">
        <v>2</v>
      </c>
      <c r="F131" s="13">
        <v>6208.7199948956786</v>
      </c>
      <c r="G131" s="14">
        <f>H131-(D131-B131)</f>
        <v>43</v>
      </c>
      <c r="H131" s="14">
        <f>D131-E131</f>
        <v>55</v>
      </c>
      <c r="I131" s="15">
        <v>6060.8705658133649</v>
      </c>
      <c r="J131" s="16">
        <f>E131</f>
        <v>2</v>
      </c>
      <c r="K131" s="1" t="s">
        <v>130</v>
      </c>
      <c r="L131" s="17">
        <v>24471.304</v>
      </c>
      <c r="M131" s="18" t="s">
        <v>131</v>
      </c>
      <c r="N131" s="17">
        <v>941.20399999999995</v>
      </c>
      <c r="O131" s="19">
        <f>N131*5.149537417</f>
        <v>4846.7652150300682</v>
      </c>
      <c r="P131" s="20"/>
    </row>
    <row r="132" spans="1:16" x14ac:dyDescent="0.6">
      <c r="A132" s="9">
        <v>5</v>
      </c>
      <c r="B132" s="10">
        <v>45</v>
      </c>
      <c r="C132" s="10">
        <f>D132-B132</f>
        <v>12</v>
      </c>
      <c r="D132" s="11">
        <f>B132+12</f>
        <v>57</v>
      </c>
      <c r="E132" s="12">
        <v>3</v>
      </c>
      <c r="F132" s="13">
        <v>6208.7199948956786</v>
      </c>
      <c r="G132" s="14">
        <f>H132-(D132-B132)</f>
        <v>42</v>
      </c>
      <c r="H132" s="14">
        <f>D132-E132</f>
        <v>54</v>
      </c>
      <c r="I132" s="15">
        <v>6060.8705658133649</v>
      </c>
      <c r="J132" s="16">
        <f>E132</f>
        <v>3</v>
      </c>
      <c r="K132" s="1" t="s">
        <v>132</v>
      </c>
      <c r="L132" s="17">
        <v>36885.94</v>
      </c>
      <c r="M132" s="18">
        <v>1.0382003580000001</v>
      </c>
      <c r="N132" s="17">
        <v>1418.69</v>
      </c>
      <c r="O132" s="19">
        <f>N132*5.149537417</f>
        <v>7305.5972381237307</v>
      </c>
      <c r="P132" s="20"/>
    </row>
    <row r="133" spans="1:16" x14ac:dyDescent="0.6">
      <c r="A133" s="9">
        <v>5</v>
      </c>
      <c r="B133" s="10">
        <v>45</v>
      </c>
      <c r="C133" s="10">
        <f>D133-B133</f>
        <v>12</v>
      </c>
      <c r="D133" s="11">
        <f>B133+12</f>
        <v>57</v>
      </c>
      <c r="E133" s="12">
        <v>5</v>
      </c>
      <c r="F133" s="13">
        <v>6208.7199948956786</v>
      </c>
      <c r="G133" s="14">
        <f>H133-(D133-B133)</f>
        <v>40</v>
      </c>
      <c r="H133" s="14">
        <f>D133-E133</f>
        <v>52</v>
      </c>
      <c r="I133" s="15">
        <v>6060.8705658133649</v>
      </c>
      <c r="J133" s="16">
        <f>E133</f>
        <v>5</v>
      </c>
      <c r="K133" s="1" t="s">
        <v>133</v>
      </c>
      <c r="L133" s="17">
        <v>36885.94</v>
      </c>
      <c r="M133" s="18">
        <v>1.0382003580000001</v>
      </c>
      <c r="N133" s="17">
        <v>1418.69</v>
      </c>
      <c r="O133" s="19">
        <f>N133*5.149537417</f>
        <v>7305.5972381237307</v>
      </c>
      <c r="P133" s="20"/>
    </row>
    <row r="134" spans="1:16" x14ac:dyDescent="0.6">
      <c r="A134" s="9">
        <v>5</v>
      </c>
      <c r="B134" s="10">
        <v>45</v>
      </c>
      <c r="C134" s="10">
        <f>D134-B134</f>
        <v>14</v>
      </c>
      <c r="D134" s="11">
        <f>B133+14</f>
        <v>59</v>
      </c>
      <c r="E134" s="12">
        <v>2</v>
      </c>
      <c r="F134" s="13">
        <v>5321.7599956248669</v>
      </c>
      <c r="G134" s="14">
        <f>H134-(D134-B134)</f>
        <v>43</v>
      </c>
      <c r="H134" s="14">
        <f>D134-E134</f>
        <v>57</v>
      </c>
      <c r="I134" s="15">
        <v>5195.0319135543123</v>
      </c>
      <c r="J134" s="16">
        <f>E134</f>
        <v>2</v>
      </c>
      <c r="K134" s="1" t="s">
        <v>134</v>
      </c>
      <c r="L134" s="17">
        <v>25783.42</v>
      </c>
      <c r="M134" s="18" t="s">
        <v>135</v>
      </c>
      <c r="N134" s="17">
        <v>991.67</v>
      </c>
      <c r="O134" s="19">
        <f>N134*5.149537417</f>
        <v>5106.6417703163897</v>
      </c>
      <c r="P134" s="20"/>
    </row>
    <row r="135" spans="1:16" x14ac:dyDescent="0.6">
      <c r="A135" s="9">
        <v>5</v>
      </c>
      <c r="B135" s="10">
        <v>45</v>
      </c>
      <c r="C135" s="10">
        <f>D135-B135</f>
        <v>14</v>
      </c>
      <c r="D135" s="11">
        <f>B134+14</f>
        <v>59</v>
      </c>
      <c r="E135" s="12">
        <v>3</v>
      </c>
      <c r="F135" s="13">
        <v>5321.7599956248669</v>
      </c>
      <c r="G135" s="14">
        <f>H135-(D135-B135)</f>
        <v>42</v>
      </c>
      <c r="H135" s="14">
        <f>D135-E135</f>
        <v>56</v>
      </c>
      <c r="I135" s="15">
        <v>5195.0319135543123</v>
      </c>
      <c r="J135" s="16">
        <f>E135</f>
        <v>3</v>
      </c>
      <c r="K135" s="1" t="s">
        <v>136</v>
      </c>
      <c r="L135" s="17">
        <v>30729.088000000003</v>
      </c>
      <c r="M135" s="18">
        <v>0.86019882000000003</v>
      </c>
      <c r="N135" s="17">
        <v>1181.8880000000001</v>
      </c>
      <c r="O135" s="19">
        <f>N135*5.149537417</f>
        <v>6086.1764787032971</v>
      </c>
      <c r="P135" s="20"/>
    </row>
    <row r="136" spans="1:16" x14ac:dyDescent="0.6">
      <c r="A136" s="9">
        <v>5</v>
      </c>
      <c r="B136" s="10">
        <v>45</v>
      </c>
      <c r="C136" s="10">
        <f>D136-B136</f>
        <v>14</v>
      </c>
      <c r="D136" s="11">
        <f>B135+14</f>
        <v>59</v>
      </c>
      <c r="E136" s="12">
        <v>5</v>
      </c>
      <c r="F136" s="13">
        <v>5321.7599956248669</v>
      </c>
      <c r="G136" s="14">
        <f>H136-(D136-B136)</f>
        <v>40</v>
      </c>
      <c r="H136" s="14">
        <f>D136-E136</f>
        <v>54</v>
      </c>
      <c r="I136" s="15">
        <v>5195.0319135543123</v>
      </c>
      <c r="J136" s="16">
        <f>E136</f>
        <v>5</v>
      </c>
      <c r="K136" s="1" t="s">
        <v>136</v>
      </c>
      <c r="L136" s="17">
        <v>30729.088000000003</v>
      </c>
      <c r="M136" s="18">
        <v>0.86019882000000003</v>
      </c>
      <c r="N136" s="17">
        <v>1181.8880000000001</v>
      </c>
      <c r="O136" s="19">
        <f>N136*5.149537417</f>
        <v>6086.1764787032971</v>
      </c>
      <c r="P136" s="20"/>
    </row>
    <row r="137" spans="1:16" x14ac:dyDescent="0.6">
      <c r="A137" s="9" t="s">
        <v>137</v>
      </c>
      <c r="B137" s="10" t="s">
        <v>138</v>
      </c>
      <c r="C137" s="10" t="s">
        <v>0</v>
      </c>
      <c r="D137" s="11" t="s">
        <v>139</v>
      </c>
      <c r="E137" s="12" t="s">
        <v>140</v>
      </c>
      <c r="F137" s="13" t="s">
        <v>141</v>
      </c>
      <c r="G137" s="14" t="s">
        <v>141</v>
      </c>
      <c r="H137" s="14" t="s">
        <v>141</v>
      </c>
      <c r="I137" s="15" t="s">
        <v>141</v>
      </c>
      <c r="J137" s="16" t="s">
        <v>141</v>
      </c>
      <c r="K137" s="1" t="s">
        <v>142</v>
      </c>
      <c r="L137" s="17" t="s">
        <v>141</v>
      </c>
      <c r="M137" s="18" t="s">
        <v>141</v>
      </c>
      <c r="N137" s="17" t="s">
        <v>141</v>
      </c>
      <c r="O137" s="19" t="s">
        <v>141</v>
      </c>
      <c r="P137" s="20"/>
    </row>
  </sheetData>
  <pageMargins left="0.7" right="0.7" top="0.75" bottom="0.75" header="0.3" footer="0.3"/>
  <pageSetup paperSize="9" orientation="portrait" horizontalDpi="4294967293" verticalDpi="4294967293" r:id="rId1"/>
  <headerFooter>
    <oddFooter>&amp;L_x000D_&amp;1#&amp;"Arial"&amp;8&amp;K737373 Classified by Alfa Laval as: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Kolar</dc:creator>
  <cp:lastModifiedBy>Jack Kolar</cp:lastModifiedBy>
  <dcterms:created xsi:type="dcterms:W3CDTF">2025-04-24T01:14:59Z</dcterms:created>
  <dcterms:modified xsi:type="dcterms:W3CDTF">2025-04-24T01:30:18Z</dcterms:modified>
</cp:coreProperties>
</file>