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75" windowWidth="15480" windowHeight="7935" tabRatio="815"/>
  </bookViews>
  <sheets>
    <sheet name="Rekap" sheetId="18" r:id="rId1"/>
    <sheet name="BMP 4 - DALAM" sheetId="21" r:id="rId2"/>
    <sheet name="BTB 1, 2, 3 - DALAM" sheetId="39" r:id="rId3"/>
    <sheet name="MDR - DALAM" sheetId="43" r:id="rId4"/>
  </sheets>
  <definedNames>
    <definedName name="_xlnm.Print_Titles" localSheetId="3">'MDR - DALAM'!$9:$10</definedName>
  </definedNames>
  <calcPr calcId="145621"/>
</workbook>
</file>

<file path=xl/calcChain.xml><?xml version="1.0" encoding="utf-8"?>
<calcChain xmlns="http://schemas.openxmlformats.org/spreadsheetml/2006/main">
  <c r="B13" i="18" l="1"/>
  <c r="B37" i="39" l="1"/>
  <c r="B20" i="39"/>
  <c r="B15" i="39"/>
  <c r="B22" i="39" l="1"/>
  <c r="S37" i="43"/>
  <c r="N37" i="43"/>
  <c r="M37" i="43"/>
  <c r="M39" i="43" s="1"/>
  <c r="L37" i="43"/>
  <c r="K37" i="43"/>
  <c r="K39" i="43" s="1"/>
  <c r="I37" i="43"/>
  <c r="H37" i="43"/>
  <c r="H39" i="43" s="1"/>
  <c r="N13" i="18" s="1"/>
  <c r="B37" i="43"/>
  <c r="C33" i="43"/>
  <c r="S32" i="43"/>
  <c r="N32" i="43"/>
  <c r="M32" i="43"/>
  <c r="L32" i="43"/>
  <c r="K32" i="43"/>
  <c r="I32" i="43"/>
  <c r="H32" i="43"/>
  <c r="B32" i="43"/>
  <c r="C28" i="43"/>
  <c r="S20" i="43"/>
  <c r="S22" i="43" s="1"/>
  <c r="X13" i="18" s="1"/>
  <c r="N20" i="43"/>
  <c r="M20" i="43"/>
  <c r="M22" i="43" s="1"/>
  <c r="U13" i="18" s="1"/>
  <c r="L20" i="43"/>
  <c r="K20" i="43"/>
  <c r="I20" i="43"/>
  <c r="I13" i="18" s="1"/>
  <c r="H20" i="43"/>
  <c r="B20" i="43"/>
  <c r="C16" i="43"/>
  <c r="S15" i="43"/>
  <c r="N15" i="43"/>
  <c r="N22" i="43" s="1"/>
  <c r="V13" i="18" s="1"/>
  <c r="M15" i="43"/>
  <c r="L15" i="43"/>
  <c r="K15" i="43"/>
  <c r="I15" i="43"/>
  <c r="F13" i="18" s="1"/>
  <c r="H15" i="43"/>
  <c r="E13" i="18" s="1"/>
  <c r="B15" i="43"/>
  <c r="D13" i="18" s="1"/>
  <c r="C11" i="43"/>
  <c r="K22" i="43" l="1"/>
  <c r="H22" i="43"/>
  <c r="B22" i="43"/>
  <c r="L22" i="43"/>
  <c r="T13" i="18" s="1"/>
  <c r="W13" i="18" s="1"/>
  <c r="I39" i="43"/>
  <c r="O13" i="18" s="1"/>
  <c r="N39" i="43"/>
  <c r="S39" i="43"/>
  <c r="L13" i="18"/>
  <c r="R13" i="18" s="1"/>
  <c r="H13" i="18"/>
  <c r="K13" i="18" s="1"/>
  <c r="Q13" i="18" s="1"/>
  <c r="B39" i="43"/>
  <c r="M13" i="18" s="1"/>
  <c r="L39" i="43"/>
  <c r="I22" i="43"/>
  <c r="G13" i="18"/>
  <c r="J13" i="18" s="1"/>
  <c r="P13" i="18" l="1"/>
  <c r="Y13" i="18" s="1"/>
  <c r="S37" i="39" l="1"/>
  <c r="S32" i="39"/>
  <c r="S20" i="39"/>
  <c r="S15" i="39"/>
  <c r="L15" i="39"/>
  <c r="N32" i="21"/>
  <c r="N37" i="21"/>
  <c r="N39" i="21" s="1"/>
  <c r="S37" i="21"/>
  <c r="S32" i="21"/>
  <c r="S39" i="21" s="1"/>
  <c r="S20" i="21"/>
  <c r="S15" i="21"/>
  <c r="S22" i="21" s="1"/>
  <c r="X11" i="18" s="1"/>
  <c r="N15" i="21"/>
  <c r="M15" i="21"/>
  <c r="L15" i="21"/>
  <c r="B12" i="18"/>
  <c r="B14" i="18" s="1"/>
  <c r="S22" i="39" l="1"/>
  <c r="S39" i="39"/>
  <c r="X12" i="18" l="1"/>
  <c r="X14" i="18" s="1"/>
  <c r="X24" i="18"/>
  <c r="X36" i="18"/>
  <c r="C33" i="21"/>
  <c r="C28" i="21"/>
  <c r="C16" i="21"/>
  <c r="C11" i="21"/>
  <c r="B37" i="21"/>
  <c r="B32" i="21"/>
  <c r="B20" i="21"/>
  <c r="B15" i="21"/>
  <c r="M37" i="21"/>
  <c r="L37" i="21"/>
  <c r="M32" i="21"/>
  <c r="L32" i="21"/>
  <c r="N20" i="21"/>
  <c r="N22" i="21" s="1"/>
  <c r="V11" i="18" s="1"/>
  <c r="M20" i="21"/>
  <c r="M22" i="21" s="1"/>
  <c r="U11" i="18" s="1"/>
  <c r="L20" i="21"/>
  <c r="L22" i="21" s="1"/>
  <c r="T11" i="18" s="1"/>
  <c r="L37" i="39"/>
  <c r="M37" i="39"/>
  <c r="N37" i="39"/>
  <c r="N32" i="39"/>
  <c r="M32" i="39"/>
  <c r="L32" i="39"/>
  <c r="N20" i="39"/>
  <c r="M20" i="39"/>
  <c r="L20" i="39"/>
  <c r="L22" i="39" s="1"/>
  <c r="T12" i="18" s="1"/>
  <c r="N15" i="39"/>
  <c r="M15" i="39"/>
  <c r="M39" i="39" l="1"/>
  <c r="L39" i="21"/>
  <c r="N22" i="39"/>
  <c r="V12" i="18" s="1"/>
  <c r="V14" i="18" s="1"/>
  <c r="N39" i="39"/>
  <c r="W11" i="18"/>
  <c r="L39" i="39"/>
  <c r="T14" i="18"/>
  <c r="X38" i="18"/>
  <c r="M22" i="39"/>
  <c r="U12" i="18" s="1"/>
  <c r="V24" i="18"/>
  <c r="M39" i="21"/>
  <c r="T36" i="18" l="1"/>
  <c r="U14" i="18"/>
  <c r="W12" i="18"/>
  <c r="W14" i="18" s="1"/>
  <c r="U36" i="18"/>
  <c r="V36" i="18"/>
  <c r="V38" i="18" s="1"/>
  <c r="U24" i="18"/>
  <c r="T24" i="18"/>
  <c r="B30" i="39"/>
  <c r="B32" i="39" s="1"/>
  <c r="I20" i="39"/>
  <c r="H20" i="39"/>
  <c r="I15" i="39"/>
  <c r="H15" i="39"/>
  <c r="T38" i="18" l="1"/>
  <c r="B39" i="39"/>
  <c r="M12" i="18" s="1"/>
  <c r="D12" i="18"/>
  <c r="U38" i="18"/>
  <c r="H22" i="39"/>
  <c r="W36" i="18"/>
  <c r="W24" i="18"/>
  <c r="I22" i="39"/>
  <c r="W38" i="18" l="1"/>
  <c r="K37" i="39" l="1"/>
  <c r="I37" i="39"/>
  <c r="H37" i="39"/>
  <c r="H12" i="18" s="1"/>
  <c r="G12" i="18"/>
  <c r="K32" i="39"/>
  <c r="I32" i="39"/>
  <c r="H32" i="39"/>
  <c r="K20" i="39"/>
  <c r="I12" i="18"/>
  <c r="K15" i="39"/>
  <c r="K39" i="39" l="1"/>
  <c r="H39" i="39"/>
  <c r="N12" i="18" s="1"/>
  <c r="E12" i="18"/>
  <c r="K12" i="18" s="1"/>
  <c r="Q12" i="18" s="1"/>
  <c r="I39" i="39"/>
  <c r="O12" i="18" s="1"/>
  <c r="F12" i="18"/>
  <c r="L12" i="18" s="1"/>
  <c r="R12" i="18" s="1"/>
  <c r="J12" i="18"/>
  <c r="P12" i="18" s="1"/>
  <c r="Y12" i="18" s="1"/>
  <c r="K22" i="39"/>
  <c r="H37" i="21" l="1"/>
  <c r="H15" i="21"/>
  <c r="B22" i="21"/>
  <c r="I37" i="21"/>
  <c r="I32" i="21"/>
  <c r="H32" i="21"/>
  <c r="I20" i="21"/>
  <c r="H20" i="21"/>
  <c r="K15" i="21"/>
  <c r="I15" i="21"/>
  <c r="H39" i="21" l="1"/>
  <c r="I22" i="21"/>
  <c r="B39" i="21"/>
  <c r="I39" i="21"/>
  <c r="H22" i="21"/>
  <c r="K37" i="21" l="1"/>
  <c r="K32" i="21"/>
  <c r="K20" i="21"/>
  <c r="K22" i="21" s="1"/>
  <c r="K39" i="21" l="1"/>
  <c r="B41" i="43" l="1"/>
  <c r="B41" i="39" l="1"/>
  <c r="B41" i="21" l="1"/>
  <c r="I11" i="18" l="1"/>
  <c r="I14" i="18" s="1"/>
  <c r="O11" i="18"/>
  <c r="O14" i="18" s="1"/>
  <c r="N11" i="18"/>
  <c r="N14" i="18" s="1"/>
  <c r="M11" i="18"/>
  <c r="M14" i="18" s="1"/>
  <c r="O24" i="18" l="1"/>
  <c r="M36" i="18"/>
  <c r="O36" i="18"/>
  <c r="N36" i="18"/>
  <c r="H11" i="18"/>
  <c r="H14" i="18" s="1"/>
  <c r="F11" i="18"/>
  <c r="F14" i="18" s="1"/>
  <c r="E11" i="18"/>
  <c r="E14" i="18" s="1"/>
  <c r="L11" i="18" l="1"/>
  <c r="L14" i="18" s="1"/>
  <c r="O38" i="18"/>
  <c r="I24" i="18"/>
  <c r="H24" i="18"/>
  <c r="N24" i="18"/>
  <c r="N38" i="18" s="1"/>
  <c r="G36" i="18"/>
  <c r="K11" i="18"/>
  <c r="K14" i="18" s="1"/>
  <c r="Q11" i="18" l="1"/>
  <c r="Q14" i="18" s="1"/>
  <c r="R11" i="18"/>
  <c r="R14" i="18" s="1"/>
  <c r="D11" i="18" l="1"/>
  <c r="D14" i="18" s="1"/>
  <c r="G11" i="18" l="1"/>
  <c r="G14" i="18" s="1"/>
  <c r="G24" i="18" l="1"/>
  <c r="M24" i="18"/>
  <c r="M38" i="18" s="1"/>
  <c r="J11" i="18"/>
  <c r="J14" i="18" l="1"/>
  <c r="P11" i="18"/>
  <c r="G38" i="18"/>
  <c r="F24" i="18"/>
  <c r="H36" i="18"/>
  <c r="H38" i="18" s="1"/>
  <c r="P14" i="18" l="1"/>
  <c r="Y11" i="18"/>
  <c r="Y14" i="18" s="1"/>
  <c r="E24" i="18"/>
  <c r="L24" i="18"/>
  <c r="I36" i="18"/>
  <c r="I38" i="18" s="1"/>
  <c r="E36" i="18" l="1"/>
  <c r="E38" i="18" s="1"/>
  <c r="Q24" i="18"/>
  <c r="K24" i="18"/>
  <c r="R24" i="18"/>
  <c r="L36" i="18"/>
  <c r="L38" i="18" s="1"/>
  <c r="D24" i="18" l="1"/>
  <c r="Q36" i="18"/>
  <c r="Q38" i="18" s="1"/>
  <c r="K36" i="18"/>
  <c r="K38" i="18" s="1"/>
  <c r="F36" i="18"/>
  <c r="F38" i="18" s="1"/>
  <c r="R36" i="18"/>
  <c r="R38" i="18" s="1"/>
  <c r="D36" i="18" l="1"/>
  <c r="D38" i="18" s="1"/>
  <c r="J24" i="18" l="1"/>
  <c r="Y24" i="18"/>
  <c r="P24" i="18"/>
  <c r="B24" i="18"/>
  <c r="Y36" i="18"/>
  <c r="B36" i="18"/>
  <c r="B38" i="18" l="1"/>
  <c r="Y38" i="18"/>
  <c r="P36" i="18"/>
  <c r="P38" i="18" s="1"/>
  <c r="J36" i="18"/>
  <c r="J38" i="18" s="1"/>
</calcChain>
</file>

<file path=xl/sharedStrings.xml><?xml version="1.0" encoding="utf-8"?>
<sst xmlns="http://schemas.openxmlformats.org/spreadsheetml/2006/main" count="280" uniqueCount="103">
  <si>
    <t>EVALUASI DATA LUASAN TANAH</t>
  </si>
  <si>
    <t>KET</t>
  </si>
  <si>
    <t>PENJUAL</t>
  </si>
  <si>
    <t>DATA TANAH</t>
  </si>
  <si>
    <t>ATAS NAMA</t>
  </si>
  <si>
    <t>SURAT</t>
  </si>
  <si>
    <t>LUAS (m²)</t>
  </si>
  <si>
    <t>NO.</t>
  </si>
  <si>
    <t>NO. GBR</t>
  </si>
  <si>
    <t>LOKASI</t>
  </si>
  <si>
    <t>PT. GBU</t>
  </si>
  <si>
    <t>Pelepasan</t>
  </si>
  <si>
    <t>AJB</t>
  </si>
  <si>
    <t>PENGALIHAN HAK</t>
  </si>
  <si>
    <t>THN</t>
  </si>
  <si>
    <t>L.SURAT</t>
  </si>
  <si>
    <t>L.UKUR</t>
  </si>
  <si>
    <t>UKUR</t>
  </si>
  <si>
    <t>Bumi Mangli Permai 4</t>
  </si>
  <si>
    <t>A.</t>
  </si>
  <si>
    <t>B.</t>
  </si>
  <si>
    <t>Jumlah - A</t>
  </si>
  <si>
    <t>Jumlah - B</t>
  </si>
  <si>
    <t>Jumlah A + B</t>
  </si>
  <si>
    <t xml:space="preserve">I. </t>
  </si>
  <si>
    <t>LAND BANK</t>
  </si>
  <si>
    <t xml:space="preserve">II. </t>
  </si>
  <si>
    <t>SERAH TERIMA KE TECHNIC</t>
  </si>
  <si>
    <t>TOTAL LAND BANK</t>
  </si>
  <si>
    <t>SERAH TERIMA TECHNIC</t>
  </si>
  <si>
    <t>SISA LAND BANK</t>
  </si>
  <si>
    <t>BID</t>
  </si>
  <si>
    <t>HARGA AKTA</t>
  </si>
  <si>
    <t>Yunita Widyaningtyas, SH.</t>
  </si>
  <si>
    <t>Andrew Nugroho A. S.Kom</t>
  </si>
  <si>
    <t>Manager</t>
  </si>
  <si>
    <t>Menyetujui,</t>
  </si>
  <si>
    <t>06</t>
  </si>
  <si>
    <t>2018</t>
  </si>
  <si>
    <t>Penjual</t>
  </si>
  <si>
    <t>PT. GUNUNG BATU UTAMA</t>
  </si>
  <si>
    <t>REKAP LAND BANK INVESTASI PROPERTY</t>
  </si>
  <si>
    <t>Kadiv Administration</t>
  </si>
  <si>
    <t>IP PROYEK - LUAR IJIN</t>
  </si>
  <si>
    <t>IP LOKASI</t>
  </si>
  <si>
    <t>C.</t>
  </si>
  <si>
    <t>IP PROYEK - DALAM IJIN</t>
  </si>
  <si>
    <t>TOTAL - A</t>
  </si>
  <si>
    <t>TOTAL - B</t>
  </si>
  <si>
    <t>TOTAL - C</t>
  </si>
  <si>
    <t>TOTAL - A+B+C</t>
  </si>
  <si>
    <t>INVESTASI PROPERTI - DALAM IJIN</t>
  </si>
  <si>
    <t>BUMI MANGLI PERMAI 4</t>
  </si>
  <si>
    <t>JENIS</t>
  </si>
  <si>
    <t xml:space="preserve">BLM ORDER </t>
  </si>
  <si>
    <t>ORDER</t>
  </si>
  <si>
    <t>TERBIT</t>
  </si>
  <si>
    <t>Dept. Tanah</t>
  </si>
  <si>
    <t>2019</t>
  </si>
  <si>
    <t>Mandiri Regency</t>
  </si>
  <si>
    <t>MANDIRI REGENCY</t>
  </si>
  <si>
    <t xml:space="preserve">Dept. Tanah </t>
  </si>
  <si>
    <t>06A</t>
  </si>
  <si>
    <t>Sumarsono</t>
  </si>
  <si>
    <t>S. Ardjono</t>
  </si>
  <si>
    <t>LAND BANK sd. TAHUN 2019</t>
  </si>
  <si>
    <t>LAND BANK TAHUN 2020</t>
  </si>
  <si>
    <t>POSISI SURAT</t>
  </si>
  <si>
    <t>Departemen Land Acquisition</t>
  </si>
  <si>
    <t>sd. TAHUN 2019</t>
  </si>
  <si>
    <t>TAHUN 2020</t>
  </si>
  <si>
    <t>M.711</t>
  </si>
  <si>
    <t>M.575</t>
  </si>
  <si>
    <t>BUMI TEGAL BESAR 1, 2, 3</t>
  </si>
  <si>
    <t>Bumi Tegal Besar 1, 2, 3</t>
  </si>
  <si>
    <t>NO. AKTA</t>
  </si>
  <si>
    <t>TGL. AKTA</t>
  </si>
  <si>
    <t>BELUM ORDER</t>
  </si>
  <si>
    <t>PROSES PERALIHAN HAK</t>
  </si>
  <si>
    <t>S. TERIMA FINANCE</t>
  </si>
  <si>
    <t>TOTAL</t>
  </si>
  <si>
    <t>SUDAH</t>
  </si>
  <si>
    <t>BELUM</t>
  </si>
  <si>
    <t>B1.20</t>
  </si>
  <si>
    <t>2020</t>
  </si>
  <si>
    <t>FX. Andoyo Nusa Putra / PT.MCP</t>
  </si>
  <si>
    <t>PT. Mandiri Cahaya Property</t>
  </si>
  <si>
    <t>B.776/Sempusari</t>
  </si>
  <si>
    <t>25-02-2020</t>
  </si>
  <si>
    <t>BULAN MARET 2020</t>
  </si>
  <si>
    <t>Jember, 31 Maret 2020</t>
  </si>
  <si>
    <t>04-03-2020</t>
  </si>
  <si>
    <t>30-12-2019</t>
  </si>
  <si>
    <t>Sakdiya</t>
  </si>
  <si>
    <t>Imam Mahdi</t>
  </si>
  <si>
    <t>Syafi'i b H.Saleh</t>
  </si>
  <si>
    <t>C.1145/D.IV/56</t>
  </si>
  <si>
    <t>12-03-2020</t>
  </si>
  <si>
    <t>1 bidang tanah tidak bertuan + 1 bidang sisa tanah jalan</t>
  </si>
  <si>
    <t>Hilman Jusanto</t>
  </si>
  <si>
    <t>B2.15</t>
  </si>
  <si>
    <t>PT. MCP</t>
  </si>
  <si>
    <t>surat di PT. 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</si>
</sst>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338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6" fillId="2" borderId="9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41" fontId="5" fillId="0" borderId="8" xfId="3" applyNumberFormat="1" applyFont="1" applyBorder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5" fillId="0" borderId="8" xfId="3" applyNumberFormat="1" applyFont="1" applyBorder="1" applyAlignment="1">
      <alignment vertical="center"/>
    </xf>
    <xf numFmtId="164" fontId="5" fillId="0" borderId="0" xfId="3" applyNumberFormat="1" applyFont="1" applyAlignment="1">
      <alignment vertical="center"/>
    </xf>
    <xf numFmtId="0" fontId="2" fillId="0" borderId="0" xfId="2" applyAlignment="1">
      <alignment vertical="center"/>
    </xf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/>
    <xf numFmtId="0" fontId="5" fillId="0" borderId="0" xfId="2" applyFont="1"/>
    <xf numFmtId="0" fontId="5" fillId="0" borderId="26" xfId="2" applyFont="1" applyBorder="1"/>
    <xf numFmtId="0" fontId="7" fillId="0" borderId="0" xfId="3" applyFont="1"/>
    <xf numFmtId="41" fontId="11" fillId="0" borderId="0" xfId="2" applyNumberFormat="1" applyFont="1" applyAlignment="1">
      <alignment horizontal="right" vertical="center"/>
    </xf>
    <xf numFmtId="41" fontId="11" fillId="0" borderId="0" xfId="2" applyNumberFormat="1" applyFont="1" applyAlignment="1">
      <alignment vertical="center"/>
    </xf>
    <xf numFmtId="41" fontId="5" fillId="0" borderId="0" xfId="2" applyNumberFormat="1" applyFont="1" applyAlignment="1">
      <alignment vertical="center"/>
    </xf>
    <xf numFmtId="0" fontId="5" fillId="0" borderId="0" xfId="3" applyFont="1"/>
    <xf numFmtId="0" fontId="5" fillId="0" borderId="26" xfId="2" applyFont="1" applyBorder="1" applyAlignment="1">
      <alignment vertical="center"/>
    </xf>
    <xf numFmtId="0" fontId="7" fillId="0" borderId="26" xfId="3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2" fillId="0" borderId="0" xfId="2" applyFont="1"/>
    <xf numFmtId="41" fontId="6" fillId="5" borderId="7" xfId="4" applyNumberFormat="1" applyFont="1" applyFill="1" applyBorder="1" applyAlignment="1">
      <alignment horizontal="center" vertical="center"/>
    </xf>
    <xf numFmtId="41" fontId="6" fillId="5" borderId="4" xfId="4" applyNumberFormat="1" applyFont="1" applyFill="1" applyBorder="1" applyAlignment="1">
      <alignment horizontal="center" vertical="center"/>
    </xf>
    <xf numFmtId="41" fontId="6" fillId="5" borderId="5" xfId="4" applyNumberFormat="1" applyFont="1" applyFill="1" applyBorder="1" applyAlignment="1">
      <alignment horizontal="left" vertical="center"/>
    </xf>
    <xf numFmtId="41" fontId="6" fillId="5" borderId="6" xfId="4" applyNumberFormat="1" applyFont="1" applyFill="1" applyBorder="1" applyAlignment="1">
      <alignment horizontal="center" vertical="center"/>
    </xf>
    <xf numFmtId="41" fontId="6" fillId="5" borderId="4" xfId="4" applyNumberFormat="1" applyFont="1" applyFill="1" applyBorder="1" applyAlignment="1">
      <alignment horizontal="left" vertical="center"/>
    </xf>
    <xf numFmtId="41" fontId="6" fillId="5" borderId="7" xfId="4" applyNumberFormat="1" applyFont="1" applyFill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5" fillId="0" borderId="0" xfId="10" applyNumberFormat="1" applyFont="1" applyBorder="1" applyAlignment="1">
      <alignment vertical="center"/>
    </xf>
    <xf numFmtId="43" fontId="13" fillId="0" borderId="0" xfId="9" applyFont="1" applyBorder="1" applyAlignment="1">
      <alignment horizontal="right" vertical="center"/>
    </xf>
    <xf numFmtId="0" fontId="2" fillId="0" borderId="0" xfId="2" applyBorder="1"/>
    <xf numFmtId="0" fontId="3" fillId="0" borderId="0" xfId="2" applyFont="1" applyAlignment="1">
      <alignment vertical="center"/>
    </xf>
    <xf numFmtId="0" fontId="5" fillId="0" borderId="0" xfId="2" applyFont="1" applyBorder="1"/>
    <xf numFmtId="0" fontId="5" fillId="0" borderId="0" xfId="2" applyFont="1" applyBorder="1" applyAlignment="1">
      <alignment vertical="center"/>
    </xf>
    <xf numFmtId="41" fontId="6" fillId="5" borderId="5" xfId="4" applyNumberFormat="1" applyFont="1" applyFill="1" applyBorder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49" fontId="5" fillId="0" borderId="8" xfId="3" applyNumberFormat="1" applyFont="1" applyBorder="1" applyAlignment="1">
      <alignment vertical="center"/>
    </xf>
    <xf numFmtId="49" fontId="4" fillId="0" borderId="0" xfId="2" applyNumberFormat="1" applyFont="1" applyAlignment="1">
      <alignment vertical="center"/>
    </xf>
    <xf numFmtId="49" fontId="5" fillId="0" borderId="8" xfId="3" applyNumberFormat="1" applyFont="1" applyBorder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14" fillId="0" borderId="0" xfId="0" applyFont="1"/>
    <xf numFmtId="0" fontId="6" fillId="2" borderId="2" xfId="3" applyFont="1" applyFill="1" applyBorder="1" applyAlignment="1">
      <alignment horizontal="center" vertical="center" wrapText="1"/>
    </xf>
    <xf numFmtId="164" fontId="6" fillId="2" borderId="2" xfId="3" applyNumberFormat="1" applyFont="1" applyFill="1" applyBorder="1" applyAlignment="1">
      <alignment horizontal="center" vertical="center" wrapText="1"/>
    </xf>
    <xf numFmtId="0" fontId="15" fillId="0" borderId="0" xfId="3" applyFont="1" applyAlignment="1">
      <alignment vertical="center"/>
    </xf>
    <xf numFmtId="0" fontId="7" fillId="0" borderId="0" xfId="3" applyFont="1" applyBorder="1" applyAlignment="1">
      <alignment vertical="center"/>
    </xf>
    <xf numFmtId="41" fontId="5" fillId="4" borderId="25" xfId="10" applyNumberFormat="1" applyFont="1" applyFill="1" applyBorder="1" applyAlignment="1">
      <alignment vertical="center"/>
    </xf>
    <xf numFmtId="41" fontId="5" fillId="4" borderId="25" xfId="13" applyNumberFormat="1" applyFont="1" applyFill="1" applyBorder="1" applyAlignment="1">
      <alignment horizontal="right" vertical="center"/>
    </xf>
    <xf numFmtId="41" fontId="5" fillId="4" borderId="31" xfId="0" applyNumberFormat="1" applyFont="1" applyFill="1" applyBorder="1" applyAlignment="1">
      <alignment horizontal="right" vertical="center"/>
    </xf>
    <xf numFmtId="41" fontId="5" fillId="4" borderId="24" xfId="13" applyNumberFormat="1" applyFont="1" applyFill="1" applyBorder="1" applyAlignment="1">
      <alignment horizontal="right" vertical="center"/>
    </xf>
    <xf numFmtId="41" fontId="5" fillId="4" borderId="24" xfId="13" applyNumberFormat="1" applyFont="1" applyFill="1" applyBorder="1" applyAlignment="1">
      <alignment horizontal="left" vertical="center"/>
    </xf>
    <xf numFmtId="41" fontId="5" fillId="4" borderId="32" xfId="10" applyNumberFormat="1" applyFont="1" applyFill="1" applyBorder="1" applyAlignment="1">
      <alignment vertical="center"/>
    </xf>
    <xf numFmtId="41" fontId="5" fillId="4" borderId="32" xfId="13" applyNumberFormat="1" applyFont="1" applyFill="1" applyBorder="1" applyAlignment="1">
      <alignment horizontal="right" vertical="center"/>
    </xf>
    <xf numFmtId="41" fontId="5" fillId="4" borderId="42" xfId="0" applyNumberFormat="1" applyFont="1" applyFill="1" applyBorder="1" applyAlignment="1">
      <alignment horizontal="right" vertical="center"/>
    </xf>
    <xf numFmtId="41" fontId="5" fillId="4" borderId="32" xfId="13" applyNumberFormat="1" applyFont="1" applyFill="1" applyBorder="1" applyAlignment="1">
      <alignment horizontal="left" vertical="center"/>
    </xf>
    <xf numFmtId="41" fontId="6" fillId="4" borderId="38" xfId="3" applyNumberFormat="1" applyFont="1" applyFill="1" applyBorder="1" applyAlignment="1">
      <alignment horizontal="left" vertical="center"/>
    </xf>
    <xf numFmtId="41" fontId="6" fillId="0" borderId="0" xfId="4" applyNumberFormat="1" applyFont="1" applyFill="1" applyBorder="1" applyAlignment="1">
      <alignment horizontal="center" vertical="center"/>
    </xf>
    <xf numFmtId="41" fontId="6" fillId="0" borderId="0" xfId="4" applyNumberFormat="1" applyFont="1" applyFill="1" applyBorder="1" applyAlignment="1">
      <alignment horizontal="left" vertical="center"/>
    </xf>
    <xf numFmtId="0" fontId="6" fillId="4" borderId="38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4" borderId="28" xfId="3" applyNumberFormat="1" applyFont="1" applyFill="1" applyBorder="1" applyAlignment="1">
      <alignment horizontal="center" vertical="center"/>
    </xf>
    <xf numFmtId="41" fontId="6" fillId="4" borderId="28" xfId="3" applyNumberFormat="1" applyFont="1" applyFill="1" applyBorder="1" applyAlignment="1">
      <alignment horizontal="left" vertical="center"/>
    </xf>
    <xf numFmtId="41" fontId="6" fillId="4" borderId="30" xfId="3" applyNumberFormat="1" applyFont="1" applyFill="1" applyBorder="1" applyAlignment="1">
      <alignment horizontal="left" vertical="center"/>
    </xf>
    <xf numFmtId="41" fontId="7" fillId="0" borderId="33" xfId="2" applyNumberFormat="1" applyFont="1" applyBorder="1" applyAlignment="1">
      <alignment horizontal="left" vertical="center"/>
    </xf>
    <xf numFmtId="41" fontId="7" fillId="0" borderId="25" xfId="2" applyNumberFormat="1" applyFont="1" applyBorder="1" applyAlignment="1">
      <alignment horizontal="left" vertical="center"/>
    </xf>
    <xf numFmtId="41" fontId="7" fillId="0" borderId="22" xfId="2" applyNumberFormat="1" applyFont="1" applyBorder="1" applyAlignment="1">
      <alignment horizontal="left" vertical="center"/>
    </xf>
    <xf numFmtId="41" fontId="7" fillId="0" borderId="21" xfId="2" applyNumberFormat="1" applyFont="1" applyBorder="1" applyAlignment="1">
      <alignment horizontal="left" vertical="center"/>
    </xf>
    <xf numFmtId="41" fontId="7" fillId="0" borderId="20" xfId="2" applyNumberFormat="1" applyFont="1" applyBorder="1" applyAlignment="1">
      <alignment horizontal="left" vertical="center"/>
    </xf>
    <xf numFmtId="41" fontId="7" fillId="0" borderId="18" xfId="2" applyNumberFormat="1" applyFont="1" applyBorder="1" applyAlignment="1">
      <alignment horizontal="left" vertical="center"/>
    </xf>
    <xf numFmtId="41" fontId="7" fillId="0" borderId="17" xfId="2" applyNumberFormat="1" applyFont="1" applyBorder="1" applyAlignment="1">
      <alignment horizontal="left" vertical="center"/>
    </xf>
    <xf numFmtId="41" fontId="7" fillId="0" borderId="15" xfId="2" applyNumberFormat="1" applyFont="1" applyBorder="1" applyAlignment="1">
      <alignment horizontal="left" vertical="center"/>
    </xf>
    <xf numFmtId="41" fontId="7" fillId="0" borderId="19" xfId="2" applyNumberFormat="1" applyFont="1" applyBorder="1" applyAlignment="1">
      <alignment horizontal="left" vertical="center"/>
    </xf>
    <xf numFmtId="41" fontId="7" fillId="0" borderId="16" xfId="2" applyNumberFormat="1" applyFont="1" applyBorder="1" applyAlignment="1">
      <alignment horizontal="left" vertical="center"/>
    </xf>
    <xf numFmtId="43" fontId="15" fillId="0" borderId="30" xfId="1" applyFont="1" applyFill="1" applyBorder="1" applyAlignment="1">
      <alignment horizontal="left" vertical="center" wrapText="1"/>
    </xf>
    <xf numFmtId="0" fontId="15" fillId="0" borderId="30" xfId="3" applyFont="1" applyFill="1" applyBorder="1" applyAlignment="1">
      <alignment horizontal="center" vertical="center"/>
    </xf>
    <xf numFmtId="41" fontId="7" fillId="0" borderId="33" xfId="10" applyNumberFormat="1" applyFont="1" applyBorder="1" applyAlignment="1">
      <alignment horizontal="center" vertical="center"/>
    </xf>
    <xf numFmtId="41" fontId="7" fillId="0" borderId="25" xfId="10" applyNumberFormat="1" applyFont="1" applyBorder="1" applyAlignment="1">
      <alignment horizontal="center" vertical="center"/>
    </xf>
    <xf numFmtId="41" fontId="8" fillId="4" borderId="24" xfId="2" applyNumberFormat="1" applyFont="1" applyFill="1" applyBorder="1" applyAlignment="1">
      <alignment horizontal="left" vertical="center"/>
    </xf>
    <xf numFmtId="41" fontId="8" fillId="4" borderId="32" xfId="2" applyNumberFormat="1" applyFont="1" applyFill="1" applyBorder="1" applyAlignment="1">
      <alignment horizontal="left" vertical="center"/>
    </xf>
    <xf numFmtId="0" fontId="5" fillId="4" borderId="32" xfId="2" applyNumberFormat="1" applyFont="1" applyFill="1" applyBorder="1" applyAlignment="1">
      <alignment horizontal="center" vertical="center"/>
    </xf>
    <xf numFmtId="41" fontId="7" fillId="3" borderId="27" xfId="0" applyNumberFormat="1" applyFont="1" applyFill="1" applyBorder="1" applyAlignment="1">
      <alignment horizontal="right" vertical="center"/>
    </xf>
    <xf numFmtId="41" fontId="7" fillId="3" borderId="35" xfId="0" applyNumberFormat="1" applyFont="1" applyFill="1" applyBorder="1" applyAlignment="1">
      <alignment horizontal="right" vertical="center"/>
    </xf>
    <xf numFmtId="41" fontId="7" fillId="3" borderId="23" xfId="0" applyNumberFormat="1" applyFont="1" applyFill="1" applyBorder="1" applyAlignment="1">
      <alignment horizontal="right" vertical="center"/>
    </xf>
    <xf numFmtId="41" fontId="7" fillId="3" borderId="25" xfId="0" applyNumberFormat="1" applyFont="1" applyFill="1" applyBorder="1" applyAlignment="1">
      <alignment horizontal="right" vertical="center"/>
    </xf>
    <xf numFmtId="41" fontId="7" fillId="3" borderId="24" xfId="0" applyNumberFormat="1" applyFont="1" applyFill="1" applyBorder="1" applyAlignment="1">
      <alignment horizontal="right"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3" applyFont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2" applyFont="1" applyAlignment="1">
      <alignment vertical="center"/>
    </xf>
    <xf numFmtId="0" fontId="19" fillId="0" borderId="0" xfId="3" applyFont="1" applyAlignment="1">
      <alignment vertical="center"/>
    </xf>
    <xf numFmtId="0" fontId="7" fillId="0" borderId="0" xfId="0" applyFont="1"/>
    <xf numFmtId="49" fontId="16" fillId="0" borderId="0" xfId="0" applyNumberFormat="1" applyFont="1" applyAlignment="1"/>
    <xf numFmtId="0" fontId="15" fillId="0" borderId="0" xfId="0" applyFont="1"/>
    <xf numFmtId="0" fontId="6" fillId="4" borderId="35" xfId="3" applyNumberFormat="1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41" fontId="7" fillId="3" borderId="29" xfId="0" applyNumberFormat="1" applyFont="1" applyFill="1" applyBorder="1" applyAlignment="1">
      <alignment horizontal="right" vertical="center"/>
    </xf>
    <xf numFmtId="0" fontId="4" fillId="0" borderId="0" xfId="2" applyFont="1" applyAlignment="1">
      <alignment vertical="center"/>
    </xf>
    <xf numFmtId="0" fontId="5" fillId="4" borderId="25" xfId="2" applyNumberFormat="1" applyFont="1" applyFill="1" applyBorder="1" applyAlignment="1">
      <alignment horizontal="center" vertical="center"/>
    </xf>
    <xf numFmtId="41" fontId="5" fillId="4" borderId="32" xfId="10" applyNumberFormat="1" applyFont="1" applyFill="1" applyBorder="1" applyAlignment="1">
      <alignment horizontal="right" vertical="center"/>
    </xf>
    <xf numFmtId="41" fontId="6" fillId="4" borderId="35" xfId="3" applyNumberFormat="1" applyFont="1" applyFill="1" applyBorder="1" applyAlignment="1">
      <alignment horizontal="left" vertical="center"/>
    </xf>
    <xf numFmtId="41" fontId="6" fillId="4" borderId="35" xfId="3" applyNumberFormat="1" applyFont="1" applyFill="1" applyBorder="1" applyAlignment="1">
      <alignment horizontal="center" vertical="center" wrapText="1"/>
    </xf>
    <xf numFmtId="41" fontId="6" fillId="4" borderId="48" xfId="3" applyNumberFormat="1" applyFont="1" applyFill="1" applyBorder="1" applyAlignment="1">
      <alignment horizontal="center" vertical="center" wrapText="1"/>
    </xf>
    <xf numFmtId="41" fontId="6" fillId="4" borderId="47" xfId="3" applyNumberFormat="1" applyFont="1" applyFill="1" applyBorder="1" applyAlignment="1">
      <alignment horizontal="center" vertical="center" wrapText="1"/>
    </xf>
    <xf numFmtId="41" fontId="6" fillId="4" borderId="37" xfId="3" applyNumberFormat="1" applyFont="1" applyFill="1" applyBorder="1" applyAlignment="1">
      <alignment horizontal="center" vertical="center" wrapText="1"/>
    </xf>
    <xf numFmtId="41" fontId="5" fillId="4" borderId="25" xfId="2" applyNumberFormat="1" applyFont="1" applyFill="1" applyBorder="1" applyAlignment="1">
      <alignment horizontal="center" vertical="center"/>
    </xf>
    <xf numFmtId="41" fontId="5" fillId="4" borderId="32" xfId="2" applyNumberFormat="1" applyFont="1" applyFill="1" applyBorder="1" applyAlignment="1">
      <alignment horizontal="center" vertical="center"/>
    </xf>
    <xf numFmtId="41" fontId="6" fillId="4" borderId="38" xfId="3" applyNumberFormat="1" applyFont="1" applyFill="1" applyBorder="1" applyAlignment="1">
      <alignment horizontal="center" vertical="center" wrapText="1"/>
    </xf>
    <xf numFmtId="41" fontId="6" fillId="4" borderId="28" xfId="3" applyNumberFormat="1" applyFont="1" applyFill="1" applyBorder="1" applyAlignment="1">
      <alignment horizontal="center" vertical="center" wrapText="1"/>
    </xf>
    <xf numFmtId="41" fontId="6" fillId="4" borderId="28" xfId="3" applyNumberFormat="1" applyFont="1" applyFill="1" applyBorder="1" applyAlignment="1">
      <alignment horizontal="center" vertical="center"/>
    </xf>
    <xf numFmtId="41" fontId="6" fillId="4" borderId="43" xfId="3" applyNumberFormat="1" applyFont="1" applyFill="1" applyBorder="1" applyAlignment="1">
      <alignment horizontal="center" vertical="center" wrapText="1"/>
    </xf>
    <xf numFmtId="41" fontId="6" fillId="4" borderId="44" xfId="3" applyNumberFormat="1" applyFont="1" applyFill="1" applyBorder="1" applyAlignment="1">
      <alignment horizontal="center" vertical="center" wrapText="1"/>
    </xf>
    <xf numFmtId="41" fontId="6" fillId="4" borderId="30" xfId="3" applyNumberFormat="1" applyFont="1" applyFill="1" applyBorder="1" applyAlignment="1">
      <alignment horizontal="center" vertical="center" wrapText="1"/>
    </xf>
    <xf numFmtId="41" fontId="6" fillId="4" borderId="30" xfId="3" applyNumberFormat="1" applyFont="1" applyFill="1" applyBorder="1" applyAlignment="1">
      <alignment horizontal="left" vertical="center" wrapText="1"/>
    </xf>
    <xf numFmtId="41" fontId="6" fillId="4" borderId="38" xfId="3" applyNumberFormat="1" applyFont="1" applyFill="1" applyBorder="1" applyAlignment="1">
      <alignment horizontal="left" vertical="center" wrapText="1"/>
    </xf>
    <xf numFmtId="41" fontId="16" fillId="0" borderId="0" xfId="0" applyNumberFormat="1" applyFont="1" applyAlignment="1">
      <alignment horizontal="left"/>
    </xf>
    <xf numFmtId="41" fontId="6" fillId="4" borderId="35" xfId="3" applyNumberFormat="1" applyFont="1" applyFill="1" applyBorder="1" applyAlignment="1">
      <alignment horizontal="left" vertical="center" wrapText="1"/>
    </xf>
    <xf numFmtId="41" fontId="6" fillId="4" borderId="38" xfId="3" applyNumberFormat="1" applyFont="1" applyFill="1" applyBorder="1" applyAlignment="1">
      <alignment horizontal="left" vertical="top" wrapText="1"/>
    </xf>
    <xf numFmtId="41" fontId="5" fillId="4" borderId="25" xfId="2" applyNumberFormat="1" applyFont="1" applyFill="1" applyBorder="1" applyAlignment="1">
      <alignment horizontal="left"/>
    </xf>
    <xf numFmtId="41" fontId="5" fillId="4" borderId="32" xfId="2" applyNumberFormat="1" applyFont="1" applyFill="1" applyBorder="1" applyAlignment="1">
      <alignment horizontal="left"/>
    </xf>
    <xf numFmtId="41" fontId="5" fillId="4" borderId="25" xfId="4" applyNumberFormat="1" applyFont="1" applyFill="1" applyBorder="1" applyAlignment="1">
      <alignment horizontal="left" vertical="center"/>
    </xf>
    <xf numFmtId="41" fontId="5" fillId="4" borderId="32" xfId="4" applyNumberFormat="1" applyFont="1" applyFill="1" applyBorder="1" applyAlignment="1">
      <alignment horizontal="left" vertical="center"/>
    </xf>
    <xf numFmtId="41" fontId="6" fillId="5" borderId="4" xfId="4" applyNumberFormat="1" applyFont="1" applyFill="1" applyBorder="1" applyAlignment="1">
      <alignment horizontal="right" vertical="center"/>
    </xf>
    <xf numFmtId="41" fontId="6" fillId="5" borderId="7" xfId="4" applyNumberFormat="1" applyFont="1" applyFill="1" applyBorder="1" applyAlignment="1">
      <alignment horizontal="right" vertical="center"/>
    </xf>
    <xf numFmtId="41" fontId="16" fillId="0" borderId="0" xfId="0" applyNumberFormat="1" applyFont="1" applyAlignment="1">
      <alignment horizontal="right"/>
    </xf>
    <xf numFmtId="41" fontId="5" fillId="4" borderId="25" xfId="2" applyNumberFormat="1" applyFont="1" applyFill="1" applyBorder="1" applyAlignment="1">
      <alignment horizontal="left" vertical="center"/>
    </xf>
    <xf numFmtId="41" fontId="5" fillId="4" borderId="32" xfId="2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41" fontId="5" fillId="4" borderId="25" xfId="2" applyNumberFormat="1" applyFont="1" applyFill="1" applyBorder="1" applyAlignment="1">
      <alignment horizontal="right" vertical="center"/>
    </xf>
    <xf numFmtId="41" fontId="5" fillId="4" borderId="32" xfId="2" applyNumberFormat="1" applyFont="1" applyFill="1" applyBorder="1" applyAlignment="1">
      <alignment horizontal="right" vertical="center"/>
    </xf>
    <xf numFmtId="41" fontId="6" fillId="5" borderId="6" xfId="4" applyNumberFormat="1" applyFont="1" applyFill="1" applyBorder="1" applyAlignment="1">
      <alignment horizontal="left" vertical="center"/>
    </xf>
    <xf numFmtId="41" fontId="6" fillId="4" borderId="39" xfId="3" applyNumberFormat="1" applyFont="1" applyFill="1" applyBorder="1" applyAlignment="1">
      <alignment horizontal="left" vertical="center" wrapText="1"/>
    </xf>
    <xf numFmtId="41" fontId="6" fillId="4" borderId="40" xfId="3" applyNumberFormat="1" applyFont="1" applyFill="1" applyBorder="1" applyAlignment="1">
      <alignment horizontal="left" vertical="center" wrapText="1"/>
    </xf>
    <xf numFmtId="41" fontId="6" fillId="4" borderId="38" xfId="3" applyNumberFormat="1" applyFont="1" applyFill="1" applyBorder="1" applyAlignment="1">
      <alignment horizontal="right" vertical="center" wrapText="1"/>
    </xf>
    <xf numFmtId="41" fontId="6" fillId="4" borderId="41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 vertical="center"/>
    </xf>
    <xf numFmtId="41" fontId="5" fillId="4" borderId="25" xfId="10" applyNumberFormat="1" applyFont="1" applyFill="1" applyBorder="1" applyAlignment="1">
      <alignment horizontal="right" vertical="center"/>
    </xf>
    <xf numFmtId="41" fontId="6" fillId="4" borderId="30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41" fontId="16" fillId="0" borderId="0" xfId="0" applyNumberFormat="1" applyFont="1" applyAlignment="1">
      <alignment horizontal="center"/>
    </xf>
    <xf numFmtId="41" fontId="6" fillId="4" borderId="45" xfId="3" applyNumberFormat="1" applyFont="1" applyFill="1" applyBorder="1" applyAlignment="1">
      <alignment horizontal="right" vertical="center" wrapText="1"/>
    </xf>
    <xf numFmtId="41" fontId="6" fillId="4" borderId="30" xfId="3" applyNumberFormat="1" applyFont="1" applyFill="1" applyBorder="1" applyAlignment="1">
      <alignment horizontal="left" vertical="top" wrapText="1"/>
    </xf>
    <xf numFmtId="41" fontId="6" fillId="4" borderId="30" xfId="3" applyNumberFormat="1" applyFont="1" applyFill="1" applyBorder="1" applyAlignment="1">
      <alignment horizontal="right" vertical="top" wrapText="1"/>
    </xf>
    <xf numFmtId="41" fontId="6" fillId="4" borderId="38" xfId="3" applyNumberFormat="1" applyFont="1" applyFill="1" applyBorder="1" applyAlignment="1">
      <alignment horizontal="right" vertical="top" wrapText="1"/>
    </xf>
    <xf numFmtId="41" fontId="5" fillId="4" borderId="24" xfId="10" applyNumberFormat="1" applyFont="1" applyFill="1" applyBorder="1" applyAlignment="1">
      <alignment horizontal="right" vertical="center"/>
    </xf>
    <xf numFmtId="41" fontId="5" fillId="4" borderId="24" xfId="2" applyNumberFormat="1" applyFont="1" applyFill="1" applyBorder="1" applyAlignment="1">
      <alignment horizontal="right" vertical="center"/>
    </xf>
    <xf numFmtId="41" fontId="5" fillId="4" borderId="24" xfId="2" applyNumberFormat="1" applyFont="1" applyFill="1" applyBorder="1" applyAlignment="1">
      <alignment horizontal="center" vertical="center"/>
    </xf>
    <xf numFmtId="41" fontId="5" fillId="4" borderId="24" xfId="4" applyNumberFormat="1" applyFont="1" applyFill="1" applyBorder="1" applyAlignment="1">
      <alignment horizontal="left" vertical="center"/>
    </xf>
    <xf numFmtId="41" fontId="15" fillId="0" borderId="35" xfId="10" applyNumberFormat="1" applyFont="1" applyBorder="1" applyAlignment="1">
      <alignment horizontal="center" vertical="center"/>
    </xf>
    <xf numFmtId="41" fontId="15" fillId="0" borderId="35" xfId="2" applyNumberFormat="1" applyFont="1" applyBorder="1" applyAlignment="1">
      <alignment horizontal="left" vertical="center"/>
    </xf>
    <xf numFmtId="41" fontId="7" fillId="3" borderId="51" xfId="0" applyNumberFormat="1" applyFont="1" applyFill="1" applyBorder="1" applyAlignment="1">
      <alignment horizontal="right" vertical="center"/>
    </xf>
    <xf numFmtId="41" fontId="7" fillId="3" borderId="1" xfId="0" applyNumberFormat="1" applyFont="1" applyFill="1" applyBorder="1" applyAlignment="1">
      <alignment horizontal="right" vertical="center"/>
    </xf>
    <xf numFmtId="41" fontId="7" fillId="0" borderId="14" xfId="2" applyNumberFormat="1" applyFont="1" applyBorder="1" applyAlignment="1">
      <alignment horizontal="left" vertical="center"/>
    </xf>
    <xf numFmtId="41" fontId="7" fillId="3" borderId="52" xfId="0" applyNumberFormat="1" applyFont="1" applyFill="1" applyBorder="1" applyAlignment="1">
      <alignment horizontal="right" vertical="center"/>
    </xf>
    <xf numFmtId="41" fontId="7" fillId="3" borderId="14" xfId="0" applyNumberFormat="1" applyFont="1" applyFill="1" applyBorder="1" applyAlignment="1">
      <alignment horizontal="right" vertical="center"/>
    </xf>
    <xf numFmtId="41" fontId="7" fillId="3" borderId="54" xfId="0" applyNumberFormat="1" applyFont="1" applyFill="1" applyBorder="1" applyAlignment="1">
      <alignment horizontal="right" vertical="center"/>
    </xf>
    <xf numFmtId="41" fontId="7" fillId="0" borderId="55" xfId="10" applyNumberFormat="1" applyFont="1" applyBorder="1" applyAlignment="1">
      <alignment horizontal="center" vertical="center"/>
    </xf>
    <xf numFmtId="41" fontId="7" fillId="0" borderId="55" xfId="2" applyNumberFormat="1" applyFont="1" applyBorder="1" applyAlignment="1">
      <alignment horizontal="left" vertical="center"/>
    </xf>
    <xf numFmtId="41" fontId="7" fillId="3" borderId="55" xfId="0" applyNumberFormat="1" applyFont="1" applyFill="1" applyBorder="1" applyAlignment="1">
      <alignment horizontal="right" vertical="center"/>
    </xf>
    <xf numFmtId="0" fontId="10" fillId="0" borderId="0" xfId="2" applyFont="1" applyAlignment="1">
      <alignment vertical="center"/>
    </xf>
    <xf numFmtId="41" fontId="15" fillId="0" borderId="34" xfId="10" applyNumberFormat="1" applyFont="1" applyBorder="1" applyAlignment="1">
      <alignment horizontal="center" vertical="center"/>
    </xf>
    <xf numFmtId="41" fontId="15" fillId="0" borderId="34" xfId="2" applyNumberFormat="1" applyFont="1" applyBorder="1" applyAlignment="1">
      <alignment horizontal="left" vertical="center"/>
    </xf>
    <xf numFmtId="41" fontId="15" fillId="0" borderId="13" xfId="2" applyNumberFormat="1" applyFont="1" applyBorder="1" applyAlignment="1">
      <alignment horizontal="left" vertical="center"/>
    </xf>
    <xf numFmtId="41" fontId="5" fillId="4" borderId="49" xfId="13" applyNumberFormat="1" applyFont="1" applyFill="1" applyBorder="1" applyAlignment="1">
      <alignment horizontal="right" vertical="center"/>
    </xf>
    <xf numFmtId="41" fontId="5" fillId="4" borderId="54" xfId="10" applyNumberFormat="1" applyFont="1" applyFill="1" applyBorder="1" applyAlignment="1">
      <alignment horizontal="right" vertical="center"/>
    </xf>
    <xf numFmtId="41" fontId="5" fillId="4" borderId="54" xfId="13" applyNumberFormat="1" applyFont="1" applyFill="1" applyBorder="1" applyAlignment="1">
      <alignment horizontal="left" vertical="center"/>
    </xf>
    <xf numFmtId="41" fontId="8" fillId="4" borderId="54" xfId="2" applyNumberFormat="1" applyFont="1" applyFill="1" applyBorder="1" applyAlignment="1">
      <alignment horizontal="left" vertical="center"/>
    </xf>
    <xf numFmtId="41" fontId="8" fillId="0" borderId="54" xfId="0" applyNumberFormat="1" applyFont="1" applyBorder="1" applyAlignment="1">
      <alignment vertical="center"/>
    </xf>
    <xf numFmtId="41" fontId="5" fillId="4" borderId="25" xfId="2" quotePrefix="1" applyNumberFormat="1" applyFont="1" applyFill="1" applyBorder="1" applyAlignment="1">
      <alignment horizontal="center" vertical="center"/>
    </xf>
    <xf numFmtId="0" fontId="6" fillId="4" borderId="36" xfId="3" applyFont="1" applyFill="1" applyBorder="1" applyAlignment="1">
      <alignment horizontal="center" vertical="center" wrapText="1"/>
    </xf>
    <xf numFmtId="41" fontId="8" fillId="0" borderId="24" xfId="0" applyNumberFormat="1" applyFont="1" applyBorder="1" applyAlignment="1">
      <alignment vertical="center"/>
    </xf>
    <xf numFmtId="41" fontId="8" fillId="0" borderId="24" xfId="0" applyNumberFormat="1" applyFont="1" applyBorder="1" applyAlignment="1">
      <alignment horizontal="left" vertical="center"/>
    </xf>
    <xf numFmtId="41" fontId="5" fillId="4" borderId="49" xfId="13" applyNumberFormat="1" applyFont="1" applyFill="1" applyBorder="1" applyAlignment="1">
      <alignment horizontal="left" vertical="center"/>
    </xf>
    <xf numFmtId="41" fontId="8" fillId="4" borderId="49" xfId="2" applyNumberFormat="1" applyFont="1" applyFill="1" applyBorder="1" applyAlignment="1">
      <alignment horizontal="left" vertical="center"/>
    </xf>
    <xf numFmtId="41" fontId="5" fillId="4" borderId="57" xfId="0" applyNumberFormat="1" applyFont="1" applyFill="1" applyBorder="1" applyAlignment="1">
      <alignment horizontal="right" vertical="center"/>
    </xf>
    <xf numFmtId="41" fontId="5" fillId="4" borderId="54" xfId="10" applyNumberFormat="1" applyFont="1" applyFill="1" applyBorder="1" applyAlignment="1">
      <alignment vertical="center"/>
    </xf>
    <xf numFmtId="41" fontId="5" fillId="4" borderId="54" xfId="2" applyNumberFormat="1" applyFont="1" applyFill="1" applyBorder="1" applyAlignment="1">
      <alignment horizontal="right" vertical="center"/>
    </xf>
    <xf numFmtId="0" fontId="5" fillId="4" borderId="54" xfId="2" applyNumberFormat="1" applyFont="1" applyFill="1" applyBorder="1" applyAlignment="1">
      <alignment horizontal="center" vertical="center"/>
    </xf>
    <xf numFmtId="41" fontId="5" fillId="4" borderId="54" xfId="2" applyNumberFormat="1" applyFont="1" applyFill="1" applyBorder="1" applyAlignment="1">
      <alignment horizontal="left" vertical="center"/>
    </xf>
    <xf numFmtId="41" fontId="5" fillId="4" borderId="54" xfId="4" applyNumberFormat="1" applyFont="1" applyFill="1" applyBorder="1" applyAlignment="1">
      <alignment horizontal="left" vertical="center"/>
    </xf>
    <xf numFmtId="41" fontId="5" fillId="4" borderId="54" xfId="13" applyNumberFormat="1" applyFont="1" applyFill="1" applyBorder="1" applyAlignment="1">
      <alignment horizontal="right" vertical="center"/>
    </xf>
    <xf numFmtId="41" fontId="5" fillId="4" borderId="58" xfId="0" applyNumberFormat="1" applyFont="1" applyFill="1" applyBorder="1" applyAlignment="1">
      <alignment horizontal="right" vertical="center"/>
    </xf>
    <xf numFmtId="41" fontId="5" fillId="0" borderId="24" xfId="5" applyNumberFormat="1" applyFont="1" applyBorder="1" applyAlignment="1">
      <alignment horizontal="left" vertical="center"/>
    </xf>
    <xf numFmtId="41" fontId="5" fillId="4" borderId="54" xfId="2" applyNumberFormat="1" applyFont="1" applyFill="1" applyBorder="1" applyAlignment="1">
      <alignment horizontal="center" vertical="center"/>
    </xf>
    <xf numFmtId="41" fontId="5" fillId="4" borderId="54" xfId="2" applyNumberFormat="1" applyFont="1" applyFill="1" applyBorder="1" applyAlignment="1">
      <alignment horizontal="left"/>
    </xf>
    <xf numFmtId="0" fontId="7" fillId="6" borderId="0" xfId="3" applyFont="1" applyFill="1"/>
    <xf numFmtId="41" fontId="5" fillId="4" borderId="54" xfId="2" quotePrefix="1" applyNumberFormat="1" applyFont="1" applyFill="1" applyBorder="1" applyAlignment="1">
      <alignment horizontal="center" vertical="center"/>
    </xf>
    <xf numFmtId="41" fontId="5" fillId="4" borderId="50" xfId="13" applyNumberFormat="1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center" vertical="center"/>
    </xf>
    <xf numFmtId="43" fontId="15" fillId="0" borderId="1" xfId="1" applyFont="1" applyFill="1" applyBorder="1" applyAlignment="1">
      <alignment horizontal="left" vertical="center" wrapText="1"/>
    </xf>
    <xf numFmtId="41" fontId="15" fillId="0" borderId="53" xfId="10" applyNumberFormat="1" applyFont="1" applyBorder="1" applyAlignment="1">
      <alignment horizontal="center" vertical="center"/>
    </xf>
    <xf numFmtId="41" fontId="15" fillId="0" borderId="53" xfId="2" applyNumberFormat="1" applyFont="1" applyBorder="1" applyAlignment="1">
      <alignment horizontal="left" vertical="center"/>
    </xf>
    <xf numFmtId="41" fontId="5" fillId="4" borderId="59" xfId="13" applyNumberFormat="1" applyFont="1" applyFill="1" applyBorder="1" applyAlignment="1">
      <alignment horizontal="left" vertical="center"/>
    </xf>
    <xf numFmtId="41" fontId="6" fillId="4" borderId="1" xfId="3" applyNumberFormat="1" applyFont="1" applyFill="1" applyBorder="1" applyAlignment="1">
      <alignment horizontal="left" vertical="center" wrapText="1"/>
    </xf>
    <xf numFmtId="41" fontId="8" fillId="0" borderId="60" xfId="0" applyNumberFormat="1" applyFont="1" applyBorder="1" applyAlignment="1">
      <alignment vertical="center"/>
    </xf>
    <xf numFmtId="41" fontId="5" fillId="4" borderId="50" xfId="13" quotePrefix="1" applyNumberFormat="1" applyFont="1" applyFill="1" applyBorder="1" applyAlignment="1">
      <alignment horizontal="left" vertical="center"/>
    </xf>
    <xf numFmtId="41" fontId="5" fillId="4" borderId="50" xfId="13" quotePrefix="1" applyNumberFormat="1" applyFont="1" applyFill="1" applyBorder="1" applyAlignment="1">
      <alignment horizontal="center" vertical="center"/>
    </xf>
    <xf numFmtId="41" fontId="5" fillId="4" borderId="54" xfId="13" quotePrefix="1" applyNumberFormat="1" applyFont="1" applyFill="1" applyBorder="1" applyAlignment="1">
      <alignment horizontal="center" vertical="center"/>
    </xf>
    <xf numFmtId="41" fontId="8" fillId="0" borderId="60" xfId="0" applyNumberFormat="1" applyFont="1" applyBorder="1" applyAlignment="1">
      <alignment horizontal="left" vertical="center"/>
    </xf>
    <xf numFmtId="41" fontId="5" fillId="6" borderId="29" xfId="10" applyNumberFormat="1" applyFont="1" applyFill="1" applyBorder="1" applyAlignment="1">
      <alignment horizontal="right" vertical="center"/>
    </xf>
    <xf numFmtId="41" fontId="5" fillId="6" borderId="25" xfId="10" applyNumberFormat="1" applyFont="1" applyFill="1" applyBorder="1" applyAlignment="1">
      <alignment horizontal="right" vertical="center"/>
    </xf>
    <xf numFmtId="41" fontId="5" fillId="4" borderId="25" xfId="2" quotePrefix="1" applyNumberFormat="1" applyFont="1" applyFill="1" applyBorder="1" applyAlignment="1">
      <alignment horizontal="right" vertical="center"/>
    </xf>
    <xf numFmtId="41" fontId="5" fillId="4" borderId="24" xfId="13" applyNumberFormat="1" applyFont="1" applyFill="1" applyBorder="1" applyAlignment="1">
      <alignment horizontal="center" vertical="center"/>
    </xf>
    <xf numFmtId="0" fontId="21" fillId="0" borderId="0" xfId="3" applyFont="1" applyAlignment="1">
      <alignment vertical="center"/>
    </xf>
    <xf numFmtId="41" fontId="7" fillId="0" borderId="29" xfId="2" applyNumberFormat="1" applyFont="1" applyBorder="1" applyAlignment="1">
      <alignment horizontal="left" vertical="center"/>
    </xf>
    <xf numFmtId="41" fontId="7" fillId="3" borderId="56" xfId="0" applyNumberFormat="1" applyFont="1" applyFill="1" applyBorder="1" applyAlignment="1">
      <alignment horizontal="right" vertical="center"/>
    </xf>
    <xf numFmtId="41" fontId="5" fillId="4" borderId="60" xfId="10" applyNumberFormat="1" applyFont="1" applyFill="1" applyBorder="1" applyAlignment="1">
      <alignment horizontal="right" vertical="center"/>
    </xf>
    <xf numFmtId="41" fontId="5" fillId="4" borderId="60" xfId="2" applyNumberFormat="1" applyFont="1" applyFill="1" applyBorder="1" applyAlignment="1">
      <alignment horizontal="right" vertical="center"/>
    </xf>
    <xf numFmtId="41" fontId="5" fillId="4" borderId="24" xfId="2" applyNumberFormat="1" applyFont="1" applyFill="1" applyBorder="1" applyAlignment="1">
      <alignment horizontal="left"/>
    </xf>
    <xf numFmtId="41" fontId="5" fillId="4" borderId="59" xfId="10" applyNumberFormat="1" applyFont="1" applyFill="1" applyBorder="1" applyAlignment="1">
      <alignment horizontal="right" vertical="center"/>
    </xf>
    <xf numFmtId="41" fontId="5" fillId="4" borderId="59" xfId="2" applyNumberFormat="1" applyFont="1" applyFill="1" applyBorder="1" applyAlignment="1">
      <alignment horizontal="right" vertical="center"/>
    </xf>
    <xf numFmtId="41" fontId="5" fillId="4" borderId="59" xfId="2" applyNumberFormat="1" applyFont="1" applyFill="1" applyBorder="1" applyAlignment="1">
      <alignment horizontal="center" vertical="center"/>
    </xf>
    <xf numFmtId="41" fontId="5" fillId="4" borderId="59" xfId="2" applyNumberFormat="1" applyFont="1" applyFill="1" applyBorder="1" applyAlignment="1">
      <alignment horizontal="left"/>
    </xf>
    <xf numFmtId="41" fontId="5" fillId="4" borderId="59" xfId="4" applyNumberFormat="1" applyFont="1" applyFill="1" applyBorder="1" applyAlignment="1">
      <alignment horizontal="left" vertical="center"/>
    </xf>
    <xf numFmtId="41" fontId="5" fillId="4" borderId="59" xfId="13" applyNumberFormat="1" applyFont="1" applyFill="1" applyBorder="1" applyAlignment="1">
      <alignment horizontal="right" vertical="center"/>
    </xf>
    <xf numFmtId="41" fontId="11" fillId="0" borderId="0" xfId="2" applyNumberFormat="1" applyFont="1" applyAlignment="1">
      <alignment horizontal="left" vertical="center"/>
    </xf>
    <xf numFmtId="41" fontId="7" fillId="0" borderId="0" xfId="3" applyNumberFormat="1" applyFont="1" applyAlignment="1">
      <alignment vertical="center"/>
    </xf>
    <xf numFmtId="41" fontId="5" fillId="0" borderId="0" xfId="3" applyNumberFormat="1" applyFont="1" applyAlignment="1">
      <alignment vertical="center"/>
    </xf>
    <xf numFmtId="41" fontId="8" fillId="4" borderId="54" xfId="2" applyNumberFormat="1" applyFont="1" applyFill="1" applyBorder="1" applyAlignment="1">
      <alignment horizontal="left" vertical="center"/>
    </xf>
    <xf numFmtId="41" fontId="5" fillId="4" borderId="54" xfId="2" quotePrefix="1" applyNumberFormat="1" applyFont="1" applyFill="1" applyBorder="1" applyAlignment="1">
      <alignment horizontal="right" vertical="center"/>
    </xf>
    <xf numFmtId="41" fontId="5" fillId="4" borderId="60" xfId="2" quotePrefix="1" applyNumberFormat="1" applyFont="1" applyFill="1" applyBorder="1" applyAlignment="1">
      <alignment horizontal="center" vertical="center"/>
    </xf>
    <xf numFmtId="41" fontId="8" fillId="0" borderId="60" xfId="0" quotePrefix="1" applyNumberFormat="1" applyFont="1" applyBorder="1" applyAlignment="1">
      <alignment horizontal="right" vertical="center"/>
    </xf>
    <xf numFmtId="41" fontId="7" fillId="3" borderId="60" xfId="0" applyNumberFormat="1" applyFont="1" applyFill="1" applyBorder="1" applyAlignment="1">
      <alignment horizontal="right" vertical="center"/>
    </xf>
    <xf numFmtId="41" fontId="8" fillId="4" borderId="54" xfId="2" applyNumberFormat="1" applyFont="1" applyFill="1" applyBorder="1" applyAlignment="1">
      <alignment horizontal="left" vertical="center"/>
    </xf>
    <xf numFmtId="41" fontId="15" fillId="0" borderId="34" xfId="10" applyNumberFormat="1" applyFont="1" applyBorder="1" applyAlignment="1">
      <alignment horizontal="right" vertical="center"/>
    </xf>
    <xf numFmtId="41" fontId="15" fillId="5" borderId="7" xfId="4" applyNumberFormat="1" applyFont="1" applyFill="1" applyBorder="1" applyAlignment="1">
      <alignment horizontal="center" vertical="center"/>
    </xf>
    <xf numFmtId="0" fontId="6" fillId="4" borderId="1" xfId="3" applyNumberFormat="1" applyFont="1" applyFill="1" applyBorder="1" applyAlignment="1">
      <alignment horizontal="center" vertical="center"/>
    </xf>
    <xf numFmtId="41" fontId="6" fillId="4" borderId="1" xfId="3" applyNumberFormat="1" applyFont="1" applyFill="1" applyBorder="1" applyAlignment="1">
      <alignment horizontal="left" vertical="center"/>
    </xf>
    <xf numFmtId="41" fontId="6" fillId="4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6" fillId="4" borderId="48" xfId="3" applyFont="1" applyFill="1" applyBorder="1" applyAlignment="1">
      <alignment horizontal="center" vertical="center" wrapText="1"/>
    </xf>
    <xf numFmtId="0" fontId="6" fillId="4" borderId="47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37" xfId="3" applyFont="1" applyFill="1" applyBorder="1" applyAlignment="1">
      <alignment horizontal="center" vertical="center" wrapText="1"/>
    </xf>
    <xf numFmtId="164" fontId="6" fillId="4" borderId="1" xfId="3" applyNumberFormat="1" applyFont="1" applyFill="1" applyBorder="1" applyAlignment="1">
      <alignment horizontal="center" vertical="center" wrapText="1"/>
    </xf>
    <xf numFmtId="164" fontId="6" fillId="4" borderId="1" xfId="3" applyNumberFormat="1" applyFont="1" applyFill="1" applyBorder="1" applyAlignment="1">
      <alignment horizontal="center" vertical="top" wrapText="1"/>
    </xf>
    <xf numFmtId="41" fontId="5" fillId="4" borderId="60" xfId="2" quotePrefix="1" applyNumberFormat="1" applyFont="1" applyFill="1" applyBorder="1" applyAlignment="1">
      <alignment horizontal="right" vertical="center"/>
    </xf>
    <xf numFmtId="41" fontId="5" fillId="4" borderId="50" xfId="13" applyNumberFormat="1" applyFont="1" applyFill="1" applyBorder="1" applyAlignment="1">
      <alignment horizontal="center" vertical="center"/>
    </xf>
    <xf numFmtId="41" fontId="5" fillId="4" borderId="54" xfId="13" applyNumberFormat="1" applyFont="1" applyFill="1" applyBorder="1" applyAlignment="1">
      <alignment horizontal="center" vertical="center"/>
    </xf>
    <xf numFmtId="41" fontId="5" fillId="4" borderId="59" xfId="13" applyNumberFormat="1" applyFont="1" applyFill="1" applyBorder="1" applyAlignment="1">
      <alignment horizontal="center" vertical="center"/>
    </xf>
    <xf numFmtId="0" fontId="7" fillId="0" borderId="62" xfId="3" applyFont="1" applyFill="1" applyBorder="1" applyAlignment="1">
      <alignment vertical="center"/>
    </xf>
    <xf numFmtId="41" fontId="7" fillId="0" borderId="24" xfId="2" applyNumberFormat="1" applyFont="1" applyBorder="1" applyAlignment="1">
      <alignment horizontal="left" vertical="center"/>
    </xf>
    <xf numFmtId="41" fontId="5" fillId="4" borderId="24" xfId="13" quotePrefix="1" applyNumberFormat="1" applyFont="1" applyFill="1" applyBorder="1" applyAlignment="1">
      <alignment horizontal="center" vertical="center"/>
    </xf>
    <xf numFmtId="41" fontId="5" fillId="4" borderId="49" xfId="13" applyNumberFormat="1" applyFont="1" applyFill="1" applyBorder="1" applyAlignment="1">
      <alignment horizontal="center" vertical="center"/>
    </xf>
    <xf numFmtId="41" fontId="5" fillId="0" borderId="24" xfId="5" applyNumberFormat="1" applyFont="1" applyBorder="1" applyAlignment="1">
      <alignment horizontal="center" vertical="center"/>
    </xf>
    <xf numFmtId="0" fontId="5" fillId="0" borderId="62" xfId="2" applyFont="1" applyBorder="1" applyAlignment="1">
      <alignment vertical="center"/>
    </xf>
    <xf numFmtId="0" fontId="7" fillId="0" borderId="62" xfId="3" applyFont="1" applyBorder="1" applyAlignment="1">
      <alignment vertical="center"/>
    </xf>
    <xf numFmtId="0" fontId="7" fillId="0" borderId="30" xfId="3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15" fillId="0" borderId="30" xfId="3" applyFont="1" applyFill="1" applyBorder="1" applyAlignment="1">
      <alignment horizontal="center" vertical="center" wrapText="1"/>
    </xf>
    <xf numFmtId="41" fontId="7" fillId="0" borderId="22" xfId="4" applyNumberFormat="1" applyFont="1" applyBorder="1" applyAlignment="1">
      <alignment vertical="center"/>
    </xf>
    <xf numFmtId="41" fontId="7" fillId="0" borderId="25" xfId="4" applyNumberFormat="1" applyFont="1" applyBorder="1" applyAlignment="1">
      <alignment vertical="center"/>
    </xf>
    <xf numFmtId="41" fontId="7" fillId="0" borderId="54" xfId="4" applyNumberFormat="1" applyFont="1" applyBorder="1" applyAlignment="1">
      <alignment vertical="center"/>
    </xf>
    <xf numFmtId="0" fontId="7" fillId="0" borderId="62" xfId="2" applyFont="1" applyBorder="1" applyAlignment="1">
      <alignment vertical="center"/>
    </xf>
    <xf numFmtId="41" fontId="7" fillId="0" borderId="60" xfId="2" applyNumberFormat="1" applyFont="1" applyBorder="1" applyAlignment="1">
      <alignment vertical="center"/>
    </xf>
    <xf numFmtId="41" fontId="7" fillId="0" borderId="24" xfId="4" applyNumberFormat="1" applyFont="1" applyBorder="1" applyAlignment="1">
      <alignment vertical="center"/>
    </xf>
    <xf numFmtId="41" fontId="7" fillId="0" borderId="54" xfId="2" applyNumberFormat="1" applyFont="1" applyBorder="1" applyAlignment="1">
      <alignment vertical="center"/>
    </xf>
    <xf numFmtId="41" fontId="15" fillId="0" borderId="53" xfId="4" applyNumberFormat="1" applyFont="1" applyBorder="1" applyAlignment="1">
      <alignment vertical="center"/>
    </xf>
    <xf numFmtId="0" fontId="15" fillId="0" borderId="62" xfId="2" applyFont="1" applyBorder="1" applyAlignment="1">
      <alignment vertical="center"/>
    </xf>
    <xf numFmtId="0" fontId="15" fillId="0" borderId="48" xfId="3" applyFont="1" applyFill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41" fontId="7" fillId="0" borderId="33" xfId="4" applyNumberFormat="1" applyFont="1" applyBorder="1" applyAlignment="1">
      <alignment vertical="center"/>
    </xf>
    <xf numFmtId="41" fontId="7" fillId="0" borderId="61" xfId="4" applyNumberFormat="1" applyFont="1" applyBorder="1" applyAlignment="1">
      <alignment vertical="center"/>
    </xf>
    <xf numFmtId="41" fontId="7" fillId="0" borderId="21" xfId="4" applyNumberFormat="1" applyFont="1" applyBorder="1" applyAlignment="1">
      <alignment vertical="center"/>
    </xf>
    <xf numFmtId="41" fontId="7" fillId="0" borderId="20" xfId="4" applyNumberFormat="1" applyFont="1" applyBorder="1" applyAlignment="1">
      <alignment vertical="center"/>
    </xf>
    <xf numFmtId="41" fontId="7" fillId="0" borderId="18" xfId="4" applyNumberFormat="1" applyFont="1" applyBorder="1" applyAlignment="1">
      <alignment vertical="center"/>
    </xf>
    <xf numFmtId="41" fontId="7" fillId="0" borderId="14" xfId="4" applyNumberFormat="1" applyFont="1" applyBorder="1" applyAlignment="1">
      <alignment vertical="center"/>
    </xf>
    <xf numFmtId="41" fontId="15" fillId="0" borderId="34" xfId="4" applyNumberFormat="1" applyFont="1" applyBorder="1" applyAlignment="1">
      <alignment vertical="center"/>
    </xf>
    <xf numFmtId="41" fontId="7" fillId="0" borderId="35" xfId="4" applyNumberFormat="1" applyFont="1" applyBorder="1" applyAlignment="1">
      <alignment vertical="center"/>
    </xf>
    <xf numFmtId="41" fontId="7" fillId="0" borderId="1" xfId="4" applyNumberFormat="1" applyFont="1" applyBorder="1" applyAlignment="1">
      <alignment vertical="center"/>
    </xf>
    <xf numFmtId="0" fontId="7" fillId="0" borderId="1" xfId="2" applyFont="1" applyBorder="1" applyAlignment="1">
      <alignment vertical="center"/>
    </xf>
    <xf numFmtId="41" fontId="7" fillId="0" borderId="17" xfId="4" applyNumberFormat="1" applyFont="1" applyBorder="1" applyAlignment="1">
      <alignment vertical="center"/>
    </xf>
    <xf numFmtId="41" fontId="7" fillId="0" borderId="15" xfId="4" applyNumberFormat="1" applyFont="1" applyBorder="1" applyAlignment="1">
      <alignment vertical="center"/>
    </xf>
    <xf numFmtId="41" fontId="7" fillId="0" borderId="19" xfId="4" applyNumberFormat="1" applyFont="1" applyBorder="1" applyAlignment="1">
      <alignment vertical="center"/>
    </xf>
    <xf numFmtId="41" fontId="7" fillId="0" borderId="16" xfId="4" applyNumberFormat="1" applyFont="1" applyBorder="1" applyAlignment="1">
      <alignment vertical="center"/>
    </xf>
    <xf numFmtId="41" fontId="7" fillId="0" borderId="29" xfId="4" applyNumberFormat="1" applyFont="1" applyBorder="1" applyAlignment="1">
      <alignment vertical="center"/>
    </xf>
    <xf numFmtId="41" fontId="7" fillId="0" borderId="55" xfId="4" applyNumberFormat="1" applyFont="1" applyBorder="1" applyAlignment="1">
      <alignment vertical="center"/>
    </xf>
    <xf numFmtId="41" fontId="15" fillId="5" borderId="4" xfId="4" applyNumberFormat="1" applyFont="1" applyFill="1" applyBorder="1" applyAlignment="1">
      <alignment vertical="center"/>
    </xf>
    <xf numFmtId="41" fontId="15" fillId="5" borderId="7" xfId="4" applyNumberFormat="1" applyFont="1" applyFill="1" applyBorder="1" applyAlignment="1">
      <alignment horizontal="left" vertical="center"/>
    </xf>
    <xf numFmtId="0" fontId="7" fillId="0" borderId="26" xfId="2" applyFont="1" applyBorder="1" applyAlignment="1">
      <alignment vertical="center"/>
    </xf>
    <xf numFmtId="41" fontId="5" fillId="4" borderId="63" xfId="13" applyNumberFormat="1" applyFont="1" applyFill="1" applyBorder="1" applyAlignment="1">
      <alignment horizontal="right" vertical="center"/>
    </xf>
    <xf numFmtId="41" fontId="7" fillId="0" borderId="64" xfId="2" applyNumberFormat="1" applyFont="1" applyBorder="1" applyAlignment="1">
      <alignment horizontal="left" vertical="center"/>
    </xf>
    <xf numFmtId="41" fontId="7" fillId="0" borderId="64" xfId="4" applyNumberFormat="1" applyFont="1" applyBorder="1" applyAlignment="1">
      <alignment vertical="center"/>
    </xf>
    <xf numFmtId="41" fontId="7" fillId="3" borderId="64" xfId="0" applyNumberFormat="1" applyFont="1" applyFill="1" applyBorder="1" applyAlignment="1">
      <alignment horizontal="right" vertical="center"/>
    </xf>
    <xf numFmtId="41" fontId="5" fillId="4" borderId="36" xfId="2" applyNumberFormat="1" applyFont="1" applyFill="1" applyBorder="1" applyAlignment="1">
      <alignment horizontal="left"/>
    </xf>
    <xf numFmtId="41" fontId="5" fillId="4" borderId="36" xfId="4" applyNumberFormat="1" applyFont="1" applyFill="1" applyBorder="1" applyAlignment="1">
      <alignment horizontal="left" vertical="center"/>
    </xf>
    <xf numFmtId="41" fontId="5" fillId="4" borderId="36" xfId="13" applyNumberFormat="1" applyFont="1" applyFill="1" applyBorder="1" applyAlignment="1">
      <alignment horizontal="right" vertical="center"/>
    </xf>
    <xf numFmtId="41" fontId="5" fillId="4" borderId="65" xfId="0" applyNumberFormat="1" applyFont="1" applyFill="1" applyBorder="1" applyAlignment="1">
      <alignment horizontal="right" vertical="center"/>
    </xf>
    <xf numFmtId="41" fontId="5" fillId="4" borderId="66" xfId="13" applyNumberFormat="1" applyFont="1" applyFill="1" applyBorder="1" applyAlignment="1">
      <alignment horizontal="left" vertical="center"/>
    </xf>
    <xf numFmtId="41" fontId="5" fillId="4" borderId="66" xfId="13" applyNumberFormat="1" applyFont="1" applyFill="1" applyBorder="1" applyAlignment="1">
      <alignment horizontal="right" vertical="center"/>
    </xf>
    <xf numFmtId="41" fontId="5" fillId="4" borderId="63" xfId="2" applyNumberFormat="1" applyFont="1" applyFill="1" applyBorder="1" applyAlignment="1">
      <alignment horizontal="left"/>
    </xf>
    <xf numFmtId="41" fontId="12" fillId="7" borderId="24" xfId="13" applyNumberFormat="1" applyFont="1" applyFill="1" applyBorder="1" applyAlignment="1">
      <alignment horizontal="right" vertical="center"/>
    </xf>
    <xf numFmtId="0" fontId="3" fillId="0" borderId="0" xfId="2" applyFont="1" applyAlignment="1">
      <alignment horizontal="center" vertical="center"/>
    </xf>
    <xf numFmtId="0" fontId="6" fillId="4" borderId="11" xfId="3" applyFont="1" applyFill="1" applyBorder="1" applyAlignment="1">
      <alignment horizontal="center" vertical="center"/>
    </xf>
    <xf numFmtId="0" fontId="6" fillId="4" borderId="33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horizontal="center" vertical="center" wrapText="1"/>
    </xf>
    <xf numFmtId="0" fontId="6" fillId="4" borderId="33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36" xfId="3" applyFont="1" applyFill="1" applyBorder="1" applyAlignment="1">
      <alignment horizontal="center" vertical="center"/>
    </xf>
    <xf numFmtId="0" fontId="6" fillId="4" borderId="13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46" xfId="3" applyFont="1" applyFill="1" applyBorder="1" applyAlignment="1">
      <alignment horizontal="center" vertical="center" wrapText="1"/>
    </xf>
    <xf numFmtId="0" fontId="6" fillId="4" borderId="61" xfId="3" applyFont="1" applyFill="1" applyBorder="1" applyAlignment="1">
      <alignment horizontal="center" vertical="center"/>
    </xf>
    <xf numFmtId="0" fontId="6" fillId="0" borderId="5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46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36" xfId="2" applyFont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36" xfId="3" applyFont="1" applyFill="1" applyBorder="1" applyAlignment="1">
      <alignment horizontal="center" vertical="center"/>
    </xf>
    <xf numFmtId="0" fontId="6" fillId="2" borderId="53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 vertical="center" wrapText="1"/>
    </xf>
    <xf numFmtId="164" fontId="6" fillId="2" borderId="11" xfId="3" applyNumberFormat="1" applyFont="1" applyFill="1" applyBorder="1" applyAlignment="1">
      <alignment horizontal="center" vertical="center" wrapText="1"/>
    </xf>
    <xf numFmtId="164" fontId="6" fillId="2" borderId="36" xfId="3" applyNumberFormat="1" applyFont="1" applyFill="1" applyBorder="1" applyAlignment="1">
      <alignment horizontal="center" vertical="center" wrapText="1"/>
    </xf>
    <xf numFmtId="0" fontId="6" fillId="2" borderId="46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 vertical="center" wrapText="1"/>
    </xf>
    <xf numFmtId="49" fontId="6" fillId="2" borderId="11" xfId="3" applyNumberFormat="1" applyFont="1" applyFill="1" applyBorder="1" applyAlignment="1">
      <alignment horizontal="center" vertical="center" wrapText="1"/>
    </xf>
    <xf numFmtId="49" fontId="6" fillId="2" borderId="36" xfId="3" applyNumberFormat="1" applyFont="1" applyFill="1" applyBorder="1" applyAlignment="1">
      <alignment horizontal="center" vertical="center" wrapText="1"/>
    </xf>
  </cellXfs>
  <cellStyles count="18">
    <cellStyle name="Comma" xfId="1" builtinId="3"/>
    <cellStyle name="Comma [0] 2" xfId="6"/>
    <cellStyle name="Comma [0] 2 2" xfId="8"/>
    <cellStyle name="Comma [0] 3" xfId="7"/>
    <cellStyle name="Comma [0] 4" xfId="11"/>
    <cellStyle name="Comma 2" xfId="5"/>
    <cellStyle name="Comma 2 2" xfId="9"/>
    <cellStyle name="Comma 3" xfId="12"/>
    <cellStyle name="Comma 3 2" xfId="14"/>
    <cellStyle name="Comma 4" xfId="15"/>
    <cellStyle name="Comma 4 2" xfId="13"/>
    <cellStyle name="Comma 5" xfId="16"/>
    <cellStyle name="Normal" xfId="0" builtinId="0"/>
    <cellStyle name="Normal 2" xfId="2"/>
    <cellStyle name="Normal 2 2" xfId="4"/>
    <cellStyle name="Normal 3" xfId="17"/>
    <cellStyle name="Normal_2. Bebas-Belum Bebas 2" xfId="10"/>
    <cellStyle name="Normal_4. Data Induk1 2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53"/>
  <sheetViews>
    <sheetView tabSelected="1" zoomScale="90" zoomScaleNormal="90" workbookViewId="0"/>
  </sheetViews>
  <sheetFormatPr defaultColWidth="9.140625" defaultRowHeight="12.75" x14ac:dyDescent="0.25"/>
  <cols>
    <col min="1" max="1" width="3" style="3" customWidth="1"/>
    <col min="2" max="2" width="6.140625" style="3" customWidth="1"/>
    <col min="3" max="3" width="30.5703125" style="3" customWidth="1"/>
    <col min="4" max="4" width="6.7109375" style="3" customWidth="1"/>
    <col min="5" max="6" width="12.7109375" style="3" customWidth="1"/>
    <col min="7" max="7" width="6" style="3" customWidth="1"/>
    <col min="8" max="9" width="10" style="3" customWidth="1"/>
    <col min="10" max="10" width="6.7109375" style="3" customWidth="1"/>
    <col min="11" max="12" width="12.7109375" style="3" customWidth="1"/>
    <col min="13" max="13" width="6" style="3" customWidth="1"/>
    <col min="14" max="15" width="10" style="3" customWidth="1"/>
    <col min="16" max="16" width="6.7109375" style="3" customWidth="1"/>
    <col min="17" max="18" width="12.7109375" style="3" customWidth="1"/>
    <col min="19" max="19" width="2.28515625" style="3" customWidth="1"/>
    <col min="20" max="25" width="10.7109375" style="3" customWidth="1"/>
    <col min="26" max="16384" width="9.140625" style="3"/>
  </cols>
  <sheetData>
    <row r="2" spans="2:25" s="2" customFormat="1" ht="22.5" x14ac:dyDescent="0.25">
      <c r="B2" s="303" t="s">
        <v>41</v>
      </c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</row>
    <row r="3" spans="2:25" s="2" customFormat="1" ht="22.5" x14ac:dyDescent="0.25">
      <c r="B3" s="303" t="s">
        <v>40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</row>
    <row r="4" spans="2:25" s="2" customFormat="1" ht="22.5" x14ac:dyDescent="0.25">
      <c r="B4" s="303" t="s">
        <v>89</v>
      </c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</row>
    <row r="5" spans="2:25" s="2" customFormat="1" ht="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25" s="2" customFormat="1" ht="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25" s="2" customFormat="1" ht="29.25" customHeight="1" x14ac:dyDescent="0.25">
      <c r="B7" s="304" t="s">
        <v>7</v>
      </c>
      <c r="C7" s="307" t="s">
        <v>9</v>
      </c>
      <c r="D7" s="311" t="s">
        <v>65</v>
      </c>
      <c r="E7" s="313"/>
      <c r="F7" s="313"/>
      <c r="G7" s="311" t="s">
        <v>66</v>
      </c>
      <c r="H7" s="313"/>
      <c r="I7" s="313"/>
      <c r="J7" s="311" t="s">
        <v>28</v>
      </c>
      <c r="K7" s="313"/>
      <c r="L7" s="313"/>
      <c r="M7" s="311" t="s">
        <v>29</v>
      </c>
      <c r="N7" s="313"/>
      <c r="O7" s="313"/>
      <c r="P7" s="311" t="s">
        <v>30</v>
      </c>
      <c r="Q7" s="313"/>
      <c r="R7" s="312"/>
      <c r="S7" s="256"/>
      <c r="T7" s="319" t="s">
        <v>78</v>
      </c>
      <c r="U7" s="320"/>
      <c r="V7" s="320"/>
      <c r="W7" s="321"/>
      <c r="X7" s="317" t="s">
        <v>79</v>
      </c>
      <c r="Y7" s="318"/>
    </row>
    <row r="8" spans="2:25" s="2" customFormat="1" ht="18.95" customHeight="1" x14ac:dyDescent="0.25">
      <c r="B8" s="305"/>
      <c r="C8" s="308"/>
      <c r="D8" s="305" t="s">
        <v>31</v>
      </c>
      <c r="E8" s="311" t="s">
        <v>6</v>
      </c>
      <c r="F8" s="312"/>
      <c r="G8" s="305" t="s">
        <v>31</v>
      </c>
      <c r="H8" s="311" t="s">
        <v>6</v>
      </c>
      <c r="I8" s="312"/>
      <c r="J8" s="305" t="s">
        <v>31</v>
      </c>
      <c r="K8" s="311" t="s">
        <v>6</v>
      </c>
      <c r="L8" s="312"/>
      <c r="M8" s="305" t="s">
        <v>31</v>
      </c>
      <c r="N8" s="311" t="s">
        <v>6</v>
      </c>
      <c r="O8" s="312"/>
      <c r="P8" s="314" t="s">
        <v>31</v>
      </c>
      <c r="Q8" s="311" t="s">
        <v>6</v>
      </c>
      <c r="R8" s="312"/>
      <c r="S8" s="256"/>
      <c r="T8" s="315" t="s">
        <v>77</v>
      </c>
      <c r="U8" s="322" t="s">
        <v>55</v>
      </c>
      <c r="V8" s="322" t="s">
        <v>56</v>
      </c>
      <c r="W8" s="324" t="s">
        <v>80</v>
      </c>
      <c r="X8" s="315" t="s">
        <v>81</v>
      </c>
      <c r="Y8" s="315" t="s">
        <v>82</v>
      </c>
    </row>
    <row r="9" spans="2:25" s="11" customFormat="1" ht="18.95" customHeight="1" thickBot="1" x14ac:dyDescent="0.3">
      <c r="B9" s="306"/>
      <c r="C9" s="309"/>
      <c r="D9" s="310"/>
      <c r="E9" s="179" t="s">
        <v>5</v>
      </c>
      <c r="F9" s="179" t="s">
        <v>17</v>
      </c>
      <c r="G9" s="310"/>
      <c r="H9" s="179" t="s">
        <v>5</v>
      </c>
      <c r="I9" s="179" t="s">
        <v>17</v>
      </c>
      <c r="J9" s="310"/>
      <c r="K9" s="179" t="s">
        <v>5</v>
      </c>
      <c r="L9" s="179" t="s">
        <v>17</v>
      </c>
      <c r="M9" s="310"/>
      <c r="N9" s="179" t="s">
        <v>5</v>
      </c>
      <c r="O9" s="179" t="s">
        <v>17</v>
      </c>
      <c r="P9" s="310"/>
      <c r="Q9" s="179" t="s">
        <v>5</v>
      </c>
      <c r="R9" s="179" t="s">
        <v>17</v>
      </c>
      <c r="S9" s="257"/>
      <c r="T9" s="316"/>
      <c r="U9" s="323"/>
      <c r="V9" s="323"/>
      <c r="W9" s="325"/>
      <c r="X9" s="316"/>
      <c r="Y9" s="316"/>
    </row>
    <row r="10" spans="2:25" s="98" customFormat="1" ht="18.95" customHeight="1" x14ac:dyDescent="0.25">
      <c r="B10" s="82" t="s">
        <v>19</v>
      </c>
      <c r="C10" s="81" t="s">
        <v>46</v>
      </c>
      <c r="D10" s="82"/>
      <c r="E10" s="260"/>
      <c r="F10" s="260"/>
      <c r="G10" s="82"/>
      <c r="H10" s="260"/>
      <c r="I10" s="260"/>
      <c r="J10" s="82"/>
      <c r="K10" s="260"/>
      <c r="L10" s="260"/>
      <c r="M10" s="82"/>
      <c r="N10" s="260"/>
      <c r="O10" s="260"/>
      <c r="P10" s="82"/>
      <c r="Q10" s="260"/>
      <c r="R10" s="260"/>
      <c r="S10" s="251"/>
      <c r="T10" s="258"/>
      <c r="U10" s="258"/>
      <c r="V10" s="258"/>
      <c r="W10" s="258"/>
      <c r="X10" s="259"/>
      <c r="Y10" s="259"/>
    </row>
    <row r="11" spans="2:25" s="13" customFormat="1" ht="18.95" customHeight="1" x14ac:dyDescent="0.25">
      <c r="B11" s="84">
        <v>1</v>
      </c>
      <c r="C11" s="73" t="s">
        <v>18</v>
      </c>
      <c r="D11" s="261">
        <f>'BMP 4 - DALAM'!B15+'BMP 4 - DALAM'!B32</f>
        <v>0</v>
      </c>
      <c r="E11" s="90">
        <f>'BMP 4 - DALAM'!H15+'BMP 4 - DALAM'!H32</f>
        <v>0</v>
      </c>
      <c r="F11" s="90">
        <f>'BMP 4 - DALAM'!I15+'BMP 4 - DALAM'!I32</f>
        <v>0</v>
      </c>
      <c r="G11" s="261">
        <f>'BMP 4 - DALAM'!B20+'BMP 4 - DALAM'!B37</f>
        <v>2</v>
      </c>
      <c r="H11" s="90">
        <f>'BMP 4 - DALAM'!H20+'BMP 4 - DALAM'!H37</f>
        <v>3000</v>
      </c>
      <c r="I11" s="90">
        <f>'BMP 4 - DALAM'!I20+'BMP 4 - DALAM'!I37</f>
        <v>3294</v>
      </c>
      <c r="J11" s="262">
        <f t="shared" ref="J11:L12" si="0">D11+G11</f>
        <v>2</v>
      </c>
      <c r="K11" s="91">
        <f t="shared" si="0"/>
        <v>3000</v>
      </c>
      <c r="L11" s="91">
        <f t="shared" si="0"/>
        <v>3294</v>
      </c>
      <c r="M11" s="262">
        <f>'BMP 4 - DALAM'!B39</f>
        <v>0</v>
      </c>
      <c r="N11" s="92">
        <f>'BMP 4 - DALAM'!H39</f>
        <v>0</v>
      </c>
      <c r="O11" s="92">
        <f>'BMP 4 - DALAM'!I39</f>
        <v>0</v>
      </c>
      <c r="P11" s="263">
        <f t="shared" ref="P11:R11" si="1">J11-M11</f>
        <v>2</v>
      </c>
      <c r="Q11" s="232">
        <f t="shared" si="1"/>
        <v>3000</v>
      </c>
      <c r="R11" s="232">
        <f t="shared" si="1"/>
        <v>3294</v>
      </c>
      <c r="S11" s="264"/>
      <c r="T11" s="265">
        <f>'BMP 4 - DALAM'!L22</f>
        <v>2</v>
      </c>
      <c r="U11" s="265">
        <f>'BMP 4 - DALAM'!M22</f>
        <v>0</v>
      </c>
      <c r="V11" s="265">
        <f>'BMP 4 - DALAM'!N22</f>
        <v>0</v>
      </c>
      <c r="W11" s="265">
        <f>SUM(T11:V11)</f>
        <v>2</v>
      </c>
      <c r="X11" s="265">
        <f>'BMP 4 - DALAM'!S22</f>
        <v>0</v>
      </c>
      <c r="Y11" s="265">
        <f>P11-X11</f>
        <v>2</v>
      </c>
    </row>
    <row r="12" spans="2:25" s="13" customFormat="1" ht="18.95" customHeight="1" x14ac:dyDescent="0.25">
      <c r="B12" s="84">
        <f t="shared" ref="B12:B13" si="2">B11+1</f>
        <v>2</v>
      </c>
      <c r="C12" s="252" t="s">
        <v>74</v>
      </c>
      <c r="D12" s="266">
        <f>'BTB 1, 2, 3 - DALAM'!B15+'BTB 1, 2, 3 - DALAM'!B32</f>
        <v>2</v>
      </c>
      <c r="E12" s="92">
        <f>'BTB 1, 2, 3 - DALAM'!H15+'BTB 1, 2, 3 - DALAM'!H32</f>
        <v>2828</v>
      </c>
      <c r="F12" s="92">
        <f>'BTB 1, 2, 3 - DALAM'!I15+'BTB 1, 2, 3 - DALAM'!I32</f>
        <v>2828</v>
      </c>
      <c r="G12" s="266">
        <f>'BTB 1, 2, 3 - DALAM'!B20+'BTB 1, 2, 3 - DALAM'!B37</f>
        <v>0</v>
      </c>
      <c r="H12" s="92">
        <f>'BTB 1, 2, 3 - DALAM'!H20+'BTB 1, 2, 3 - DALAM'!H37</f>
        <v>0</v>
      </c>
      <c r="I12" s="92">
        <f>'BTB 1, 2, 3 - DALAM'!I20+'BTB 1, 2, 3 - DALAM'!I37</f>
        <v>0</v>
      </c>
      <c r="J12" s="266">
        <f t="shared" si="0"/>
        <v>2</v>
      </c>
      <c r="K12" s="92">
        <f t="shared" si="0"/>
        <v>2828</v>
      </c>
      <c r="L12" s="92">
        <f t="shared" si="0"/>
        <v>2828</v>
      </c>
      <c r="M12" s="266">
        <f>'BTB 1, 2, 3 - DALAM'!B39</f>
        <v>2</v>
      </c>
      <c r="N12" s="92">
        <f>'BTB 1, 2, 3 - DALAM'!H39</f>
        <v>2828</v>
      </c>
      <c r="O12" s="92">
        <f>'BTB 1, 2, 3 - DALAM'!I39</f>
        <v>2828</v>
      </c>
      <c r="P12" s="263">
        <f t="shared" ref="P12" si="3">J12-M12</f>
        <v>0</v>
      </c>
      <c r="Q12" s="232">
        <f t="shared" ref="Q12" si="4">K12-N12</f>
        <v>0</v>
      </c>
      <c r="R12" s="232">
        <f t="shared" ref="R12" si="5">L12-O12</f>
        <v>0</v>
      </c>
      <c r="S12" s="264"/>
      <c r="T12" s="265">
        <f>'BTB 1, 2, 3 - DALAM'!L22</f>
        <v>0</v>
      </c>
      <c r="U12" s="265">
        <f>'BTB 1, 2, 3 - DALAM'!M22</f>
        <v>0</v>
      </c>
      <c r="V12" s="265">
        <f>'BTB 1, 2, 3 - DALAM'!N22</f>
        <v>0</v>
      </c>
      <c r="W12" s="265">
        <f>SUM(T12:V12)</f>
        <v>0</v>
      </c>
      <c r="X12" s="265">
        <f>'BTB 1, 2, 3 - DALAM'!S22</f>
        <v>0</v>
      </c>
      <c r="Y12" s="265">
        <f t="shared" ref="Y12:Y13" si="6">P12-X12</f>
        <v>0</v>
      </c>
    </row>
    <row r="13" spans="2:25" s="13" customFormat="1" ht="18.95" customHeight="1" x14ac:dyDescent="0.25">
      <c r="B13" s="84">
        <f t="shared" si="2"/>
        <v>3</v>
      </c>
      <c r="C13" s="292" t="s">
        <v>59</v>
      </c>
      <c r="D13" s="293">
        <f>'MDR - DALAM'!B15+'MDR - DALAM'!B32</f>
        <v>1</v>
      </c>
      <c r="E13" s="294">
        <f>'MDR - DALAM'!H15+'MDR - DALAM'!H32</f>
        <v>300</v>
      </c>
      <c r="F13" s="294">
        <f>'MDR - DALAM'!I15+'MDR - DALAM'!I32</f>
        <v>300</v>
      </c>
      <c r="G13" s="293">
        <f>'MDR - DALAM'!B20+'MDR - DALAM'!B37</f>
        <v>1</v>
      </c>
      <c r="H13" s="294">
        <f>'MDR - DALAM'!H20+'MDR - DALAM'!H37</f>
        <v>300</v>
      </c>
      <c r="I13" s="294">
        <f>'MDR - DALAM'!I20+'MDR - DALAM'!I37</f>
        <v>300</v>
      </c>
      <c r="J13" s="293">
        <f>D13+G13</f>
        <v>2</v>
      </c>
      <c r="K13" s="294">
        <f>E13+H13</f>
        <v>600</v>
      </c>
      <c r="L13" s="294">
        <f>F13+I13</f>
        <v>600</v>
      </c>
      <c r="M13" s="293">
        <f>'MDR - DALAM'!B39</f>
        <v>1</v>
      </c>
      <c r="N13" s="294">
        <f>'MDR - DALAM'!H39</f>
        <v>300</v>
      </c>
      <c r="O13" s="294">
        <f>'MDR - DALAM'!I39</f>
        <v>300</v>
      </c>
      <c r="P13" s="293">
        <f>J13-M13</f>
        <v>1</v>
      </c>
      <c r="Q13" s="294">
        <f>K13-N13</f>
        <v>300</v>
      </c>
      <c r="R13" s="294">
        <f t="shared" ref="R13" si="7">L13-O13</f>
        <v>300</v>
      </c>
      <c r="S13" s="264"/>
      <c r="T13" s="267">
        <f>'MDR - DALAM'!L22</f>
        <v>1</v>
      </c>
      <c r="U13" s="267">
        <f>'MDR - DALAM'!M22</f>
        <v>0</v>
      </c>
      <c r="V13" s="267">
        <f>'MDR - DALAM'!N22</f>
        <v>0</v>
      </c>
      <c r="W13" s="265">
        <f>SUM(T13:V13)</f>
        <v>1</v>
      </c>
      <c r="X13" s="267">
        <f>'MDR - DALAM'!S22</f>
        <v>0</v>
      </c>
      <c r="Y13" s="265">
        <f t="shared" si="6"/>
        <v>1</v>
      </c>
    </row>
    <row r="14" spans="2:25" s="169" customFormat="1" ht="18.95" customHeight="1" x14ac:dyDescent="0.25">
      <c r="B14" s="200">
        <f>B13</f>
        <v>3</v>
      </c>
      <c r="C14" s="201" t="s">
        <v>47</v>
      </c>
      <c r="D14" s="268">
        <f t="shared" ref="D14:R14" si="8">SUM(D10:D13)</f>
        <v>3</v>
      </c>
      <c r="E14" s="268">
        <f t="shared" si="8"/>
        <v>3128</v>
      </c>
      <c r="F14" s="268">
        <f t="shared" si="8"/>
        <v>3128</v>
      </c>
      <c r="G14" s="268">
        <f t="shared" si="8"/>
        <v>3</v>
      </c>
      <c r="H14" s="268">
        <f t="shared" si="8"/>
        <v>3300</v>
      </c>
      <c r="I14" s="268">
        <f t="shared" si="8"/>
        <v>3594</v>
      </c>
      <c r="J14" s="268">
        <f t="shared" si="8"/>
        <v>6</v>
      </c>
      <c r="K14" s="268">
        <f t="shared" si="8"/>
        <v>6428</v>
      </c>
      <c r="L14" s="268">
        <f t="shared" si="8"/>
        <v>6722</v>
      </c>
      <c r="M14" s="268">
        <f t="shared" si="8"/>
        <v>3</v>
      </c>
      <c r="N14" s="268">
        <f t="shared" si="8"/>
        <v>3128</v>
      </c>
      <c r="O14" s="268">
        <f t="shared" si="8"/>
        <v>3128</v>
      </c>
      <c r="P14" s="268">
        <f t="shared" si="8"/>
        <v>3</v>
      </c>
      <c r="Q14" s="268">
        <f t="shared" si="8"/>
        <v>3300</v>
      </c>
      <c r="R14" s="268">
        <f t="shared" si="8"/>
        <v>3594</v>
      </c>
      <c r="S14" s="269"/>
      <c r="T14" s="268">
        <f t="shared" ref="T14:Y14" si="9">SUM(T10:T13)</f>
        <v>3</v>
      </c>
      <c r="U14" s="268">
        <f t="shared" si="9"/>
        <v>0</v>
      </c>
      <c r="V14" s="268">
        <f t="shared" si="9"/>
        <v>0</v>
      </c>
      <c r="W14" s="268">
        <f t="shared" si="9"/>
        <v>3</v>
      </c>
      <c r="X14" s="268">
        <f t="shared" si="9"/>
        <v>0</v>
      </c>
      <c r="Y14" s="268">
        <f t="shared" si="9"/>
        <v>3</v>
      </c>
    </row>
    <row r="15" spans="2:25" s="98" customFormat="1" ht="18.95" customHeight="1" x14ac:dyDescent="0.25">
      <c r="B15" s="198" t="s">
        <v>20</v>
      </c>
      <c r="C15" s="199" t="s">
        <v>43</v>
      </c>
      <c r="D15" s="198"/>
      <c r="E15" s="270"/>
      <c r="F15" s="271"/>
      <c r="G15" s="198"/>
      <c r="H15" s="270"/>
      <c r="I15" s="271"/>
      <c r="J15" s="198"/>
      <c r="K15" s="271"/>
      <c r="L15" s="271"/>
      <c r="M15" s="198"/>
      <c r="N15" s="271"/>
      <c r="O15" s="271"/>
      <c r="P15" s="198"/>
      <c r="Q15" s="271"/>
      <c r="R15" s="271"/>
      <c r="S15" s="251"/>
      <c r="T15" s="259"/>
      <c r="U15" s="259"/>
      <c r="V15" s="259"/>
      <c r="W15" s="259"/>
      <c r="X15" s="259"/>
      <c r="Y15" s="259"/>
    </row>
    <row r="16" spans="2:25" s="13" customFormat="1" ht="18.95" customHeight="1" x14ac:dyDescent="0.25">
      <c r="B16" s="83"/>
      <c r="C16" s="71"/>
      <c r="D16" s="272"/>
      <c r="E16" s="88"/>
      <c r="F16" s="88"/>
      <c r="G16" s="272"/>
      <c r="H16" s="88"/>
      <c r="I16" s="88"/>
      <c r="J16" s="272"/>
      <c r="K16" s="89"/>
      <c r="L16" s="89"/>
      <c r="M16" s="272"/>
      <c r="N16" s="89"/>
      <c r="O16" s="89"/>
      <c r="P16" s="273"/>
      <c r="Q16" s="161"/>
      <c r="R16" s="161"/>
      <c r="S16" s="264"/>
      <c r="T16" s="265"/>
      <c r="U16" s="265"/>
      <c r="V16" s="265"/>
      <c r="W16" s="265"/>
      <c r="X16" s="265"/>
      <c r="Y16" s="265"/>
    </row>
    <row r="17" spans="2:27" s="13" customFormat="1" ht="18.95" customHeight="1" x14ac:dyDescent="0.25">
      <c r="B17" s="84"/>
      <c r="C17" s="72"/>
      <c r="D17" s="262"/>
      <c r="E17" s="90"/>
      <c r="F17" s="90"/>
      <c r="G17" s="262"/>
      <c r="H17" s="90"/>
      <c r="I17" s="90"/>
      <c r="J17" s="262"/>
      <c r="K17" s="91"/>
      <c r="L17" s="91"/>
      <c r="M17" s="262"/>
      <c r="N17" s="92"/>
      <c r="O17" s="92"/>
      <c r="P17" s="263"/>
      <c r="Q17" s="232"/>
      <c r="R17" s="232"/>
      <c r="S17" s="264"/>
      <c r="T17" s="265"/>
      <c r="U17" s="265"/>
      <c r="V17" s="265"/>
      <c r="W17" s="265"/>
      <c r="X17" s="265"/>
      <c r="Y17" s="265"/>
      <c r="AA17" s="13" t="s">
        <v>98</v>
      </c>
    </row>
    <row r="18" spans="2:27" s="13" customFormat="1" ht="18.95" customHeight="1" x14ac:dyDescent="0.25">
      <c r="B18" s="84"/>
      <c r="C18" s="72"/>
      <c r="D18" s="262"/>
      <c r="E18" s="90"/>
      <c r="F18" s="90"/>
      <c r="G18" s="262"/>
      <c r="H18" s="90"/>
      <c r="I18" s="90"/>
      <c r="J18" s="262"/>
      <c r="K18" s="91"/>
      <c r="L18" s="91"/>
      <c r="M18" s="262"/>
      <c r="N18" s="92"/>
      <c r="O18" s="92"/>
      <c r="P18" s="263"/>
      <c r="Q18" s="232"/>
      <c r="R18" s="232"/>
      <c r="S18" s="264"/>
      <c r="T18" s="265"/>
      <c r="U18" s="265"/>
      <c r="V18" s="265"/>
      <c r="W18" s="265"/>
      <c r="X18" s="265"/>
      <c r="Y18" s="265"/>
    </row>
    <row r="19" spans="2:27" s="13" customFormat="1" ht="18.95" customHeight="1" x14ac:dyDescent="0.25">
      <c r="B19" s="84"/>
      <c r="C19" s="74"/>
      <c r="D19" s="274"/>
      <c r="E19" s="90"/>
      <c r="F19" s="90"/>
      <c r="G19" s="274"/>
      <c r="H19" s="90"/>
      <c r="I19" s="90"/>
      <c r="J19" s="262"/>
      <c r="K19" s="91"/>
      <c r="L19" s="91"/>
      <c r="M19" s="262"/>
      <c r="N19" s="92"/>
      <c r="O19" s="92"/>
      <c r="P19" s="263"/>
      <c r="Q19" s="232"/>
      <c r="R19" s="232"/>
      <c r="S19" s="264"/>
      <c r="T19" s="265"/>
      <c r="U19" s="265"/>
      <c r="V19" s="265"/>
      <c r="W19" s="265"/>
      <c r="X19" s="265"/>
      <c r="Y19" s="265"/>
    </row>
    <row r="20" spans="2:27" s="13" customFormat="1" ht="18.95" customHeight="1" x14ac:dyDescent="0.25">
      <c r="B20" s="84"/>
      <c r="C20" s="75"/>
      <c r="D20" s="275"/>
      <c r="E20" s="90"/>
      <c r="F20" s="90"/>
      <c r="G20" s="275"/>
      <c r="H20" s="90"/>
      <c r="I20" s="90"/>
      <c r="J20" s="262"/>
      <c r="K20" s="91"/>
      <c r="L20" s="91"/>
      <c r="M20" s="262"/>
      <c r="N20" s="92"/>
      <c r="O20" s="92"/>
      <c r="P20" s="263"/>
      <c r="Q20" s="232"/>
      <c r="R20" s="232"/>
      <c r="S20" s="264"/>
      <c r="T20" s="265"/>
      <c r="U20" s="265"/>
      <c r="V20" s="265"/>
      <c r="W20" s="265"/>
      <c r="X20" s="265"/>
      <c r="Y20" s="265"/>
    </row>
    <row r="21" spans="2:27" s="13" customFormat="1" ht="18.95" customHeight="1" x14ac:dyDescent="0.25">
      <c r="B21" s="84"/>
      <c r="C21" s="76"/>
      <c r="D21" s="276"/>
      <c r="E21" s="90"/>
      <c r="F21" s="90"/>
      <c r="G21" s="276"/>
      <c r="H21" s="90"/>
      <c r="I21" s="90"/>
      <c r="J21" s="262"/>
      <c r="K21" s="91"/>
      <c r="L21" s="91"/>
      <c r="M21" s="262"/>
      <c r="N21" s="92"/>
      <c r="O21" s="92"/>
      <c r="P21" s="263"/>
      <c r="Q21" s="232"/>
      <c r="R21" s="232"/>
      <c r="S21" s="264"/>
      <c r="T21" s="265"/>
      <c r="U21" s="265"/>
      <c r="V21" s="265"/>
      <c r="W21" s="265"/>
      <c r="X21" s="265"/>
      <c r="Y21" s="265"/>
    </row>
    <row r="22" spans="2:27" s="13" customFormat="1" ht="18.95" customHeight="1" x14ac:dyDescent="0.25">
      <c r="B22" s="84"/>
      <c r="C22" s="162"/>
      <c r="D22" s="277"/>
      <c r="E22" s="163"/>
      <c r="F22" s="163"/>
      <c r="G22" s="277"/>
      <c r="H22" s="163"/>
      <c r="I22" s="163"/>
      <c r="J22" s="277"/>
      <c r="K22" s="164"/>
      <c r="L22" s="164"/>
      <c r="M22" s="277"/>
      <c r="N22" s="164"/>
      <c r="O22" s="164"/>
      <c r="P22" s="263"/>
      <c r="Q22" s="165"/>
      <c r="R22" s="165"/>
      <c r="S22" s="264"/>
      <c r="T22" s="265"/>
      <c r="U22" s="265"/>
      <c r="V22" s="265"/>
      <c r="W22" s="265"/>
      <c r="X22" s="265"/>
      <c r="Y22" s="265"/>
    </row>
    <row r="23" spans="2:27" s="13" customFormat="1" ht="18.95" customHeight="1" x14ac:dyDescent="0.25">
      <c r="B23" s="84"/>
      <c r="C23" s="162"/>
      <c r="D23" s="277"/>
      <c r="E23" s="163"/>
      <c r="F23" s="163"/>
      <c r="G23" s="277"/>
      <c r="H23" s="163"/>
      <c r="I23" s="163"/>
      <c r="J23" s="277"/>
      <c r="K23" s="164"/>
      <c r="L23" s="164"/>
      <c r="M23" s="277"/>
      <c r="N23" s="164"/>
      <c r="O23" s="164"/>
      <c r="P23" s="263"/>
      <c r="Q23" s="165"/>
      <c r="R23" s="165"/>
      <c r="S23" s="264"/>
      <c r="T23" s="267"/>
      <c r="U23" s="267"/>
      <c r="V23" s="267"/>
      <c r="W23" s="265"/>
      <c r="X23" s="267"/>
      <c r="Y23" s="265"/>
    </row>
    <row r="24" spans="2:27" s="169" customFormat="1" ht="18.95" customHeight="1" x14ac:dyDescent="0.25">
      <c r="B24" s="234">
        <f>B23</f>
        <v>0</v>
      </c>
      <c r="C24" s="171" t="s">
        <v>48</v>
      </c>
      <c r="D24" s="278">
        <f t="shared" ref="D24:R24" si="10">SUM(D15:D23)</f>
        <v>0</v>
      </c>
      <c r="E24" s="278">
        <f t="shared" si="10"/>
        <v>0</v>
      </c>
      <c r="F24" s="278">
        <f t="shared" si="10"/>
        <v>0</v>
      </c>
      <c r="G24" s="278">
        <f t="shared" si="10"/>
        <v>0</v>
      </c>
      <c r="H24" s="278">
        <f t="shared" si="10"/>
        <v>0</v>
      </c>
      <c r="I24" s="278">
        <f t="shared" si="10"/>
        <v>0</v>
      </c>
      <c r="J24" s="278">
        <f t="shared" si="10"/>
        <v>0</v>
      </c>
      <c r="K24" s="278">
        <f t="shared" si="10"/>
        <v>0</v>
      </c>
      <c r="L24" s="278">
        <f t="shared" si="10"/>
        <v>0</v>
      </c>
      <c r="M24" s="278">
        <f t="shared" si="10"/>
        <v>0</v>
      </c>
      <c r="N24" s="278">
        <f t="shared" si="10"/>
        <v>0</v>
      </c>
      <c r="O24" s="278">
        <f t="shared" si="10"/>
        <v>0</v>
      </c>
      <c r="P24" s="268">
        <f t="shared" si="10"/>
        <v>0</v>
      </c>
      <c r="Q24" s="268">
        <f t="shared" si="10"/>
        <v>0</v>
      </c>
      <c r="R24" s="268">
        <f t="shared" si="10"/>
        <v>0</v>
      </c>
      <c r="S24" s="269"/>
      <c r="T24" s="268">
        <f t="shared" ref="T24:Y24" si="11">SUM(T15:T23)</f>
        <v>0</v>
      </c>
      <c r="U24" s="268">
        <f t="shared" si="11"/>
        <v>0</v>
      </c>
      <c r="V24" s="268">
        <f t="shared" si="11"/>
        <v>0</v>
      </c>
      <c r="W24" s="268">
        <f t="shared" si="11"/>
        <v>0</v>
      </c>
      <c r="X24" s="268">
        <f t="shared" si="11"/>
        <v>0</v>
      </c>
      <c r="Y24" s="268">
        <f t="shared" si="11"/>
        <v>0</v>
      </c>
    </row>
    <row r="25" spans="2:27" s="13" customFormat="1" ht="18.95" customHeight="1" x14ac:dyDescent="0.25">
      <c r="B25" s="158" t="s">
        <v>45</v>
      </c>
      <c r="C25" s="159" t="s">
        <v>44</v>
      </c>
      <c r="D25" s="279"/>
      <c r="E25" s="160"/>
      <c r="F25" s="160"/>
      <c r="G25" s="280"/>
      <c r="H25" s="160"/>
      <c r="I25" s="160"/>
      <c r="J25" s="280"/>
      <c r="K25" s="161"/>
      <c r="L25" s="161"/>
      <c r="M25" s="280"/>
      <c r="N25" s="161"/>
      <c r="O25" s="161"/>
      <c r="P25" s="273"/>
      <c r="Q25" s="161"/>
      <c r="R25" s="161"/>
      <c r="S25" s="264"/>
      <c r="T25" s="281"/>
      <c r="U25" s="281"/>
      <c r="V25" s="281"/>
      <c r="W25" s="281"/>
      <c r="X25" s="281"/>
      <c r="Y25" s="281"/>
    </row>
    <row r="26" spans="2:27" s="13" customFormat="1" ht="18.95" customHeight="1" x14ac:dyDescent="0.25">
      <c r="B26" s="84"/>
      <c r="C26" s="77"/>
      <c r="D26" s="282"/>
      <c r="E26" s="90"/>
      <c r="F26" s="90"/>
      <c r="G26" s="282"/>
      <c r="H26" s="90"/>
      <c r="I26" s="90"/>
      <c r="J26" s="262"/>
      <c r="K26" s="91"/>
      <c r="L26" s="91"/>
      <c r="M26" s="262"/>
      <c r="N26" s="92"/>
      <c r="O26" s="92"/>
      <c r="P26" s="263"/>
      <c r="Q26" s="232"/>
      <c r="R26" s="232"/>
      <c r="S26" s="264"/>
      <c r="T26" s="265"/>
      <c r="U26" s="265"/>
      <c r="V26" s="265"/>
      <c r="W26" s="265"/>
      <c r="X26" s="265"/>
      <c r="Y26" s="265"/>
    </row>
    <row r="27" spans="2:27" s="13" customFormat="1" ht="18.95" customHeight="1" x14ac:dyDescent="0.25">
      <c r="B27" s="84"/>
      <c r="C27" s="77"/>
      <c r="D27" s="282"/>
      <c r="E27" s="90"/>
      <c r="F27" s="90"/>
      <c r="G27" s="282"/>
      <c r="H27" s="90"/>
      <c r="I27" s="90"/>
      <c r="J27" s="262"/>
      <c r="K27" s="91"/>
      <c r="L27" s="91"/>
      <c r="M27" s="262"/>
      <c r="N27" s="92"/>
      <c r="O27" s="92"/>
      <c r="P27" s="263"/>
      <c r="Q27" s="232"/>
      <c r="R27" s="232"/>
      <c r="S27" s="264"/>
      <c r="T27" s="265"/>
      <c r="U27" s="265"/>
      <c r="V27" s="265"/>
      <c r="W27" s="265"/>
      <c r="X27" s="265"/>
      <c r="Y27" s="265"/>
    </row>
    <row r="28" spans="2:27" s="13" customFormat="1" ht="18.95" customHeight="1" x14ac:dyDescent="0.25">
      <c r="B28" s="84"/>
      <c r="C28" s="78"/>
      <c r="D28" s="283"/>
      <c r="E28" s="90"/>
      <c r="F28" s="90"/>
      <c r="G28" s="283"/>
      <c r="H28" s="90"/>
      <c r="I28" s="90"/>
      <c r="J28" s="262"/>
      <c r="K28" s="91"/>
      <c r="L28" s="91"/>
      <c r="M28" s="262"/>
      <c r="N28" s="92"/>
      <c r="O28" s="92"/>
      <c r="P28" s="263"/>
      <c r="Q28" s="232"/>
      <c r="R28" s="232"/>
      <c r="S28" s="264"/>
      <c r="T28" s="265"/>
      <c r="U28" s="265"/>
      <c r="V28" s="265"/>
      <c r="W28" s="265"/>
      <c r="X28" s="265"/>
      <c r="Y28" s="265"/>
    </row>
    <row r="29" spans="2:27" s="13" customFormat="1" ht="18.95" customHeight="1" x14ac:dyDescent="0.25">
      <c r="B29" s="84"/>
      <c r="C29" s="79"/>
      <c r="D29" s="284"/>
      <c r="E29" s="90"/>
      <c r="F29" s="90"/>
      <c r="G29" s="284"/>
      <c r="H29" s="90"/>
      <c r="I29" s="90"/>
      <c r="J29" s="262"/>
      <c r="K29" s="91"/>
      <c r="L29" s="91"/>
      <c r="M29" s="262"/>
      <c r="N29" s="92"/>
      <c r="O29" s="92"/>
      <c r="P29" s="263"/>
      <c r="Q29" s="232"/>
      <c r="R29" s="232"/>
      <c r="S29" s="264"/>
      <c r="T29" s="265"/>
      <c r="U29" s="265"/>
      <c r="V29" s="265"/>
      <c r="W29" s="265"/>
      <c r="X29" s="265"/>
      <c r="Y29" s="265"/>
    </row>
    <row r="30" spans="2:27" s="13" customFormat="1" ht="18.95" customHeight="1" x14ac:dyDescent="0.25">
      <c r="B30" s="84"/>
      <c r="C30" s="80"/>
      <c r="D30" s="285"/>
      <c r="E30" s="90"/>
      <c r="F30" s="90"/>
      <c r="G30" s="285"/>
      <c r="H30" s="90"/>
      <c r="I30" s="90"/>
      <c r="J30" s="262"/>
      <c r="K30" s="91"/>
      <c r="L30" s="91"/>
      <c r="M30" s="262"/>
      <c r="N30" s="92"/>
      <c r="O30" s="92"/>
      <c r="P30" s="263"/>
      <c r="Q30" s="232"/>
      <c r="R30" s="232"/>
      <c r="S30" s="264"/>
      <c r="T30" s="265"/>
      <c r="U30" s="265"/>
      <c r="V30" s="265"/>
      <c r="W30" s="265"/>
      <c r="X30" s="265"/>
      <c r="Y30" s="265"/>
    </row>
    <row r="31" spans="2:27" s="13" customFormat="1" ht="18.95" customHeight="1" x14ac:dyDescent="0.25">
      <c r="B31" s="84"/>
      <c r="C31" s="72"/>
      <c r="D31" s="262"/>
      <c r="E31" s="90"/>
      <c r="F31" s="90"/>
      <c r="G31" s="262"/>
      <c r="H31" s="90"/>
      <c r="I31" s="90"/>
      <c r="J31" s="262"/>
      <c r="K31" s="91"/>
      <c r="L31" s="91"/>
      <c r="M31" s="262"/>
      <c r="N31" s="92"/>
      <c r="O31" s="92"/>
      <c r="P31" s="263"/>
      <c r="Q31" s="232"/>
      <c r="R31" s="232"/>
      <c r="S31" s="264"/>
      <c r="T31" s="265"/>
      <c r="U31" s="265"/>
      <c r="V31" s="265"/>
      <c r="W31" s="265"/>
      <c r="X31" s="265"/>
      <c r="Y31" s="265"/>
    </row>
    <row r="32" spans="2:27" s="13" customFormat="1" ht="18.95" customHeight="1" x14ac:dyDescent="0.25">
      <c r="B32" s="84"/>
      <c r="C32" s="72"/>
      <c r="D32" s="262"/>
      <c r="E32" s="90"/>
      <c r="F32" s="90"/>
      <c r="G32" s="262"/>
      <c r="H32" s="90"/>
      <c r="I32" s="90"/>
      <c r="J32" s="262"/>
      <c r="K32" s="91"/>
      <c r="L32" s="91"/>
      <c r="M32" s="262"/>
      <c r="N32" s="92"/>
      <c r="O32" s="92"/>
      <c r="P32" s="263"/>
      <c r="Q32" s="232"/>
      <c r="R32" s="232"/>
      <c r="S32" s="264"/>
      <c r="T32" s="265"/>
      <c r="U32" s="265"/>
      <c r="V32" s="265"/>
      <c r="W32" s="265"/>
      <c r="X32" s="265"/>
      <c r="Y32" s="265"/>
    </row>
    <row r="33" spans="1:30" s="13" customFormat="1" ht="18.95" customHeight="1" x14ac:dyDescent="0.25">
      <c r="B33" s="84"/>
      <c r="C33" s="72"/>
      <c r="D33" s="262"/>
      <c r="E33" s="90"/>
      <c r="F33" s="90"/>
      <c r="G33" s="262"/>
      <c r="H33" s="90"/>
      <c r="I33" s="90"/>
      <c r="J33" s="262"/>
      <c r="K33" s="91"/>
      <c r="L33" s="91"/>
      <c r="M33" s="262"/>
      <c r="N33" s="92"/>
      <c r="O33" s="92"/>
      <c r="P33" s="263"/>
      <c r="Q33" s="232"/>
      <c r="R33" s="232"/>
      <c r="S33" s="264"/>
      <c r="T33" s="265"/>
      <c r="U33" s="265"/>
      <c r="V33" s="265"/>
      <c r="W33" s="265"/>
      <c r="X33" s="265"/>
      <c r="Y33" s="265"/>
    </row>
    <row r="34" spans="1:30" s="13" customFormat="1" ht="18.95" customHeight="1" x14ac:dyDescent="0.25">
      <c r="B34" s="84"/>
      <c r="C34" s="214"/>
      <c r="D34" s="286"/>
      <c r="E34" s="163"/>
      <c r="F34" s="163"/>
      <c r="G34" s="286"/>
      <c r="H34" s="163"/>
      <c r="I34" s="215"/>
      <c r="J34" s="262"/>
      <c r="K34" s="91"/>
      <c r="L34" s="91"/>
      <c r="M34" s="286"/>
      <c r="N34" s="106"/>
      <c r="O34" s="106"/>
      <c r="P34" s="263"/>
      <c r="Q34" s="232"/>
      <c r="R34" s="232"/>
      <c r="S34" s="264"/>
      <c r="T34" s="265"/>
      <c r="U34" s="265"/>
      <c r="V34" s="265"/>
      <c r="W34" s="265"/>
      <c r="X34" s="265"/>
      <c r="Y34" s="265"/>
    </row>
    <row r="35" spans="1:30" s="13" customFormat="1" ht="18.95" customHeight="1" x14ac:dyDescent="0.25">
      <c r="B35" s="84"/>
      <c r="C35" s="162"/>
      <c r="D35" s="277"/>
      <c r="E35" s="163"/>
      <c r="F35" s="163"/>
      <c r="G35" s="277"/>
      <c r="H35" s="163"/>
      <c r="I35" s="165"/>
      <c r="J35" s="277"/>
      <c r="K35" s="164"/>
      <c r="L35" s="164"/>
      <c r="M35" s="277"/>
      <c r="N35" s="164"/>
      <c r="O35" s="164"/>
      <c r="P35" s="263"/>
      <c r="Q35" s="165"/>
      <c r="R35" s="165"/>
      <c r="S35" s="264"/>
      <c r="T35" s="267"/>
      <c r="U35" s="267"/>
      <c r="V35" s="267"/>
      <c r="W35" s="265"/>
      <c r="X35" s="267"/>
      <c r="Y35" s="265"/>
    </row>
    <row r="36" spans="1:30" s="169" customFormat="1" ht="18.95" customHeight="1" x14ac:dyDescent="0.25">
      <c r="B36" s="170">
        <f>B35</f>
        <v>0</v>
      </c>
      <c r="C36" s="172" t="s">
        <v>49</v>
      </c>
      <c r="D36" s="278">
        <f>SUM(D25:D35)</f>
        <v>0</v>
      </c>
      <c r="E36" s="278">
        <f>SUM(E25:E35)</f>
        <v>0</v>
      </c>
      <c r="F36" s="278">
        <f t="shared" ref="F36:R36" si="12">SUM(F25:F35)</f>
        <v>0</v>
      </c>
      <c r="G36" s="278">
        <f t="shared" si="12"/>
        <v>0</v>
      </c>
      <c r="H36" s="278">
        <f t="shared" si="12"/>
        <v>0</v>
      </c>
      <c r="I36" s="278">
        <f>SUM(I25:I35)</f>
        <v>0</v>
      </c>
      <c r="J36" s="278">
        <f t="shared" si="12"/>
        <v>0</v>
      </c>
      <c r="K36" s="278">
        <f t="shared" si="12"/>
        <v>0</v>
      </c>
      <c r="L36" s="278">
        <f t="shared" si="12"/>
        <v>0</v>
      </c>
      <c r="M36" s="278">
        <f t="shared" si="12"/>
        <v>0</v>
      </c>
      <c r="N36" s="278">
        <f t="shared" si="12"/>
        <v>0</v>
      </c>
      <c r="O36" s="278">
        <f t="shared" si="12"/>
        <v>0</v>
      </c>
      <c r="P36" s="268">
        <f t="shared" si="12"/>
        <v>0</v>
      </c>
      <c r="Q36" s="268">
        <f t="shared" si="12"/>
        <v>0</v>
      </c>
      <c r="R36" s="268">
        <f t="shared" si="12"/>
        <v>0</v>
      </c>
      <c r="S36" s="269"/>
      <c r="T36" s="268">
        <f t="shared" ref="T36:X36" si="13">SUM(T25:T35)</f>
        <v>0</v>
      </c>
      <c r="U36" s="268">
        <f t="shared" si="13"/>
        <v>0</v>
      </c>
      <c r="V36" s="268">
        <f t="shared" si="13"/>
        <v>0</v>
      </c>
      <c r="W36" s="268">
        <f t="shared" si="13"/>
        <v>0</v>
      </c>
      <c r="X36" s="268">
        <f t="shared" si="13"/>
        <v>0</v>
      </c>
      <c r="Y36" s="268">
        <f t="shared" ref="Y36" si="14">SUM(Y25:Y35)</f>
        <v>0</v>
      </c>
    </row>
    <row r="37" spans="1:30" s="13" customFormat="1" ht="6.75" customHeight="1" thickBot="1" x14ac:dyDescent="0.3">
      <c r="B37" s="166"/>
      <c r="C37" s="167"/>
      <c r="D37" s="287"/>
      <c r="E37" s="168"/>
      <c r="F37" s="168"/>
      <c r="G37" s="287"/>
      <c r="H37" s="168"/>
      <c r="I37" s="168"/>
      <c r="J37" s="287"/>
      <c r="K37" s="168"/>
      <c r="L37" s="168"/>
      <c r="M37" s="287"/>
      <c r="N37" s="168"/>
      <c r="O37" s="168"/>
      <c r="P37" s="287"/>
      <c r="Q37" s="168"/>
      <c r="R37" s="168"/>
      <c r="S37" s="99"/>
      <c r="T37" s="168"/>
      <c r="U37" s="168"/>
      <c r="V37" s="168"/>
      <c r="W37" s="168"/>
      <c r="X37" s="168"/>
      <c r="Y37" s="168"/>
    </row>
    <row r="38" spans="1:30" s="12" customFormat="1" ht="18.95" customHeight="1" thickBot="1" x14ac:dyDescent="0.3">
      <c r="B38" s="235">
        <f>B14+B24+B36</f>
        <v>3</v>
      </c>
      <c r="C38" s="288" t="s">
        <v>50</v>
      </c>
      <c r="D38" s="289">
        <f t="shared" ref="D38:R38" si="15">D14+D24+D36</f>
        <v>3</v>
      </c>
      <c r="E38" s="289">
        <f t="shared" si="15"/>
        <v>3128</v>
      </c>
      <c r="F38" s="289">
        <f t="shared" si="15"/>
        <v>3128</v>
      </c>
      <c r="G38" s="289">
        <f t="shared" si="15"/>
        <v>3</v>
      </c>
      <c r="H38" s="289">
        <f t="shared" si="15"/>
        <v>3300</v>
      </c>
      <c r="I38" s="289">
        <f t="shared" si="15"/>
        <v>3594</v>
      </c>
      <c r="J38" s="289">
        <f t="shared" si="15"/>
        <v>6</v>
      </c>
      <c r="K38" s="289">
        <f t="shared" si="15"/>
        <v>6428</v>
      </c>
      <c r="L38" s="289">
        <f t="shared" si="15"/>
        <v>6722</v>
      </c>
      <c r="M38" s="289">
        <f t="shared" si="15"/>
        <v>3</v>
      </c>
      <c r="N38" s="289">
        <f t="shared" si="15"/>
        <v>3128</v>
      </c>
      <c r="O38" s="289">
        <f t="shared" si="15"/>
        <v>3128</v>
      </c>
      <c r="P38" s="289">
        <f t="shared" si="15"/>
        <v>3</v>
      </c>
      <c r="Q38" s="289">
        <f t="shared" si="15"/>
        <v>3300</v>
      </c>
      <c r="R38" s="289">
        <f t="shared" si="15"/>
        <v>3594</v>
      </c>
      <c r="S38" s="290"/>
      <c r="T38" s="289">
        <f t="shared" ref="T38:Y38" si="16">T14+T24+T36</f>
        <v>3</v>
      </c>
      <c r="U38" s="289">
        <f t="shared" si="16"/>
        <v>0</v>
      </c>
      <c r="V38" s="289">
        <f t="shared" si="16"/>
        <v>0</v>
      </c>
      <c r="W38" s="289">
        <f t="shared" si="16"/>
        <v>3</v>
      </c>
      <c r="X38" s="289">
        <f t="shared" si="16"/>
        <v>0</v>
      </c>
      <c r="Y38" s="289">
        <f t="shared" si="16"/>
        <v>3</v>
      </c>
      <c r="Z38" s="13"/>
      <c r="AA38" s="13"/>
      <c r="AB38" s="13"/>
      <c r="AC38" s="13"/>
      <c r="AD38" s="13"/>
    </row>
    <row r="39" spans="1:30" s="11" customFormat="1" ht="15" customHeight="1" x14ac:dyDescent="0.25">
      <c r="B39" s="225"/>
      <c r="C39" s="19"/>
      <c r="D39" s="213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40"/>
      <c r="T39" s="2"/>
    </row>
    <row r="40" spans="1:30" s="11" customFormat="1" ht="15" customHeight="1" x14ac:dyDescent="0.25">
      <c r="B40" s="18"/>
      <c r="C40" s="19"/>
      <c r="D40" s="2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40"/>
      <c r="T40" s="2"/>
      <c r="Z40" s="226"/>
    </row>
    <row r="41" spans="1:30" s="99" customFormat="1" ht="13.5" customHeight="1" x14ac:dyDescent="0.25">
      <c r="A41" s="11"/>
      <c r="B41" s="95" t="s">
        <v>90</v>
      </c>
      <c r="C41" s="11"/>
      <c r="D41" s="213"/>
      <c r="E41" s="11"/>
      <c r="F41" s="11"/>
      <c r="G41" s="11"/>
      <c r="H41" s="226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30" s="99" customFormat="1" ht="13.5" customHeight="1" x14ac:dyDescent="0.25">
      <c r="A42" s="11"/>
      <c r="B42" s="96" t="s">
        <v>68</v>
      </c>
      <c r="C42" s="5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 t="s">
        <v>36</v>
      </c>
      <c r="P42" s="11"/>
      <c r="Q42" s="11"/>
      <c r="R42" s="11"/>
      <c r="S42" s="11"/>
      <c r="T42" s="11"/>
    </row>
    <row r="43" spans="1:30" s="2" customFormat="1" ht="13.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ht="13.5" customHeight="1" x14ac:dyDescent="0.25">
      <c r="E44" s="227"/>
    </row>
    <row r="45" spans="1:30" ht="13.5" customHeight="1" x14ac:dyDescent="0.25"/>
    <row r="46" spans="1:30" ht="13.5" customHeight="1" x14ac:dyDescent="0.25">
      <c r="E46" s="227"/>
    </row>
    <row r="47" spans="1:30" ht="13.5" customHeight="1" x14ac:dyDescent="0.25"/>
    <row r="48" spans="1:30" s="97" customFormat="1" ht="13.5" customHeight="1" x14ac:dyDescent="0.25">
      <c r="B48" s="105" t="s">
        <v>33</v>
      </c>
      <c r="H48" s="105"/>
      <c r="I48" s="105"/>
      <c r="O48" s="105" t="s">
        <v>34</v>
      </c>
      <c r="Q48" s="105"/>
    </row>
    <row r="49" spans="2:15" s="100" customFormat="1" ht="13.5" customHeight="1" x14ac:dyDescent="0.25">
      <c r="B49" s="100" t="s">
        <v>42</v>
      </c>
      <c r="O49" s="100" t="s">
        <v>35</v>
      </c>
    </row>
    <row r="50" spans="2:15" ht="14.25" x14ac:dyDescent="0.25">
      <c r="D50" s="213"/>
    </row>
    <row r="51" spans="2:15" ht="14.25" x14ac:dyDescent="0.25">
      <c r="D51" s="213"/>
    </row>
    <row r="52" spans="2:15" ht="14.25" x14ac:dyDescent="0.25">
      <c r="D52" s="213"/>
    </row>
    <row r="53" spans="2:15" ht="14.25" x14ac:dyDescent="0.25">
      <c r="D53" s="213"/>
    </row>
  </sheetData>
  <mergeCells count="28">
    <mergeCell ref="Y8:Y9"/>
    <mergeCell ref="X7:Y7"/>
    <mergeCell ref="T7:W7"/>
    <mergeCell ref="T8:T9"/>
    <mergeCell ref="U8:U9"/>
    <mergeCell ref="V8:V9"/>
    <mergeCell ref="W8:W9"/>
    <mergeCell ref="M7:O7"/>
    <mergeCell ref="M8:M9"/>
    <mergeCell ref="N8:O8"/>
    <mergeCell ref="X8:X9"/>
    <mergeCell ref="P7:R7"/>
    <mergeCell ref="B2:R2"/>
    <mergeCell ref="B3:R3"/>
    <mergeCell ref="B7:B9"/>
    <mergeCell ref="C7:C9"/>
    <mergeCell ref="D8:D9"/>
    <mergeCell ref="E8:F8"/>
    <mergeCell ref="D7:F7"/>
    <mergeCell ref="G7:I7"/>
    <mergeCell ref="G8:G9"/>
    <mergeCell ref="H8:I8"/>
    <mergeCell ref="P8:P9"/>
    <mergeCell ref="Q8:R8"/>
    <mergeCell ref="B4:R4"/>
    <mergeCell ref="J7:L7"/>
    <mergeCell ref="J8:J9"/>
    <mergeCell ref="K8:L8"/>
  </mergeCells>
  <printOptions horizontalCentered="1"/>
  <pageMargins left="0.59055118110236227" right="0.19685039370078741" top="0.59055118110236227" bottom="0.19685039370078741" header="0" footer="0"/>
  <pageSetup paperSize="256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5"/>
  <sheetViews>
    <sheetView zoomScale="90" zoomScaleNormal="90" workbookViewId="0"/>
  </sheetViews>
  <sheetFormatPr defaultColWidth="9.140625" defaultRowHeight="14.25" x14ac:dyDescent="0.2"/>
  <cols>
    <col min="1" max="1" width="3" style="93" customWidth="1"/>
    <col min="2" max="2" width="5.28515625" style="93" customWidth="1"/>
    <col min="3" max="3" width="6.7109375" style="93" customWidth="1"/>
    <col min="4" max="4" width="8.7109375" style="102" customWidth="1"/>
    <col min="5" max="5" width="23.7109375" style="93" customWidth="1"/>
    <col min="6" max="6" width="15.7109375" style="93" customWidth="1"/>
    <col min="7" max="7" width="23.7109375" style="93" customWidth="1"/>
    <col min="8" max="9" width="9.7109375" style="93" customWidth="1"/>
    <col min="10" max="10" width="12.7109375" style="93" customWidth="1"/>
    <col min="11" max="11" width="15.7109375" style="93" customWidth="1"/>
    <col min="12" max="15" width="12.7109375" style="93" customWidth="1"/>
    <col min="16" max="16" width="17.7109375" style="93" customWidth="1"/>
    <col min="17" max="17" width="12.7109375" style="93" customWidth="1"/>
    <col min="18" max="19" width="13.7109375" style="93" customWidth="1"/>
    <col min="20" max="20" width="20.7109375" style="93" customWidth="1"/>
    <col min="21" max="16384" width="9.140625" style="93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38" t="s">
        <v>51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15"/>
    </row>
    <row r="4" spans="1:22" s="2" customFormat="1" ht="22.5" x14ac:dyDescent="0.25">
      <c r="B4" s="38" t="s">
        <v>52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</row>
    <row r="5" spans="1:22" s="2" customFormat="1" ht="22.5" x14ac:dyDescent="0.25">
      <c r="B5" s="38" t="s">
        <v>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2" s="2" customFormat="1" ht="22.5" customHeight="1" x14ac:dyDescent="0.25">
      <c r="B6" s="1"/>
      <c r="C6" s="1"/>
      <c r="D6" s="44"/>
      <c r="E6" s="1"/>
      <c r="F6" s="1"/>
      <c r="G6" s="1"/>
      <c r="H6" s="1"/>
      <c r="I6" s="7"/>
      <c r="J6" s="1"/>
      <c r="L6" s="7"/>
      <c r="M6" s="7"/>
      <c r="N6" s="7"/>
      <c r="O6" s="7"/>
      <c r="P6" s="7"/>
      <c r="Q6" s="7"/>
      <c r="R6" s="1"/>
      <c r="S6" s="1"/>
    </row>
    <row r="7" spans="1:22" s="2" customFormat="1" ht="18" customHeight="1" x14ac:dyDescent="0.25">
      <c r="B7" s="66" t="s">
        <v>24</v>
      </c>
      <c r="C7" s="67" t="s">
        <v>25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43"/>
      <c r="E8" s="6"/>
      <c r="F8" s="6"/>
      <c r="G8" s="6"/>
      <c r="H8" s="6"/>
      <c r="I8" s="8"/>
      <c r="J8" s="6"/>
      <c r="K8" s="24"/>
      <c r="L8" s="8"/>
      <c r="M8" s="8"/>
      <c r="N8" s="8"/>
      <c r="O8" s="8"/>
      <c r="P8" s="8"/>
      <c r="Q8" s="8"/>
      <c r="R8" s="6"/>
      <c r="S8" s="6"/>
      <c r="T8" s="24"/>
    </row>
    <row r="9" spans="1:22" s="2" customFormat="1" ht="18" customHeight="1" x14ac:dyDescent="0.25">
      <c r="B9" s="326" t="s">
        <v>7</v>
      </c>
      <c r="C9" s="334" t="s">
        <v>8</v>
      </c>
      <c r="D9" s="336" t="s">
        <v>14</v>
      </c>
      <c r="E9" s="326" t="s">
        <v>2</v>
      </c>
      <c r="F9" s="328" t="s">
        <v>3</v>
      </c>
      <c r="G9" s="328"/>
      <c r="H9" s="329"/>
      <c r="I9" s="328"/>
      <c r="J9" s="330" t="s">
        <v>67</v>
      </c>
      <c r="K9" s="330" t="s">
        <v>32</v>
      </c>
      <c r="L9" s="332" t="s">
        <v>13</v>
      </c>
      <c r="M9" s="332"/>
      <c r="N9" s="332"/>
      <c r="O9" s="332"/>
      <c r="P9" s="332"/>
      <c r="Q9" s="332"/>
      <c r="R9" s="333"/>
      <c r="S9" s="334" t="s">
        <v>79</v>
      </c>
      <c r="T9" s="326" t="s">
        <v>1</v>
      </c>
      <c r="U9" s="22"/>
    </row>
    <row r="10" spans="1:22" s="11" customFormat="1" ht="18" customHeight="1" thickBot="1" x14ac:dyDescent="0.3">
      <c r="B10" s="327"/>
      <c r="C10" s="335"/>
      <c r="D10" s="337"/>
      <c r="E10" s="327"/>
      <c r="F10" s="4" t="s">
        <v>5</v>
      </c>
      <c r="G10" s="5" t="s">
        <v>4</v>
      </c>
      <c r="H10" s="49" t="s">
        <v>15</v>
      </c>
      <c r="I10" s="49" t="s">
        <v>16</v>
      </c>
      <c r="J10" s="331"/>
      <c r="K10" s="331"/>
      <c r="L10" s="50" t="s">
        <v>54</v>
      </c>
      <c r="M10" s="50" t="s">
        <v>55</v>
      </c>
      <c r="N10" s="50" t="s">
        <v>56</v>
      </c>
      <c r="O10" s="50" t="s">
        <v>53</v>
      </c>
      <c r="P10" s="50" t="s">
        <v>75</v>
      </c>
      <c r="Q10" s="50" t="s">
        <v>76</v>
      </c>
      <c r="R10" s="50" t="s">
        <v>4</v>
      </c>
      <c r="S10" s="335"/>
      <c r="T10" s="327"/>
      <c r="U10" s="23"/>
    </row>
    <row r="11" spans="1:22" s="11" customFormat="1" ht="15" customHeight="1" x14ac:dyDescent="0.25">
      <c r="B11" s="68" t="s">
        <v>19</v>
      </c>
      <c r="C11" s="69" t="str">
        <f>'BTB 1, 2, 3 - DALAM'!C11</f>
        <v>sd. TAHUN 2019</v>
      </c>
      <c r="D11" s="118"/>
      <c r="E11" s="119"/>
      <c r="F11" s="120"/>
      <c r="G11" s="121"/>
      <c r="H11" s="147"/>
      <c r="I11" s="150"/>
      <c r="J11" s="151"/>
      <c r="K11" s="152"/>
      <c r="L11" s="123"/>
      <c r="M11" s="123"/>
      <c r="N11" s="123"/>
      <c r="O11" s="123"/>
      <c r="P11" s="123"/>
      <c r="Q11" s="123"/>
      <c r="R11" s="123"/>
      <c r="S11" s="122"/>
      <c r="T11" s="70"/>
      <c r="U11" s="52"/>
    </row>
    <row r="12" spans="1:22" s="15" customFormat="1" ht="15" customHeight="1" x14ac:dyDescent="0.2">
      <c r="B12" s="146"/>
      <c r="C12" s="138"/>
      <c r="D12" s="115"/>
      <c r="E12" s="128"/>
      <c r="F12" s="130"/>
      <c r="G12" s="130"/>
      <c r="H12" s="54"/>
      <c r="I12" s="55"/>
      <c r="J12" s="57"/>
      <c r="K12" s="56"/>
      <c r="L12" s="197"/>
      <c r="M12" s="197"/>
      <c r="N12" s="197"/>
      <c r="O12" s="57"/>
      <c r="P12" s="197"/>
      <c r="Q12" s="57"/>
      <c r="R12" s="57"/>
      <c r="S12" s="212"/>
      <c r="T12" s="85"/>
    </row>
    <row r="13" spans="1:22" s="15" customFormat="1" ht="15" customHeight="1" x14ac:dyDescent="0.2">
      <c r="B13" s="174"/>
      <c r="C13" s="186"/>
      <c r="D13" s="193"/>
      <c r="E13" s="194"/>
      <c r="F13" s="189"/>
      <c r="G13" s="189"/>
      <c r="H13" s="190"/>
      <c r="I13" s="191"/>
      <c r="J13" s="175"/>
      <c r="K13" s="190"/>
      <c r="L13" s="175"/>
      <c r="M13" s="175"/>
      <c r="N13" s="175"/>
      <c r="O13" s="175"/>
      <c r="P13" s="175"/>
      <c r="Q13" s="175"/>
      <c r="R13" s="175"/>
      <c r="S13" s="249"/>
      <c r="T13" s="176"/>
    </row>
    <row r="14" spans="1:22" s="15" customFormat="1" ht="15" customHeight="1" thickBot="1" x14ac:dyDescent="0.25">
      <c r="B14" s="109"/>
      <c r="C14" s="139"/>
      <c r="D14" s="116"/>
      <c r="E14" s="129"/>
      <c r="F14" s="131"/>
      <c r="G14" s="131"/>
      <c r="H14" s="59"/>
      <c r="I14" s="60"/>
      <c r="J14" s="61"/>
      <c r="K14" s="59"/>
      <c r="L14" s="202"/>
      <c r="M14" s="202"/>
      <c r="N14" s="202"/>
      <c r="O14" s="202"/>
      <c r="P14" s="202"/>
      <c r="Q14" s="202"/>
      <c r="R14" s="61"/>
      <c r="S14" s="250"/>
      <c r="T14" s="86"/>
    </row>
    <row r="15" spans="1:22" s="15" customFormat="1" ht="18" customHeight="1" thickBot="1" x14ac:dyDescent="0.25">
      <c r="B15" s="26">
        <f>COUNT(B11:B14)</f>
        <v>0</v>
      </c>
      <c r="C15" s="27"/>
      <c r="D15" s="41"/>
      <c r="E15" s="28" t="s">
        <v>21</v>
      </c>
      <c r="F15" s="140"/>
      <c r="G15" s="30"/>
      <c r="H15" s="132">
        <f>SUM(H11:H14)</f>
        <v>0</v>
      </c>
      <c r="I15" s="132">
        <f>SUM(I11:I14)</f>
        <v>0</v>
      </c>
      <c r="J15" s="30"/>
      <c r="K15" s="132">
        <f>SUM(K11:K14)</f>
        <v>0</v>
      </c>
      <c r="L15" s="27">
        <f>COUNTA(L11:L14)</f>
        <v>0</v>
      </c>
      <c r="M15" s="27">
        <f>COUNTA(M11:M14)</f>
        <v>0</v>
      </c>
      <c r="N15" s="27">
        <f>COUNTA(N11:N14)</f>
        <v>0</v>
      </c>
      <c r="O15" s="27"/>
      <c r="P15" s="30"/>
      <c r="Q15" s="30"/>
      <c r="R15" s="30"/>
      <c r="S15" s="27">
        <f>COUNTA(S11:S14)</f>
        <v>0</v>
      </c>
      <c r="T15" s="31"/>
      <c r="U15" s="16"/>
    </row>
    <row r="16" spans="1:22" s="11" customFormat="1" ht="15" customHeight="1" x14ac:dyDescent="0.25">
      <c r="B16" s="65" t="s">
        <v>20</v>
      </c>
      <c r="C16" s="62" t="str">
        <f>'BTB 1, 2, 3 - DALAM'!C16</f>
        <v>TAHUN 2020</v>
      </c>
      <c r="D16" s="117"/>
      <c r="E16" s="62"/>
      <c r="F16" s="141"/>
      <c r="G16" s="142"/>
      <c r="H16" s="143"/>
      <c r="I16" s="144"/>
      <c r="J16" s="127"/>
      <c r="K16" s="153"/>
      <c r="L16" s="124"/>
      <c r="M16" s="124"/>
      <c r="N16" s="124"/>
      <c r="O16" s="124"/>
      <c r="P16" s="124"/>
      <c r="Q16" s="124"/>
      <c r="R16" s="124"/>
      <c r="S16" s="117"/>
      <c r="T16" s="62"/>
      <c r="U16" s="52"/>
    </row>
    <row r="17" spans="2:21" s="15" customFormat="1" ht="15" customHeight="1" x14ac:dyDescent="0.2">
      <c r="B17" s="146">
        <v>1</v>
      </c>
      <c r="C17" s="231"/>
      <c r="D17" s="178"/>
      <c r="E17" s="301" t="s">
        <v>93</v>
      </c>
      <c r="F17" s="180" t="s">
        <v>95</v>
      </c>
      <c r="G17" s="180" t="s">
        <v>96</v>
      </c>
      <c r="H17" s="180">
        <v>1050</v>
      </c>
      <c r="I17" s="291">
        <v>1093</v>
      </c>
      <c r="J17" s="57" t="s">
        <v>10</v>
      </c>
      <c r="K17" s="56"/>
      <c r="L17" s="205" t="s">
        <v>97</v>
      </c>
      <c r="M17" s="206"/>
      <c r="N17" s="197"/>
      <c r="O17" s="57"/>
      <c r="P17" s="197"/>
      <c r="Q17" s="57"/>
      <c r="R17" s="57"/>
      <c r="S17" s="212"/>
      <c r="T17" s="85"/>
    </row>
    <row r="18" spans="2:21" s="15" customFormat="1" ht="15" customHeight="1" x14ac:dyDescent="0.2">
      <c r="B18" s="174">
        <v>2</v>
      </c>
      <c r="C18" s="186"/>
      <c r="D18" s="193"/>
      <c r="E18" s="218" t="s">
        <v>94</v>
      </c>
      <c r="F18" s="157"/>
      <c r="G18" s="157"/>
      <c r="H18" s="302">
        <v>1950</v>
      </c>
      <c r="I18" s="56">
        <v>2201</v>
      </c>
      <c r="J18" s="57"/>
      <c r="K18" s="56"/>
      <c r="L18" s="205" t="s">
        <v>97</v>
      </c>
      <c r="M18" s="175"/>
      <c r="N18" s="175"/>
      <c r="O18" s="175"/>
      <c r="P18" s="175"/>
      <c r="Q18" s="175"/>
      <c r="R18" s="175"/>
      <c r="S18" s="249"/>
      <c r="T18" s="176"/>
    </row>
    <row r="19" spans="2:21" s="15" customFormat="1" ht="15" customHeight="1" thickBot="1" x14ac:dyDescent="0.25">
      <c r="B19" s="109"/>
      <c r="C19" s="139"/>
      <c r="D19" s="116"/>
      <c r="E19" s="295"/>
      <c r="F19" s="296"/>
      <c r="G19" s="296"/>
      <c r="H19" s="297"/>
      <c r="I19" s="298"/>
      <c r="J19" s="299"/>
      <c r="K19" s="300"/>
      <c r="L19" s="202"/>
      <c r="M19" s="202"/>
      <c r="N19" s="202"/>
      <c r="O19" s="202"/>
      <c r="P19" s="202"/>
      <c r="Q19" s="202"/>
      <c r="R19" s="61"/>
      <c r="S19" s="250"/>
      <c r="T19" s="86"/>
    </row>
    <row r="20" spans="2:21" s="15" customFormat="1" ht="18" customHeight="1" thickBot="1" x14ac:dyDescent="0.25">
      <c r="B20" s="26">
        <f>COUNT(B16:B19)</f>
        <v>2</v>
      </c>
      <c r="C20" s="132"/>
      <c r="D20" s="41"/>
      <c r="E20" s="28" t="s">
        <v>22</v>
      </c>
      <c r="F20" s="140"/>
      <c r="G20" s="30"/>
      <c r="H20" s="132">
        <f>SUM(H16:H19)</f>
        <v>3000</v>
      </c>
      <c r="I20" s="132">
        <f>SUM(I16:I19)</f>
        <v>3294</v>
      </c>
      <c r="J20" s="30"/>
      <c r="K20" s="132">
        <f>SUM(K16:K19)</f>
        <v>0</v>
      </c>
      <c r="L20" s="27">
        <f>COUNTA(L16:L19)</f>
        <v>2</v>
      </c>
      <c r="M20" s="27">
        <f>COUNTA(M16:M19)</f>
        <v>0</v>
      </c>
      <c r="N20" s="27">
        <f>COUNTA(N16:N19)</f>
        <v>0</v>
      </c>
      <c r="O20" s="27"/>
      <c r="P20" s="30"/>
      <c r="Q20" s="30"/>
      <c r="R20" s="30"/>
      <c r="S20" s="27">
        <f>COUNTA(S16:S19)</f>
        <v>0</v>
      </c>
      <c r="T20" s="31"/>
      <c r="U20" s="16"/>
    </row>
    <row r="21" spans="2:21" ht="7.5" customHeight="1" thickBot="1" x14ac:dyDescent="0.25">
      <c r="B21" s="148"/>
      <c r="C21" s="134"/>
      <c r="D21" s="149"/>
      <c r="E21" s="125"/>
      <c r="F21" s="125"/>
      <c r="G21" s="125"/>
      <c r="H21" s="134"/>
      <c r="I21" s="134"/>
      <c r="J21" s="125"/>
      <c r="K21" s="134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2:21" s="15" customFormat="1" ht="18" customHeight="1" thickBot="1" x14ac:dyDescent="0.25">
      <c r="B22" s="133">
        <f>B15+B20</f>
        <v>2</v>
      </c>
      <c r="C22" s="132"/>
      <c r="D22" s="41"/>
      <c r="E22" s="28" t="s">
        <v>23</v>
      </c>
      <c r="F22" s="140"/>
      <c r="G22" s="30"/>
      <c r="H22" s="132">
        <f>H15+H20</f>
        <v>3000</v>
      </c>
      <c r="I22" s="132">
        <f>I15+I20</f>
        <v>3294</v>
      </c>
      <c r="J22" s="30"/>
      <c r="K22" s="132">
        <f>K15+K20</f>
        <v>0</v>
      </c>
      <c r="L22" s="132">
        <f>L15+L20</f>
        <v>2</v>
      </c>
      <c r="M22" s="132">
        <f>M15+M20</f>
        <v>0</v>
      </c>
      <c r="N22" s="132">
        <f>N15+N20</f>
        <v>0</v>
      </c>
      <c r="O22" s="30"/>
      <c r="P22" s="30"/>
      <c r="Q22" s="30"/>
      <c r="R22" s="30"/>
      <c r="S22" s="132">
        <f>S15+S20</f>
        <v>0</v>
      </c>
      <c r="T22" s="31"/>
      <c r="U22" s="16"/>
    </row>
    <row r="23" spans="2:21" s="15" customFormat="1" ht="18" customHeight="1" x14ac:dyDescent="0.2">
      <c r="B23" s="63"/>
      <c r="C23" s="63"/>
      <c r="D23" s="63"/>
      <c r="E23" s="64"/>
      <c r="F23" s="63"/>
      <c r="G23" s="63"/>
      <c r="H23" s="63"/>
      <c r="I23" s="63"/>
      <c r="J23" s="64"/>
      <c r="K23" s="63"/>
      <c r="L23" s="63"/>
      <c r="M23" s="63"/>
      <c r="N23" s="63"/>
      <c r="O23" s="63"/>
      <c r="P23" s="63"/>
      <c r="Q23" s="63"/>
      <c r="R23" s="64"/>
      <c r="S23" s="64"/>
      <c r="T23" s="64"/>
      <c r="U23" s="39"/>
    </row>
    <row r="24" spans="2:21" s="2" customFormat="1" ht="18" customHeight="1" x14ac:dyDescent="0.25">
      <c r="B24" s="66" t="s">
        <v>26</v>
      </c>
      <c r="C24" s="67" t="s">
        <v>27</v>
      </c>
      <c r="D24" s="1"/>
      <c r="E24" s="1"/>
      <c r="F24" s="1"/>
      <c r="G24" s="1"/>
      <c r="H24" s="1"/>
      <c r="I24" s="1"/>
      <c r="K24" s="7"/>
      <c r="L24" s="7"/>
      <c r="M24" s="7"/>
      <c r="N24" s="7"/>
      <c r="O24" s="7"/>
      <c r="P24" s="7"/>
      <c r="Q24" s="7"/>
      <c r="R24" s="1"/>
      <c r="S24" s="1"/>
    </row>
    <row r="25" spans="2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4"/>
      <c r="K25" s="8"/>
      <c r="L25" s="8"/>
      <c r="M25" s="8"/>
      <c r="N25" s="8"/>
      <c r="O25" s="8"/>
      <c r="P25" s="8"/>
      <c r="Q25" s="8"/>
      <c r="R25" s="6"/>
      <c r="S25" s="6"/>
      <c r="T25" s="24"/>
    </row>
    <row r="26" spans="2:21" s="2" customFormat="1" ht="18" customHeight="1" x14ac:dyDescent="0.25">
      <c r="B26" s="326" t="s">
        <v>7</v>
      </c>
      <c r="C26" s="334" t="s">
        <v>8</v>
      </c>
      <c r="D26" s="336" t="s">
        <v>14</v>
      </c>
      <c r="E26" s="326" t="s">
        <v>2</v>
      </c>
      <c r="F26" s="328" t="s">
        <v>3</v>
      </c>
      <c r="G26" s="328"/>
      <c r="H26" s="329"/>
      <c r="I26" s="328"/>
      <c r="J26" s="330" t="s">
        <v>67</v>
      </c>
      <c r="K26" s="330" t="s">
        <v>32</v>
      </c>
      <c r="L26" s="332" t="s">
        <v>13</v>
      </c>
      <c r="M26" s="332"/>
      <c r="N26" s="332"/>
      <c r="O26" s="332"/>
      <c r="P26" s="332"/>
      <c r="Q26" s="332"/>
      <c r="R26" s="333"/>
      <c r="S26" s="334" t="s">
        <v>79</v>
      </c>
      <c r="T26" s="326" t="s">
        <v>1</v>
      </c>
      <c r="U26" s="22"/>
    </row>
    <row r="27" spans="2:21" s="11" customFormat="1" ht="18" customHeight="1" thickBot="1" x14ac:dyDescent="0.3">
      <c r="B27" s="327"/>
      <c r="C27" s="335"/>
      <c r="D27" s="337"/>
      <c r="E27" s="327"/>
      <c r="F27" s="4" t="s">
        <v>5</v>
      </c>
      <c r="G27" s="5" t="s">
        <v>4</v>
      </c>
      <c r="H27" s="49" t="s">
        <v>15</v>
      </c>
      <c r="I27" s="49" t="s">
        <v>16</v>
      </c>
      <c r="J27" s="331"/>
      <c r="K27" s="331"/>
      <c r="L27" s="50" t="s">
        <v>54</v>
      </c>
      <c r="M27" s="50" t="s">
        <v>55</v>
      </c>
      <c r="N27" s="50" t="s">
        <v>56</v>
      </c>
      <c r="O27" s="50" t="s">
        <v>53</v>
      </c>
      <c r="P27" s="50" t="s">
        <v>75</v>
      </c>
      <c r="Q27" s="50" t="s">
        <v>76</v>
      </c>
      <c r="R27" s="50" t="s">
        <v>4</v>
      </c>
      <c r="S27" s="335"/>
      <c r="T27" s="327"/>
      <c r="U27" s="23"/>
    </row>
    <row r="28" spans="2:21" s="11" customFormat="1" ht="15" customHeight="1" x14ac:dyDescent="0.25">
      <c r="B28" s="104" t="s">
        <v>19</v>
      </c>
      <c r="C28" s="62" t="str">
        <f>'BTB 1, 2, 3 - DALAM'!C28</f>
        <v>LAND BANK sd. TAHUN 2019</v>
      </c>
      <c r="D28" s="111"/>
      <c r="E28" s="110"/>
      <c r="F28" s="112"/>
      <c r="G28" s="113"/>
      <c r="H28" s="111"/>
      <c r="I28" s="114"/>
      <c r="J28" s="126"/>
      <c r="K28" s="111"/>
      <c r="L28" s="203"/>
      <c r="M28" s="203"/>
      <c r="N28" s="203"/>
      <c r="O28" s="203"/>
      <c r="P28" s="203"/>
      <c r="Q28" s="203"/>
      <c r="R28" s="126"/>
      <c r="S28" s="238"/>
      <c r="T28" s="110"/>
      <c r="U28" s="52"/>
    </row>
    <row r="29" spans="2:21" s="15" customFormat="1" ht="15" customHeight="1" x14ac:dyDescent="0.2">
      <c r="B29" s="53"/>
      <c r="C29" s="138"/>
      <c r="D29" s="108"/>
      <c r="E29" s="135"/>
      <c r="F29" s="130"/>
      <c r="G29" s="130"/>
      <c r="H29" s="54"/>
      <c r="I29" s="55"/>
      <c r="J29" s="57"/>
      <c r="K29" s="56"/>
      <c r="L29" s="197"/>
      <c r="M29" s="197"/>
      <c r="N29" s="197"/>
      <c r="O29" s="57"/>
      <c r="P29" s="197"/>
      <c r="Q29" s="57"/>
      <c r="R29" s="57"/>
      <c r="S29" s="212"/>
      <c r="T29" s="85"/>
    </row>
    <row r="30" spans="2:21" s="15" customFormat="1" ht="15" customHeight="1" x14ac:dyDescent="0.2">
      <c r="B30" s="185"/>
      <c r="C30" s="186"/>
      <c r="D30" s="187"/>
      <c r="E30" s="188"/>
      <c r="F30" s="189"/>
      <c r="G30" s="189"/>
      <c r="H30" s="190"/>
      <c r="I30" s="191"/>
      <c r="J30" s="175"/>
      <c r="K30" s="190"/>
      <c r="L30" s="175"/>
      <c r="M30" s="175"/>
      <c r="N30" s="175"/>
      <c r="O30" s="175"/>
      <c r="P30" s="175"/>
      <c r="Q30" s="175"/>
      <c r="R30" s="175"/>
      <c r="S30" s="249"/>
      <c r="T30" s="176"/>
    </row>
    <row r="31" spans="2:21" s="15" customFormat="1" ht="15" customHeight="1" thickBot="1" x14ac:dyDescent="0.25">
      <c r="B31" s="58"/>
      <c r="C31" s="139"/>
      <c r="D31" s="87"/>
      <c r="E31" s="136"/>
      <c r="F31" s="131"/>
      <c r="G31" s="131"/>
      <c r="H31" s="59"/>
      <c r="I31" s="60"/>
      <c r="J31" s="61"/>
      <c r="K31" s="59"/>
      <c r="L31" s="202"/>
      <c r="M31" s="202"/>
      <c r="N31" s="202"/>
      <c r="O31" s="202"/>
      <c r="P31" s="202"/>
      <c r="Q31" s="202"/>
      <c r="R31" s="61"/>
      <c r="S31" s="250"/>
      <c r="T31" s="86"/>
    </row>
    <row r="32" spans="2:21" s="15" customFormat="1" ht="18" customHeight="1" thickBot="1" x14ac:dyDescent="0.25">
      <c r="B32" s="26">
        <f>COUNT(B28:B31)</f>
        <v>0</v>
      </c>
      <c r="C32" s="27"/>
      <c r="D32" s="41"/>
      <c r="E32" s="28" t="s">
        <v>21</v>
      </c>
      <c r="F32" s="140"/>
      <c r="G32" s="30"/>
      <c r="H32" s="132">
        <f>SUM(H28:H31)</f>
        <v>0</v>
      </c>
      <c r="I32" s="132">
        <f>SUM(I28:I31)</f>
        <v>0</v>
      </c>
      <c r="J32" s="30"/>
      <c r="K32" s="27">
        <f>SUM(K28:K31)</f>
        <v>0</v>
      </c>
      <c r="L32" s="27">
        <f>COUNTA(L28:L31)</f>
        <v>0</v>
      </c>
      <c r="M32" s="27">
        <f>COUNTA(M28:M31)</f>
        <v>0</v>
      </c>
      <c r="N32" s="27">
        <f>COUNTA(N28:N31)</f>
        <v>0</v>
      </c>
      <c r="O32" s="27"/>
      <c r="P32" s="30"/>
      <c r="Q32" s="30"/>
      <c r="R32" s="30"/>
      <c r="S32" s="27">
        <f>COUNTA(S28:S31)</f>
        <v>0</v>
      </c>
      <c r="T32" s="31"/>
      <c r="U32" s="16"/>
    </row>
    <row r="33" spans="2:21" s="11" customFormat="1" ht="15" customHeight="1" x14ac:dyDescent="0.25">
      <c r="B33" s="65" t="s">
        <v>20</v>
      </c>
      <c r="C33" s="62" t="str">
        <f>'BTB 1, 2, 3 - DALAM'!C33</f>
        <v>LAND BANK TAHUN 2020</v>
      </c>
      <c r="D33" s="117"/>
      <c r="E33" s="62"/>
      <c r="F33" s="141"/>
      <c r="G33" s="142"/>
      <c r="H33" s="143"/>
      <c r="I33" s="144"/>
      <c r="J33" s="124"/>
      <c r="K33" s="117"/>
      <c r="L33" s="124"/>
      <c r="M33" s="124"/>
      <c r="N33" s="124"/>
      <c r="O33" s="124"/>
      <c r="P33" s="124"/>
      <c r="Q33" s="124"/>
      <c r="R33" s="124"/>
      <c r="S33" s="117"/>
      <c r="T33" s="62"/>
      <c r="U33" s="52"/>
    </row>
    <row r="34" spans="2:21" s="15" customFormat="1" ht="15" customHeight="1" x14ac:dyDescent="0.2">
      <c r="B34" s="53"/>
      <c r="C34" s="138"/>
      <c r="D34" s="108"/>
      <c r="E34" s="135"/>
      <c r="F34" s="130"/>
      <c r="G34" s="130"/>
      <c r="H34" s="54"/>
      <c r="I34" s="55"/>
      <c r="J34" s="57"/>
      <c r="K34" s="56"/>
      <c r="L34" s="197"/>
      <c r="M34" s="197"/>
      <c r="N34" s="197"/>
      <c r="O34" s="57"/>
      <c r="P34" s="197"/>
      <c r="Q34" s="57"/>
      <c r="R34" s="57"/>
      <c r="S34" s="212"/>
      <c r="T34" s="85"/>
    </row>
    <row r="35" spans="2:21" s="15" customFormat="1" ht="15" customHeight="1" x14ac:dyDescent="0.2">
      <c r="B35" s="185"/>
      <c r="C35" s="186"/>
      <c r="D35" s="187"/>
      <c r="E35" s="188"/>
      <c r="F35" s="189"/>
      <c r="G35" s="189"/>
      <c r="H35" s="190"/>
      <c r="I35" s="191"/>
      <c r="J35" s="175"/>
      <c r="K35" s="190"/>
      <c r="L35" s="175"/>
      <c r="M35" s="175"/>
      <c r="N35" s="175"/>
      <c r="O35" s="175"/>
      <c r="P35" s="175"/>
      <c r="Q35" s="175"/>
      <c r="R35" s="175"/>
      <c r="S35" s="249"/>
      <c r="T35" s="176"/>
    </row>
    <row r="36" spans="2:21" s="15" customFormat="1" ht="15" customHeight="1" thickBot="1" x14ac:dyDescent="0.25">
      <c r="B36" s="58"/>
      <c r="C36" s="139"/>
      <c r="D36" s="87"/>
      <c r="E36" s="136"/>
      <c r="F36" s="131"/>
      <c r="G36" s="131"/>
      <c r="H36" s="59"/>
      <c r="I36" s="60"/>
      <c r="J36" s="61"/>
      <c r="K36" s="59"/>
      <c r="L36" s="202"/>
      <c r="M36" s="202"/>
      <c r="N36" s="202"/>
      <c r="O36" s="202"/>
      <c r="P36" s="202"/>
      <c r="Q36" s="202"/>
      <c r="R36" s="61"/>
      <c r="S36" s="250"/>
      <c r="T36" s="86"/>
    </row>
    <row r="37" spans="2:21" s="15" customFormat="1" ht="18" customHeight="1" thickBot="1" x14ac:dyDescent="0.25">
      <c r="B37" s="26">
        <f>COUNT(B33:B36)</f>
        <v>0</v>
      </c>
      <c r="C37" s="27"/>
      <c r="D37" s="41"/>
      <c r="E37" s="28" t="s">
        <v>22</v>
      </c>
      <c r="F37" s="140"/>
      <c r="G37" s="30"/>
      <c r="H37" s="132">
        <f>SUM(H33:H36)</f>
        <v>0</v>
      </c>
      <c r="I37" s="132">
        <f>SUM(I33:I36)</f>
        <v>0</v>
      </c>
      <c r="J37" s="30"/>
      <c r="K37" s="27">
        <f>SUM(K33:K36)</f>
        <v>0</v>
      </c>
      <c r="L37" s="27">
        <f>COUNTA(L33:L36)</f>
        <v>0</v>
      </c>
      <c r="M37" s="27">
        <f>COUNTA(M33:M36)</f>
        <v>0</v>
      </c>
      <c r="N37" s="27">
        <f>COUNTA(N33:N36)</f>
        <v>0</v>
      </c>
      <c r="O37" s="27"/>
      <c r="P37" s="30"/>
      <c r="Q37" s="30"/>
      <c r="R37" s="30"/>
      <c r="S37" s="27">
        <f>COUNTA(S33:S36)</f>
        <v>0</v>
      </c>
      <c r="T37" s="31"/>
      <c r="U37" s="16"/>
    </row>
    <row r="38" spans="2:21" ht="7.5" customHeight="1" thickBot="1" x14ac:dyDescent="0.25">
      <c r="B38" s="95"/>
      <c r="C38" s="95"/>
      <c r="D38" s="95"/>
      <c r="E38" s="137"/>
      <c r="F38" s="95"/>
      <c r="G38" s="95"/>
      <c r="H38" s="145"/>
      <c r="I38" s="145"/>
      <c r="J38" s="137"/>
      <c r="K38" s="95"/>
      <c r="L38" s="137"/>
      <c r="M38" s="137"/>
      <c r="N38" s="137"/>
      <c r="O38" s="137"/>
      <c r="P38" s="137"/>
      <c r="Q38" s="137"/>
      <c r="R38" s="137"/>
      <c r="S38" s="137"/>
      <c r="T38" s="137"/>
    </row>
    <row r="39" spans="2:21" s="15" customFormat="1" ht="18" customHeight="1" thickBot="1" x14ac:dyDescent="0.25">
      <c r="B39" s="26">
        <f>B32+B37</f>
        <v>0</v>
      </c>
      <c r="C39" s="27"/>
      <c r="D39" s="41"/>
      <c r="E39" s="28" t="s">
        <v>23</v>
      </c>
      <c r="F39" s="29"/>
      <c r="G39" s="27"/>
      <c r="H39" s="132">
        <f>H32+H37</f>
        <v>0</v>
      </c>
      <c r="I39" s="132">
        <f>I32+I37</f>
        <v>0</v>
      </c>
      <c r="J39" s="30"/>
      <c r="K39" s="27">
        <f>K32+K37</f>
        <v>0</v>
      </c>
      <c r="L39" s="132">
        <f>L32+L37</f>
        <v>0</v>
      </c>
      <c r="M39" s="132">
        <f>M32+M37</f>
        <v>0</v>
      </c>
      <c r="N39" s="132">
        <f>N32+N37</f>
        <v>0</v>
      </c>
      <c r="O39" s="132"/>
      <c r="P39" s="30"/>
      <c r="Q39" s="30"/>
      <c r="R39" s="30"/>
      <c r="S39" s="132">
        <f>S32+S37</f>
        <v>0</v>
      </c>
      <c r="T39" s="31"/>
      <c r="U39" s="16"/>
    </row>
    <row r="40" spans="2:21" x14ac:dyDescent="0.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1" x14ac:dyDescent="0.2">
      <c r="B41" s="101" t="e">
        <f>#REF!</f>
        <v>#REF!</v>
      </c>
      <c r="C41" s="103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1" x14ac:dyDescent="0.2">
      <c r="B42" s="96" t="s">
        <v>68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5" spans="2:21" x14ac:dyDescent="0.2">
      <c r="C45" s="94"/>
    </row>
  </sheetData>
  <mergeCells count="20">
    <mergeCell ref="T26:T27"/>
    <mergeCell ref="B26:B27"/>
    <mergeCell ref="C26:C27"/>
    <mergeCell ref="D26:D27"/>
    <mergeCell ref="E26:E27"/>
    <mergeCell ref="F26:I26"/>
    <mergeCell ref="J26:J27"/>
    <mergeCell ref="K26:K27"/>
    <mergeCell ref="B9:B10"/>
    <mergeCell ref="C9:C10"/>
    <mergeCell ref="D9:D10"/>
    <mergeCell ref="S26:S27"/>
    <mergeCell ref="L26:R26"/>
    <mergeCell ref="T9:T10"/>
    <mergeCell ref="E9:E10"/>
    <mergeCell ref="F9:I9"/>
    <mergeCell ref="J9:J10"/>
    <mergeCell ref="K9:K10"/>
    <mergeCell ref="L9:R9"/>
    <mergeCell ref="S9:S10"/>
  </mergeCells>
  <pageMargins left="0.7" right="0.1" top="0.7" bottom="0.2" header="0" footer="0"/>
  <pageSetup paperSize="9" scale="6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45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9" width="13.7109375" customWidth="1"/>
    <col min="20" max="20" width="20.7109375" customWidth="1"/>
  </cols>
  <sheetData>
    <row r="1" spans="1:24" ht="10.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</row>
    <row r="2" spans="1:24" ht="10.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</row>
    <row r="3" spans="1:24" s="14" customFormat="1" ht="22.5" customHeight="1" x14ac:dyDescent="0.2">
      <c r="A3" s="15"/>
      <c r="B3" s="38" t="s">
        <v>51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15"/>
    </row>
    <row r="4" spans="1:24" s="10" customFormat="1" ht="22.5" x14ac:dyDescent="0.25">
      <c r="A4" s="2"/>
      <c r="B4" s="38" t="s">
        <v>73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2"/>
    </row>
    <row r="5" spans="1:24" s="10" customFormat="1" ht="22.5" x14ac:dyDescent="0.25">
      <c r="A5" s="2"/>
      <c r="B5" s="38" t="s">
        <v>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4" s="10" customFormat="1" ht="18" customHeight="1" x14ac:dyDescent="0.25">
      <c r="A7" s="2"/>
      <c r="B7" s="66" t="s">
        <v>24</v>
      </c>
      <c r="C7" s="67" t="s">
        <v>25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24"/>
    </row>
    <row r="9" spans="1:24" s="2" customFormat="1" ht="18" customHeight="1" x14ac:dyDescent="0.25">
      <c r="B9" s="326" t="s">
        <v>7</v>
      </c>
      <c r="C9" s="334" t="s">
        <v>8</v>
      </c>
      <c r="D9" s="336" t="s">
        <v>14</v>
      </c>
      <c r="E9" s="326" t="s">
        <v>2</v>
      </c>
      <c r="F9" s="328" t="s">
        <v>3</v>
      </c>
      <c r="G9" s="328"/>
      <c r="H9" s="329"/>
      <c r="I9" s="328"/>
      <c r="J9" s="330" t="s">
        <v>67</v>
      </c>
      <c r="K9" s="330" t="s">
        <v>32</v>
      </c>
      <c r="L9" s="332" t="s">
        <v>13</v>
      </c>
      <c r="M9" s="332"/>
      <c r="N9" s="332"/>
      <c r="O9" s="332"/>
      <c r="P9" s="332"/>
      <c r="Q9" s="332"/>
      <c r="R9" s="333"/>
      <c r="S9" s="334" t="s">
        <v>79</v>
      </c>
      <c r="T9" s="326" t="s">
        <v>1</v>
      </c>
      <c r="U9" s="22"/>
    </row>
    <row r="10" spans="1:24" s="11" customFormat="1" ht="18" customHeight="1" thickBot="1" x14ac:dyDescent="0.3">
      <c r="B10" s="327"/>
      <c r="C10" s="335"/>
      <c r="D10" s="337"/>
      <c r="E10" s="327"/>
      <c r="F10" s="4" t="s">
        <v>5</v>
      </c>
      <c r="G10" s="5" t="s">
        <v>4</v>
      </c>
      <c r="H10" s="49" t="s">
        <v>15</v>
      </c>
      <c r="I10" s="49" t="s">
        <v>16</v>
      </c>
      <c r="J10" s="331"/>
      <c r="K10" s="331"/>
      <c r="L10" s="50" t="s">
        <v>54</v>
      </c>
      <c r="M10" s="50" t="s">
        <v>55</v>
      </c>
      <c r="N10" s="50" t="s">
        <v>56</v>
      </c>
      <c r="O10" s="50" t="s">
        <v>53</v>
      </c>
      <c r="P10" s="50" t="s">
        <v>75</v>
      </c>
      <c r="Q10" s="50" t="s">
        <v>76</v>
      </c>
      <c r="R10" s="50" t="s">
        <v>4</v>
      </c>
      <c r="S10" s="335"/>
      <c r="T10" s="327"/>
      <c r="U10" s="23"/>
    </row>
    <row r="11" spans="1:24" s="11" customFormat="1" ht="15" customHeight="1" x14ac:dyDescent="0.25">
      <c r="B11" s="236" t="s">
        <v>19</v>
      </c>
      <c r="C11" s="237" t="s">
        <v>69</v>
      </c>
      <c r="D11" s="239"/>
      <c r="E11" s="240"/>
      <c r="F11" s="241"/>
      <c r="G11" s="242"/>
      <c r="H11" s="243"/>
      <c r="I11" s="244"/>
      <c r="J11" s="246"/>
      <c r="K11" s="246"/>
      <c r="L11" s="245"/>
      <c r="M11" s="245"/>
      <c r="N11" s="245"/>
      <c r="O11" s="245"/>
      <c r="P11" s="245"/>
      <c r="Q11" s="245"/>
      <c r="R11" s="245"/>
      <c r="S11" s="245"/>
      <c r="T11" s="240"/>
      <c r="U11" s="52"/>
    </row>
    <row r="12" spans="1:24" s="25" customFormat="1" ht="15" customHeight="1" x14ac:dyDescent="0.2">
      <c r="A12" s="15"/>
      <c r="B12" s="174"/>
      <c r="C12" s="229"/>
      <c r="D12" s="196"/>
      <c r="E12" s="194"/>
      <c r="F12" s="204"/>
      <c r="G12" s="204"/>
      <c r="H12" s="204"/>
      <c r="I12" s="204"/>
      <c r="J12" s="57"/>
      <c r="K12" s="190"/>
      <c r="L12" s="249"/>
      <c r="M12" s="207"/>
      <c r="N12" s="249"/>
      <c r="O12" s="249"/>
      <c r="P12" s="175"/>
      <c r="Q12" s="175"/>
      <c r="R12" s="175"/>
      <c r="S12" s="249"/>
      <c r="T12" s="233"/>
      <c r="U12" s="15"/>
      <c r="V12" s="14"/>
      <c r="W12" s="14"/>
      <c r="X12" s="14"/>
    </row>
    <row r="13" spans="1:24" s="25" customFormat="1" ht="15" customHeight="1" x14ac:dyDescent="0.2">
      <c r="A13" s="15"/>
      <c r="B13" s="174"/>
      <c r="C13" s="247"/>
      <c r="D13" s="196"/>
      <c r="E13" s="194"/>
      <c r="F13" s="204"/>
      <c r="G13" s="177"/>
      <c r="H13" s="177"/>
      <c r="I13" s="177"/>
      <c r="J13" s="175"/>
      <c r="K13" s="190"/>
      <c r="L13" s="249"/>
      <c r="M13" s="249"/>
      <c r="N13" s="249"/>
      <c r="O13" s="249"/>
      <c r="P13" s="175"/>
      <c r="Q13" s="175"/>
      <c r="R13" s="175"/>
      <c r="S13" s="249"/>
      <c r="T13" s="233"/>
      <c r="U13" s="15"/>
      <c r="V13" s="14"/>
      <c r="W13" s="14"/>
      <c r="X13" s="14"/>
    </row>
    <row r="14" spans="1:24" s="17" customFormat="1" ht="15" customHeight="1" thickBot="1" x14ac:dyDescent="0.25">
      <c r="B14" s="109"/>
      <c r="C14" s="139"/>
      <c r="D14" s="116"/>
      <c r="E14" s="136"/>
      <c r="F14" s="131"/>
      <c r="G14" s="131"/>
      <c r="H14" s="59"/>
      <c r="I14" s="60"/>
      <c r="J14" s="61"/>
      <c r="K14" s="59"/>
      <c r="L14" s="250"/>
      <c r="M14" s="250"/>
      <c r="N14" s="250"/>
      <c r="O14" s="250"/>
      <c r="P14" s="202"/>
      <c r="Q14" s="202"/>
      <c r="R14" s="61"/>
      <c r="S14" s="250"/>
      <c r="T14" s="86"/>
      <c r="U14" s="11"/>
      <c r="V14" s="14"/>
      <c r="W14" s="14"/>
      <c r="X14" s="14"/>
    </row>
    <row r="15" spans="1:24" s="25" customFormat="1" ht="18" customHeight="1" thickBot="1" x14ac:dyDescent="0.25">
      <c r="A15" s="15"/>
      <c r="B15" s="26">
        <f>COUNT(B11:B14)</f>
        <v>0</v>
      </c>
      <c r="C15" s="27"/>
      <c r="D15" s="41"/>
      <c r="E15" s="28" t="s">
        <v>21</v>
      </c>
      <c r="F15" s="29"/>
      <c r="G15" s="27"/>
      <c r="H15" s="27">
        <f>SUM(H11:H14)</f>
        <v>0</v>
      </c>
      <c r="I15" s="27">
        <f>SUM(I11:I14)</f>
        <v>0</v>
      </c>
      <c r="J15" s="27"/>
      <c r="K15" s="30">
        <f>SUM(K11:K14)</f>
        <v>0</v>
      </c>
      <c r="L15" s="27">
        <f>COUNTA(L11:L14)</f>
        <v>0</v>
      </c>
      <c r="M15" s="27">
        <f>COUNTA(M11:M14)</f>
        <v>0</v>
      </c>
      <c r="N15" s="27">
        <f>COUNTA(N11:N14)</f>
        <v>0</v>
      </c>
      <c r="O15" s="27"/>
      <c r="P15" s="27"/>
      <c r="Q15" s="27"/>
      <c r="R15" s="27"/>
      <c r="S15" s="27">
        <f>COUNTA(S11:S14)</f>
        <v>0</v>
      </c>
      <c r="T15" s="30"/>
      <c r="U15" s="22"/>
      <c r="V15" s="14"/>
      <c r="W15" s="14"/>
      <c r="X15" s="14"/>
    </row>
    <row r="16" spans="1:24" s="11" customFormat="1" ht="15" customHeight="1" x14ac:dyDescent="0.25">
      <c r="B16" s="65" t="s">
        <v>20</v>
      </c>
      <c r="C16" s="62" t="s">
        <v>70</v>
      </c>
      <c r="D16" s="117"/>
      <c r="E16" s="62"/>
      <c r="F16" s="141"/>
      <c r="G16" s="142"/>
      <c r="H16" s="143"/>
      <c r="I16" s="144"/>
      <c r="J16" s="127"/>
      <c r="K16" s="153"/>
      <c r="L16" s="117"/>
      <c r="M16" s="117"/>
      <c r="N16" s="117"/>
      <c r="O16" s="117"/>
      <c r="P16" s="124"/>
      <c r="Q16" s="124"/>
      <c r="R16" s="124"/>
      <c r="S16" s="117"/>
      <c r="T16" s="62"/>
      <c r="U16" s="52"/>
    </row>
    <row r="17" spans="1:24" s="25" customFormat="1" ht="15" customHeight="1" x14ac:dyDescent="0.2">
      <c r="A17" s="15"/>
      <c r="B17" s="174"/>
      <c r="C17" s="229"/>
      <c r="D17" s="196"/>
      <c r="E17" s="194"/>
      <c r="F17" s="204"/>
      <c r="G17" s="204"/>
      <c r="H17" s="204"/>
      <c r="I17" s="204"/>
      <c r="J17" s="57"/>
      <c r="K17" s="190"/>
      <c r="L17" s="249"/>
      <c r="M17" s="207"/>
      <c r="N17" s="249"/>
      <c r="O17" s="249"/>
      <c r="P17" s="175"/>
      <c r="Q17" s="175"/>
      <c r="R17" s="175"/>
      <c r="S17" s="249"/>
      <c r="T17" s="176"/>
      <c r="U17" s="15"/>
      <c r="V17" s="14"/>
      <c r="W17" s="14"/>
      <c r="X17" s="14"/>
    </row>
    <row r="18" spans="1:24" s="25" customFormat="1" ht="15" customHeight="1" x14ac:dyDescent="0.2">
      <c r="A18" s="15"/>
      <c r="B18" s="174"/>
      <c r="C18" s="247"/>
      <c r="D18" s="196"/>
      <c r="E18" s="194"/>
      <c r="F18" s="204"/>
      <c r="G18" s="177"/>
      <c r="H18" s="177"/>
      <c r="I18" s="177"/>
      <c r="J18" s="175"/>
      <c r="K18" s="190"/>
      <c r="L18" s="249"/>
      <c r="M18" s="249"/>
      <c r="N18" s="249"/>
      <c r="O18" s="249"/>
      <c r="P18" s="175"/>
      <c r="Q18" s="175"/>
      <c r="R18" s="175"/>
      <c r="S18" s="249"/>
      <c r="T18" s="228"/>
      <c r="U18" s="15"/>
      <c r="V18" s="14"/>
      <c r="W18" s="14"/>
      <c r="X18" s="14"/>
    </row>
    <row r="19" spans="1:24" s="25" customFormat="1" ht="15" customHeight="1" thickBot="1" x14ac:dyDescent="0.25">
      <c r="A19" s="15"/>
      <c r="B19" s="109"/>
      <c r="C19" s="139"/>
      <c r="D19" s="116"/>
      <c r="E19" s="129"/>
      <c r="F19" s="131"/>
      <c r="G19" s="131"/>
      <c r="H19" s="59"/>
      <c r="I19" s="60"/>
      <c r="J19" s="61"/>
      <c r="K19" s="59"/>
      <c r="L19" s="250"/>
      <c r="M19" s="250"/>
      <c r="N19" s="250"/>
      <c r="O19" s="250"/>
      <c r="P19" s="202"/>
      <c r="Q19" s="202"/>
      <c r="R19" s="61"/>
      <c r="S19" s="250"/>
      <c r="T19" s="86"/>
      <c r="U19" s="15"/>
      <c r="V19" s="14"/>
      <c r="W19" s="14"/>
      <c r="X19" s="14"/>
    </row>
    <row r="20" spans="1:24" s="25" customFormat="1" ht="18" customHeight="1" thickBot="1" x14ac:dyDescent="0.25">
      <c r="A20" s="15"/>
      <c r="B20" s="26">
        <f>COUNT(B16:B19)</f>
        <v>0</v>
      </c>
      <c r="C20" s="132"/>
      <c r="D20" s="41"/>
      <c r="E20" s="28" t="s">
        <v>22</v>
      </c>
      <c r="F20" s="140"/>
      <c r="G20" s="30"/>
      <c r="H20" s="132">
        <f>SUM(H16:H19)</f>
        <v>0</v>
      </c>
      <c r="I20" s="132">
        <f>SUM(I16:I19)</f>
        <v>0</v>
      </c>
      <c r="J20" s="30"/>
      <c r="K20" s="132">
        <f>SUM(K16:K19)</f>
        <v>0</v>
      </c>
      <c r="L20" s="27">
        <f>COUNTA(L16:L19)</f>
        <v>0</v>
      </c>
      <c r="M20" s="27">
        <f>COUNTA(M16:M19)</f>
        <v>0</v>
      </c>
      <c r="N20" s="27">
        <f>COUNTA(N16:N19)</f>
        <v>0</v>
      </c>
      <c r="O20" s="27"/>
      <c r="P20" s="30"/>
      <c r="Q20" s="30"/>
      <c r="R20" s="30"/>
      <c r="S20" s="27">
        <f>COUNTA(S16:S19)</f>
        <v>0</v>
      </c>
      <c r="T20" s="31"/>
      <c r="U20" s="16"/>
      <c r="V20" s="14"/>
      <c r="W20" s="14"/>
      <c r="X20" s="14"/>
    </row>
    <row r="21" spans="1:24" ht="7.5" customHeight="1" thickBot="1" x14ac:dyDescent="0.3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</row>
    <row r="22" spans="1:24" s="25" customFormat="1" ht="18" customHeight="1" thickBot="1" x14ac:dyDescent="0.25">
      <c r="A22" s="15"/>
      <c r="B22" s="26">
        <f>B15+B20</f>
        <v>0</v>
      </c>
      <c r="C22" s="27"/>
      <c r="D22" s="41"/>
      <c r="E22" s="28" t="s">
        <v>23</v>
      </c>
      <c r="F22" s="29"/>
      <c r="G22" s="27"/>
      <c r="H22" s="27">
        <f>H15+H20</f>
        <v>0</v>
      </c>
      <c r="I22" s="27">
        <f>I15+I20</f>
        <v>0</v>
      </c>
      <c r="J22" s="30"/>
      <c r="K22" s="27">
        <f>K15+K20</f>
        <v>0</v>
      </c>
      <c r="L22" s="27">
        <f>L15+L20</f>
        <v>0</v>
      </c>
      <c r="M22" s="27">
        <f>M15+M20</f>
        <v>0</v>
      </c>
      <c r="N22" s="27">
        <f>N15+N20</f>
        <v>0</v>
      </c>
      <c r="O22" s="27"/>
      <c r="P22" s="27"/>
      <c r="Q22" s="27"/>
      <c r="R22" s="30"/>
      <c r="S22" s="27">
        <f>S15+S20</f>
        <v>0</v>
      </c>
      <c r="T22" s="31"/>
      <c r="U22" s="16"/>
      <c r="V22" s="14"/>
      <c r="W22" s="14"/>
      <c r="X22" s="14"/>
    </row>
    <row r="23" spans="1:24" s="25" customFormat="1" ht="18" customHeight="1" x14ac:dyDescent="0.2">
      <c r="A23" s="15"/>
      <c r="B23" s="63"/>
      <c r="C23" s="63"/>
      <c r="D23" s="63"/>
      <c r="E23" s="64"/>
      <c r="F23" s="63"/>
      <c r="G23" s="63"/>
      <c r="H23" s="63"/>
      <c r="I23" s="63"/>
      <c r="J23" s="64"/>
      <c r="K23" s="63"/>
      <c r="L23" s="63"/>
      <c r="M23" s="63"/>
      <c r="N23" s="63"/>
      <c r="O23" s="63"/>
      <c r="P23" s="63"/>
      <c r="Q23" s="63"/>
      <c r="R23" s="64"/>
      <c r="S23" s="64"/>
      <c r="T23" s="64"/>
      <c r="U23" s="39"/>
      <c r="V23" s="14"/>
      <c r="W23" s="14"/>
      <c r="X23" s="14"/>
    </row>
    <row r="24" spans="1:24" s="10" customFormat="1" ht="18" customHeight="1" x14ac:dyDescent="0.25">
      <c r="A24" s="2"/>
      <c r="B24" s="66" t="s">
        <v>26</v>
      </c>
      <c r="C24" s="67" t="s">
        <v>27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</row>
    <row r="25" spans="1:24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4"/>
      <c r="K25" s="8"/>
      <c r="L25" s="8"/>
      <c r="M25" s="8"/>
      <c r="N25" s="8"/>
      <c r="O25" s="8"/>
      <c r="P25" s="8"/>
      <c r="Q25" s="8"/>
      <c r="R25" s="6"/>
      <c r="S25" s="6"/>
      <c r="T25" s="24"/>
    </row>
    <row r="26" spans="1:24" s="2" customFormat="1" ht="18" customHeight="1" x14ac:dyDescent="0.25">
      <c r="B26" s="326" t="s">
        <v>7</v>
      </c>
      <c r="C26" s="334" t="s">
        <v>8</v>
      </c>
      <c r="D26" s="336" t="s">
        <v>14</v>
      </c>
      <c r="E26" s="326" t="s">
        <v>2</v>
      </c>
      <c r="F26" s="328" t="s">
        <v>3</v>
      </c>
      <c r="G26" s="328"/>
      <c r="H26" s="329"/>
      <c r="I26" s="328"/>
      <c r="J26" s="330" t="s">
        <v>67</v>
      </c>
      <c r="K26" s="330" t="s">
        <v>32</v>
      </c>
      <c r="L26" s="332" t="s">
        <v>13</v>
      </c>
      <c r="M26" s="332"/>
      <c r="N26" s="332"/>
      <c r="O26" s="332"/>
      <c r="P26" s="332"/>
      <c r="Q26" s="332"/>
      <c r="R26" s="333"/>
      <c r="S26" s="334" t="s">
        <v>79</v>
      </c>
      <c r="T26" s="326" t="s">
        <v>1</v>
      </c>
      <c r="U26" s="22"/>
    </row>
    <row r="27" spans="1:24" s="11" customFormat="1" ht="18" customHeight="1" thickBot="1" x14ac:dyDescent="0.3">
      <c r="B27" s="327"/>
      <c r="C27" s="335"/>
      <c r="D27" s="337"/>
      <c r="E27" s="327"/>
      <c r="F27" s="4" t="s">
        <v>5</v>
      </c>
      <c r="G27" s="5" t="s">
        <v>4</v>
      </c>
      <c r="H27" s="49" t="s">
        <v>15</v>
      </c>
      <c r="I27" s="49" t="s">
        <v>16</v>
      </c>
      <c r="J27" s="331"/>
      <c r="K27" s="331"/>
      <c r="L27" s="50" t="s">
        <v>54</v>
      </c>
      <c r="M27" s="50" t="s">
        <v>55</v>
      </c>
      <c r="N27" s="50" t="s">
        <v>56</v>
      </c>
      <c r="O27" s="50" t="s">
        <v>53</v>
      </c>
      <c r="P27" s="50" t="s">
        <v>75</v>
      </c>
      <c r="Q27" s="50" t="s">
        <v>76</v>
      </c>
      <c r="R27" s="50" t="s">
        <v>4</v>
      </c>
      <c r="S27" s="335"/>
      <c r="T27" s="327"/>
      <c r="U27" s="23"/>
    </row>
    <row r="28" spans="1:24" s="11" customFormat="1" ht="15" customHeight="1" x14ac:dyDescent="0.25">
      <c r="B28" s="236" t="s">
        <v>19</v>
      </c>
      <c r="C28" s="237" t="s">
        <v>65</v>
      </c>
      <c r="D28" s="238"/>
      <c r="E28" s="237"/>
      <c r="F28" s="112"/>
      <c r="G28" s="113"/>
      <c r="H28" s="238"/>
      <c r="I28" s="114"/>
      <c r="J28" s="203"/>
      <c r="K28" s="238"/>
      <c r="L28" s="238"/>
      <c r="M28" s="238"/>
      <c r="N28" s="238"/>
      <c r="O28" s="203"/>
      <c r="P28" s="203"/>
      <c r="Q28" s="203"/>
      <c r="R28" s="203"/>
      <c r="S28" s="238"/>
      <c r="T28" s="237"/>
      <c r="U28" s="52"/>
    </row>
    <row r="29" spans="1:24" s="17" customFormat="1" ht="15" customHeight="1" x14ac:dyDescent="0.2">
      <c r="A29" s="195"/>
      <c r="B29" s="210">
        <v>1</v>
      </c>
      <c r="C29" s="229" t="s">
        <v>37</v>
      </c>
      <c r="D29" s="196" t="s">
        <v>58</v>
      </c>
      <c r="E29" s="194" t="s">
        <v>63</v>
      </c>
      <c r="F29" s="204" t="s">
        <v>71</v>
      </c>
      <c r="G29" s="204" t="s">
        <v>63</v>
      </c>
      <c r="H29" s="204">
        <v>1188</v>
      </c>
      <c r="I29" s="204">
        <v>1188</v>
      </c>
      <c r="J29" s="57" t="s">
        <v>61</v>
      </c>
      <c r="K29" s="190"/>
      <c r="L29" s="249"/>
      <c r="M29" s="207" t="s">
        <v>92</v>
      </c>
      <c r="N29" s="249"/>
      <c r="O29" s="249" t="s">
        <v>11</v>
      </c>
      <c r="P29" s="175"/>
      <c r="Q29" s="175"/>
      <c r="R29" s="175"/>
      <c r="S29" s="249"/>
      <c r="T29" s="233"/>
      <c r="U29" s="11"/>
      <c r="V29" s="14"/>
      <c r="W29" s="14"/>
      <c r="X29" s="14"/>
    </row>
    <row r="30" spans="1:24" s="17" customFormat="1" ht="15" customHeight="1" x14ac:dyDescent="0.2">
      <c r="A30" s="195"/>
      <c r="B30" s="209">
        <f>B29+1</f>
        <v>2</v>
      </c>
      <c r="C30" s="247" t="s">
        <v>62</v>
      </c>
      <c r="D30" s="196" t="s">
        <v>58</v>
      </c>
      <c r="E30" s="194" t="s">
        <v>63</v>
      </c>
      <c r="F30" s="204" t="s">
        <v>72</v>
      </c>
      <c r="G30" s="177" t="s">
        <v>64</v>
      </c>
      <c r="H30" s="177">
        <v>1640</v>
      </c>
      <c r="I30" s="177">
        <v>1640</v>
      </c>
      <c r="J30" s="175" t="s">
        <v>39</v>
      </c>
      <c r="K30" s="190"/>
      <c r="L30" s="249"/>
      <c r="M30" s="207" t="s">
        <v>91</v>
      </c>
      <c r="N30" s="249"/>
      <c r="O30" s="249" t="s">
        <v>11</v>
      </c>
      <c r="P30" s="175"/>
      <c r="Q30" s="175"/>
      <c r="R30" s="175"/>
      <c r="S30" s="249"/>
      <c r="T30" s="233"/>
      <c r="U30" s="11"/>
      <c r="V30" s="14"/>
      <c r="W30" s="14"/>
      <c r="X30" s="14"/>
    </row>
    <row r="31" spans="1:24" s="25" customFormat="1" ht="15" customHeight="1" thickBot="1" x14ac:dyDescent="0.25">
      <c r="A31" s="15"/>
      <c r="B31" s="58"/>
      <c r="C31" s="139"/>
      <c r="D31" s="87"/>
      <c r="E31" s="136"/>
      <c r="F31" s="131"/>
      <c r="G31" s="131"/>
      <c r="H31" s="59"/>
      <c r="I31" s="60"/>
      <c r="J31" s="61"/>
      <c r="K31" s="59"/>
      <c r="L31" s="250"/>
      <c r="M31" s="250"/>
      <c r="N31" s="250"/>
      <c r="O31" s="202"/>
      <c r="P31" s="202"/>
      <c r="Q31" s="202"/>
      <c r="R31" s="61"/>
      <c r="S31" s="250"/>
      <c r="T31" s="86"/>
      <c r="U31" s="15"/>
      <c r="V31" s="14"/>
      <c r="W31" s="14"/>
      <c r="X31" s="14"/>
    </row>
    <row r="32" spans="1:24" s="25" customFormat="1" ht="18" customHeight="1" thickBot="1" x14ac:dyDescent="0.25">
      <c r="A32" s="15"/>
      <c r="B32" s="26">
        <f>COUNT(B28:B31)</f>
        <v>2</v>
      </c>
      <c r="C32" s="27"/>
      <c r="D32" s="41"/>
      <c r="E32" s="28" t="s">
        <v>21</v>
      </c>
      <c r="F32" s="140"/>
      <c r="G32" s="30"/>
      <c r="H32" s="132">
        <f>SUM(H28:H31)</f>
        <v>2828</v>
      </c>
      <c r="I32" s="132">
        <f>SUM(I28:I31)</f>
        <v>2828</v>
      </c>
      <c r="J32" s="30"/>
      <c r="K32" s="27">
        <f>SUM(K28:K31)</f>
        <v>0</v>
      </c>
      <c r="L32" s="27">
        <f>COUNTA(L28:L31)</f>
        <v>0</v>
      </c>
      <c r="M32" s="27">
        <f>COUNTA(M28:M31)</f>
        <v>2</v>
      </c>
      <c r="N32" s="27">
        <f>COUNTA(N28:N31)</f>
        <v>0</v>
      </c>
      <c r="O32" s="27"/>
      <c r="P32" s="30"/>
      <c r="Q32" s="30"/>
      <c r="R32" s="30"/>
      <c r="S32" s="27">
        <f>COUNTA(S28:S31)</f>
        <v>0</v>
      </c>
      <c r="T32" s="31"/>
      <c r="U32" s="16"/>
      <c r="V32" s="14"/>
      <c r="W32" s="14"/>
      <c r="X32" s="14"/>
    </row>
    <row r="33" spans="1:24" s="11" customFormat="1" ht="15" customHeight="1" x14ac:dyDescent="0.25">
      <c r="B33" s="65" t="s">
        <v>20</v>
      </c>
      <c r="C33" s="62" t="s">
        <v>66</v>
      </c>
      <c r="D33" s="117"/>
      <c r="E33" s="62"/>
      <c r="F33" s="141"/>
      <c r="G33" s="142"/>
      <c r="H33" s="143"/>
      <c r="I33" s="144"/>
      <c r="J33" s="124"/>
      <c r="K33" s="117"/>
      <c r="L33" s="117"/>
      <c r="M33" s="117"/>
      <c r="N33" s="117"/>
      <c r="O33" s="124"/>
      <c r="P33" s="124"/>
      <c r="Q33" s="124"/>
      <c r="R33" s="124"/>
      <c r="S33" s="117"/>
      <c r="T33" s="62"/>
      <c r="U33" s="52"/>
    </row>
    <row r="34" spans="1:24" s="25" customFormat="1" ht="15" customHeight="1" x14ac:dyDescent="0.2">
      <c r="A34" s="15"/>
      <c r="B34" s="53"/>
      <c r="C34" s="138"/>
      <c r="D34" s="108"/>
      <c r="E34" s="135"/>
      <c r="F34" s="130"/>
      <c r="G34" s="130"/>
      <c r="H34" s="54"/>
      <c r="I34" s="55"/>
      <c r="J34" s="57"/>
      <c r="K34" s="56"/>
      <c r="L34" s="248"/>
      <c r="M34" s="248"/>
      <c r="N34" s="248"/>
      <c r="O34" s="57"/>
      <c r="P34" s="197"/>
      <c r="Q34" s="57"/>
      <c r="R34" s="57"/>
      <c r="S34" s="212"/>
      <c r="T34" s="85"/>
      <c r="U34" s="15"/>
      <c r="V34" s="14"/>
      <c r="W34" s="14"/>
      <c r="X34" s="14"/>
    </row>
    <row r="35" spans="1:24" s="25" customFormat="1" ht="15" customHeight="1" x14ac:dyDescent="0.2">
      <c r="A35" s="15"/>
      <c r="B35" s="185"/>
      <c r="C35" s="186"/>
      <c r="D35" s="187"/>
      <c r="E35" s="188"/>
      <c r="F35" s="189"/>
      <c r="G35" s="189"/>
      <c r="H35" s="190"/>
      <c r="I35" s="191"/>
      <c r="J35" s="175"/>
      <c r="K35" s="190"/>
      <c r="L35" s="249"/>
      <c r="M35" s="249"/>
      <c r="N35" s="249"/>
      <c r="O35" s="175"/>
      <c r="P35" s="175"/>
      <c r="Q35" s="175"/>
      <c r="R35" s="175"/>
      <c r="S35" s="249"/>
      <c r="T35" s="176"/>
      <c r="U35" s="15"/>
      <c r="V35" s="14"/>
      <c r="W35" s="14"/>
      <c r="X35" s="14"/>
    </row>
    <row r="36" spans="1:24" s="25" customFormat="1" ht="15" customHeight="1" thickBot="1" x14ac:dyDescent="0.25">
      <c r="A36" s="15"/>
      <c r="B36" s="58"/>
      <c r="C36" s="139"/>
      <c r="D36" s="87"/>
      <c r="E36" s="136"/>
      <c r="F36" s="131"/>
      <c r="G36" s="131"/>
      <c r="H36" s="59"/>
      <c r="I36" s="60"/>
      <c r="J36" s="61"/>
      <c r="K36" s="59"/>
      <c r="L36" s="250"/>
      <c r="M36" s="250"/>
      <c r="N36" s="250"/>
      <c r="O36" s="202"/>
      <c r="P36" s="202"/>
      <c r="Q36" s="202"/>
      <c r="R36" s="61"/>
      <c r="S36" s="250"/>
      <c r="T36" s="86"/>
      <c r="U36" s="15"/>
      <c r="V36" s="14"/>
      <c r="W36" s="14"/>
      <c r="X36" s="14"/>
    </row>
    <row r="37" spans="1:24" s="25" customFormat="1" ht="18" customHeight="1" thickBot="1" x14ac:dyDescent="0.25">
      <c r="A37" s="15"/>
      <c r="B37" s="26">
        <f>COUNT(B33:B36)</f>
        <v>0</v>
      </c>
      <c r="C37" s="27"/>
      <c r="D37" s="41"/>
      <c r="E37" s="28" t="s">
        <v>22</v>
      </c>
      <c r="F37" s="140"/>
      <c r="G37" s="30"/>
      <c r="H37" s="132">
        <f>SUM(H33:H36)</f>
        <v>0</v>
      </c>
      <c r="I37" s="132">
        <f>SUM(I33:I36)</f>
        <v>0</v>
      </c>
      <c r="J37" s="30"/>
      <c r="K37" s="27">
        <f>SUM(K33:K36)</f>
        <v>0</v>
      </c>
      <c r="L37" s="27">
        <f>COUNTA(L33:L36)</f>
        <v>0</v>
      </c>
      <c r="M37" s="27">
        <f>COUNTA(M33:M36)</f>
        <v>0</v>
      </c>
      <c r="N37" s="27">
        <f>COUNTA(N33:N36)</f>
        <v>0</v>
      </c>
      <c r="O37" s="27"/>
      <c r="P37" s="30"/>
      <c r="Q37" s="30"/>
      <c r="R37" s="30"/>
      <c r="S37" s="27">
        <f>COUNTA(S33:S36)</f>
        <v>0</v>
      </c>
      <c r="T37" s="31"/>
      <c r="U37" s="16"/>
      <c r="V37" s="14"/>
      <c r="W37" s="14"/>
      <c r="X37" s="14"/>
    </row>
    <row r="38" spans="1:24" ht="7.5" customHeight="1" thickBot="1" x14ac:dyDescent="0.3">
      <c r="A38" s="93"/>
      <c r="B38" s="95"/>
      <c r="C38" s="95"/>
      <c r="D38" s="95"/>
      <c r="E38" s="137"/>
      <c r="F38" s="95"/>
      <c r="G38" s="95"/>
      <c r="H38" s="145"/>
      <c r="I38" s="145"/>
      <c r="J38" s="137"/>
      <c r="K38" s="95"/>
      <c r="L38" s="137"/>
      <c r="M38" s="137"/>
      <c r="N38" s="137"/>
      <c r="O38" s="137"/>
      <c r="P38" s="137"/>
      <c r="Q38" s="137"/>
      <c r="R38" s="137"/>
      <c r="S38" s="137"/>
      <c r="T38" s="137"/>
      <c r="U38" s="93"/>
    </row>
    <row r="39" spans="1:24" s="25" customFormat="1" ht="18" customHeight="1" thickBot="1" x14ac:dyDescent="0.25">
      <c r="A39" s="15"/>
      <c r="B39" s="26">
        <f>B32+B37</f>
        <v>2</v>
      </c>
      <c r="C39" s="27"/>
      <c r="D39" s="41"/>
      <c r="E39" s="28" t="s">
        <v>23</v>
      </c>
      <c r="F39" s="29"/>
      <c r="G39" s="27"/>
      <c r="H39" s="132">
        <f>H32+H37</f>
        <v>2828</v>
      </c>
      <c r="I39" s="132">
        <f>I32+I37</f>
        <v>2828</v>
      </c>
      <c r="J39" s="30"/>
      <c r="K39" s="27">
        <f>K32+K37</f>
        <v>0</v>
      </c>
      <c r="L39" s="132">
        <f>L32+L37</f>
        <v>0</v>
      </c>
      <c r="M39" s="132">
        <f>M32+M37</f>
        <v>2</v>
      </c>
      <c r="N39" s="132">
        <f>N32+N37</f>
        <v>0</v>
      </c>
      <c r="O39" s="132"/>
      <c r="P39" s="30"/>
      <c r="Q39" s="30"/>
      <c r="R39" s="30"/>
      <c r="S39" s="132">
        <f>S32+S37</f>
        <v>0</v>
      </c>
      <c r="T39" s="31"/>
      <c r="U39" s="16"/>
      <c r="V39" s="14"/>
      <c r="W39" s="14"/>
      <c r="X39" s="14"/>
    </row>
    <row r="40" spans="1:24" ht="15" customHeight="1" x14ac:dyDescent="0.2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</row>
    <row r="41" spans="1:24" x14ac:dyDescent="0.25">
      <c r="A41" s="93"/>
      <c r="B41" s="101" t="e">
        <f>#REF!</f>
        <v>#REF!</v>
      </c>
      <c r="C41" s="94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</row>
    <row r="42" spans="1:24" x14ac:dyDescent="0.25">
      <c r="A42" s="93"/>
      <c r="B42" s="96" t="s">
        <v>68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</row>
    <row r="43" spans="1:24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</row>
    <row r="45" spans="1:24" x14ac:dyDescent="0.25">
      <c r="C45" s="48"/>
    </row>
  </sheetData>
  <mergeCells count="20">
    <mergeCell ref="B26:B27"/>
    <mergeCell ref="C26:C27"/>
    <mergeCell ref="D26:D27"/>
    <mergeCell ref="E26:E27"/>
    <mergeCell ref="F26:I26"/>
    <mergeCell ref="L26:R26"/>
    <mergeCell ref="T26:T27"/>
    <mergeCell ref="J9:J10"/>
    <mergeCell ref="K9:K10"/>
    <mergeCell ref="J26:J27"/>
    <mergeCell ref="K26:K27"/>
    <mergeCell ref="S9:S10"/>
    <mergeCell ref="S26:S27"/>
    <mergeCell ref="L9:R9"/>
    <mergeCell ref="T9:T10"/>
    <mergeCell ref="B9:B10"/>
    <mergeCell ref="C9:C10"/>
    <mergeCell ref="D9:D10"/>
    <mergeCell ref="E9:E10"/>
    <mergeCell ref="F9:I9"/>
  </mergeCells>
  <pageMargins left="0.7" right="0.1" top="0.7" bottom="0.2" header="0" footer="0"/>
  <pageSetup paperSize="9" scale="5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59"/>
  <sheetViews>
    <sheetView zoomScale="90" zoomScaleNormal="90" workbookViewId="0"/>
  </sheetViews>
  <sheetFormatPr defaultColWidth="9.140625" defaultRowHeight="12.75" x14ac:dyDescent="0.2"/>
  <cols>
    <col min="1" max="1" width="3" style="21" customWidth="1"/>
    <col min="2" max="2" width="5.28515625" style="3" customWidth="1"/>
    <col min="3" max="3" width="6.7109375" style="3" customWidth="1"/>
    <col min="4" max="4" width="8.7109375" style="46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9" width="13.7109375" style="9" customWidth="1"/>
    <col min="20" max="20" width="20.7109375" style="9" customWidth="1"/>
    <col min="21" max="21" width="9.140625" style="21" customWidth="1"/>
    <col min="22" max="25" width="9.140625" style="14"/>
    <col min="26" max="16384" width="9.140625" style="21"/>
  </cols>
  <sheetData>
    <row r="1" spans="1:25" ht="10.5" customHeight="1" x14ac:dyDescent="0.2">
      <c r="V1" s="15"/>
    </row>
    <row r="2" spans="1:25" ht="10.5" customHeight="1" x14ac:dyDescent="0.2">
      <c r="V2" s="15"/>
    </row>
    <row r="3" spans="1:25" s="14" customFormat="1" ht="22.5" customHeight="1" x14ac:dyDescent="0.2">
      <c r="A3" s="15"/>
      <c r="B3" s="38" t="s">
        <v>51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15"/>
    </row>
    <row r="4" spans="1:25" s="14" customFormat="1" ht="22.5" customHeight="1" x14ac:dyDescent="0.2">
      <c r="A4" s="15"/>
      <c r="B4" s="38" t="s">
        <v>60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15"/>
    </row>
    <row r="5" spans="1:25" s="14" customFormat="1" ht="22.5" customHeight="1" x14ac:dyDescent="0.2">
      <c r="A5" s="15"/>
      <c r="B5" s="38" t="s">
        <v>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15"/>
    </row>
    <row r="6" spans="1:25" s="14" customFormat="1" ht="22.5" customHeight="1" x14ac:dyDescent="0.2">
      <c r="A6" s="15"/>
      <c r="B6" s="1"/>
      <c r="C6" s="1"/>
      <c r="D6" s="42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66" t="s">
        <v>24</v>
      </c>
      <c r="C7" s="67" t="s">
        <v>25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5" customFormat="1" ht="7.5" customHeight="1" x14ac:dyDescent="0.2">
      <c r="A8" s="15"/>
      <c r="B8" s="6"/>
      <c r="C8" s="6"/>
      <c r="D8" s="45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326" t="s">
        <v>7</v>
      </c>
      <c r="C9" s="334" t="s">
        <v>8</v>
      </c>
      <c r="D9" s="336" t="s">
        <v>14</v>
      </c>
      <c r="E9" s="326" t="s">
        <v>2</v>
      </c>
      <c r="F9" s="328" t="s">
        <v>3</v>
      </c>
      <c r="G9" s="328"/>
      <c r="H9" s="329"/>
      <c r="I9" s="328"/>
      <c r="J9" s="330" t="s">
        <v>67</v>
      </c>
      <c r="K9" s="330" t="s">
        <v>32</v>
      </c>
      <c r="L9" s="332" t="s">
        <v>13</v>
      </c>
      <c r="M9" s="332"/>
      <c r="N9" s="332"/>
      <c r="O9" s="332"/>
      <c r="P9" s="332"/>
      <c r="Q9" s="332"/>
      <c r="R9" s="333"/>
      <c r="S9" s="334" t="s">
        <v>79</v>
      </c>
      <c r="T9" s="326" t="s">
        <v>1</v>
      </c>
      <c r="U9" s="22"/>
    </row>
    <row r="10" spans="1:25" s="11" customFormat="1" ht="18" customHeight="1" thickBot="1" x14ac:dyDescent="0.3">
      <c r="B10" s="327"/>
      <c r="C10" s="335"/>
      <c r="D10" s="337"/>
      <c r="E10" s="327"/>
      <c r="F10" s="4" t="s">
        <v>5</v>
      </c>
      <c r="G10" s="5" t="s">
        <v>4</v>
      </c>
      <c r="H10" s="49" t="s">
        <v>15</v>
      </c>
      <c r="I10" s="49" t="s">
        <v>16</v>
      </c>
      <c r="J10" s="331"/>
      <c r="K10" s="331"/>
      <c r="L10" s="50" t="s">
        <v>54</v>
      </c>
      <c r="M10" s="50" t="s">
        <v>55</v>
      </c>
      <c r="N10" s="50" t="s">
        <v>56</v>
      </c>
      <c r="O10" s="50" t="s">
        <v>53</v>
      </c>
      <c r="P10" s="50" t="s">
        <v>75</v>
      </c>
      <c r="Q10" s="50" t="s">
        <v>76</v>
      </c>
      <c r="R10" s="50" t="s">
        <v>4</v>
      </c>
      <c r="S10" s="335"/>
      <c r="T10" s="327"/>
      <c r="U10" s="23"/>
    </row>
    <row r="11" spans="1:25" s="11" customFormat="1" ht="15" customHeight="1" x14ac:dyDescent="0.25">
      <c r="B11" s="68" t="s">
        <v>19</v>
      </c>
      <c r="C11" s="69" t="str">
        <f>'BTB 1, 2, 3 - DALAM'!C11</f>
        <v>sd. TAHUN 2019</v>
      </c>
      <c r="D11" s="118"/>
      <c r="E11" s="119"/>
      <c r="F11" s="120"/>
      <c r="G11" s="121"/>
      <c r="H11" s="147"/>
      <c r="I11" s="150"/>
      <c r="J11" s="151"/>
      <c r="K11" s="152"/>
      <c r="L11" s="122"/>
      <c r="M11" s="122"/>
      <c r="N11" s="122"/>
      <c r="O11" s="123"/>
      <c r="P11" s="123"/>
      <c r="Q11" s="123"/>
      <c r="R11" s="123"/>
      <c r="S11" s="122"/>
      <c r="T11" s="70"/>
      <c r="U11" s="52"/>
    </row>
    <row r="12" spans="1:25" s="25" customFormat="1" ht="15" customHeight="1" x14ac:dyDescent="0.2">
      <c r="A12" s="15"/>
      <c r="B12" s="146">
        <v>1</v>
      </c>
      <c r="C12" s="138" t="s">
        <v>100</v>
      </c>
      <c r="D12" s="178" t="s">
        <v>38</v>
      </c>
      <c r="E12" s="128" t="s">
        <v>99</v>
      </c>
      <c r="F12" s="130"/>
      <c r="G12" s="130" t="s">
        <v>101</v>
      </c>
      <c r="H12" s="54">
        <v>300</v>
      </c>
      <c r="I12" s="55">
        <v>300</v>
      </c>
      <c r="J12" s="57" t="s">
        <v>39</v>
      </c>
      <c r="K12" s="56"/>
      <c r="L12" s="248">
        <v>1</v>
      </c>
      <c r="M12" s="248"/>
      <c r="N12" s="248"/>
      <c r="O12" s="57"/>
      <c r="P12" s="197"/>
      <c r="Q12" s="57"/>
      <c r="R12" s="57"/>
      <c r="S12" s="212"/>
      <c r="T12" s="85" t="s">
        <v>102</v>
      </c>
      <c r="U12" s="15"/>
      <c r="V12" s="15"/>
      <c r="W12" s="14"/>
      <c r="X12" s="14"/>
      <c r="Y12" s="14"/>
    </row>
    <row r="13" spans="1:25" s="25" customFormat="1" ht="15" customHeight="1" x14ac:dyDescent="0.2">
      <c r="A13" s="15"/>
      <c r="B13" s="174"/>
      <c r="C13" s="186"/>
      <c r="D13" s="193"/>
      <c r="E13" s="194"/>
      <c r="F13" s="189"/>
      <c r="G13" s="189"/>
      <c r="H13" s="190"/>
      <c r="I13" s="191"/>
      <c r="J13" s="175"/>
      <c r="K13" s="190"/>
      <c r="L13" s="249"/>
      <c r="M13" s="249"/>
      <c r="N13" s="249"/>
      <c r="O13" s="175"/>
      <c r="P13" s="175"/>
      <c r="Q13" s="175"/>
      <c r="R13" s="175"/>
      <c r="S13" s="249"/>
      <c r="T13" s="233"/>
      <c r="U13" s="15"/>
      <c r="V13" s="15"/>
      <c r="W13" s="14"/>
      <c r="X13" s="14"/>
      <c r="Y13" s="14"/>
    </row>
    <row r="14" spans="1:25" s="25" customFormat="1" ht="15" customHeight="1" thickBot="1" x14ac:dyDescent="0.25">
      <c r="A14" s="15"/>
      <c r="B14" s="109"/>
      <c r="C14" s="139"/>
      <c r="D14" s="116"/>
      <c r="E14" s="129"/>
      <c r="F14" s="131"/>
      <c r="G14" s="131"/>
      <c r="H14" s="59"/>
      <c r="I14" s="60"/>
      <c r="J14" s="61"/>
      <c r="K14" s="59"/>
      <c r="L14" s="250"/>
      <c r="M14" s="250"/>
      <c r="N14" s="250"/>
      <c r="O14" s="202"/>
      <c r="P14" s="202"/>
      <c r="Q14" s="202"/>
      <c r="R14" s="61"/>
      <c r="S14" s="250"/>
      <c r="T14" s="86"/>
      <c r="U14" s="15"/>
      <c r="V14" s="15"/>
      <c r="W14" s="14"/>
      <c r="X14" s="14"/>
      <c r="Y14" s="14"/>
    </row>
    <row r="15" spans="1:25" s="25" customFormat="1" ht="18" customHeight="1" thickBot="1" x14ac:dyDescent="0.25">
      <c r="A15" s="15"/>
      <c r="B15" s="26">
        <f>COUNT(B11:B14)</f>
        <v>1</v>
      </c>
      <c r="C15" s="27"/>
      <c r="D15" s="41"/>
      <c r="E15" s="28" t="s">
        <v>21</v>
      </c>
      <c r="F15" s="140"/>
      <c r="G15" s="30"/>
      <c r="H15" s="132">
        <f>SUM(H11:H14)</f>
        <v>300</v>
      </c>
      <c r="I15" s="132">
        <f>SUM(I11:I14)</f>
        <v>300</v>
      </c>
      <c r="J15" s="30"/>
      <c r="K15" s="132">
        <f>SUM(K11:K14)</f>
        <v>0</v>
      </c>
      <c r="L15" s="27">
        <f>COUNTA(L11:L14)</f>
        <v>1</v>
      </c>
      <c r="M15" s="27">
        <f>COUNTA(M11:M14)</f>
        <v>0</v>
      </c>
      <c r="N15" s="27">
        <f>COUNTA(N11:N14)</f>
        <v>0</v>
      </c>
      <c r="O15" s="27"/>
      <c r="P15" s="30"/>
      <c r="Q15" s="30"/>
      <c r="R15" s="30"/>
      <c r="S15" s="27">
        <f>COUNTA(S11:S14)</f>
        <v>0</v>
      </c>
      <c r="T15" s="31"/>
      <c r="U15" s="16"/>
      <c r="V15" s="15"/>
      <c r="W15" s="14"/>
      <c r="X15" s="14"/>
      <c r="Y15" s="14"/>
    </row>
    <row r="16" spans="1:25" s="11" customFormat="1" ht="15" customHeight="1" x14ac:dyDescent="0.25">
      <c r="B16" s="65" t="s">
        <v>20</v>
      </c>
      <c r="C16" s="62" t="str">
        <f>'BTB 1, 2, 3 - DALAM'!C16</f>
        <v>TAHUN 2020</v>
      </c>
      <c r="D16" s="117"/>
      <c r="E16" s="62"/>
      <c r="F16" s="141"/>
      <c r="G16" s="142"/>
      <c r="H16" s="143"/>
      <c r="I16" s="144"/>
      <c r="J16" s="127"/>
      <c r="K16" s="153"/>
      <c r="L16" s="117"/>
      <c r="M16" s="117"/>
      <c r="N16" s="117"/>
      <c r="O16" s="124"/>
      <c r="P16" s="124"/>
      <c r="Q16" s="124"/>
      <c r="R16" s="124"/>
      <c r="S16" s="117"/>
      <c r="T16" s="62"/>
      <c r="U16" s="52"/>
    </row>
    <row r="17" spans="1:25" s="25" customFormat="1" ht="15" customHeight="1" x14ac:dyDescent="0.2">
      <c r="A17" s="15"/>
      <c r="B17" s="216"/>
      <c r="C17" s="217"/>
      <c r="D17" s="230"/>
      <c r="E17" s="181"/>
      <c r="F17" s="180"/>
      <c r="G17" s="180"/>
      <c r="H17" s="180"/>
      <c r="I17" s="180"/>
      <c r="J17" s="57"/>
      <c r="K17" s="56"/>
      <c r="L17" s="253"/>
      <c r="M17" s="253"/>
      <c r="N17" s="212"/>
      <c r="O17" s="57"/>
      <c r="P17" s="57"/>
      <c r="Q17" s="57"/>
      <c r="R17" s="57"/>
      <c r="S17" s="212"/>
      <c r="T17" s="85"/>
      <c r="U17" s="15"/>
      <c r="V17" s="15"/>
      <c r="W17" s="14"/>
      <c r="X17" s="14"/>
      <c r="Y17" s="14"/>
    </row>
    <row r="18" spans="1:25" s="25" customFormat="1" ht="15" customHeight="1" x14ac:dyDescent="0.2">
      <c r="A18" s="15"/>
      <c r="B18" s="154"/>
      <c r="C18" s="155"/>
      <c r="D18" s="156"/>
      <c r="E18" s="218"/>
      <c r="F18" s="157"/>
      <c r="G18" s="157"/>
      <c r="H18" s="56"/>
      <c r="I18" s="55"/>
      <c r="J18" s="57"/>
      <c r="K18" s="56"/>
      <c r="L18" s="212"/>
      <c r="M18" s="212"/>
      <c r="N18" s="212"/>
      <c r="O18" s="57"/>
      <c r="P18" s="57"/>
      <c r="Q18" s="57"/>
      <c r="R18" s="57"/>
      <c r="S18" s="212"/>
      <c r="T18" s="85"/>
      <c r="U18" s="15"/>
      <c r="V18" s="15"/>
      <c r="W18" s="14"/>
      <c r="X18" s="14"/>
      <c r="Y18" s="14"/>
    </row>
    <row r="19" spans="1:25" s="25" customFormat="1" ht="15" customHeight="1" thickBot="1" x14ac:dyDescent="0.25">
      <c r="A19" s="15"/>
      <c r="B19" s="219"/>
      <c r="C19" s="220"/>
      <c r="D19" s="221"/>
      <c r="E19" s="222"/>
      <c r="F19" s="223"/>
      <c r="G19" s="223"/>
      <c r="H19" s="224"/>
      <c r="I19" s="184"/>
      <c r="J19" s="182"/>
      <c r="K19" s="173"/>
      <c r="L19" s="254"/>
      <c r="M19" s="254"/>
      <c r="N19" s="254"/>
      <c r="O19" s="202"/>
      <c r="P19" s="182"/>
      <c r="Q19" s="202"/>
      <c r="R19" s="182"/>
      <c r="S19" s="250"/>
      <c r="T19" s="183"/>
      <c r="U19" s="15"/>
      <c r="V19" s="15"/>
      <c r="W19" s="14"/>
      <c r="X19" s="14"/>
      <c r="Y19" s="14"/>
    </row>
    <row r="20" spans="1:25" s="25" customFormat="1" ht="18" customHeight="1" thickBot="1" x14ac:dyDescent="0.25">
      <c r="A20" s="15"/>
      <c r="B20" s="26">
        <f>COUNT(B16:B19)</f>
        <v>0</v>
      </c>
      <c r="C20" s="132"/>
      <c r="D20" s="41"/>
      <c r="E20" s="28" t="s">
        <v>22</v>
      </c>
      <c r="F20" s="140"/>
      <c r="G20" s="30"/>
      <c r="H20" s="132">
        <f>SUM(H16:H19)</f>
        <v>0</v>
      </c>
      <c r="I20" s="132">
        <f>SUM(I16:I19)</f>
        <v>0</v>
      </c>
      <c r="J20" s="30"/>
      <c r="K20" s="132">
        <f>SUM(K16:K19)</f>
        <v>0</v>
      </c>
      <c r="L20" s="27">
        <f>COUNTA(L16:L19)</f>
        <v>0</v>
      </c>
      <c r="M20" s="27">
        <f>COUNTA(M16:M19)</f>
        <v>0</v>
      </c>
      <c r="N20" s="27">
        <f>COUNTA(N16:N19)</f>
        <v>0</v>
      </c>
      <c r="O20" s="27"/>
      <c r="P20" s="30"/>
      <c r="Q20" s="30"/>
      <c r="R20" s="30"/>
      <c r="S20" s="27">
        <f>COUNTA(S16:S19)</f>
        <v>0</v>
      </c>
      <c r="T20" s="31"/>
      <c r="U20" s="16"/>
      <c r="V20" s="15"/>
      <c r="W20" s="14"/>
      <c r="X20" s="14"/>
      <c r="Y20" s="14"/>
    </row>
    <row r="21" spans="1:25" customFormat="1" ht="7.5" customHeight="1" thickBot="1" x14ac:dyDescent="0.3">
      <c r="A21" s="93"/>
      <c r="B21" s="148"/>
      <c r="C21" s="134"/>
      <c r="D21" s="149"/>
      <c r="E21" s="125"/>
      <c r="F21" s="125"/>
      <c r="G21" s="125"/>
      <c r="H21" s="134"/>
      <c r="I21" s="134"/>
      <c r="J21" s="125"/>
      <c r="K21" s="134"/>
      <c r="L21" s="125"/>
      <c r="M21" s="125"/>
      <c r="N21" s="125"/>
      <c r="O21" s="125"/>
      <c r="P21" s="125"/>
      <c r="Q21" s="125"/>
      <c r="R21" s="125"/>
      <c r="S21" s="125"/>
      <c r="T21" s="125"/>
      <c r="U21" s="93"/>
      <c r="V21" s="93"/>
    </row>
    <row r="22" spans="1:25" s="25" customFormat="1" ht="18" customHeight="1" thickBot="1" x14ac:dyDescent="0.25">
      <c r="A22" s="15"/>
      <c r="B22" s="133">
        <f>B15+B20</f>
        <v>1</v>
      </c>
      <c r="C22" s="132"/>
      <c r="D22" s="41"/>
      <c r="E22" s="28" t="s">
        <v>23</v>
      </c>
      <c r="F22" s="140"/>
      <c r="G22" s="30"/>
      <c r="H22" s="132">
        <f>H15+H20</f>
        <v>300</v>
      </c>
      <c r="I22" s="132">
        <f>I15+I20</f>
        <v>300</v>
      </c>
      <c r="J22" s="30"/>
      <c r="K22" s="132">
        <f>K15+K20</f>
        <v>0</v>
      </c>
      <c r="L22" s="132">
        <f>L15+L20</f>
        <v>1</v>
      </c>
      <c r="M22" s="132">
        <f>M15+M20</f>
        <v>0</v>
      </c>
      <c r="N22" s="132">
        <f>N15+N20</f>
        <v>0</v>
      </c>
      <c r="O22" s="132"/>
      <c r="P22" s="30"/>
      <c r="Q22" s="30"/>
      <c r="R22" s="30"/>
      <c r="S22" s="132">
        <f>S15+S20</f>
        <v>0</v>
      </c>
      <c r="T22" s="31"/>
      <c r="U22" s="16"/>
      <c r="V22" s="15"/>
      <c r="W22" s="14"/>
      <c r="X22" s="14"/>
      <c r="Y22" s="14"/>
    </row>
    <row r="23" spans="1:25" s="25" customFormat="1" ht="18" customHeight="1" x14ac:dyDescent="0.2">
      <c r="A23" s="15"/>
      <c r="B23" s="63"/>
      <c r="C23" s="63"/>
      <c r="D23" s="63"/>
      <c r="E23" s="64"/>
      <c r="F23" s="63"/>
      <c r="G23" s="63"/>
      <c r="H23" s="63"/>
      <c r="I23" s="63"/>
      <c r="J23" s="64"/>
      <c r="K23" s="63"/>
      <c r="L23" s="63"/>
      <c r="M23" s="63"/>
      <c r="N23" s="63"/>
      <c r="O23" s="63"/>
      <c r="P23" s="63"/>
      <c r="Q23" s="63"/>
      <c r="R23" s="64"/>
      <c r="S23" s="64"/>
      <c r="T23" s="64"/>
      <c r="U23" s="39"/>
      <c r="V23" s="15"/>
      <c r="W23" s="14"/>
      <c r="X23" s="14"/>
      <c r="Y23" s="14"/>
    </row>
    <row r="24" spans="1:25" s="10" customFormat="1" ht="18" customHeight="1" x14ac:dyDescent="0.25">
      <c r="A24" s="2"/>
      <c r="B24" s="66" t="s">
        <v>26</v>
      </c>
      <c r="C24" s="67" t="s">
        <v>27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24"/>
      <c r="K25" s="8"/>
      <c r="L25" s="8"/>
      <c r="M25" s="8"/>
      <c r="N25" s="8"/>
      <c r="O25" s="8"/>
      <c r="P25" s="8"/>
      <c r="Q25" s="8"/>
      <c r="R25" s="6"/>
      <c r="S25" s="6"/>
      <c r="T25" s="24"/>
    </row>
    <row r="26" spans="1:25" s="2" customFormat="1" ht="18" customHeight="1" x14ac:dyDescent="0.25">
      <c r="B26" s="326" t="s">
        <v>7</v>
      </c>
      <c r="C26" s="334" t="s">
        <v>8</v>
      </c>
      <c r="D26" s="336" t="s">
        <v>14</v>
      </c>
      <c r="E26" s="326" t="s">
        <v>2</v>
      </c>
      <c r="F26" s="328" t="s">
        <v>3</v>
      </c>
      <c r="G26" s="328"/>
      <c r="H26" s="329"/>
      <c r="I26" s="328"/>
      <c r="J26" s="330" t="s">
        <v>67</v>
      </c>
      <c r="K26" s="330" t="s">
        <v>32</v>
      </c>
      <c r="L26" s="332" t="s">
        <v>13</v>
      </c>
      <c r="M26" s="332"/>
      <c r="N26" s="332"/>
      <c r="O26" s="332"/>
      <c r="P26" s="332"/>
      <c r="Q26" s="332"/>
      <c r="R26" s="333"/>
      <c r="S26" s="334" t="s">
        <v>79</v>
      </c>
      <c r="T26" s="326" t="s">
        <v>1</v>
      </c>
      <c r="U26" s="22"/>
    </row>
    <row r="27" spans="1:25" s="11" customFormat="1" ht="18" customHeight="1" thickBot="1" x14ac:dyDescent="0.3">
      <c r="B27" s="327"/>
      <c r="C27" s="335"/>
      <c r="D27" s="337"/>
      <c r="E27" s="327"/>
      <c r="F27" s="4" t="s">
        <v>5</v>
      </c>
      <c r="G27" s="5" t="s">
        <v>4</v>
      </c>
      <c r="H27" s="49" t="s">
        <v>15</v>
      </c>
      <c r="I27" s="49" t="s">
        <v>16</v>
      </c>
      <c r="J27" s="331"/>
      <c r="K27" s="331"/>
      <c r="L27" s="50" t="s">
        <v>54</v>
      </c>
      <c r="M27" s="50" t="s">
        <v>55</v>
      </c>
      <c r="N27" s="50" t="s">
        <v>56</v>
      </c>
      <c r="O27" s="50" t="s">
        <v>53</v>
      </c>
      <c r="P27" s="50" t="s">
        <v>75</v>
      </c>
      <c r="Q27" s="50" t="s">
        <v>76</v>
      </c>
      <c r="R27" s="50" t="s">
        <v>4</v>
      </c>
      <c r="S27" s="335"/>
      <c r="T27" s="327"/>
      <c r="U27" s="23"/>
    </row>
    <row r="28" spans="1:25" s="11" customFormat="1" ht="15" customHeight="1" x14ac:dyDescent="0.25">
      <c r="B28" s="104" t="s">
        <v>19</v>
      </c>
      <c r="C28" s="62" t="str">
        <f>'BTB 1, 2, 3 - DALAM'!C28</f>
        <v>LAND BANK sd. TAHUN 2019</v>
      </c>
      <c r="D28" s="111"/>
      <c r="E28" s="110"/>
      <c r="F28" s="112"/>
      <c r="G28" s="113"/>
      <c r="H28" s="111"/>
      <c r="I28" s="114"/>
      <c r="J28" s="126"/>
      <c r="K28" s="111"/>
      <c r="L28" s="238"/>
      <c r="M28" s="238"/>
      <c r="N28" s="238"/>
      <c r="O28" s="203"/>
      <c r="P28" s="203"/>
      <c r="Q28" s="203"/>
      <c r="R28" s="126"/>
      <c r="S28" s="238"/>
      <c r="T28" s="110"/>
      <c r="U28" s="52"/>
    </row>
    <row r="29" spans="1:25" s="25" customFormat="1" ht="15" customHeight="1" x14ac:dyDescent="0.2">
      <c r="A29" s="15"/>
      <c r="B29" s="53"/>
      <c r="C29" s="138"/>
      <c r="D29" s="108"/>
      <c r="E29" s="135"/>
      <c r="F29" s="130"/>
      <c r="G29" s="130"/>
      <c r="H29" s="54"/>
      <c r="I29" s="55"/>
      <c r="J29" s="57"/>
      <c r="K29" s="56"/>
      <c r="L29" s="248"/>
      <c r="M29" s="248"/>
      <c r="N29" s="248"/>
      <c r="O29" s="57"/>
      <c r="P29" s="197"/>
      <c r="Q29" s="57"/>
      <c r="R29" s="57"/>
      <c r="S29" s="212"/>
      <c r="T29" s="85"/>
      <c r="U29" s="15"/>
      <c r="V29" s="15"/>
      <c r="W29" s="14"/>
      <c r="X29" s="14"/>
      <c r="Y29" s="14"/>
    </row>
    <row r="30" spans="1:25" s="25" customFormat="1" ht="15" customHeight="1" x14ac:dyDescent="0.2">
      <c r="A30" s="15"/>
      <c r="B30" s="185"/>
      <c r="C30" s="186"/>
      <c r="D30" s="187"/>
      <c r="E30" s="188"/>
      <c r="F30" s="189"/>
      <c r="G30" s="189"/>
      <c r="H30" s="190"/>
      <c r="I30" s="191"/>
      <c r="J30" s="175"/>
      <c r="K30" s="190"/>
      <c r="L30" s="249"/>
      <c r="M30" s="249"/>
      <c r="N30" s="249"/>
      <c r="O30" s="175"/>
      <c r="P30" s="175"/>
      <c r="Q30" s="175"/>
      <c r="R30" s="175"/>
      <c r="S30" s="249"/>
      <c r="T30" s="233"/>
      <c r="U30" s="15"/>
      <c r="V30" s="15"/>
      <c r="W30" s="14"/>
      <c r="X30" s="14"/>
      <c r="Y30" s="14"/>
    </row>
    <row r="31" spans="1:25" s="25" customFormat="1" ht="15" customHeight="1" thickBot="1" x14ac:dyDescent="0.25">
      <c r="A31" s="15"/>
      <c r="B31" s="58"/>
      <c r="C31" s="139"/>
      <c r="D31" s="87"/>
      <c r="E31" s="136"/>
      <c r="F31" s="131"/>
      <c r="G31" s="131"/>
      <c r="H31" s="59"/>
      <c r="I31" s="60"/>
      <c r="J31" s="61"/>
      <c r="K31" s="59"/>
      <c r="L31" s="250"/>
      <c r="M31" s="250"/>
      <c r="N31" s="250"/>
      <c r="O31" s="202"/>
      <c r="P31" s="202"/>
      <c r="Q31" s="202"/>
      <c r="R31" s="61"/>
      <c r="S31" s="250"/>
      <c r="T31" s="86"/>
      <c r="U31" s="15"/>
      <c r="V31" s="15"/>
      <c r="W31" s="14"/>
      <c r="X31" s="14"/>
      <c r="Y31" s="14"/>
    </row>
    <row r="32" spans="1:25" s="25" customFormat="1" ht="18" customHeight="1" thickBot="1" x14ac:dyDescent="0.25">
      <c r="A32" s="15"/>
      <c r="B32" s="26">
        <f>COUNT(B28:B31)</f>
        <v>0</v>
      </c>
      <c r="C32" s="27"/>
      <c r="D32" s="41"/>
      <c r="E32" s="28" t="s">
        <v>21</v>
      </c>
      <c r="F32" s="140"/>
      <c r="G32" s="30"/>
      <c r="H32" s="132">
        <f>SUM(H28:H31)</f>
        <v>0</v>
      </c>
      <c r="I32" s="132">
        <f>SUM(I28:I31)</f>
        <v>0</v>
      </c>
      <c r="J32" s="30"/>
      <c r="K32" s="27">
        <f>SUM(K28:K31)</f>
        <v>0</v>
      </c>
      <c r="L32" s="27">
        <f>COUNTA(L28:L31)</f>
        <v>0</v>
      </c>
      <c r="M32" s="27">
        <f>COUNTA(M28:M31)</f>
        <v>0</v>
      </c>
      <c r="N32" s="27">
        <f>COUNTA(N28:N31)</f>
        <v>0</v>
      </c>
      <c r="O32" s="27"/>
      <c r="P32" s="30"/>
      <c r="Q32" s="30"/>
      <c r="R32" s="30"/>
      <c r="S32" s="27">
        <f>COUNTA(S28:S31)</f>
        <v>0</v>
      </c>
      <c r="T32" s="31"/>
      <c r="U32" s="16"/>
      <c r="V32" s="15"/>
      <c r="W32" s="14"/>
      <c r="X32" s="14"/>
      <c r="Y32" s="14"/>
    </row>
    <row r="33" spans="1:25" s="11" customFormat="1" ht="15" customHeight="1" x14ac:dyDescent="0.25">
      <c r="B33" s="65" t="s">
        <v>20</v>
      </c>
      <c r="C33" s="62" t="str">
        <f>'BTB 1, 2, 3 - DALAM'!C33</f>
        <v>LAND BANK TAHUN 2020</v>
      </c>
      <c r="D33" s="117"/>
      <c r="E33" s="62"/>
      <c r="F33" s="141"/>
      <c r="G33" s="142"/>
      <c r="H33" s="143"/>
      <c r="I33" s="144"/>
      <c r="J33" s="124"/>
      <c r="K33" s="117"/>
      <c r="L33" s="117"/>
      <c r="M33" s="117"/>
      <c r="N33" s="117"/>
      <c r="O33" s="124"/>
      <c r="P33" s="124"/>
      <c r="Q33" s="124"/>
      <c r="R33" s="124"/>
      <c r="S33" s="117"/>
      <c r="T33" s="62"/>
      <c r="U33" s="52"/>
    </row>
    <row r="34" spans="1:25" s="25" customFormat="1" ht="15" customHeight="1" x14ac:dyDescent="0.2">
      <c r="A34" s="15"/>
      <c r="B34" s="216">
        <v>1</v>
      </c>
      <c r="C34" s="217" t="s">
        <v>83</v>
      </c>
      <c r="D34" s="230" t="s">
        <v>84</v>
      </c>
      <c r="E34" s="181" t="s">
        <v>85</v>
      </c>
      <c r="F34" s="180" t="s">
        <v>86</v>
      </c>
      <c r="G34" s="180" t="s">
        <v>87</v>
      </c>
      <c r="H34" s="180">
        <v>300</v>
      </c>
      <c r="I34" s="180">
        <v>300</v>
      </c>
      <c r="J34" s="57" t="s">
        <v>57</v>
      </c>
      <c r="K34" s="56"/>
      <c r="L34" s="253"/>
      <c r="M34" s="253" t="s">
        <v>88</v>
      </c>
      <c r="N34" s="212"/>
      <c r="O34" s="57" t="s">
        <v>12</v>
      </c>
      <c r="P34" s="57"/>
      <c r="Q34" s="57"/>
      <c r="R34" s="57"/>
      <c r="S34" s="212"/>
      <c r="T34" s="85"/>
      <c r="U34" s="15"/>
      <c r="V34" s="15"/>
      <c r="W34" s="14"/>
      <c r="X34" s="14"/>
      <c r="Y34" s="14"/>
    </row>
    <row r="35" spans="1:25" s="25" customFormat="1" ht="15" customHeight="1" x14ac:dyDescent="0.2">
      <c r="A35" s="15"/>
      <c r="B35" s="146"/>
      <c r="C35" s="211"/>
      <c r="D35" s="178"/>
      <c r="E35" s="208"/>
      <c r="F35" s="204"/>
      <c r="G35" s="204"/>
      <c r="H35" s="204"/>
      <c r="I35" s="204"/>
      <c r="J35" s="57"/>
      <c r="K35" s="56"/>
      <c r="L35" s="206"/>
      <c r="M35" s="248"/>
      <c r="N35" s="206"/>
      <c r="O35" s="253"/>
      <c r="P35" s="197"/>
      <c r="Q35" s="57"/>
      <c r="R35" s="192"/>
      <c r="S35" s="255"/>
      <c r="T35" s="85"/>
      <c r="U35" s="15"/>
      <c r="V35" s="14"/>
      <c r="W35" s="14"/>
      <c r="X35" s="14"/>
    </row>
    <row r="36" spans="1:25" s="25" customFormat="1" ht="15" customHeight="1" thickBot="1" x14ac:dyDescent="0.25">
      <c r="A36" s="15"/>
      <c r="B36" s="58"/>
      <c r="C36" s="139"/>
      <c r="D36" s="87"/>
      <c r="E36" s="136"/>
      <c r="F36" s="131"/>
      <c r="G36" s="131"/>
      <c r="H36" s="59"/>
      <c r="I36" s="60"/>
      <c r="J36" s="61"/>
      <c r="K36" s="59"/>
      <c r="L36" s="250"/>
      <c r="M36" s="250"/>
      <c r="N36" s="250"/>
      <c r="O36" s="202"/>
      <c r="P36" s="202"/>
      <c r="Q36" s="202"/>
      <c r="R36" s="61"/>
      <c r="S36" s="250"/>
      <c r="T36" s="86"/>
      <c r="U36" s="15"/>
      <c r="V36" s="15"/>
      <c r="W36" s="14"/>
      <c r="X36" s="14"/>
      <c r="Y36" s="14"/>
    </row>
    <row r="37" spans="1:25" s="25" customFormat="1" ht="18" customHeight="1" thickBot="1" x14ac:dyDescent="0.25">
      <c r="A37" s="15"/>
      <c r="B37" s="26">
        <f>COUNT(B33:B36)</f>
        <v>1</v>
      </c>
      <c r="C37" s="27"/>
      <c r="D37" s="41"/>
      <c r="E37" s="28" t="s">
        <v>22</v>
      </c>
      <c r="F37" s="140"/>
      <c r="G37" s="30"/>
      <c r="H37" s="132">
        <f>SUM(H33:H36)</f>
        <v>300</v>
      </c>
      <c r="I37" s="132">
        <f>SUM(I33:I36)</f>
        <v>300</v>
      </c>
      <c r="J37" s="30"/>
      <c r="K37" s="27">
        <f>SUM(K33:K36)</f>
        <v>0</v>
      </c>
      <c r="L37" s="27">
        <f>COUNTA(L33:L36)</f>
        <v>0</v>
      </c>
      <c r="M37" s="27">
        <f>COUNTA(M33:M36)</f>
        <v>1</v>
      </c>
      <c r="N37" s="27">
        <f>COUNTA(N33:N36)</f>
        <v>0</v>
      </c>
      <c r="O37" s="27"/>
      <c r="P37" s="30"/>
      <c r="Q37" s="30"/>
      <c r="R37" s="30"/>
      <c r="S37" s="27">
        <f>COUNTA(S33:S36)</f>
        <v>0</v>
      </c>
      <c r="T37" s="31"/>
      <c r="U37" s="16"/>
      <c r="V37" s="15"/>
      <c r="W37" s="14"/>
      <c r="X37" s="14"/>
      <c r="Y37" s="14"/>
    </row>
    <row r="38" spans="1:25" customFormat="1" ht="7.5" customHeight="1" thickBot="1" x14ac:dyDescent="0.3">
      <c r="A38" s="93"/>
      <c r="B38" s="95"/>
      <c r="C38" s="95"/>
      <c r="D38" s="95"/>
      <c r="E38" s="137"/>
      <c r="F38" s="95"/>
      <c r="G38" s="95"/>
      <c r="H38" s="145"/>
      <c r="I38" s="145"/>
      <c r="J38" s="137"/>
      <c r="K38" s="95"/>
      <c r="L38" s="137"/>
      <c r="M38" s="137"/>
      <c r="N38" s="137"/>
      <c r="O38" s="137"/>
      <c r="P38" s="137"/>
      <c r="Q38" s="137"/>
      <c r="R38" s="137"/>
      <c r="S38" s="137"/>
      <c r="T38" s="137"/>
      <c r="U38" s="93"/>
      <c r="V38" s="93"/>
    </row>
    <row r="39" spans="1:25" s="25" customFormat="1" ht="18" customHeight="1" thickBot="1" x14ac:dyDescent="0.25">
      <c r="A39" s="15"/>
      <c r="B39" s="26">
        <f>B32+B37</f>
        <v>1</v>
      </c>
      <c r="C39" s="27"/>
      <c r="D39" s="41"/>
      <c r="E39" s="28" t="s">
        <v>23</v>
      </c>
      <c r="F39" s="29"/>
      <c r="G39" s="27"/>
      <c r="H39" s="132">
        <f>H32+H37</f>
        <v>300</v>
      </c>
      <c r="I39" s="132">
        <f>I32+I37</f>
        <v>300</v>
      </c>
      <c r="J39" s="30"/>
      <c r="K39" s="27">
        <f>K32+K37</f>
        <v>0</v>
      </c>
      <c r="L39" s="132">
        <f>L32+L37</f>
        <v>0</v>
      </c>
      <c r="M39" s="132">
        <f>M32+M37</f>
        <v>1</v>
      </c>
      <c r="N39" s="132">
        <f>N32+N37</f>
        <v>0</v>
      </c>
      <c r="O39" s="132"/>
      <c r="P39" s="30"/>
      <c r="Q39" s="30"/>
      <c r="R39" s="30"/>
      <c r="S39" s="132">
        <f>S32+S37</f>
        <v>0</v>
      </c>
      <c r="T39" s="31"/>
      <c r="U39" s="16"/>
      <c r="V39" s="15"/>
      <c r="W39" s="14"/>
      <c r="X39" s="14"/>
      <c r="Y39" s="14"/>
    </row>
    <row r="40" spans="1:25" customFormat="1" ht="15" x14ac:dyDescent="0.25">
      <c r="A40" s="93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93"/>
      <c r="V40" s="93"/>
    </row>
    <row r="41" spans="1:25" customFormat="1" ht="15" x14ac:dyDescent="0.25">
      <c r="A41" s="93"/>
      <c r="B41" s="101" t="e">
        <f>#REF!</f>
        <v>#REF!</v>
      </c>
      <c r="C41" s="103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93"/>
      <c r="V41" s="93"/>
    </row>
    <row r="42" spans="1:25" customFormat="1" ht="15" x14ac:dyDescent="0.25">
      <c r="A42" s="93"/>
      <c r="B42" s="96" t="s">
        <v>68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93"/>
      <c r="V42" s="93"/>
    </row>
    <row r="43" spans="1:25" s="25" customFormat="1" ht="12.75" customHeight="1" x14ac:dyDescent="0.2">
      <c r="A43" s="15"/>
      <c r="B43" s="3"/>
      <c r="C43" s="3"/>
      <c r="D43" s="46"/>
      <c r="E43" s="3"/>
      <c r="F43" s="3"/>
      <c r="G43" s="3"/>
      <c r="H43" s="3"/>
      <c r="I43" s="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5"/>
      <c r="V43" s="15"/>
    </row>
    <row r="44" spans="1:25" s="25" customFormat="1" ht="12.75" customHeight="1" x14ac:dyDescent="0.2">
      <c r="A44" s="15"/>
      <c r="B44" s="3"/>
      <c r="C44" s="93"/>
      <c r="D44" s="46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25" customFormat="1" ht="12.75" customHeight="1" x14ac:dyDescent="0.2">
      <c r="A45" s="15"/>
      <c r="B45" s="107"/>
      <c r="C45" s="94"/>
      <c r="D45" s="46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14" customFormat="1" x14ac:dyDescent="0.2">
      <c r="A46" s="21"/>
      <c r="B46" s="32"/>
      <c r="C46" s="3"/>
      <c r="D46" s="46"/>
      <c r="E46" s="3"/>
      <c r="F46" s="33"/>
      <c r="G46" s="33"/>
      <c r="H46" s="33"/>
      <c r="I46" s="3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1"/>
    </row>
    <row r="47" spans="1:25" s="14" customFormat="1" x14ac:dyDescent="0.2">
      <c r="A47" s="21"/>
      <c r="B47" s="33"/>
      <c r="C47" s="33"/>
      <c r="D47" s="47"/>
      <c r="E47" s="33"/>
      <c r="F47" s="33"/>
      <c r="G47" s="33"/>
      <c r="H47" s="33"/>
      <c r="I47" s="3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1"/>
    </row>
    <row r="54" spans="1:24" s="14" customFormat="1" x14ac:dyDescent="0.2">
      <c r="A54" s="21"/>
      <c r="B54" s="3"/>
      <c r="C54" s="3"/>
      <c r="D54" s="46"/>
      <c r="E54" s="3"/>
      <c r="F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21"/>
      <c r="V54" s="35"/>
      <c r="W54" s="36"/>
      <c r="X54" s="37"/>
    </row>
    <row r="55" spans="1:24" s="14" customFormat="1" x14ac:dyDescent="0.2">
      <c r="A55" s="21"/>
      <c r="B55" s="3"/>
      <c r="C55" s="3"/>
      <c r="D55" s="46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21"/>
      <c r="V55" s="35"/>
      <c r="W55" s="36"/>
      <c r="X55" s="37"/>
    </row>
    <row r="56" spans="1:24" s="14" customFormat="1" x14ac:dyDescent="0.2">
      <c r="A56" s="21"/>
      <c r="B56" s="3"/>
      <c r="C56" s="3"/>
      <c r="D56" s="46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21"/>
      <c r="V56" s="35"/>
      <c r="W56" s="36"/>
      <c r="X56" s="37"/>
    </row>
    <row r="57" spans="1:24" s="14" customFormat="1" x14ac:dyDescent="0.2">
      <c r="A57" s="21"/>
      <c r="B57" s="3"/>
      <c r="C57" s="3"/>
      <c r="D57" s="46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21"/>
      <c r="V57" s="35"/>
      <c r="W57" s="36"/>
      <c r="X57" s="37"/>
    </row>
    <row r="58" spans="1:24" s="14" customFormat="1" x14ac:dyDescent="0.2">
      <c r="A58" s="21"/>
      <c r="B58" s="3"/>
      <c r="C58" s="3"/>
      <c r="D58" s="46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21"/>
      <c r="V58" s="35"/>
      <c r="W58" s="36"/>
      <c r="X58" s="37"/>
    </row>
    <row r="59" spans="1:24" s="14" customFormat="1" x14ac:dyDescent="0.2">
      <c r="A59" s="21"/>
      <c r="B59" s="3"/>
      <c r="C59" s="3"/>
      <c r="D59" s="46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21"/>
      <c r="V59" s="37"/>
      <c r="W59" s="37"/>
      <c r="X59" s="37"/>
    </row>
  </sheetData>
  <mergeCells count="20">
    <mergeCell ref="J26:J27"/>
    <mergeCell ref="B9:B10"/>
    <mergeCell ref="C9:C10"/>
    <mergeCell ref="D9:D10"/>
    <mergeCell ref="E9:E10"/>
    <mergeCell ref="F9:I9"/>
    <mergeCell ref="J9:J10"/>
    <mergeCell ref="B26:B27"/>
    <mergeCell ref="C26:C27"/>
    <mergeCell ref="D26:D27"/>
    <mergeCell ref="E26:E27"/>
    <mergeCell ref="F26:I26"/>
    <mergeCell ref="K26:K27"/>
    <mergeCell ref="L26:R26"/>
    <mergeCell ref="S26:S27"/>
    <mergeCell ref="T26:T27"/>
    <mergeCell ref="K9:K10"/>
    <mergeCell ref="L9:R9"/>
    <mergeCell ref="S9:S10"/>
    <mergeCell ref="T9:T10"/>
  </mergeCells>
  <pageMargins left="0.7" right="0.1" top="0.5" bottom="0.2" header="0" footer="0"/>
  <pageSetup paperSize="2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Rekap</vt:lpstr>
      <vt:lpstr>BMP 4 - DALAM</vt:lpstr>
      <vt:lpstr>BTB 1, 2, 3 - DALAM</vt:lpstr>
      <vt:lpstr>MDR - DALAM</vt:lpstr>
      <vt:lpstr>'MDR - DALAM'!Print_Titles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2020-02-29T04:26:47Z</cp:lastPrinted>
  <dcterms:created xsi:type="dcterms:W3CDTF">2016-10-29T01:35:56Z</dcterms:created>
  <dcterms:modified xsi:type="dcterms:W3CDTF">2020-06-19T05:02:11Z</dcterms:modified>
</cp:coreProperties>
</file>