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7965" yWindow="990" windowWidth="7215" windowHeight="6735" tabRatio="732"/>
  </bookViews>
  <sheets>
    <sheet name="Rekap-All" sheetId="126" r:id="rId1"/>
    <sheet name="Hut-BTB" sheetId="151" r:id="rId2"/>
  </sheets>
  <definedNames>
    <definedName name="_xlnm.Print_Titles" localSheetId="1">'Hut-BTB'!$25:$26</definedName>
    <definedName name="_xlnm.Print_Titles" localSheetId="0">'Rekap-All'!$6:$8</definedName>
  </definedNames>
  <calcPr calcId="145621"/>
</workbook>
</file>

<file path=xl/calcChain.xml><?xml version="1.0" encoding="utf-8"?>
<calcChain xmlns="http://schemas.openxmlformats.org/spreadsheetml/2006/main">
  <c r="B75" i="151" l="1"/>
  <c r="J74" i="151"/>
  <c r="J75" i="151"/>
  <c r="T67" i="151" l="1"/>
  <c r="Q67" i="151"/>
  <c r="G37" i="151"/>
  <c r="G15" i="151"/>
  <c r="G65" i="151"/>
  <c r="G61" i="151"/>
  <c r="B65" i="151"/>
  <c r="G33" i="151"/>
  <c r="G11" i="151"/>
  <c r="B37" i="151"/>
  <c r="J51" i="151"/>
  <c r="J50" i="151"/>
  <c r="B15" i="151"/>
  <c r="G67" i="151" l="1"/>
  <c r="G17" i="151"/>
  <c r="G39" i="151" l="1"/>
  <c r="G69" i="151" s="1"/>
  <c r="X67" i="151" l="1"/>
  <c r="J59" i="151" l="1"/>
  <c r="R67" i="151" l="1"/>
  <c r="AB67" i="151"/>
  <c r="AA67" i="151"/>
  <c r="Z67" i="151"/>
  <c r="Y67" i="151"/>
  <c r="W67" i="151"/>
  <c r="V67" i="151"/>
  <c r="U67" i="151"/>
  <c r="S67" i="151"/>
  <c r="Q47" i="151"/>
  <c r="C62" i="151"/>
  <c r="C49" i="151"/>
  <c r="B29" i="151" l="1"/>
  <c r="B30" i="151" l="1"/>
  <c r="B31" i="151" s="1"/>
  <c r="B53" i="151" l="1"/>
  <c r="B55" i="151" s="1"/>
  <c r="B51" i="151"/>
  <c r="B56" i="151" l="1"/>
  <c r="B57" i="151" s="1"/>
  <c r="B58" i="151" s="1"/>
  <c r="B59" i="151" s="1"/>
  <c r="B52" i="151"/>
  <c r="B33" i="151"/>
  <c r="B61" i="151" l="1"/>
  <c r="B67" i="151" s="1"/>
  <c r="B39" i="151"/>
  <c r="G9" i="126" l="1"/>
  <c r="L9" i="126" l="1"/>
  <c r="M9" i="126" l="1"/>
  <c r="R9" i="126" l="1"/>
  <c r="Q9" i="126"/>
  <c r="P9" i="126"/>
  <c r="O9" i="126"/>
  <c r="N9" i="126"/>
  <c r="K9" i="126"/>
  <c r="J9" i="126"/>
  <c r="I9" i="126"/>
  <c r="H9" i="126"/>
  <c r="S9" i="126" l="1"/>
  <c r="R11" i="126"/>
  <c r="Q11" i="126"/>
  <c r="P11" i="126"/>
  <c r="O11" i="126"/>
  <c r="N11" i="126"/>
  <c r="M11" i="126"/>
  <c r="L11" i="126"/>
  <c r="K11" i="126"/>
  <c r="J11" i="126"/>
  <c r="I11" i="126"/>
  <c r="H11" i="126"/>
  <c r="G11" i="126" l="1"/>
  <c r="S11" i="126"/>
  <c r="J58" i="151" l="1"/>
  <c r="J56" i="151" l="1"/>
  <c r="J55" i="151"/>
  <c r="J52" i="151"/>
  <c r="J31" i="151"/>
  <c r="J30" i="151"/>
  <c r="J29" i="151"/>
  <c r="J28" i="151"/>
  <c r="E9" i="126" l="1"/>
  <c r="J57" i="151"/>
  <c r="J53" i="151" l="1"/>
  <c r="U9" i="126" l="1"/>
  <c r="B11" i="151" l="1"/>
  <c r="D9" i="126" s="1"/>
  <c r="F9" i="126" s="1"/>
  <c r="T9" i="126" s="1"/>
  <c r="B17" i="151" l="1"/>
  <c r="B69" i="151" s="1"/>
  <c r="V9" i="126" l="1"/>
  <c r="Y9" i="126" l="1"/>
  <c r="V11" i="126"/>
  <c r="E11" i="126" l="1"/>
  <c r="D11" i="126" l="1"/>
  <c r="U11" i="126"/>
  <c r="Y11" i="126" s="1"/>
  <c r="F11" i="126" l="1"/>
  <c r="T11" i="126"/>
</calcChain>
</file>

<file path=xl/sharedStrings.xml><?xml version="1.0" encoding="utf-8"?>
<sst xmlns="http://schemas.openxmlformats.org/spreadsheetml/2006/main" count="236" uniqueCount="131">
  <si>
    <t>22</t>
  </si>
  <si>
    <t>N A M A</t>
  </si>
  <si>
    <t>36</t>
  </si>
  <si>
    <t>30-A</t>
  </si>
  <si>
    <t>TYPE</t>
  </si>
  <si>
    <t>BLOK</t>
  </si>
  <si>
    <t>BUMI TEGAL BESAR</t>
  </si>
  <si>
    <t>No.</t>
  </si>
  <si>
    <t>KETERANGAN</t>
  </si>
  <si>
    <t>Hariadi Mubarok</t>
  </si>
  <si>
    <t>AB.03</t>
  </si>
  <si>
    <t>Atik Ulfi Utami</t>
  </si>
  <si>
    <t>BR.07</t>
  </si>
  <si>
    <t>TOTAL</t>
  </si>
  <si>
    <t>LUAS</t>
  </si>
  <si>
    <t>JUMLAH</t>
  </si>
  <si>
    <t>30 Tulip</t>
  </si>
  <si>
    <t xml:space="preserve">RA. Yulita Nawang </t>
  </si>
  <si>
    <t>BR.08</t>
  </si>
  <si>
    <t>CE.24</t>
  </si>
  <si>
    <t>DG.01O</t>
  </si>
  <si>
    <t>30 Alamanda</t>
  </si>
  <si>
    <t>36 Alamanda</t>
  </si>
  <si>
    <t>2012</t>
  </si>
  <si>
    <t>2009</t>
  </si>
  <si>
    <t>2010</t>
  </si>
  <si>
    <t>NO.</t>
  </si>
  <si>
    <t>Agus Sutiono</t>
  </si>
  <si>
    <t>SERT.</t>
  </si>
  <si>
    <t>30A</t>
  </si>
  <si>
    <t>AD.07</t>
  </si>
  <si>
    <t>Agustina P.D.</t>
  </si>
  <si>
    <t>Ido Tamtomo R.</t>
  </si>
  <si>
    <t>BR.20A</t>
  </si>
  <si>
    <t>Drs. Teguh Hadi S.</t>
  </si>
  <si>
    <t>CD.29</t>
  </si>
  <si>
    <t>Deny Wahyu H.</t>
  </si>
  <si>
    <t>CF.01A</t>
  </si>
  <si>
    <t>Suryanto</t>
  </si>
  <si>
    <t>Terbit Sebagian</t>
  </si>
  <si>
    <t>M. Saleh R. (Nur Rohman)</t>
  </si>
  <si>
    <t>A.</t>
  </si>
  <si>
    <t>B.</t>
  </si>
  <si>
    <t>PROYEK BUMI TEGAL BESAR</t>
  </si>
  <si>
    <t>SELISIH</t>
  </si>
  <si>
    <t>Departemen Land Acquisition</t>
  </si>
  <si>
    <t>AD.08</t>
  </si>
  <si>
    <t>PBN</t>
  </si>
  <si>
    <t>DATA PENJUALAN BELUM TERBIT SPLITSING - BELUM PROSES</t>
  </si>
  <si>
    <t>DATA PENJUALAN BELUM TERBIT SPLITSING - PROSES</t>
  </si>
  <si>
    <t>DATA PENJUALAN BELUM TERBIT SPLITSING - TERBIT</t>
  </si>
  <si>
    <t>SHGB</t>
  </si>
  <si>
    <t>MASA</t>
  </si>
  <si>
    <t>Total</t>
  </si>
  <si>
    <t>Sisa Hutang</t>
  </si>
  <si>
    <t>Evaluasi</t>
  </si>
  <si>
    <t>Proses</t>
  </si>
  <si>
    <t>Belum</t>
  </si>
  <si>
    <t>Hutang Penjualan Belum Terbit Split</t>
  </si>
  <si>
    <t>Jumlah</t>
  </si>
  <si>
    <t>Proyek</t>
  </si>
  <si>
    <t>Jan</t>
  </si>
  <si>
    <t>Feb</t>
  </si>
  <si>
    <t>Mar</t>
  </si>
  <si>
    <t>Apr</t>
  </si>
  <si>
    <t>Mei</t>
  </si>
  <si>
    <t>Jun</t>
  </si>
  <si>
    <t>Jul</t>
  </si>
  <si>
    <t>Ags</t>
  </si>
  <si>
    <t>Sep</t>
  </si>
  <si>
    <t>Okt</t>
  </si>
  <si>
    <t>Nov</t>
  </si>
  <si>
    <t>Des</t>
  </si>
  <si>
    <t>CD.28</t>
  </si>
  <si>
    <t>TGL.</t>
  </si>
  <si>
    <t>JUAL</t>
  </si>
  <si>
    <t>TERBIT</t>
  </si>
  <si>
    <t>PROSES</t>
  </si>
  <si>
    <t>Agu</t>
  </si>
  <si>
    <t>T.21</t>
  </si>
  <si>
    <t>Yunita Widyaningtyas, SH.</t>
  </si>
  <si>
    <t>Menyetujui,</t>
  </si>
  <si>
    <t>Andrew Nugroho A. S.Kom</t>
  </si>
  <si>
    <t>Manager</t>
  </si>
  <si>
    <t>REKAPITULASI DATA HUTANG SERTIFIKAT BELUM TERBIT SPLITSING</t>
  </si>
  <si>
    <t>Titin Wandansari</t>
  </si>
  <si>
    <t>Hendra Wijaya KH.</t>
  </si>
  <si>
    <t>BQ.18A</t>
  </si>
  <si>
    <t>PBN B.5219</t>
  </si>
  <si>
    <t>DAFTAR</t>
  </si>
  <si>
    <t>Kadiv Administration</t>
  </si>
  <si>
    <t>JML</t>
  </si>
  <si>
    <t>KAV</t>
  </si>
  <si>
    <t>Imelda Eva Santi</t>
  </si>
  <si>
    <t>CD.26</t>
  </si>
  <si>
    <t>RSH</t>
  </si>
  <si>
    <t>2019</t>
  </si>
  <si>
    <t xml:space="preserve">Estin Yuntari </t>
  </si>
  <si>
    <t>E.40E</t>
  </si>
  <si>
    <t>T.24 Lavender</t>
  </si>
  <si>
    <t>Kusmanto</t>
  </si>
  <si>
    <t>E.35A</t>
  </si>
  <si>
    <t>sd. 2019</t>
  </si>
  <si>
    <t>Thn 2020</t>
  </si>
  <si>
    <t>Terbit Split Tahun 2020</t>
  </si>
  <si>
    <t>Penjualan sd. 2019</t>
  </si>
  <si>
    <t>Penjualan 2020</t>
  </si>
  <si>
    <t>01-10-19</t>
  </si>
  <si>
    <t>15-01-2020</t>
  </si>
  <si>
    <t>B.15104</t>
  </si>
  <si>
    <t>B.15097</t>
  </si>
  <si>
    <t>02-06-2045</t>
  </si>
  <si>
    <t>12-02-2020</t>
  </si>
  <si>
    <t>B.15420</t>
  </si>
  <si>
    <t>16-11-2040</t>
  </si>
  <si>
    <t>B.15421</t>
  </si>
  <si>
    <t>B.15417</t>
  </si>
  <si>
    <t>B.15418</t>
  </si>
  <si>
    <t>B.15419</t>
  </si>
  <si>
    <t>B.15416</t>
  </si>
  <si>
    <t>13-02-20</t>
  </si>
  <si>
    <t>B.15414</t>
  </si>
  <si>
    <t>23-10-2042</t>
  </si>
  <si>
    <t>06-11-13</t>
  </si>
  <si>
    <t>ATAS PENJUALAN sd. MARET 2020</t>
  </si>
  <si>
    <t>Jember, 31 Maret 2020</t>
  </si>
  <si>
    <t>21-02-2013</t>
  </si>
  <si>
    <t>B.5972</t>
  </si>
  <si>
    <t>B.5956</t>
  </si>
  <si>
    <t>(*)</t>
  </si>
  <si>
    <t>Pengurangan hutang sertipikat konsumen karena sudah terbit balik 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</si>
</sst>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&quot;$&quot;* #,##0_);_(&quot;$&quot;* \(#,##0\);_(&quot;$&quot;* &quot;-&quot;_);_(@_)"/>
    <numFmt numFmtId="166" formatCode="_(* #,##0.0_);_(* \(#,##0.0\);_(* &quot;-&quot;?_);_(@_)"/>
    <numFmt numFmtId="167" formatCode="_(* #,##0.00_);_(* \(#,##0.00\);_(* &quot;-&quot;?_);_(@_)"/>
  </numFmts>
  <fonts count="55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2"/>
      <name val="Times New Roman"/>
      <family val="1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sz val="11"/>
      <color indexed="8"/>
      <name val="Cambria"/>
      <family val="1"/>
      <scheme val="major"/>
    </font>
    <font>
      <sz val="10"/>
      <name val="AvantGarde Md BT"/>
      <family val="2"/>
    </font>
    <font>
      <sz val="10"/>
      <name val="Arial"/>
      <family val="2"/>
    </font>
    <font>
      <b/>
      <sz val="11"/>
      <color indexed="8"/>
      <name val="Cambria"/>
      <family val="1"/>
      <scheme val="maj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sz val="10"/>
      <color theme="1"/>
      <name val="Arial"/>
      <family val="2"/>
    </font>
    <font>
      <sz val="10.5"/>
      <name val="Cambria"/>
      <family val="1"/>
      <scheme val="major"/>
    </font>
    <font>
      <b/>
      <sz val="10.5"/>
      <name val="Cambria"/>
      <family val="1"/>
      <scheme val="major"/>
    </font>
    <font>
      <b/>
      <sz val="10.5"/>
      <color theme="1"/>
      <name val="Cambria"/>
      <family val="1"/>
      <scheme val="major"/>
    </font>
    <font>
      <b/>
      <i/>
      <sz val="10"/>
      <name val="Cambria"/>
      <family val="1"/>
      <scheme val="major"/>
    </font>
    <font>
      <b/>
      <u/>
      <sz val="10.5"/>
      <name val="Cambria"/>
      <family val="1"/>
      <scheme val="major"/>
    </font>
    <font>
      <i/>
      <sz val="10"/>
      <name val="Cambria"/>
      <family val="1"/>
      <scheme val="major"/>
    </font>
    <font>
      <sz val="12"/>
      <color indexed="8"/>
      <name val="Cambria"/>
      <family val="1"/>
      <scheme val="major"/>
    </font>
    <font>
      <sz val="16"/>
      <color indexed="8"/>
      <name val="Cambria"/>
      <family val="1"/>
      <scheme val="major"/>
    </font>
    <font>
      <sz val="9.5"/>
      <name val="Cambria"/>
      <family val="1"/>
      <scheme val="major"/>
    </font>
    <font>
      <b/>
      <sz val="18"/>
      <color indexed="8"/>
      <name val="Cambria"/>
      <family val="1"/>
      <scheme val="major"/>
    </font>
    <font>
      <b/>
      <sz val="14"/>
      <name val="Cambria"/>
      <family val="1"/>
      <scheme val="major"/>
    </font>
    <font>
      <b/>
      <u/>
      <sz val="11"/>
      <color theme="1"/>
      <name val="Cambria"/>
      <family val="1"/>
      <scheme val="major"/>
    </font>
    <font>
      <i/>
      <sz val="10.5"/>
      <color indexed="8"/>
      <name val="Cambria"/>
      <family val="1"/>
      <scheme val="major"/>
    </font>
    <font>
      <i/>
      <sz val="10.5"/>
      <color theme="1"/>
      <name val="Cambria"/>
      <family val="1"/>
      <scheme val="major"/>
    </font>
    <font>
      <b/>
      <sz val="10"/>
      <color rgb="FFFF0000"/>
      <name val="Cambria"/>
      <family val="1"/>
      <scheme val="major"/>
    </font>
    <font>
      <b/>
      <sz val="9.5"/>
      <color rgb="FFFF0000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.5"/>
      <color rgb="FFFF0000"/>
      <name val="Cambria"/>
      <family val="1"/>
      <scheme val="major"/>
    </font>
    <font>
      <b/>
      <sz val="11"/>
      <color rgb="FFFF0000"/>
      <name val="Cambria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gray0625">
        <bgColor indexed="9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gray125">
        <bgColor theme="0"/>
      </patternFill>
    </fill>
    <fill>
      <patternFill patternType="solid">
        <fgColor rgb="FF00B050"/>
        <bgColor indexed="64"/>
      </patternFill>
    </fill>
  </fills>
  <borders count="1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/>
      <right/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64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8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hair">
        <color indexed="8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hair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auto="1"/>
      </bottom>
      <diagonal/>
    </border>
    <border>
      <left/>
      <right/>
      <top style="hair">
        <color indexed="8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medium">
        <color indexed="64"/>
      </bottom>
      <diagonal/>
    </border>
  </borders>
  <cellStyleXfs count="55">
    <xf numFmtId="0" fontId="0" fillId="2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4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7" borderId="0" applyNumberFormat="0" applyBorder="0" applyAlignment="0" applyProtection="0"/>
    <xf numFmtId="0" fontId="4" fillId="5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2" borderId="1" applyNumberFormat="0" applyAlignment="0" applyProtection="0"/>
    <xf numFmtId="0" fontId="8" fillId="17" borderId="2" applyNumberFormat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8" borderId="1" applyNumberFormat="0" applyAlignment="0" applyProtection="0"/>
    <xf numFmtId="0" fontId="15" fillId="0" borderId="6" applyNumberFormat="0" applyFill="0" applyAlignment="0" applyProtection="0"/>
    <xf numFmtId="0" fontId="16" fillId="8" borderId="0" applyNumberFormat="0" applyBorder="0" applyAlignment="0" applyProtection="0"/>
    <xf numFmtId="0" fontId="20" fillId="2" borderId="0"/>
    <xf numFmtId="0" fontId="2" fillId="5" borderId="7" applyNumberFormat="0" applyFont="0" applyAlignment="0" applyProtection="0"/>
    <xf numFmtId="0" fontId="17" fillId="2" borderId="8" applyNumberFormat="0" applyAlignment="0" applyProtection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2" fillId="2" borderId="0"/>
    <xf numFmtId="0" fontId="1" fillId="0" borderId="0"/>
    <xf numFmtId="0" fontId="2" fillId="0" borderId="0"/>
    <xf numFmtId="0" fontId="2" fillId="0" borderId="0"/>
    <xf numFmtId="43" fontId="24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2" borderId="0"/>
  </cellStyleXfs>
  <cellXfs count="358">
    <xf numFmtId="0" fontId="0" fillId="2" borderId="0" xfId="0" applyNumberFormat="1"/>
    <xf numFmtId="0" fontId="2" fillId="2" borderId="0" xfId="46" applyNumberFormat="1"/>
    <xf numFmtId="41" fontId="28" fillId="0" borderId="39" xfId="0" applyNumberFormat="1" applyFont="1" applyFill="1" applyBorder="1" applyAlignment="1">
      <alignment vertical="center"/>
    </xf>
    <xf numFmtId="41" fontId="30" fillId="0" borderId="39" xfId="46" applyNumberFormat="1" applyFont="1" applyFill="1" applyBorder="1" applyAlignment="1">
      <alignment horizontal="right" vertical="center"/>
    </xf>
    <xf numFmtId="41" fontId="29" fillId="0" borderId="39" xfId="46" applyNumberFormat="1" applyFont="1" applyFill="1" applyBorder="1" applyAlignment="1">
      <alignment vertical="center"/>
    </xf>
    <xf numFmtId="166" fontId="29" fillId="0" borderId="39" xfId="46" applyNumberFormat="1" applyFont="1" applyFill="1" applyBorder="1" applyAlignment="1">
      <alignment vertical="center"/>
    </xf>
    <xf numFmtId="41" fontId="31" fillId="0" borderId="39" xfId="0" applyNumberFormat="1" applyFont="1" applyFill="1" applyBorder="1" applyAlignment="1">
      <alignment vertical="center"/>
    </xf>
    <xf numFmtId="43" fontId="23" fillId="0" borderId="0" xfId="46" applyNumberFormat="1" applyFont="1" applyFill="1" applyBorder="1" applyAlignment="1">
      <alignment vertical="center"/>
    </xf>
    <xf numFmtId="43" fontId="23" fillId="0" borderId="0" xfId="52" applyNumberFormat="1" applyFont="1" applyFill="1" applyBorder="1" applyAlignment="1">
      <alignment vertical="center"/>
    </xf>
    <xf numFmtId="41" fontId="28" fillId="0" borderId="38" xfId="0" applyNumberFormat="1" applyFont="1" applyFill="1" applyBorder="1" applyAlignment="1">
      <alignment vertical="center"/>
    </xf>
    <xf numFmtId="41" fontId="32" fillId="0" borderId="34" xfId="0" applyNumberFormat="1" applyFont="1" applyFill="1" applyBorder="1" applyAlignment="1">
      <alignment vertical="center"/>
    </xf>
    <xf numFmtId="41" fontId="28" fillId="0" borderId="32" xfId="0" applyNumberFormat="1" applyFont="1" applyFill="1" applyBorder="1" applyAlignment="1">
      <alignment vertical="center"/>
    </xf>
    <xf numFmtId="41" fontId="28" fillId="0" borderId="42" xfId="0" applyNumberFormat="1" applyFont="1" applyFill="1" applyBorder="1" applyAlignment="1">
      <alignment vertical="center"/>
    </xf>
    <xf numFmtId="41" fontId="28" fillId="0" borderId="43" xfId="0" applyNumberFormat="1" applyFont="1" applyFill="1" applyBorder="1" applyAlignment="1">
      <alignment vertical="center"/>
    </xf>
    <xf numFmtId="41" fontId="28" fillId="0" borderId="33" xfId="0" applyNumberFormat="1" applyFont="1" applyFill="1" applyBorder="1" applyAlignment="1">
      <alignment vertical="center"/>
    </xf>
    <xf numFmtId="0" fontId="26" fillId="1" borderId="24" xfId="46" applyNumberFormat="1" applyFont="1" applyFill="1" applyBorder="1" applyAlignment="1">
      <alignment horizontal="center" vertical="center"/>
    </xf>
    <xf numFmtId="0" fontId="26" fillId="1" borderId="41" xfId="46" applyNumberFormat="1" applyFont="1" applyFill="1" applyBorder="1" applyAlignment="1">
      <alignment horizontal="center" vertical="center"/>
    </xf>
    <xf numFmtId="0" fontId="26" fillId="1" borderId="20" xfId="46" applyNumberFormat="1" applyFont="1" applyFill="1" applyBorder="1" applyAlignment="1">
      <alignment horizontal="center" vertical="center"/>
    </xf>
    <xf numFmtId="41" fontId="31" fillId="0" borderId="36" xfId="0" applyNumberFormat="1" applyFont="1" applyFill="1" applyBorder="1" applyAlignment="1">
      <alignment horizontal="left" vertical="center"/>
    </xf>
    <xf numFmtId="0" fontId="29" fillId="0" borderId="44" xfId="49" quotePrefix="1" applyNumberFormat="1" applyFont="1" applyFill="1" applyBorder="1" applyAlignment="1">
      <alignment horizontal="right" vertical="center"/>
    </xf>
    <xf numFmtId="166" fontId="28" fillId="0" borderId="38" xfId="0" applyNumberFormat="1" applyFont="1" applyFill="1" applyBorder="1" applyAlignment="1">
      <alignment vertical="center"/>
    </xf>
    <xf numFmtId="166" fontId="28" fillId="0" borderId="42" xfId="0" applyNumberFormat="1" applyFont="1" applyFill="1" applyBorder="1" applyAlignment="1">
      <alignment vertical="center"/>
    </xf>
    <xf numFmtId="166" fontId="28" fillId="0" borderId="43" xfId="0" applyNumberFormat="1" applyFont="1" applyFill="1" applyBorder="1" applyAlignment="1">
      <alignment vertical="center"/>
    </xf>
    <xf numFmtId="166" fontId="28" fillId="0" borderId="33" xfId="0" applyNumberFormat="1" applyFont="1" applyFill="1" applyBorder="1" applyAlignment="1">
      <alignment vertical="center"/>
    </xf>
    <xf numFmtId="0" fontId="29" fillId="0" borderId="37" xfId="46" quotePrefix="1" applyNumberFormat="1" applyFont="1" applyFill="1" applyBorder="1" applyAlignment="1">
      <alignment horizontal="right" vertical="center"/>
    </xf>
    <xf numFmtId="0" fontId="29" fillId="0" borderId="0" xfId="46" quotePrefix="1" applyNumberFormat="1" applyFont="1" applyFill="1" applyBorder="1" applyAlignment="1">
      <alignment horizontal="right" vertical="center"/>
    </xf>
    <xf numFmtId="41" fontId="29" fillId="2" borderId="13" xfId="46" applyNumberFormat="1" applyFont="1" applyBorder="1" applyAlignment="1">
      <alignment vertical="center"/>
    </xf>
    <xf numFmtId="41" fontId="29" fillId="2" borderId="10" xfId="46" applyNumberFormat="1" applyFont="1" applyBorder="1" applyAlignment="1">
      <alignment vertical="center"/>
    </xf>
    <xf numFmtId="41" fontId="29" fillId="2" borderId="11" xfId="46" applyNumberFormat="1" applyFont="1" applyBorder="1" applyAlignment="1">
      <alignment vertical="center"/>
    </xf>
    <xf numFmtId="41" fontId="29" fillId="2" borderId="21" xfId="46" applyNumberFormat="1" applyFont="1" applyBorder="1" applyAlignment="1">
      <alignment vertical="center"/>
    </xf>
    <xf numFmtId="0" fontId="29" fillId="18" borderId="15" xfId="46" applyNumberFormat="1" applyFont="1" applyFill="1" applyBorder="1" applyAlignment="1">
      <alignment horizontal="right"/>
    </xf>
    <xf numFmtId="0" fontId="30" fillId="2" borderId="15" xfId="46" applyNumberFormat="1" applyFont="1" applyBorder="1" applyAlignment="1">
      <alignment horizontal="center" vertical="center"/>
    </xf>
    <xf numFmtId="166" fontId="29" fillId="0" borderId="53" xfId="46" applyNumberFormat="1" applyFont="1" applyFill="1" applyBorder="1" applyAlignment="1">
      <alignment vertical="center"/>
    </xf>
    <xf numFmtId="0" fontId="0" fillId="0" borderId="0" xfId="0" applyNumberFormat="1" applyFill="1" applyAlignment="1">
      <alignment vertical="center"/>
    </xf>
    <xf numFmtId="0" fontId="22" fillId="0" borderId="0" xfId="46" applyNumberFormat="1" applyFont="1" applyFill="1" applyAlignment="1">
      <alignment vertical="center"/>
    </xf>
    <xf numFmtId="41" fontId="31" fillId="0" borderId="38" xfId="0" applyNumberFormat="1" applyFont="1" applyFill="1" applyBorder="1" applyAlignment="1">
      <alignment vertical="center"/>
    </xf>
    <xf numFmtId="166" fontId="31" fillId="0" borderId="39" xfId="46" applyNumberFormat="1" applyFont="1" applyFill="1" applyBorder="1" applyAlignment="1">
      <alignment vertical="center"/>
    </xf>
    <xf numFmtId="166" fontId="31" fillId="0" borderId="39" xfId="0" applyNumberFormat="1" applyFont="1" applyFill="1" applyBorder="1" applyAlignment="1">
      <alignment vertical="center"/>
    </xf>
    <xf numFmtId="41" fontId="31" fillId="0" borderId="10" xfId="46" applyNumberFormat="1" applyFont="1" applyFill="1" applyBorder="1" applyAlignment="1">
      <alignment vertical="center"/>
    </xf>
    <xf numFmtId="0" fontId="31" fillId="0" borderId="0" xfId="46" quotePrefix="1" applyNumberFormat="1" applyFont="1" applyFill="1" applyBorder="1" applyAlignment="1">
      <alignment horizontal="right" vertical="center"/>
    </xf>
    <xf numFmtId="41" fontId="31" fillId="0" borderId="14" xfId="46" applyNumberFormat="1" applyFont="1" applyFill="1" applyBorder="1" applyAlignment="1">
      <alignment vertical="center"/>
    </xf>
    <xf numFmtId="166" fontId="29" fillId="0" borderId="52" xfId="46" applyNumberFormat="1" applyFont="1" applyFill="1" applyBorder="1" applyAlignment="1">
      <alignment vertical="center"/>
    </xf>
    <xf numFmtId="41" fontId="31" fillId="0" borderId="14" xfId="46" quotePrefix="1" applyNumberFormat="1" applyFont="1" applyFill="1" applyBorder="1" applyAlignment="1">
      <alignment vertical="center"/>
    </xf>
    <xf numFmtId="41" fontId="31" fillId="0" borderId="36" xfId="46" applyNumberFormat="1" applyFont="1" applyFill="1" applyBorder="1" applyAlignment="1">
      <alignment vertical="center"/>
    </xf>
    <xf numFmtId="41" fontId="31" fillId="0" borderId="36" xfId="46" applyNumberFormat="1" applyFont="1" applyFill="1" applyBorder="1" applyAlignment="1">
      <alignment horizontal="left" vertical="center"/>
    </xf>
    <xf numFmtId="166" fontId="31" fillId="0" borderId="36" xfId="52" applyNumberFormat="1" applyFont="1" applyFill="1" applyBorder="1" applyAlignment="1">
      <alignment vertical="center"/>
    </xf>
    <xf numFmtId="41" fontId="31" fillId="0" borderId="36" xfId="0" quotePrefix="1" applyNumberFormat="1" applyFont="1" applyFill="1" applyBorder="1" applyAlignment="1">
      <alignment horizontal="left" vertical="center"/>
    </xf>
    <xf numFmtId="166" fontId="31" fillId="0" borderId="36" xfId="52" applyNumberFormat="1" applyFont="1" applyFill="1" applyBorder="1" applyAlignment="1">
      <alignment horizontal="right" vertical="center"/>
    </xf>
    <xf numFmtId="0" fontId="26" fillId="1" borderId="27" xfId="46" applyNumberFormat="1" applyFont="1" applyFill="1" applyBorder="1" applyAlignment="1">
      <alignment horizontal="center" vertical="center"/>
    </xf>
    <xf numFmtId="0" fontId="26" fillId="1" borderId="26" xfId="46" applyNumberFormat="1" applyFont="1" applyFill="1" applyBorder="1" applyAlignment="1">
      <alignment horizontal="center" vertical="center"/>
    </xf>
    <xf numFmtId="0" fontId="26" fillId="1" borderId="25" xfId="46" applyNumberFormat="1" applyFont="1" applyFill="1" applyBorder="1" applyAlignment="1">
      <alignment horizontal="center" vertical="center"/>
    </xf>
    <xf numFmtId="166" fontId="28" fillId="0" borderId="55" xfId="0" applyNumberFormat="1" applyFont="1" applyFill="1" applyBorder="1" applyAlignment="1">
      <alignment vertical="center"/>
    </xf>
    <xf numFmtId="166" fontId="28" fillId="0" borderId="47" xfId="0" applyNumberFormat="1" applyFont="1" applyFill="1" applyBorder="1" applyAlignment="1">
      <alignment vertical="center"/>
    </xf>
    <xf numFmtId="166" fontId="29" fillId="0" borderId="56" xfId="46" applyNumberFormat="1" applyFont="1" applyFill="1" applyBorder="1" applyAlignment="1">
      <alignment horizontal="center" vertical="center"/>
    </xf>
    <xf numFmtId="166" fontId="29" fillId="0" borderId="45" xfId="46" applyNumberFormat="1" applyFont="1" applyFill="1" applyBorder="1" applyAlignment="1">
      <alignment horizontal="center" vertical="center"/>
    </xf>
    <xf numFmtId="166" fontId="28" fillId="0" borderId="54" xfId="0" applyNumberFormat="1" applyFont="1" applyFill="1" applyBorder="1" applyAlignment="1">
      <alignment horizontal="center" vertical="center"/>
    </xf>
    <xf numFmtId="166" fontId="28" fillId="0" borderId="33" xfId="0" applyNumberFormat="1" applyFont="1" applyFill="1" applyBorder="1" applyAlignment="1">
      <alignment horizontal="center" vertical="center"/>
    </xf>
    <xf numFmtId="41" fontId="28" fillId="0" borderId="33" xfId="0" applyNumberFormat="1" applyFont="1" applyFill="1" applyBorder="1" applyAlignment="1">
      <alignment horizontal="center" vertical="center"/>
    </xf>
    <xf numFmtId="0" fontId="28" fillId="0" borderId="57" xfId="0" applyNumberFormat="1" applyFont="1" applyFill="1" applyBorder="1" applyAlignment="1">
      <alignment horizontal="right" vertical="center"/>
    </xf>
    <xf numFmtId="166" fontId="28" fillId="0" borderId="58" xfId="0" applyNumberFormat="1" applyFont="1" applyFill="1" applyBorder="1" applyAlignment="1">
      <alignment horizontal="center" vertical="center"/>
    </xf>
    <xf numFmtId="0" fontId="29" fillId="0" borderId="59" xfId="46" applyNumberFormat="1" applyFont="1" applyFill="1" applyBorder="1" applyAlignment="1">
      <alignment horizontal="right" vertical="center"/>
    </xf>
    <xf numFmtId="166" fontId="31" fillId="0" borderId="54" xfId="0" applyNumberFormat="1" applyFont="1" applyFill="1" applyBorder="1" applyAlignment="1">
      <alignment horizontal="center" vertical="center"/>
    </xf>
    <xf numFmtId="0" fontId="28" fillId="0" borderId="61" xfId="0" applyNumberFormat="1" applyFont="1" applyFill="1" applyBorder="1" applyAlignment="1">
      <alignment horizontal="right" vertical="center"/>
    </xf>
    <xf numFmtId="41" fontId="28" fillId="0" borderId="62" xfId="0" applyNumberFormat="1" applyFont="1" applyFill="1" applyBorder="1" applyAlignment="1">
      <alignment vertical="center"/>
    </xf>
    <xf numFmtId="41" fontId="29" fillId="0" borderId="62" xfId="46" applyNumberFormat="1" applyFont="1" applyFill="1" applyBorder="1" applyAlignment="1">
      <alignment horizontal="left" vertical="center"/>
    </xf>
    <xf numFmtId="166" fontId="29" fillId="0" borderId="62" xfId="52" applyNumberFormat="1" applyFont="1" applyFill="1" applyBorder="1" applyAlignment="1">
      <alignment vertical="center"/>
    </xf>
    <xf numFmtId="166" fontId="29" fillId="0" borderId="63" xfId="46" applyNumberFormat="1" applyFont="1" applyFill="1" applyBorder="1" applyAlignment="1">
      <alignment vertical="center"/>
    </xf>
    <xf numFmtId="166" fontId="29" fillId="0" borderId="64" xfId="46" applyNumberFormat="1" applyFont="1" applyFill="1" applyBorder="1" applyAlignment="1">
      <alignment horizontal="center" vertical="center"/>
    </xf>
    <xf numFmtId="41" fontId="31" fillId="0" borderId="6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8" fillId="0" borderId="0" xfId="0" applyNumberFormat="1" applyFont="1" applyFill="1" applyBorder="1" applyAlignment="1">
      <alignment horizontal="right" vertical="center"/>
    </xf>
    <xf numFmtId="0" fontId="28" fillId="0" borderId="0" xfId="46" applyNumberFormat="1" applyFont="1" applyFill="1" applyBorder="1" applyAlignment="1">
      <alignment horizontal="right" vertical="center"/>
    </xf>
    <xf numFmtId="41" fontId="31" fillId="0" borderId="10" xfId="46" quotePrefix="1" applyNumberFormat="1" applyFont="1" applyFill="1" applyBorder="1" applyAlignment="1">
      <alignment horizontal="left" vertical="center"/>
    </xf>
    <xf numFmtId="0" fontId="31" fillId="0" borderId="0" xfId="49" quotePrefix="1" applyNumberFormat="1" applyFont="1" applyFill="1" applyBorder="1" applyAlignment="1">
      <alignment horizontal="right" vertical="center"/>
    </xf>
    <xf numFmtId="0" fontId="27" fillId="18" borderId="16" xfId="46" quotePrefix="1" applyNumberFormat="1" applyFont="1" applyFill="1" applyBorder="1" applyAlignment="1">
      <alignment horizontal="center" vertical="center"/>
    </xf>
    <xf numFmtId="41" fontId="29" fillId="2" borderId="35" xfId="46" applyNumberFormat="1" applyFont="1" applyBorder="1" applyAlignment="1">
      <alignment vertical="center"/>
    </xf>
    <xf numFmtId="41" fontId="29" fillId="2" borderId="66" xfId="46" applyNumberFormat="1" applyFont="1" applyBorder="1" applyAlignment="1">
      <alignment vertical="center"/>
    </xf>
    <xf numFmtId="41" fontId="29" fillId="2" borderId="62" xfId="46" applyNumberFormat="1" applyFont="1" applyBorder="1" applyAlignment="1">
      <alignment vertical="center"/>
    </xf>
    <xf numFmtId="41" fontId="30" fillId="2" borderId="62" xfId="46" applyNumberFormat="1" applyFont="1" applyBorder="1" applyAlignment="1">
      <alignment vertical="center"/>
    </xf>
    <xf numFmtId="41" fontId="29" fillId="2" borderId="67" xfId="46" applyNumberFormat="1" applyFont="1" applyBorder="1" applyAlignment="1">
      <alignment vertical="center"/>
    </xf>
    <xf numFmtId="41" fontId="30" fillId="2" borderId="67" xfId="46" applyNumberFormat="1" applyFont="1" applyBorder="1" applyAlignment="1">
      <alignment vertical="center"/>
    </xf>
    <xf numFmtId="41" fontId="29" fillId="2" borderId="69" xfId="46" applyNumberFormat="1" applyFont="1" applyBorder="1" applyAlignment="1">
      <alignment vertical="center"/>
    </xf>
    <xf numFmtId="41" fontId="30" fillId="2" borderId="69" xfId="46" applyNumberFormat="1" applyFont="1" applyBorder="1" applyAlignment="1">
      <alignment vertical="center"/>
    </xf>
    <xf numFmtId="41" fontId="29" fillId="2" borderId="70" xfId="46" applyNumberFormat="1" applyFont="1" applyBorder="1" applyAlignment="1">
      <alignment vertical="center"/>
    </xf>
    <xf numFmtId="41" fontId="30" fillId="2" borderId="15" xfId="46" applyNumberFormat="1" applyFont="1" applyBorder="1" applyAlignment="1">
      <alignment vertical="center"/>
    </xf>
    <xf numFmtId="41" fontId="28" fillId="0" borderId="67" xfId="0" applyNumberFormat="1" applyFont="1" applyFill="1" applyBorder="1" applyAlignment="1">
      <alignment vertical="center"/>
    </xf>
    <xf numFmtId="0" fontId="36" fillId="2" borderId="0" xfId="46" applyNumberFormat="1" applyFont="1"/>
    <xf numFmtId="0" fontId="37" fillId="2" borderId="0" xfId="46" applyNumberFormat="1" applyFont="1"/>
    <xf numFmtId="0" fontId="38" fillId="0" borderId="0" xfId="47" applyNumberFormat="1" applyFont="1" applyAlignment="1">
      <alignment vertical="center"/>
    </xf>
    <xf numFmtId="0" fontId="39" fillId="2" borderId="0" xfId="46" applyNumberFormat="1" applyFont="1" applyAlignment="1">
      <alignment horizontal="left"/>
    </xf>
    <xf numFmtId="41" fontId="29" fillId="0" borderId="62" xfId="46" applyNumberFormat="1" applyFont="1" applyFill="1" applyBorder="1" applyAlignment="1">
      <alignment vertical="center"/>
    </xf>
    <xf numFmtId="166" fontId="29" fillId="0" borderId="62" xfId="46" applyNumberFormat="1" applyFont="1" applyFill="1" applyBorder="1" applyAlignment="1">
      <alignment vertical="center"/>
    </xf>
    <xf numFmtId="0" fontId="28" fillId="0" borderId="0" xfId="0" applyNumberFormat="1" applyFont="1" applyFill="1" applyAlignment="1">
      <alignment horizontal="right" vertical="center"/>
    </xf>
    <xf numFmtId="41" fontId="28" fillId="0" borderId="57" xfId="0" applyNumberFormat="1" applyFont="1" applyFill="1" applyBorder="1" applyAlignment="1">
      <alignment horizontal="right" vertical="center"/>
    </xf>
    <xf numFmtId="0" fontId="27" fillId="18" borderId="16" xfId="46" applyNumberFormat="1" applyFont="1" applyFill="1" applyBorder="1" applyAlignment="1">
      <alignment horizontal="center" vertical="center"/>
    </xf>
    <xf numFmtId="166" fontId="29" fillId="0" borderId="51" xfId="46" applyNumberFormat="1" applyFont="1" applyFill="1" applyBorder="1" applyAlignment="1">
      <alignment vertical="center"/>
    </xf>
    <xf numFmtId="166" fontId="31" fillId="0" borderId="51" xfId="46" applyNumberFormat="1" applyFont="1" applyFill="1" applyBorder="1" applyAlignment="1">
      <alignment vertical="center"/>
    </xf>
    <xf numFmtId="43" fontId="31" fillId="0" borderId="60" xfId="52" applyNumberFormat="1" applyFont="1" applyBorder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40" fillId="2" borderId="0" xfId="46" applyNumberFormat="1" applyFont="1"/>
    <xf numFmtId="0" fontId="41" fillId="2" borderId="0" xfId="46" applyNumberFormat="1" applyFont="1" applyAlignment="1">
      <alignment horizontal="left"/>
    </xf>
    <xf numFmtId="0" fontId="27" fillId="1" borderId="16" xfId="46" applyNumberFormat="1" applyFont="1" applyFill="1" applyBorder="1" applyAlignment="1">
      <alignment horizontal="center" vertical="center"/>
    </xf>
    <xf numFmtId="41" fontId="30" fillId="0" borderId="80" xfId="46" applyNumberFormat="1" applyFont="1" applyFill="1" applyBorder="1" applyAlignment="1">
      <alignment horizontal="right" vertical="center"/>
    </xf>
    <xf numFmtId="41" fontId="30" fillId="0" borderId="80" xfId="46" applyNumberFormat="1" applyFont="1" applyFill="1" applyBorder="1" applyAlignment="1">
      <alignment vertical="center"/>
    </xf>
    <xf numFmtId="41" fontId="29" fillId="0" borderId="80" xfId="46" applyNumberFormat="1" applyFont="1" applyFill="1" applyBorder="1" applyAlignment="1">
      <alignment vertical="center"/>
    </xf>
    <xf numFmtId="41" fontId="30" fillId="0" borderId="76" xfId="46" applyNumberFormat="1" applyFont="1" applyFill="1" applyBorder="1" applyAlignment="1">
      <alignment horizontal="right" vertical="center"/>
    </xf>
    <xf numFmtId="41" fontId="30" fillId="0" borderId="76" xfId="46" applyNumberFormat="1" applyFont="1" applyFill="1" applyBorder="1" applyAlignment="1">
      <alignment vertical="center"/>
    </xf>
    <xf numFmtId="41" fontId="29" fillId="0" borderId="76" xfId="46" applyNumberFormat="1" applyFont="1" applyFill="1" applyBorder="1" applyAlignment="1">
      <alignment vertical="center"/>
    </xf>
    <xf numFmtId="166" fontId="29" fillId="0" borderId="76" xfId="46" applyNumberFormat="1" applyFont="1" applyFill="1" applyBorder="1" applyAlignment="1">
      <alignment vertical="center"/>
    </xf>
    <xf numFmtId="166" fontId="29" fillId="0" borderId="83" xfId="46" applyNumberFormat="1" applyFont="1" applyFill="1" applyBorder="1" applyAlignment="1">
      <alignment vertical="center"/>
    </xf>
    <xf numFmtId="0" fontId="29" fillId="0" borderId="84" xfId="46" applyNumberFormat="1" applyFont="1" applyFill="1" applyBorder="1" applyAlignment="1">
      <alignment horizontal="right" vertical="center"/>
    </xf>
    <xf numFmtId="166" fontId="29" fillId="0" borderId="85" xfId="46" applyNumberFormat="1" applyFont="1" applyFill="1" applyBorder="1" applyAlignment="1">
      <alignment horizontal="center" vertical="center"/>
    </xf>
    <xf numFmtId="166" fontId="31" fillId="0" borderId="52" xfId="46" applyNumberFormat="1" applyFont="1" applyFill="1" applyBorder="1" applyAlignment="1">
      <alignment vertical="center"/>
    </xf>
    <xf numFmtId="166" fontId="28" fillId="0" borderId="78" xfId="0" applyNumberFormat="1" applyFont="1" applyFill="1" applyBorder="1" applyAlignment="1">
      <alignment vertical="center"/>
    </xf>
    <xf numFmtId="166" fontId="29" fillId="0" borderId="86" xfId="46" applyNumberFormat="1" applyFont="1" applyFill="1" applyBorder="1" applyAlignment="1">
      <alignment vertical="center"/>
    </xf>
    <xf numFmtId="166" fontId="29" fillId="0" borderId="87" xfId="46" applyNumberFormat="1" applyFont="1" applyFill="1" applyBorder="1" applyAlignment="1">
      <alignment vertical="center"/>
    </xf>
    <xf numFmtId="166" fontId="28" fillId="0" borderId="79" xfId="0" applyNumberFormat="1" applyFont="1" applyFill="1" applyBorder="1" applyAlignment="1">
      <alignment vertical="center"/>
    </xf>
    <xf numFmtId="166" fontId="28" fillId="0" borderId="57" xfId="0" applyNumberFormat="1" applyFont="1" applyFill="1" applyBorder="1" applyAlignment="1">
      <alignment vertical="center"/>
    </xf>
    <xf numFmtId="166" fontId="29" fillId="0" borderId="88" xfId="46" applyNumberFormat="1" applyFont="1" applyFill="1" applyBorder="1" applyAlignment="1">
      <alignment vertical="center"/>
    </xf>
    <xf numFmtId="41" fontId="28" fillId="0" borderId="57" xfId="0" applyNumberFormat="1" applyFont="1" applyFill="1" applyBorder="1" applyAlignment="1">
      <alignment vertical="center"/>
    </xf>
    <xf numFmtId="166" fontId="28" fillId="0" borderId="75" xfId="0" applyNumberFormat="1" applyFont="1" applyFill="1" applyBorder="1" applyAlignment="1">
      <alignment vertical="center"/>
    </xf>
    <xf numFmtId="166" fontId="31" fillId="0" borderId="63" xfId="46" applyNumberFormat="1" applyFont="1" applyFill="1" applyBorder="1" applyAlignment="1">
      <alignment vertical="center"/>
    </xf>
    <xf numFmtId="166" fontId="29" fillId="0" borderId="89" xfId="46" applyNumberFormat="1" applyFont="1" applyFill="1" applyBorder="1" applyAlignment="1">
      <alignment vertical="center"/>
    </xf>
    <xf numFmtId="166" fontId="29" fillId="0" borderId="90" xfId="46" applyNumberFormat="1" applyFont="1" applyFill="1" applyBorder="1" applyAlignment="1">
      <alignment vertical="center"/>
    </xf>
    <xf numFmtId="166" fontId="29" fillId="0" borderId="93" xfId="46" applyNumberFormat="1" applyFont="1" applyFill="1" applyBorder="1" applyAlignment="1">
      <alignment vertical="center"/>
    </xf>
    <xf numFmtId="0" fontId="29" fillId="0" borderId="63" xfId="46" quotePrefix="1" applyNumberFormat="1" applyFont="1" applyFill="1" applyBorder="1" applyAlignment="1">
      <alignment horizontal="center" vertical="center"/>
    </xf>
    <xf numFmtId="0" fontId="29" fillId="0" borderId="62" xfId="49" quotePrefix="1" applyNumberFormat="1" applyFont="1" applyFill="1" applyBorder="1" applyAlignment="1">
      <alignment horizontal="center" vertical="center"/>
    </xf>
    <xf numFmtId="41" fontId="29" fillId="0" borderId="62" xfId="46" quotePrefix="1" applyNumberFormat="1" applyFont="1" applyFill="1" applyBorder="1" applyAlignment="1">
      <alignment vertical="center"/>
    </xf>
    <xf numFmtId="41" fontId="28" fillId="0" borderId="46" xfId="0" applyNumberFormat="1" applyFont="1" applyFill="1" applyBorder="1" applyAlignment="1">
      <alignment vertical="center"/>
    </xf>
    <xf numFmtId="41" fontId="28" fillId="0" borderId="75" xfId="0" applyNumberFormat="1" applyFont="1" applyFill="1" applyBorder="1" applyAlignment="1">
      <alignment vertical="center"/>
    </xf>
    <xf numFmtId="166" fontId="29" fillId="0" borderId="80" xfId="46" applyNumberFormat="1" applyFont="1" applyFill="1" applyBorder="1" applyAlignment="1">
      <alignment vertical="center"/>
    </xf>
    <xf numFmtId="166" fontId="31" fillId="0" borderId="75" xfId="0" applyNumberFormat="1" applyFont="1" applyFill="1" applyBorder="1" applyAlignment="1">
      <alignment vertical="center"/>
    </xf>
    <xf numFmtId="0" fontId="31" fillId="0" borderId="62" xfId="49" quotePrefix="1" applyNumberFormat="1" applyFont="1" applyFill="1" applyBorder="1" applyAlignment="1">
      <alignment horizontal="center" vertical="center"/>
    </xf>
    <xf numFmtId="41" fontId="28" fillId="0" borderId="62" xfId="46" applyNumberFormat="1" applyFont="1" applyFill="1" applyBorder="1" applyAlignment="1">
      <alignment vertical="center"/>
    </xf>
    <xf numFmtId="41" fontId="29" fillId="0" borderId="62" xfId="46" quotePrefix="1" applyNumberFormat="1" applyFont="1" applyFill="1" applyBorder="1" applyAlignment="1">
      <alignment horizontal="left" vertical="center"/>
    </xf>
    <xf numFmtId="166" fontId="28" fillId="0" borderId="46" xfId="0" applyNumberFormat="1" applyFont="1" applyFill="1" applyBorder="1" applyAlignment="1">
      <alignment vertical="center"/>
    </xf>
    <xf numFmtId="166" fontId="28" fillId="0" borderId="48" xfId="0" applyNumberFormat="1" applyFont="1" applyFill="1" applyBorder="1" applyAlignment="1">
      <alignment vertical="center"/>
    </xf>
    <xf numFmtId="166" fontId="28" fillId="0" borderId="49" xfId="0" applyNumberFormat="1" applyFont="1" applyFill="1" applyBorder="1" applyAlignment="1">
      <alignment vertical="center"/>
    </xf>
    <xf numFmtId="0" fontId="28" fillId="0" borderId="48" xfId="0" applyNumberFormat="1" applyFont="1" applyFill="1" applyBorder="1" applyAlignment="1">
      <alignment horizontal="right" vertical="center"/>
    </xf>
    <xf numFmtId="0" fontId="31" fillId="0" borderId="62" xfId="46" quotePrefix="1" applyNumberFormat="1" applyFont="1" applyFill="1" applyBorder="1" applyAlignment="1">
      <alignment horizontal="center" vertical="center"/>
    </xf>
    <xf numFmtId="166" fontId="31" fillId="0" borderId="52" xfId="46" applyNumberFormat="1" applyFont="1" applyFill="1" applyBorder="1" applyAlignment="1">
      <alignment horizontal="center" vertical="center"/>
    </xf>
    <xf numFmtId="166" fontId="28" fillId="0" borderId="78" xfId="0" applyNumberFormat="1" applyFont="1" applyFill="1" applyBorder="1" applyAlignment="1">
      <alignment horizontal="center" vertical="center"/>
    </xf>
    <xf numFmtId="166" fontId="31" fillId="0" borderId="47" xfId="0" applyNumberFormat="1" applyFont="1" applyFill="1" applyBorder="1" applyAlignment="1">
      <alignment vertical="center"/>
    </xf>
    <xf numFmtId="166" fontId="31" fillId="0" borderId="48" xfId="0" applyNumberFormat="1" applyFont="1" applyFill="1" applyBorder="1" applyAlignment="1">
      <alignment vertical="center"/>
    </xf>
    <xf numFmtId="166" fontId="29" fillId="0" borderId="85" xfId="46" applyNumberFormat="1" applyFont="1" applyFill="1" applyBorder="1" applyAlignment="1">
      <alignment vertical="center"/>
    </xf>
    <xf numFmtId="41" fontId="29" fillId="0" borderId="84" xfId="46" applyNumberFormat="1" applyFont="1" applyFill="1" applyBorder="1" applyAlignment="1">
      <alignment horizontal="right" vertical="center"/>
    </xf>
    <xf numFmtId="0" fontId="28" fillId="0" borderId="0" xfId="0" applyNumberFormat="1" applyFont="1" applyFill="1" applyAlignment="1">
      <alignment horizontal="center" vertical="center"/>
    </xf>
    <xf numFmtId="166" fontId="29" fillId="0" borderId="78" xfId="46" applyNumberFormat="1" applyFont="1" applyFill="1" applyBorder="1" applyAlignment="1">
      <alignment horizontal="center" vertical="center"/>
    </xf>
    <xf numFmtId="166" fontId="29" fillId="0" borderId="79" xfId="46" applyNumberFormat="1" applyFont="1" applyFill="1" applyBorder="1" applyAlignment="1">
      <alignment vertical="center"/>
    </xf>
    <xf numFmtId="0" fontId="26" fillId="18" borderId="16" xfId="46" applyNumberFormat="1" applyFont="1" applyFill="1" applyBorder="1" applyAlignment="1">
      <alignment horizontal="center" vertical="center" wrapText="1"/>
    </xf>
    <xf numFmtId="0" fontId="28" fillId="2" borderId="0" xfId="46" applyNumberFormat="1" applyFont="1"/>
    <xf numFmtId="0" fontId="42" fillId="2" borderId="0" xfId="46" applyNumberFormat="1" applyFont="1"/>
    <xf numFmtId="49" fontId="43" fillId="2" borderId="0" xfId="46" applyNumberFormat="1" applyFont="1" applyAlignment="1">
      <alignment horizontal="center"/>
    </xf>
    <xf numFmtId="0" fontId="28" fillId="2" borderId="0" xfId="46" applyNumberFormat="1" applyFont="1" applyAlignment="1">
      <alignment vertical="center"/>
    </xf>
    <xf numFmtId="0" fontId="28" fillId="2" borderId="12" xfId="46" applyNumberFormat="1" applyFont="1" applyBorder="1"/>
    <xf numFmtId="41" fontId="28" fillId="2" borderId="0" xfId="46" applyNumberFormat="1" applyFont="1" applyAlignment="1">
      <alignment vertical="center"/>
    </xf>
    <xf numFmtId="0" fontId="44" fillId="2" borderId="0" xfId="46" applyNumberFormat="1" applyFont="1"/>
    <xf numFmtId="0" fontId="28" fillId="0" borderId="0" xfId="0" applyNumberFormat="1" applyFont="1" applyFill="1" applyAlignment="1">
      <alignment vertical="center"/>
    </xf>
    <xf numFmtId="0" fontId="31" fillId="0" borderId="0" xfId="0" applyNumberFormat="1" applyFont="1" applyFill="1" applyAlignment="1">
      <alignment vertical="center"/>
    </xf>
    <xf numFmtId="0" fontId="31" fillId="0" borderId="0" xfId="0" applyNumberFormat="1" applyFont="1" applyFill="1" applyBorder="1" applyAlignment="1">
      <alignment vertical="center"/>
    </xf>
    <xf numFmtId="0" fontId="28" fillId="0" borderId="0" xfId="0" applyNumberFormat="1" applyFont="1" applyFill="1" applyBorder="1" applyAlignment="1">
      <alignment vertical="center"/>
    </xf>
    <xf numFmtId="41" fontId="28" fillId="0" borderId="0" xfId="0" applyNumberFormat="1" applyFont="1" applyFill="1" applyAlignment="1">
      <alignment vertical="center"/>
    </xf>
    <xf numFmtId="41" fontId="32" fillId="0" borderId="73" xfId="0" applyNumberFormat="1" applyFont="1" applyFill="1" applyBorder="1" applyAlignment="1">
      <alignment vertical="center"/>
    </xf>
    <xf numFmtId="167" fontId="21" fillId="19" borderId="79" xfId="0" applyNumberFormat="1" applyFont="1" applyFill="1" applyBorder="1" applyAlignment="1">
      <alignment horizontal="left" vertical="center"/>
    </xf>
    <xf numFmtId="41" fontId="29" fillId="0" borderId="89" xfId="0" applyNumberFormat="1" applyFont="1" applyFill="1" applyBorder="1" applyAlignment="1">
      <alignment horizontal="left" vertical="center"/>
    </xf>
    <xf numFmtId="41" fontId="28" fillId="0" borderId="97" xfId="0" applyNumberFormat="1" applyFont="1" applyFill="1" applyBorder="1" applyAlignment="1">
      <alignment vertical="center"/>
    </xf>
    <xf numFmtId="166" fontId="28" fillId="0" borderId="58" xfId="0" applyNumberFormat="1" applyFont="1" applyFill="1" applyBorder="1" applyAlignment="1">
      <alignment vertical="center"/>
    </xf>
    <xf numFmtId="166" fontId="29" fillId="0" borderId="98" xfId="46" applyNumberFormat="1" applyFont="1" applyFill="1" applyBorder="1" applyAlignment="1">
      <alignment vertical="center"/>
    </xf>
    <xf numFmtId="166" fontId="29" fillId="0" borderId="50" xfId="46" applyNumberFormat="1" applyFont="1" applyFill="1" applyBorder="1" applyAlignment="1">
      <alignment vertical="center"/>
    </xf>
    <xf numFmtId="166" fontId="29" fillId="0" borderId="101" xfId="46" applyNumberFormat="1" applyFont="1" applyFill="1" applyBorder="1" applyAlignment="1">
      <alignment vertical="center"/>
    </xf>
    <xf numFmtId="166" fontId="31" fillId="0" borderId="99" xfId="0" applyNumberFormat="1" applyFont="1" applyFill="1" applyBorder="1" applyAlignment="1">
      <alignment vertical="center"/>
    </xf>
    <xf numFmtId="0" fontId="28" fillId="0" borderId="102" xfId="46" applyNumberFormat="1" applyFont="1" applyFill="1" applyBorder="1" applyAlignment="1">
      <alignment horizontal="right" vertical="center"/>
    </xf>
    <xf numFmtId="0" fontId="28" fillId="0" borderId="48" xfId="46" applyNumberFormat="1" applyFont="1" applyFill="1" applyBorder="1" applyAlignment="1">
      <alignment horizontal="right" vertical="center"/>
    </xf>
    <xf numFmtId="0" fontId="26" fillId="1" borderId="17" xfId="46" applyNumberFormat="1" applyFont="1" applyFill="1" applyBorder="1" applyAlignment="1">
      <alignment horizontal="center" vertical="center"/>
    </xf>
    <xf numFmtId="0" fontId="46" fillId="0" borderId="0" xfId="0" applyNumberFormat="1" applyFont="1" applyFill="1" applyAlignment="1">
      <alignment horizontal="center" vertical="center"/>
    </xf>
    <xf numFmtId="0" fontId="32" fillId="0" borderId="0" xfId="0" applyNumberFormat="1" applyFont="1" applyFill="1" applyAlignment="1">
      <alignment horizontal="center" vertical="center"/>
    </xf>
    <xf numFmtId="9" fontId="22" fillId="0" borderId="0" xfId="5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5" fillId="0" borderId="0" xfId="0" applyNumberFormat="1" applyFont="1" applyFill="1" applyAlignment="1">
      <alignment vertical="center"/>
    </xf>
    <xf numFmtId="0" fontId="28" fillId="0" borderId="46" xfId="0" applyNumberFormat="1" applyFont="1" applyFill="1" applyBorder="1" applyAlignment="1">
      <alignment horizontal="center" vertical="center"/>
    </xf>
    <xf numFmtId="166" fontId="28" fillId="0" borderId="0" xfId="0" applyNumberFormat="1" applyFont="1" applyFill="1" applyAlignment="1">
      <alignment vertical="center"/>
    </xf>
    <xf numFmtId="166" fontId="28" fillId="0" borderId="0" xfId="0" applyNumberFormat="1" applyFont="1" applyFill="1" applyAlignment="1">
      <alignment horizontal="center" vertical="center"/>
    </xf>
    <xf numFmtId="0" fontId="31" fillId="0" borderId="0" xfId="0" applyNumberFormat="1" applyFont="1" applyFill="1" applyBorder="1" applyAlignment="1">
      <alignment horizontal="right" vertical="center"/>
    </xf>
    <xf numFmtId="0" fontId="27" fillId="0" borderId="73" xfId="46" applyNumberFormat="1" applyFont="1" applyFill="1" applyBorder="1" applyAlignment="1">
      <alignment horizontal="center" vertical="center"/>
    </xf>
    <xf numFmtId="0" fontId="31" fillId="0" borderId="46" xfId="0" applyNumberFormat="1" applyFont="1" applyFill="1" applyBorder="1" applyAlignment="1">
      <alignment horizontal="center" vertical="center"/>
    </xf>
    <xf numFmtId="0" fontId="28" fillId="21" borderId="0" xfId="0" applyNumberFormat="1" applyFont="1" applyFill="1" applyAlignment="1">
      <alignment vertical="center"/>
    </xf>
    <xf numFmtId="0" fontId="0" fillId="0" borderId="0" xfId="0" applyNumberFormat="1" applyFill="1" applyAlignment="1">
      <alignment horizontal="center" vertical="center"/>
    </xf>
    <xf numFmtId="41" fontId="28" fillId="0" borderId="104" xfId="0" applyNumberFormat="1" applyFont="1" applyFill="1" applyBorder="1" applyAlignment="1">
      <alignment vertical="center"/>
    </xf>
    <xf numFmtId="0" fontId="26" fillId="18" borderId="16" xfId="46" applyNumberFormat="1" applyFont="1" applyFill="1" applyBorder="1" applyAlignment="1">
      <alignment horizontal="center" vertical="center" wrapText="1"/>
    </xf>
    <xf numFmtId="0" fontId="28" fillId="2" borderId="37" xfId="46" applyNumberFormat="1" applyFont="1" applyBorder="1"/>
    <xf numFmtId="0" fontId="28" fillId="2" borderId="37" xfId="46" applyNumberFormat="1" applyFont="1" applyBorder="1" applyAlignment="1">
      <alignment vertical="center"/>
    </xf>
    <xf numFmtId="0" fontId="26" fillId="18" borderId="28" xfId="46" applyNumberFormat="1" applyFont="1" applyFill="1" applyBorder="1" applyAlignment="1">
      <alignment horizontal="center" vertical="center" wrapText="1"/>
    </xf>
    <xf numFmtId="41" fontId="30" fillId="2" borderId="68" xfId="46" applyNumberFormat="1" applyFont="1" applyBorder="1" applyAlignment="1">
      <alignment vertical="center"/>
    </xf>
    <xf numFmtId="41" fontId="30" fillId="2" borderId="71" xfId="46" applyNumberFormat="1" applyFont="1" applyBorder="1" applyAlignment="1">
      <alignment vertical="center"/>
    </xf>
    <xf numFmtId="41" fontId="29" fillId="2" borderId="103" xfId="46" applyNumberFormat="1" applyFont="1" applyBorder="1" applyAlignment="1">
      <alignment vertical="center"/>
    </xf>
    <xf numFmtId="166" fontId="29" fillId="0" borderId="54" xfId="0" applyNumberFormat="1" applyFont="1" applyFill="1" applyBorder="1" applyAlignment="1">
      <alignment horizontal="right" vertical="center"/>
    </xf>
    <xf numFmtId="0" fontId="47" fillId="2" borderId="0" xfId="0" applyFont="1" applyAlignment="1">
      <alignment horizontal="left" vertical="center"/>
    </xf>
    <xf numFmtId="0" fontId="48" fillId="2" borderId="0" xfId="0" applyNumberFormat="1" applyFont="1" applyAlignment="1">
      <alignment horizontal="left"/>
    </xf>
    <xf numFmtId="0" fontId="21" fillId="2" borderId="0" xfId="0" applyFont="1" applyAlignment="1">
      <alignment vertical="center"/>
    </xf>
    <xf numFmtId="0" fontId="49" fillId="2" borderId="0" xfId="0" applyFont="1" applyAlignment="1">
      <alignment vertical="center"/>
    </xf>
    <xf numFmtId="166" fontId="29" fillId="0" borderId="104" xfId="46" applyNumberFormat="1" applyFont="1" applyFill="1" applyBorder="1" applyAlignment="1">
      <alignment vertical="center"/>
    </xf>
    <xf numFmtId="41" fontId="28" fillId="0" borderId="108" xfId="0" quotePrefix="1" applyNumberFormat="1" applyFont="1" applyFill="1" applyBorder="1" applyAlignment="1">
      <alignment horizontal="center" vertical="center"/>
    </xf>
    <xf numFmtId="41" fontId="36" fillId="2" borderId="0" xfId="46" applyNumberFormat="1" applyFont="1"/>
    <xf numFmtId="41" fontId="28" fillId="2" borderId="0" xfId="46" applyNumberFormat="1" applyFont="1"/>
    <xf numFmtId="41" fontId="34" fillId="0" borderId="105" xfId="0" applyNumberFormat="1" applyFont="1" applyFill="1" applyBorder="1" applyAlignment="1">
      <alignment vertical="center"/>
    </xf>
    <xf numFmtId="41" fontId="29" fillId="0" borderId="79" xfId="46" applyNumberFormat="1" applyFont="1" applyFill="1" applyBorder="1" applyAlignment="1">
      <alignment horizontal="right" vertical="center"/>
    </xf>
    <xf numFmtId="41" fontId="30" fillId="0" borderId="67" xfId="46" applyNumberFormat="1" applyFont="1" applyFill="1" applyBorder="1" applyAlignment="1">
      <alignment vertical="center"/>
    </xf>
    <xf numFmtId="41" fontId="29" fillId="0" borderId="110" xfId="46" applyNumberFormat="1" applyFont="1" applyFill="1" applyBorder="1" applyAlignment="1">
      <alignment vertical="center"/>
    </xf>
    <xf numFmtId="0" fontId="31" fillId="21" borderId="0" xfId="0" applyNumberFormat="1" applyFont="1" applyFill="1" applyAlignment="1">
      <alignment vertical="center"/>
    </xf>
    <xf numFmtId="41" fontId="34" fillId="2" borderId="0" xfId="46" applyNumberFormat="1" applyFont="1" applyBorder="1" applyAlignment="1">
      <alignment vertical="center"/>
    </xf>
    <xf numFmtId="41" fontId="22" fillId="0" borderId="112" xfId="46" applyNumberFormat="1" applyFont="1" applyFill="1" applyBorder="1" applyAlignment="1">
      <alignment vertical="center"/>
    </xf>
    <xf numFmtId="0" fontId="28" fillId="19" borderId="0" xfId="0" applyNumberFormat="1" applyFont="1" applyFill="1" applyAlignment="1">
      <alignment vertical="center"/>
    </xf>
    <xf numFmtId="0" fontId="51" fillId="2" borderId="0" xfId="46" applyNumberFormat="1" applyFont="1"/>
    <xf numFmtId="0" fontId="50" fillId="2" borderId="0" xfId="46" applyNumberFormat="1" applyFont="1"/>
    <xf numFmtId="0" fontId="46" fillId="0" borderId="0" xfId="0" applyNumberFormat="1" applyFont="1" applyFill="1" applyAlignment="1">
      <alignment horizontal="center" vertical="center"/>
    </xf>
    <xf numFmtId="0" fontId="27" fillId="1" borderId="113" xfId="46" applyNumberFormat="1" applyFont="1" applyFill="1" applyBorder="1" applyAlignment="1">
      <alignment horizontal="center" vertical="center"/>
    </xf>
    <xf numFmtId="0" fontId="27" fillId="1" borderId="24" xfId="46" applyNumberFormat="1" applyFont="1" applyFill="1" applyBorder="1" applyAlignment="1">
      <alignment horizontal="center" vertical="center"/>
    </xf>
    <xf numFmtId="41" fontId="28" fillId="0" borderId="114" xfId="0" applyNumberFormat="1" applyFont="1" applyFill="1" applyBorder="1" applyAlignment="1">
      <alignment vertical="center"/>
    </xf>
    <xf numFmtId="41" fontId="32" fillId="0" borderId="114" xfId="0" applyNumberFormat="1" applyFont="1" applyFill="1" applyBorder="1" applyAlignment="1">
      <alignment vertical="center"/>
    </xf>
    <xf numFmtId="41" fontId="28" fillId="0" borderId="77" xfId="0" applyNumberFormat="1" applyFont="1" applyFill="1" applyBorder="1" applyAlignment="1">
      <alignment horizontal="left" vertical="center"/>
    </xf>
    <xf numFmtId="41" fontId="31" fillId="0" borderId="75" xfId="0" applyNumberFormat="1" applyFont="1" applyFill="1" applyBorder="1" applyAlignment="1">
      <alignment vertical="center"/>
    </xf>
    <xf numFmtId="41" fontId="31" fillId="0" borderId="79" xfId="0" applyNumberFormat="1" applyFont="1" applyFill="1" applyBorder="1" applyAlignment="1">
      <alignment vertical="center"/>
    </xf>
    <xf numFmtId="41" fontId="31" fillId="0" borderId="116" xfId="0" applyNumberFormat="1" applyFont="1" applyFill="1" applyBorder="1" applyAlignment="1">
      <alignment vertical="center"/>
    </xf>
    <xf numFmtId="41" fontId="34" fillId="20" borderId="116" xfId="46" applyNumberFormat="1" applyFont="1" applyFill="1" applyBorder="1" applyAlignment="1">
      <alignment horizontal="left" vertical="center"/>
    </xf>
    <xf numFmtId="41" fontId="29" fillId="0" borderId="116" xfId="46" applyNumberFormat="1" applyFont="1" applyFill="1" applyBorder="1" applyAlignment="1">
      <alignment horizontal="left" vertical="center"/>
    </xf>
    <xf numFmtId="41" fontId="29" fillId="0" borderId="116" xfId="46" quotePrefix="1" applyNumberFormat="1" applyFont="1" applyFill="1" applyBorder="1" applyAlignment="1">
      <alignment horizontal="left" vertical="center"/>
    </xf>
    <xf numFmtId="41" fontId="29" fillId="0" borderId="116" xfId="46" applyNumberFormat="1" applyFont="1" applyFill="1" applyBorder="1" applyAlignment="1">
      <alignment vertical="center"/>
    </xf>
    <xf numFmtId="41" fontId="31" fillId="0" borderId="116" xfId="46" applyNumberFormat="1" applyFont="1" applyFill="1" applyBorder="1" applyAlignment="1">
      <alignment horizontal="left" vertical="center"/>
    </xf>
    <xf numFmtId="41" fontId="31" fillId="0" borderId="116" xfId="0" applyNumberFormat="1" applyFont="1" applyFill="1" applyBorder="1" applyAlignment="1">
      <alignment horizontal="left" vertical="center"/>
    </xf>
    <xf numFmtId="41" fontId="29" fillId="0" borderId="118" xfId="46" applyNumberFormat="1" applyFont="1" applyFill="1" applyBorder="1" applyAlignment="1">
      <alignment vertical="center"/>
    </xf>
    <xf numFmtId="41" fontId="34" fillId="0" borderId="78" xfId="46" applyNumberFormat="1" applyFont="1" applyFill="1" applyBorder="1" applyAlignment="1">
      <alignment vertical="center"/>
    </xf>
    <xf numFmtId="41" fontId="29" fillId="0" borderId="87" xfId="46" applyNumberFormat="1" applyFont="1" applyFill="1" applyBorder="1" applyAlignment="1">
      <alignment vertical="center"/>
    </xf>
    <xf numFmtId="41" fontId="31" fillId="0" borderId="118" xfId="0" applyNumberFormat="1" applyFont="1" applyFill="1" applyBorder="1" applyAlignment="1">
      <alignment vertical="center"/>
    </xf>
    <xf numFmtId="41" fontId="29" fillId="0" borderId="118" xfId="46" applyNumberFormat="1" applyFont="1" applyFill="1" applyBorder="1" applyAlignment="1">
      <alignment horizontal="left" vertical="center"/>
    </xf>
    <xf numFmtId="41" fontId="29" fillId="0" borderId="118" xfId="46" quotePrefix="1" applyNumberFormat="1" applyFont="1" applyFill="1" applyBorder="1" applyAlignment="1">
      <alignment horizontal="left" vertical="center"/>
    </xf>
    <xf numFmtId="41" fontId="28" fillId="0" borderId="120" xfId="0" applyNumberFormat="1" applyFont="1" applyFill="1" applyBorder="1" applyAlignment="1">
      <alignment vertical="center"/>
    </xf>
    <xf numFmtId="41" fontId="28" fillId="0" borderId="121" xfId="0" applyNumberFormat="1" applyFont="1" applyFill="1" applyBorder="1" applyAlignment="1">
      <alignment vertical="center"/>
    </xf>
    <xf numFmtId="41" fontId="29" fillId="0" borderId="111" xfId="46" applyNumberFormat="1" applyFont="1" applyFill="1" applyBorder="1" applyAlignment="1">
      <alignment vertical="center"/>
    </xf>
    <xf numFmtId="166" fontId="29" fillId="0" borderId="56" xfId="46" applyNumberFormat="1" applyFont="1" applyFill="1" applyBorder="1" applyAlignment="1">
      <alignment vertical="center"/>
    </xf>
    <xf numFmtId="166" fontId="29" fillId="0" borderId="115" xfId="46" applyNumberFormat="1" applyFont="1" applyFill="1" applyBorder="1" applyAlignment="1">
      <alignment vertical="center"/>
    </xf>
    <xf numFmtId="166" fontId="29" fillId="0" borderId="117" xfId="46" applyNumberFormat="1" applyFont="1" applyFill="1" applyBorder="1" applyAlignment="1">
      <alignment vertical="center"/>
    </xf>
    <xf numFmtId="166" fontId="31" fillId="0" borderId="117" xfId="46" applyNumberFormat="1" applyFont="1" applyFill="1" applyBorder="1" applyAlignment="1">
      <alignment vertical="center"/>
    </xf>
    <xf numFmtId="166" fontId="28" fillId="0" borderId="115" xfId="46" applyNumberFormat="1" applyFont="1" applyFill="1" applyBorder="1" applyAlignment="1">
      <alignment vertical="center"/>
    </xf>
    <xf numFmtId="166" fontId="28" fillId="0" borderId="114" xfId="0" applyNumberFormat="1" applyFont="1" applyFill="1" applyBorder="1" applyAlignment="1">
      <alignment vertical="center"/>
    </xf>
    <xf numFmtId="166" fontId="28" fillId="0" borderId="54" xfId="0" applyNumberFormat="1" applyFont="1" applyFill="1" applyBorder="1" applyAlignment="1">
      <alignment vertical="center"/>
    </xf>
    <xf numFmtId="41" fontId="28" fillId="0" borderId="116" xfId="0" applyNumberFormat="1" applyFont="1" applyFill="1" applyBorder="1" applyAlignment="1">
      <alignment vertical="center"/>
    </xf>
    <xf numFmtId="41" fontId="32" fillId="0" borderId="122" xfId="0" applyNumberFormat="1" applyFont="1" applyFill="1" applyBorder="1" applyAlignment="1">
      <alignment vertical="center"/>
    </xf>
    <xf numFmtId="166" fontId="31" fillId="0" borderId="115" xfId="46" applyNumberFormat="1" applyFont="1" applyFill="1" applyBorder="1" applyAlignment="1">
      <alignment vertical="center"/>
    </xf>
    <xf numFmtId="166" fontId="31" fillId="0" borderId="117" xfId="0" applyNumberFormat="1" applyFont="1" applyFill="1" applyBorder="1" applyAlignment="1">
      <alignment vertical="center"/>
    </xf>
    <xf numFmtId="166" fontId="31" fillId="0" borderId="117" xfId="0" applyNumberFormat="1" applyFont="1" applyFill="1" applyBorder="1" applyAlignment="1">
      <alignment horizontal="right" vertical="center"/>
    </xf>
    <xf numFmtId="41" fontId="31" fillId="0" borderId="116" xfId="46" quotePrefix="1" applyNumberFormat="1" applyFont="1" applyFill="1" applyBorder="1" applyAlignment="1">
      <alignment vertical="center"/>
    </xf>
    <xf numFmtId="41" fontId="31" fillId="0" borderId="116" xfId="46" applyNumberFormat="1" applyFont="1" applyFill="1" applyBorder="1" applyAlignment="1">
      <alignment vertical="center"/>
    </xf>
    <xf numFmtId="41" fontId="29" fillId="2" borderId="94" xfId="46" applyNumberFormat="1" applyFont="1" applyBorder="1" applyAlignment="1">
      <alignment vertical="center"/>
    </xf>
    <xf numFmtId="41" fontId="29" fillId="0" borderId="81" xfId="0" applyNumberFormat="1" applyFont="1" applyFill="1" applyBorder="1" applyAlignment="1">
      <alignment horizontal="left" vertical="center"/>
    </xf>
    <xf numFmtId="41" fontId="30" fillId="0" borderId="123" xfId="46" applyNumberFormat="1" applyFont="1" applyFill="1" applyBorder="1" applyAlignment="1">
      <alignment vertical="center"/>
    </xf>
    <xf numFmtId="41" fontId="30" fillId="2" borderId="124" xfId="46" applyNumberFormat="1" applyFont="1" applyBorder="1" applyAlignment="1">
      <alignment vertical="center"/>
    </xf>
    <xf numFmtId="41" fontId="30" fillId="0" borderId="0" xfId="0" applyNumberFormat="1" applyFont="1" applyFill="1" applyBorder="1" applyAlignment="1">
      <alignment horizontal="left" vertical="center"/>
    </xf>
    <xf numFmtId="166" fontId="31" fillId="0" borderId="54" xfId="0" applyNumberFormat="1" applyFont="1" applyFill="1" applyBorder="1" applyAlignment="1">
      <alignment vertical="center"/>
    </xf>
    <xf numFmtId="41" fontId="29" fillId="0" borderId="90" xfId="46" applyNumberFormat="1" applyFont="1" applyFill="1" applyBorder="1" applyAlignment="1">
      <alignment vertical="center"/>
    </xf>
    <xf numFmtId="41" fontId="28" fillId="0" borderId="125" xfId="0" applyNumberFormat="1" applyFont="1" applyFill="1" applyBorder="1" applyAlignment="1">
      <alignment vertical="center"/>
    </xf>
    <xf numFmtId="0" fontId="27" fillId="22" borderId="24" xfId="46" applyNumberFormat="1" applyFont="1" applyFill="1" applyBorder="1" applyAlignment="1">
      <alignment horizontal="center" vertical="center"/>
    </xf>
    <xf numFmtId="41" fontId="50" fillId="2" borderId="31" xfId="46" applyNumberFormat="1" applyFont="1" applyBorder="1" applyAlignment="1">
      <alignment vertical="center"/>
    </xf>
    <xf numFmtId="0" fontId="29" fillId="0" borderId="128" xfId="46" quotePrefix="1" applyNumberFormat="1" applyFont="1" applyFill="1" applyBorder="1" applyAlignment="1">
      <alignment horizontal="center" vertical="center"/>
    </xf>
    <xf numFmtId="41" fontId="29" fillId="0" borderId="126" xfId="46" quotePrefix="1" applyNumberFormat="1" applyFont="1" applyFill="1" applyBorder="1" applyAlignment="1">
      <alignment vertical="center"/>
    </xf>
    <xf numFmtId="0" fontId="29" fillId="0" borderId="129" xfId="46" quotePrefix="1" applyNumberFormat="1" applyFont="1" applyFill="1" applyBorder="1" applyAlignment="1">
      <alignment horizontal="center" vertical="center"/>
    </xf>
    <xf numFmtId="41" fontId="29" fillId="0" borderId="127" xfId="46" applyNumberFormat="1" applyFont="1" applyFill="1" applyBorder="1" applyAlignment="1">
      <alignment vertical="center"/>
    </xf>
    <xf numFmtId="0" fontId="29" fillId="0" borderId="131" xfId="46" applyNumberFormat="1" applyFont="1" applyFill="1" applyBorder="1" applyAlignment="1">
      <alignment horizontal="right" vertical="center"/>
    </xf>
    <xf numFmtId="166" fontId="29" fillId="0" borderId="130" xfId="46" applyNumberFormat="1" applyFont="1" applyFill="1" applyBorder="1" applyAlignment="1">
      <alignment horizontal="center" vertical="center"/>
    </xf>
    <xf numFmtId="41" fontId="34" fillId="0" borderId="127" xfId="0" applyNumberFormat="1" applyFont="1" applyFill="1" applyBorder="1" applyAlignment="1">
      <alignment vertical="center"/>
    </xf>
    <xf numFmtId="166" fontId="28" fillId="0" borderId="77" xfId="52" applyNumberFormat="1" applyFont="1" applyFill="1" applyBorder="1" applyAlignment="1">
      <alignment vertical="center"/>
    </xf>
    <xf numFmtId="166" fontId="28" fillId="0" borderId="103" xfId="52" applyNumberFormat="1" applyFont="1" applyFill="1" applyBorder="1" applyAlignment="1">
      <alignment vertical="center"/>
    </xf>
    <xf numFmtId="166" fontId="28" fillId="0" borderId="103" xfId="0" applyNumberFormat="1" applyFont="1" applyFill="1" applyBorder="1" applyAlignment="1">
      <alignment vertical="center"/>
    </xf>
    <xf numFmtId="41" fontId="31" fillId="0" borderId="127" xfId="0" applyNumberFormat="1" applyFont="1" applyFill="1" applyBorder="1" applyAlignment="1">
      <alignment vertical="center"/>
    </xf>
    <xf numFmtId="41" fontId="31" fillId="23" borderId="118" xfId="46" applyNumberFormat="1" applyFont="1" applyFill="1" applyBorder="1" applyAlignment="1">
      <alignment vertical="center"/>
    </xf>
    <xf numFmtId="41" fontId="31" fillId="23" borderId="119" xfId="46" quotePrefix="1" applyNumberFormat="1" applyFont="1" applyFill="1" applyBorder="1" applyAlignment="1">
      <alignment vertical="center"/>
    </xf>
    <xf numFmtId="41" fontId="31" fillId="23" borderId="119" xfId="46" applyNumberFormat="1" applyFont="1" applyFill="1" applyBorder="1" applyAlignment="1">
      <alignment vertical="center"/>
    </xf>
    <xf numFmtId="41" fontId="31" fillId="23" borderId="118" xfId="46" applyNumberFormat="1" applyFont="1" applyFill="1" applyBorder="1" applyAlignment="1">
      <alignment horizontal="left" vertical="center"/>
    </xf>
    <xf numFmtId="41" fontId="31" fillId="23" borderId="118" xfId="0" applyNumberFormat="1" applyFont="1" applyFill="1" applyBorder="1" applyAlignment="1">
      <alignment horizontal="left" vertical="center"/>
    </xf>
    <xf numFmtId="41" fontId="34" fillId="23" borderId="118" xfId="46" applyNumberFormat="1" applyFont="1" applyFill="1" applyBorder="1" applyAlignment="1">
      <alignment horizontal="left" vertical="center"/>
    </xf>
    <xf numFmtId="41" fontId="29" fillId="23" borderId="119" xfId="46" applyNumberFormat="1" applyFont="1" applyFill="1" applyBorder="1" applyAlignment="1">
      <alignment vertical="center"/>
    </xf>
    <xf numFmtId="41" fontId="31" fillId="19" borderId="103" xfId="46" applyNumberFormat="1" applyFont="1" applyFill="1" applyBorder="1" applyAlignment="1">
      <alignment vertical="center"/>
    </xf>
    <xf numFmtId="0" fontId="53" fillId="2" borderId="0" xfId="46" applyNumberFormat="1" applyFont="1"/>
    <xf numFmtId="0" fontId="50" fillId="2" borderId="0" xfId="46" applyNumberFormat="1" applyFont="1" applyAlignment="1">
      <alignment horizontal="left"/>
    </xf>
    <xf numFmtId="41" fontId="28" fillId="19" borderId="103" xfId="0" applyNumberFormat="1" applyFont="1" applyFill="1" applyBorder="1" applyAlignment="1">
      <alignment horizontal="left" vertical="center"/>
    </xf>
    <xf numFmtId="0" fontId="28" fillId="0" borderId="132" xfId="0" quotePrefix="1" applyFont="1" applyFill="1" applyBorder="1" applyAlignment="1">
      <alignment horizontal="center" vertical="center"/>
    </xf>
    <xf numFmtId="41" fontId="28" fillId="0" borderId="132" xfId="0" applyNumberFormat="1" applyFont="1" applyFill="1" applyBorder="1" applyAlignment="1">
      <alignment vertical="center"/>
    </xf>
    <xf numFmtId="14" fontId="28" fillId="0" borderId="132" xfId="0" quotePrefix="1" applyNumberFormat="1" applyFont="1" applyFill="1" applyBorder="1" applyAlignment="1">
      <alignment horizontal="center" vertical="center"/>
    </xf>
    <xf numFmtId="0" fontId="52" fillId="2" borderId="0" xfId="0" quotePrefix="1" applyFont="1" applyAlignment="1">
      <alignment vertical="center"/>
    </xf>
    <xf numFmtId="41" fontId="30" fillId="0" borderId="136" xfId="46" applyNumberFormat="1" applyFont="1" applyFill="1" applyBorder="1" applyAlignment="1">
      <alignment horizontal="right" vertical="center"/>
    </xf>
    <xf numFmtId="41" fontId="30" fillId="0" borderId="136" xfId="46" applyNumberFormat="1" applyFont="1" applyFill="1" applyBorder="1" applyAlignment="1">
      <alignment vertical="center"/>
    </xf>
    <xf numFmtId="41" fontId="29" fillId="0" borderId="136" xfId="46" applyNumberFormat="1" applyFont="1" applyFill="1" applyBorder="1" applyAlignment="1">
      <alignment vertical="center"/>
    </xf>
    <xf numFmtId="41" fontId="29" fillId="0" borderId="137" xfId="46" applyNumberFormat="1" applyFont="1" applyFill="1" applyBorder="1" applyAlignment="1">
      <alignment vertical="center"/>
    </xf>
    <xf numFmtId="166" fontId="29" fillId="0" borderId="136" xfId="46" applyNumberFormat="1" applyFont="1" applyFill="1" applyBorder="1" applyAlignment="1">
      <alignment vertical="center"/>
    </xf>
    <xf numFmtId="166" fontId="29" fillId="0" borderId="137" xfId="46" applyNumberFormat="1" applyFont="1" applyFill="1" applyBorder="1" applyAlignment="1">
      <alignment vertical="center"/>
    </xf>
    <xf numFmtId="166" fontId="29" fillId="0" borderId="138" xfId="46" applyNumberFormat="1" applyFont="1" applyFill="1" applyBorder="1" applyAlignment="1">
      <alignment vertical="center"/>
    </xf>
    <xf numFmtId="166" fontId="29" fillId="0" borderId="0" xfId="46" applyNumberFormat="1" applyFont="1" applyFill="1" applyBorder="1" applyAlignment="1">
      <alignment vertical="center"/>
    </xf>
    <xf numFmtId="0" fontId="29" fillId="0" borderId="138" xfId="46" applyNumberFormat="1" applyFont="1" applyFill="1" applyBorder="1" applyAlignment="1">
      <alignment horizontal="right" vertical="center"/>
    </xf>
    <xf numFmtId="166" fontId="29" fillId="0" borderId="98" xfId="46" applyNumberFormat="1" applyFont="1" applyFill="1" applyBorder="1" applyAlignment="1">
      <alignment horizontal="center" vertical="center"/>
    </xf>
    <xf numFmtId="0" fontId="54" fillId="2" borderId="0" xfId="0" quotePrefix="1" applyFont="1" applyAlignment="1">
      <alignment vertical="center"/>
    </xf>
    <xf numFmtId="41" fontId="30" fillId="0" borderId="127" xfId="46" applyNumberFormat="1" applyFont="1" applyFill="1" applyBorder="1" applyAlignment="1">
      <alignment vertical="center"/>
    </xf>
    <xf numFmtId="41" fontId="31" fillId="19" borderId="67" xfId="0" applyNumberFormat="1" applyFont="1" applyFill="1" applyBorder="1" applyAlignment="1">
      <alignment vertical="center"/>
    </xf>
    <xf numFmtId="166" fontId="29" fillId="0" borderId="139" xfId="46" applyNumberFormat="1" applyFont="1" applyFill="1" applyBorder="1" applyAlignment="1">
      <alignment vertical="center"/>
    </xf>
    <xf numFmtId="41" fontId="34" fillId="0" borderId="134" xfId="0" applyNumberFormat="1" applyFont="1" applyFill="1" applyBorder="1" applyAlignment="1">
      <alignment vertical="center"/>
    </xf>
    <xf numFmtId="41" fontId="31" fillId="19" borderId="135" xfId="0" applyNumberFormat="1" applyFont="1" applyFill="1" applyBorder="1" applyAlignment="1">
      <alignment vertical="center"/>
    </xf>
    <xf numFmtId="165" fontId="31" fillId="19" borderId="77" xfId="47" applyNumberFormat="1" applyFont="1" applyFill="1" applyBorder="1" applyAlignment="1">
      <alignment horizontal="left" vertical="center"/>
    </xf>
    <xf numFmtId="164" fontId="31" fillId="2" borderId="133" xfId="0" applyNumberFormat="1" applyFont="1" applyBorder="1" applyAlignment="1">
      <alignment horizontal="left" vertical="center"/>
    </xf>
    <xf numFmtId="0" fontId="46" fillId="0" borderId="0" xfId="0" applyNumberFormat="1" applyFont="1" applyFill="1" applyAlignment="1">
      <alignment horizontal="center" vertical="center"/>
    </xf>
    <xf numFmtId="41" fontId="32" fillId="2" borderId="140" xfId="0" applyNumberFormat="1" applyFont="1" applyBorder="1" applyAlignment="1">
      <alignment horizontal="right" vertical="center"/>
    </xf>
    <xf numFmtId="41" fontId="22" fillId="0" borderId="135" xfId="0" applyNumberFormat="1" applyFont="1" applyFill="1" applyBorder="1" applyAlignment="1">
      <alignment vertical="center"/>
    </xf>
    <xf numFmtId="41" fontId="28" fillId="0" borderId="135" xfId="0" applyNumberFormat="1" applyFont="1" applyFill="1" applyBorder="1" applyAlignment="1">
      <alignment vertical="center"/>
    </xf>
    <xf numFmtId="41" fontId="22" fillId="0" borderId="135" xfId="46" applyNumberFormat="1" applyFont="1" applyFill="1" applyBorder="1" applyAlignment="1">
      <alignment vertical="center"/>
    </xf>
    <xf numFmtId="41" fontId="28" fillId="0" borderId="74" xfId="0" applyNumberFormat="1" applyFont="1" applyFill="1" applyBorder="1" applyAlignment="1">
      <alignment vertical="center"/>
    </xf>
    <xf numFmtId="41" fontId="29" fillId="0" borderId="103" xfId="46" applyNumberFormat="1" applyFont="1" applyFill="1" applyBorder="1" applyAlignment="1">
      <alignment vertical="center"/>
    </xf>
    <xf numFmtId="0" fontId="31" fillId="0" borderId="100" xfId="0" quotePrefix="1" applyFont="1" applyFill="1" applyBorder="1" applyAlignment="1">
      <alignment horizontal="center" vertical="center"/>
    </xf>
    <xf numFmtId="41" fontId="31" fillId="0" borderId="135" xfId="0" applyNumberFormat="1" applyFont="1" applyFill="1" applyBorder="1" applyAlignment="1">
      <alignment vertical="center"/>
    </xf>
    <xf numFmtId="165" fontId="31" fillId="0" borderId="77" xfId="47" applyNumberFormat="1" applyFont="1" applyFill="1" applyBorder="1" applyAlignment="1">
      <alignment horizontal="left" vertical="center"/>
    </xf>
    <xf numFmtId="0" fontId="28" fillId="0" borderId="135" xfId="0" applyNumberFormat="1" applyFont="1" applyFill="1" applyBorder="1" applyAlignment="1">
      <alignment vertical="center"/>
    </xf>
    <xf numFmtId="41" fontId="34" fillId="0" borderId="109" xfId="0" applyNumberFormat="1" applyFont="1" applyFill="1" applyBorder="1" applyAlignment="1">
      <alignment vertical="center"/>
    </xf>
    <xf numFmtId="41" fontId="31" fillId="0" borderId="100" xfId="0" applyNumberFormat="1" applyFont="1" applyFill="1" applyBorder="1" applyAlignment="1">
      <alignment horizontal="left" vertical="center"/>
    </xf>
    <xf numFmtId="166" fontId="31" fillId="0" borderId="52" xfId="46" quotePrefix="1" applyNumberFormat="1" applyFont="1" applyFill="1" applyBorder="1" applyAlignment="1">
      <alignment vertical="center"/>
    </xf>
    <xf numFmtId="166" fontId="31" fillId="0" borderId="52" xfId="46" quotePrefix="1" applyNumberFormat="1" applyFont="1" applyFill="1" applyBorder="1" applyAlignment="1">
      <alignment horizontal="center" vertical="center"/>
    </xf>
    <xf numFmtId="0" fontId="31" fillId="0" borderId="135" xfId="0" applyNumberFormat="1" applyFont="1" applyFill="1" applyBorder="1" applyAlignment="1">
      <alignment vertical="center"/>
    </xf>
    <xf numFmtId="0" fontId="31" fillId="2" borderId="135" xfId="0" quotePrefix="1" applyFont="1" applyBorder="1" applyAlignment="1">
      <alignment horizontal="center" vertical="center"/>
    </xf>
    <xf numFmtId="14" fontId="31" fillId="2" borderId="135" xfId="0" quotePrefix="1" applyNumberFormat="1" applyFont="1" applyBorder="1" applyAlignment="1">
      <alignment horizontal="center" vertical="center"/>
    </xf>
    <xf numFmtId="166" fontId="29" fillId="0" borderId="52" xfId="46" quotePrefix="1" applyNumberFormat="1" applyFont="1" applyFill="1" applyBorder="1" applyAlignment="1">
      <alignment vertical="center"/>
    </xf>
    <xf numFmtId="0" fontId="45" fillId="2" borderId="0" xfId="0" applyNumberFormat="1" applyFont="1" applyAlignment="1">
      <alignment horizontal="center"/>
    </xf>
    <xf numFmtId="0" fontId="26" fillId="18" borderId="17" xfId="46" applyNumberFormat="1" applyFont="1" applyFill="1" applyBorder="1" applyAlignment="1">
      <alignment horizontal="center" vertical="center"/>
    </xf>
    <xf numFmtId="0" fontId="22" fillId="18" borderId="16" xfId="46" applyNumberFormat="1" applyFont="1" applyFill="1" applyBorder="1" applyAlignment="1">
      <alignment horizontal="center" vertical="center"/>
    </xf>
    <xf numFmtId="0" fontId="26" fillId="18" borderId="65" xfId="46" applyNumberFormat="1" applyFont="1" applyFill="1" applyBorder="1" applyAlignment="1">
      <alignment horizontal="center" vertical="center"/>
    </xf>
    <xf numFmtId="0" fontId="26" fillId="18" borderId="17" xfId="46" applyNumberFormat="1" applyFont="1" applyFill="1" applyBorder="1" applyAlignment="1">
      <alignment horizontal="center" vertical="center" wrapText="1"/>
    </xf>
    <xf numFmtId="0" fontId="26" fillId="18" borderId="16" xfId="46" applyNumberFormat="1" applyFont="1" applyFill="1" applyBorder="1" applyAlignment="1">
      <alignment horizontal="center" vertical="center" wrapText="1"/>
    </xf>
    <xf numFmtId="0" fontId="26" fillId="18" borderId="106" xfId="46" applyNumberFormat="1" applyFont="1" applyFill="1" applyBorder="1" applyAlignment="1">
      <alignment horizontal="center" vertical="center" wrapText="1"/>
    </xf>
    <xf numFmtId="0" fontId="26" fillId="18" borderId="107" xfId="46" applyNumberFormat="1" applyFont="1" applyFill="1" applyBorder="1" applyAlignment="1">
      <alignment horizontal="center" vertical="center" wrapText="1"/>
    </xf>
    <xf numFmtId="0" fontId="26" fillId="18" borderId="29" xfId="46" applyNumberFormat="1" applyFont="1" applyFill="1" applyBorder="1" applyAlignment="1">
      <alignment horizontal="center" vertical="center" wrapText="1"/>
    </xf>
    <xf numFmtId="0" fontId="26" fillId="18" borderId="96" xfId="46" applyNumberFormat="1" applyFont="1" applyFill="1" applyBorder="1" applyAlignment="1">
      <alignment horizontal="center" vertical="center" wrapText="1"/>
    </xf>
    <xf numFmtId="0" fontId="26" fillId="18" borderId="30" xfId="46" applyNumberFormat="1" applyFont="1" applyFill="1" applyBorder="1" applyAlignment="1">
      <alignment horizontal="center" vertical="center" wrapText="1"/>
    </xf>
    <xf numFmtId="0" fontId="26" fillId="18" borderId="72" xfId="46" applyNumberFormat="1" applyFont="1" applyFill="1" applyBorder="1" applyAlignment="1">
      <alignment horizontal="center" vertical="center" wrapText="1"/>
    </xf>
    <xf numFmtId="0" fontId="26" fillId="1" borderId="17" xfId="46" applyNumberFormat="1" applyFont="1" applyFill="1" applyBorder="1" applyAlignment="1">
      <alignment horizontal="center" vertical="center"/>
    </xf>
    <xf numFmtId="0" fontId="22" fillId="1" borderId="16" xfId="46" applyNumberFormat="1" applyFont="1" applyFill="1" applyBorder="1" applyAlignment="1">
      <alignment horizontal="center" vertical="center"/>
    </xf>
    <xf numFmtId="0" fontId="26" fillId="1" borderId="18" xfId="46" applyNumberFormat="1" applyFont="1" applyFill="1" applyBorder="1" applyAlignment="1">
      <alignment horizontal="center" vertical="center"/>
    </xf>
    <xf numFmtId="0" fontId="22" fillId="1" borderId="19" xfId="46" applyNumberFormat="1" applyFont="1" applyFill="1" applyBorder="1" applyAlignment="1">
      <alignment horizontal="center" vertical="center"/>
    </xf>
    <xf numFmtId="0" fontId="27" fillId="1" borderId="26" xfId="46" applyNumberFormat="1" applyFont="1" applyFill="1" applyBorder="1" applyAlignment="1">
      <alignment horizontal="center" vertical="center"/>
    </xf>
    <xf numFmtId="0" fontId="27" fillId="1" borderId="25" xfId="46" applyNumberFormat="1" applyFont="1" applyFill="1" applyBorder="1" applyAlignment="1">
      <alignment horizontal="center" vertical="center"/>
    </xf>
    <xf numFmtId="0" fontId="26" fillId="1" borderId="40" xfId="46" applyNumberFormat="1" applyFont="1" applyFill="1" applyBorder="1" applyAlignment="1">
      <alignment horizontal="center" vertical="center"/>
    </xf>
    <xf numFmtId="0" fontId="26" fillId="1" borderId="30" xfId="46" applyNumberFormat="1" applyFont="1" applyFill="1" applyBorder="1" applyAlignment="1">
      <alignment horizontal="center" vertical="center"/>
    </xf>
    <xf numFmtId="0" fontId="26" fillId="1" borderId="22" xfId="46" applyNumberFormat="1" applyFont="1" applyFill="1" applyBorder="1" applyAlignment="1">
      <alignment horizontal="center" vertical="center" wrapText="1"/>
    </xf>
    <xf numFmtId="0" fontId="26" fillId="1" borderId="23" xfId="46" applyNumberFormat="1" applyFont="1" applyFill="1" applyBorder="1" applyAlignment="1">
      <alignment horizontal="center" vertical="center" wrapText="1"/>
    </xf>
    <xf numFmtId="41" fontId="32" fillId="0" borderId="82" xfId="0" applyNumberFormat="1" applyFont="1" applyFill="1" applyBorder="1" applyAlignment="1">
      <alignment horizontal="left" vertical="center"/>
    </xf>
    <xf numFmtId="41" fontId="32" fillId="0" borderId="42" xfId="0" applyNumberFormat="1" applyFont="1" applyFill="1" applyBorder="1" applyAlignment="1">
      <alignment horizontal="left" vertical="center"/>
    </xf>
    <xf numFmtId="0" fontId="27" fillId="0" borderId="91" xfId="46" applyNumberFormat="1" applyFont="1" applyFill="1" applyBorder="1" applyAlignment="1">
      <alignment horizontal="center" vertical="center"/>
    </xf>
    <xf numFmtId="0" fontId="46" fillId="0" borderId="0" xfId="0" applyNumberFormat="1" applyFont="1" applyFill="1" applyAlignment="1">
      <alignment horizontal="center" vertical="center"/>
    </xf>
    <xf numFmtId="0" fontId="27" fillId="0" borderId="92" xfId="46" applyNumberFormat="1" applyFont="1" applyFill="1" applyBorder="1" applyAlignment="1">
      <alignment horizontal="center" vertical="center"/>
    </xf>
    <xf numFmtId="0" fontId="27" fillId="0" borderId="95" xfId="46" applyNumberFormat="1" applyFont="1" applyFill="1" applyBorder="1" applyAlignment="1">
      <alignment horizontal="center" vertical="center"/>
    </xf>
    <xf numFmtId="41" fontId="33" fillId="0" borderId="63" xfId="0" applyNumberFormat="1" applyFont="1" applyFill="1" applyBorder="1" applyAlignment="1">
      <alignment horizontal="left" vertical="center"/>
    </xf>
    <xf numFmtId="41" fontId="33" fillId="0" borderId="64" xfId="0" applyNumberFormat="1" applyFont="1" applyFill="1" applyBorder="1" applyAlignment="1">
      <alignment horizontal="left" vertical="center"/>
    </xf>
    <xf numFmtId="41" fontId="30" fillId="0" borderId="87" xfId="46" applyNumberFormat="1" applyFont="1" applyFill="1" applyBorder="1" applyAlignment="1">
      <alignment horizontal="left" vertical="center"/>
    </xf>
    <xf numFmtId="41" fontId="30" fillId="0" borderId="56" xfId="46" applyNumberFormat="1" applyFont="1" applyFill="1" applyBorder="1" applyAlignment="1">
      <alignment horizontal="left" vertical="center"/>
    </xf>
    <xf numFmtId="41" fontId="30" fillId="0" borderId="110" xfId="46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52" builtinId="3"/>
    <cellStyle name="Comma 2" xfId="28"/>
    <cellStyle name="Comma 2 2 2" xfId="53"/>
    <cellStyle name="Comma 3" xfId="29"/>
    <cellStyle name="Comma 4" xfId="50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6"/>
    <cellStyle name="Normal 2 2" xfId="54"/>
    <cellStyle name="Normal 3" xfId="39"/>
    <cellStyle name="Normal 4" xfId="47"/>
    <cellStyle name="Normal 6" xfId="48"/>
    <cellStyle name="Normal_Mar" xfId="49"/>
    <cellStyle name="Note" xfId="40" builtinId="10" customBuiltin="1"/>
    <cellStyle name="Output" xfId="41" builtinId="21" customBuiltin="1"/>
    <cellStyle name="Percent 2" xfId="42"/>
    <cellStyle name="Percent 3" xfId="51"/>
    <cellStyle name="Title" xfId="43" builtinId="15" customBuiltin="1"/>
    <cellStyle name="Total" xfId="44" builtinId="25" customBuiltin="1"/>
    <cellStyle name="Warning Text" xfId="45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9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AB35"/>
  <sheetViews>
    <sheetView showGridLines="0" tabSelected="1" showOutlineSymbols="0" zoomScale="87" zoomScaleNormal="87" workbookViewId="0"/>
  </sheetViews>
  <sheetFormatPr defaultColWidth="8.7109375" defaultRowHeight="12.75"/>
  <cols>
    <col min="1" max="1" width="5.28515625" style="1" customWidth="1"/>
    <col min="2" max="2" width="4.85546875" style="1" customWidth="1"/>
    <col min="3" max="3" width="25.7109375" style="1" customWidth="1"/>
    <col min="4" max="6" width="13.7109375" style="1" customWidth="1"/>
    <col min="7" max="19" width="8.28515625" style="1" customWidth="1"/>
    <col min="20" max="22" width="9.7109375" style="1" customWidth="1"/>
    <col min="23" max="23" width="12.7109375" style="1" customWidth="1"/>
    <col min="24" max="24" width="49.85546875" style="1" customWidth="1"/>
    <col min="25" max="25" width="6.7109375" style="1" customWidth="1"/>
    <col min="26" max="16384" width="8.7109375" style="1"/>
  </cols>
  <sheetData>
    <row r="1" spans="1:28" ht="20.100000000000001" customHeight="1">
      <c r="A1" s="150"/>
      <c r="B1" s="150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0"/>
      <c r="X1" s="150"/>
      <c r="Y1" s="150"/>
      <c r="Z1" s="150"/>
      <c r="AA1" s="150"/>
      <c r="AB1" s="150"/>
    </row>
    <row r="2" spans="1:28" ht="22.5">
      <c r="A2" s="152"/>
      <c r="B2" s="325" t="s">
        <v>84</v>
      </c>
      <c r="C2" s="325"/>
      <c r="D2" s="325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150"/>
      <c r="X2" s="150"/>
      <c r="Y2" s="150"/>
      <c r="Z2" s="150"/>
      <c r="AA2" s="150"/>
      <c r="AB2" s="150"/>
    </row>
    <row r="3" spans="1:28" ht="22.5">
      <c r="A3" s="150"/>
      <c r="B3" s="325" t="s">
        <v>124</v>
      </c>
      <c r="C3" s="325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150"/>
      <c r="X3" s="150"/>
      <c r="Y3" s="150"/>
      <c r="Z3" s="150"/>
      <c r="AA3" s="150"/>
      <c r="AB3" s="150"/>
    </row>
    <row r="4" spans="1:28" ht="9.9499999999999993" customHeight="1" thickBot="1">
      <c r="A4" s="150"/>
      <c r="B4" s="153"/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0"/>
      <c r="X4" s="150"/>
      <c r="Y4" s="150"/>
      <c r="Z4" s="150"/>
      <c r="AA4" s="150"/>
      <c r="AB4" s="150"/>
    </row>
    <row r="5" spans="1:28" ht="9.9499999999999993" customHeight="1">
      <c r="A5" s="150"/>
      <c r="B5" s="154"/>
      <c r="C5" s="154"/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4"/>
      <c r="W5" s="150"/>
      <c r="X5" s="150"/>
      <c r="Y5" s="150"/>
      <c r="Z5" s="150"/>
      <c r="AA5" s="150"/>
      <c r="AB5" s="150"/>
    </row>
    <row r="6" spans="1:28" ht="20.100000000000001" customHeight="1">
      <c r="A6" s="150"/>
      <c r="B6" s="326" t="s">
        <v>7</v>
      </c>
      <c r="C6" s="326" t="s">
        <v>60</v>
      </c>
      <c r="D6" s="328" t="s">
        <v>58</v>
      </c>
      <c r="E6" s="328"/>
      <c r="F6" s="328"/>
      <c r="G6" s="333" t="s">
        <v>104</v>
      </c>
      <c r="H6" s="334"/>
      <c r="I6" s="334"/>
      <c r="J6" s="334"/>
      <c r="K6" s="334"/>
      <c r="L6" s="334"/>
      <c r="M6" s="334"/>
      <c r="N6" s="334"/>
      <c r="O6" s="334"/>
      <c r="P6" s="334"/>
      <c r="Q6" s="334"/>
      <c r="R6" s="335"/>
      <c r="S6" s="336"/>
      <c r="T6" s="329" t="s">
        <v>54</v>
      </c>
      <c r="U6" s="331" t="s">
        <v>55</v>
      </c>
      <c r="V6" s="332"/>
      <c r="W6" s="189"/>
      <c r="X6" s="150"/>
      <c r="Y6" s="150"/>
      <c r="Z6" s="150"/>
      <c r="AA6" s="150"/>
      <c r="AB6" s="150"/>
    </row>
    <row r="7" spans="1:28" ht="20.100000000000001" customHeight="1" thickBot="1">
      <c r="A7" s="150"/>
      <c r="B7" s="327"/>
      <c r="C7" s="327"/>
      <c r="D7" s="74" t="s">
        <v>102</v>
      </c>
      <c r="E7" s="74" t="s">
        <v>103</v>
      </c>
      <c r="F7" s="74" t="s">
        <v>59</v>
      </c>
      <c r="G7" s="74" t="s">
        <v>61</v>
      </c>
      <c r="H7" s="74" t="s">
        <v>62</v>
      </c>
      <c r="I7" s="74" t="s">
        <v>63</v>
      </c>
      <c r="J7" s="74" t="s">
        <v>64</v>
      </c>
      <c r="K7" s="74" t="s">
        <v>65</v>
      </c>
      <c r="L7" s="74" t="s">
        <v>66</v>
      </c>
      <c r="M7" s="74" t="s">
        <v>67</v>
      </c>
      <c r="N7" s="74" t="s">
        <v>78</v>
      </c>
      <c r="O7" s="74" t="s">
        <v>69</v>
      </c>
      <c r="P7" s="74" t="s">
        <v>70</v>
      </c>
      <c r="Q7" s="74" t="s">
        <v>71</v>
      </c>
      <c r="R7" s="94" t="s">
        <v>72</v>
      </c>
      <c r="S7" s="149" t="s">
        <v>53</v>
      </c>
      <c r="T7" s="330"/>
      <c r="U7" s="188" t="s">
        <v>56</v>
      </c>
      <c r="V7" s="191" t="s">
        <v>57</v>
      </c>
      <c r="W7" s="189"/>
      <c r="X7" s="150"/>
      <c r="Y7" s="150"/>
      <c r="Z7" s="150"/>
      <c r="AA7" s="150"/>
      <c r="AB7" s="150"/>
    </row>
    <row r="8" spans="1:28" ht="21.95" customHeight="1">
      <c r="A8" s="150"/>
      <c r="B8" s="26"/>
      <c r="C8" s="26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6"/>
      <c r="W8" s="189"/>
      <c r="X8" s="150"/>
      <c r="Y8" s="150"/>
      <c r="Z8" s="150"/>
      <c r="AA8" s="150"/>
      <c r="AB8" s="150"/>
    </row>
    <row r="9" spans="1:28" ht="21.95" customHeight="1">
      <c r="A9" s="150"/>
      <c r="B9" s="27">
        <v>1</v>
      </c>
      <c r="C9" s="28" t="s">
        <v>6</v>
      </c>
      <c r="D9" s="79">
        <f>'Hut-BTB'!B11+'Hut-BTB'!B33+'Hut-BTB'!B61</f>
        <v>13</v>
      </c>
      <c r="E9" s="79">
        <f>'Hut-BTB'!B15+'Hut-BTB'!B37+'Hut-BTB'!B65</f>
        <v>0</v>
      </c>
      <c r="F9" s="78">
        <f>D9+E9</f>
        <v>13</v>
      </c>
      <c r="G9" s="77">
        <f>'Hut-BTB'!Q67</f>
        <v>2</v>
      </c>
      <c r="H9" s="77">
        <f>'Hut-BTB'!R67</f>
        <v>7</v>
      </c>
      <c r="I9" s="77">
        <f>'Hut-BTB'!S67</f>
        <v>0</v>
      </c>
      <c r="J9" s="77">
        <f>'Hut-BTB'!T67</f>
        <v>0</v>
      </c>
      <c r="K9" s="77">
        <f>'Hut-BTB'!U67</f>
        <v>0</v>
      </c>
      <c r="L9" s="77">
        <f>'Hut-BTB'!V67</f>
        <v>0</v>
      </c>
      <c r="M9" s="77">
        <f>'Hut-BTB'!W67</f>
        <v>0</v>
      </c>
      <c r="N9" s="77">
        <f>'Hut-BTB'!X67</f>
        <v>0</v>
      </c>
      <c r="O9" s="77">
        <f>'Hut-BTB'!Y67</f>
        <v>0</v>
      </c>
      <c r="P9" s="77">
        <f>'Hut-BTB'!Z67</f>
        <v>0</v>
      </c>
      <c r="Q9" s="77">
        <f>'Hut-BTB'!AA67</f>
        <v>0</v>
      </c>
      <c r="R9" s="77">
        <f>'Hut-BTB'!AB67</f>
        <v>0</v>
      </c>
      <c r="S9" s="78">
        <f t="shared" ref="S9" si="0">SUM(G9:R9)</f>
        <v>9</v>
      </c>
      <c r="T9" s="78">
        <f t="shared" ref="T9" si="1">F9-S9</f>
        <v>4</v>
      </c>
      <c r="U9" s="80">
        <f>'Hut-BTB'!B39</f>
        <v>4</v>
      </c>
      <c r="V9" s="192">
        <f>'Hut-BTB'!B17</f>
        <v>0</v>
      </c>
      <c r="W9" s="261"/>
      <c r="X9" s="150"/>
      <c r="Y9" s="155">
        <f t="shared" ref="Y9" si="2">SUM(U9:V9)</f>
        <v>4</v>
      </c>
      <c r="Z9" s="150"/>
      <c r="AA9" s="150"/>
      <c r="AB9" s="150"/>
    </row>
    <row r="10" spans="1:28" ht="21.95" customHeight="1" thickBot="1">
      <c r="A10" s="150"/>
      <c r="B10" s="29"/>
      <c r="C10" s="29"/>
      <c r="D10" s="81"/>
      <c r="E10" s="81"/>
      <c r="F10" s="82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2"/>
      <c r="T10" s="81"/>
      <c r="U10" s="81"/>
      <c r="V10" s="83"/>
      <c r="W10" s="189"/>
      <c r="X10" s="150"/>
      <c r="Y10" s="150"/>
      <c r="Z10" s="150"/>
      <c r="AA10" s="150"/>
      <c r="AB10" s="150"/>
    </row>
    <row r="11" spans="1:28" ht="18" customHeight="1" thickBot="1">
      <c r="A11" s="150"/>
      <c r="B11" s="30"/>
      <c r="C11" s="31" t="s">
        <v>13</v>
      </c>
      <c r="D11" s="84">
        <f>SUM(D8:D10)</f>
        <v>13</v>
      </c>
      <c r="E11" s="84">
        <f>SUM(E8:E10)</f>
        <v>0</v>
      </c>
      <c r="F11" s="84">
        <f>SUM(F8:F10)</f>
        <v>13</v>
      </c>
      <c r="G11" s="84">
        <f>SUM(G8:G10)</f>
        <v>2</v>
      </c>
      <c r="H11" s="84">
        <f>SUM(H8:H10)</f>
        <v>7</v>
      </c>
      <c r="I11" s="84">
        <f>SUM(I8:I10)</f>
        <v>0</v>
      </c>
      <c r="J11" s="84">
        <f>SUM(J8:J10)</f>
        <v>0</v>
      </c>
      <c r="K11" s="84">
        <f>SUM(K8:K10)</f>
        <v>0</v>
      </c>
      <c r="L11" s="84">
        <f>SUM(L8:L10)</f>
        <v>0</v>
      </c>
      <c r="M11" s="84">
        <f>SUM(M8:M10)</f>
        <v>0</v>
      </c>
      <c r="N11" s="84">
        <f>SUM(N8:N10)</f>
        <v>0</v>
      </c>
      <c r="O11" s="84">
        <f>SUM(O8:O10)</f>
        <v>0</v>
      </c>
      <c r="P11" s="84">
        <f>SUM(P8:P10)</f>
        <v>0</v>
      </c>
      <c r="Q11" s="84">
        <f>SUM(Q8:Q10)</f>
        <v>0</v>
      </c>
      <c r="R11" s="84">
        <f>SUM(R8:R10)</f>
        <v>0</v>
      </c>
      <c r="S11" s="84">
        <f>SUM(S8:S10)</f>
        <v>9</v>
      </c>
      <c r="T11" s="84">
        <f>SUM(T9:T10)</f>
        <v>4</v>
      </c>
      <c r="U11" s="84">
        <f>SUM(U9:U10)</f>
        <v>4</v>
      </c>
      <c r="V11" s="193">
        <f>SUM(V9:V10)</f>
        <v>0</v>
      </c>
      <c r="W11" s="190"/>
      <c r="X11" s="150"/>
      <c r="Y11" s="155">
        <f>U11+V11</f>
        <v>4</v>
      </c>
      <c r="Z11" s="150"/>
      <c r="AA11" s="150"/>
      <c r="AB11" s="150"/>
    </row>
    <row r="12" spans="1:28" ht="15" thickTop="1">
      <c r="A12" s="150"/>
      <c r="B12" s="298"/>
      <c r="C12" s="156"/>
      <c r="D12" s="156"/>
      <c r="E12" s="156"/>
      <c r="F12" s="156"/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6"/>
      <c r="U12" s="156"/>
      <c r="V12" s="156"/>
      <c r="W12" s="150"/>
      <c r="X12" s="150"/>
      <c r="Y12" s="150"/>
      <c r="Z12" s="150"/>
      <c r="AA12" s="150"/>
      <c r="AB12" s="150"/>
    </row>
    <row r="13" spans="1:28" ht="15" customHeight="1">
      <c r="A13" s="150"/>
      <c r="B13" s="212"/>
      <c r="C13" s="156"/>
      <c r="D13" s="156"/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203"/>
      <c r="X13" s="150"/>
      <c r="Y13" s="150"/>
      <c r="Z13" s="150"/>
      <c r="AA13" s="150"/>
      <c r="AB13" s="150"/>
    </row>
    <row r="14" spans="1:28" s="86" customFormat="1" ht="13.5">
      <c r="B14" s="86" t="s">
        <v>125</v>
      </c>
      <c r="E14" s="281"/>
      <c r="Q14" s="202"/>
      <c r="W14" s="209"/>
    </row>
    <row r="15" spans="1:28" s="86" customFormat="1" ht="14.25">
      <c r="B15" s="87" t="s">
        <v>45</v>
      </c>
      <c r="C15" s="88"/>
      <c r="D15" s="87"/>
      <c r="E15" s="281"/>
      <c r="F15" s="198"/>
      <c r="R15" s="198" t="s">
        <v>81</v>
      </c>
    </row>
    <row r="16" spans="1:28" s="86" customFormat="1" ht="17.100000000000001" customHeight="1">
      <c r="E16" s="281"/>
      <c r="F16" s="198"/>
      <c r="R16" s="198"/>
    </row>
    <row r="17" spans="1:28" s="86" customFormat="1" ht="17.100000000000001" customHeight="1">
      <c r="E17" s="281"/>
      <c r="F17" s="198"/>
      <c r="R17" s="198"/>
    </row>
    <row r="18" spans="1:28" s="86" customFormat="1" ht="17.100000000000001" customHeight="1">
      <c r="E18" s="281"/>
      <c r="F18" s="198"/>
      <c r="R18" s="198"/>
    </row>
    <row r="19" spans="1:28" s="86" customFormat="1" ht="15" customHeight="1">
      <c r="B19" s="99"/>
      <c r="E19" s="281"/>
      <c r="F19" s="198"/>
      <c r="G19" s="99"/>
      <c r="H19" s="99"/>
      <c r="I19" s="99"/>
      <c r="J19" s="99"/>
      <c r="K19" s="99"/>
      <c r="L19" s="99"/>
      <c r="M19" s="99"/>
      <c r="N19" s="99"/>
      <c r="O19" s="99"/>
      <c r="P19" s="99"/>
      <c r="R19" s="198"/>
      <c r="T19" s="99"/>
      <c r="V19" s="99"/>
    </row>
    <row r="20" spans="1:28" s="89" customFormat="1" ht="15" customHeight="1">
      <c r="B20" s="196" t="s">
        <v>80</v>
      </c>
      <c r="E20" s="282"/>
      <c r="F20" s="196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R20" s="196" t="s">
        <v>82</v>
      </c>
      <c r="T20" s="100"/>
      <c r="V20" s="100"/>
    </row>
    <row r="21" spans="1:28" s="86" customFormat="1" ht="15" customHeight="1">
      <c r="B21" s="197" t="s">
        <v>90</v>
      </c>
      <c r="F21" s="197"/>
      <c r="R21" s="199" t="s">
        <v>83</v>
      </c>
    </row>
    <row r="22" spans="1:28" ht="21.95" customHeight="1">
      <c r="A22" s="150"/>
      <c r="B22" s="213"/>
      <c r="C22" s="150"/>
      <c r="D22" s="150"/>
      <c r="E22" s="150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</row>
    <row r="23" spans="1:28" ht="21.95" customHeight="1">
      <c r="A23" s="150"/>
      <c r="B23" s="298"/>
      <c r="C23" s="150"/>
      <c r="D23" s="150"/>
      <c r="E23" s="150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</row>
    <row r="24" spans="1:28" ht="21.95" customHeight="1">
      <c r="A24" s="150"/>
      <c r="B24" s="298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</row>
    <row r="25" spans="1:28" ht="21.95" customHeight="1"/>
    <row r="26" spans="1:28" ht="21.95" customHeight="1">
      <c r="B26" s="287"/>
      <c r="C26" s="287"/>
    </row>
    <row r="27" spans="1:28" ht="21.95" customHeight="1"/>
    <row r="28" spans="1:28" ht="21.95" customHeight="1"/>
    <row r="29" spans="1:28" ht="21.95" customHeight="1"/>
    <row r="30" spans="1:28" ht="21.95" customHeight="1"/>
    <row r="31" spans="1:28" ht="21.95" customHeight="1"/>
    <row r="32" spans="1:28" ht="21.95" customHeight="1"/>
    <row r="33" ht="21.95" customHeight="1"/>
    <row r="34" ht="21.95" customHeight="1"/>
    <row r="35" ht="18" customHeight="1"/>
  </sheetData>
  <mergeCells count="8">
    <mergeCell ref="B2:V2"/>
    <mergeCell ref="B3:V3"/>
    <mergeCell ref="B6:B7"/>
    <mergeCell ref="C6:C7"/>
    <mergeCell ref="D6:F6"/>
    <mergeCell ref="T6:T7"/>
    <mergeCell ref="U6:V6"/>
    <mergeCell ref="G6:S6"/>
  </mergeCells>
  <printOptions horizontalCentered="1"/>
  <pageMargins left="0.59055118110236227" right="0.19685039370078741" top="0.59055118110236227" bottom="0.19685039370078741" header="0" footer="0"/>
  <pageSetup paperSize="9" scale="45" orientation="landscape" horizontalDpi="4294967292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75"/>
  <sheetViews>
    <sheetView zoomScale="90" zoomScaleNormal="90" workbookViewId="0"/>
  </sheetViews>
  <sheetFormatPr defaultRowHeight="12.75"/>
  <cols>
    <col min="1" max="1" width="5.85546875" style="33" customWidth="1"/>
    <col min="2" max="2" width="6" style="33" customWidth="1"/>
    <col min="3" max="3" width="8.7109375" style="33" customWidth="1"/>
    <col min="4" max="4" width="30" style="33" bestFit="1" customWidth="1"/>
    <col min="5" max="5" width="20.5703125" style="33" customWidth="1"/>
    <col min="6" max="6" width="14.140625" style="33" customWidth="1"/>
    <col min="7" max="7" width="9.42578125" style="33" customWidth="1"/>
    <col min="8" max="8" width="9.140625" style="33" customWidth="1"/>
    <col min="9" max="9" width="9.7109375" style="177" customWidth="1"/>
    <col min="10" max="11" width="10.7109375" style="33" customWidth="1"/>
    <col min="12" max="12" width="13.85546875" style="33" customWidth="1"/>
    <col min="13" max="13" width="10.7109375" style="33" customWidth="1"/>
    <col min="14" max="14" width="12.140625" style="186" customWidth="1"/>
    <col min="15" max="15" width="64" style="33" bestFit="1" customWidth="1"/>
    <col min="16" max="16" width="12.5703125" style="69" customWidth="1"/>
    <col min="17" max="16384" width="9.140625" style="33"/>
  </cols>
  <sheetData>
    <row r="1" spans="1:30" ht="20.100000000000001" customHeight="1">
      <c r="A1" s="157"/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46"/>
      <c r="O1" s="157"/>
      <c r="P1" s="98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  <c r="AC1" s="157"/>
      <c r="AD1" s="157"/>
    </row>
    <row r="2" spans="1:30" ht="20.100000000000001" customHeight="1">
      <c r="A2" s="157"/>
      <c r="B2" s="350" t="s">
        <v>48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70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</row>
    <row r="3" spans="1:30" ht="20.100000000000001" customHeight="1">
      <c r="A3" s="157"/>
      <c r="B3" s="350" t="s">
        <v>43</v>
      </c>
      <c r="C3" s="350"/>
      <c r="D3" s="350"/>
      <c r="E3" s="350"/>
      <c r="F3" s="350"/>
      <c r="G3" s="350"/>
      <c r="H3" s="350"/>
      <c r="I3" s="350"/>
      <c r="J3" s="350"/>
      <c r="K3" s="350"/>
      <c r="L3" s="350"/>
      <c r="M3" s="350"/>
      <c r="N3" s="350"/>
      <c r="O3" s="350"/>
      <c r="P3" s="70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  <c r="AC3" s="157"/>
      <c r="AD3" s="157"/>
    </row>
    <row r="4" spans="1:30" ht="20.100000000000001" customHeight="1">
      <c r="A4" s="157"/>
      <c r="B4" s="174"/>
      <c r="C4" s="174"/>
      <c r="D4" s="174"/>
      <c r="E4" s="174"/>
      <c r="F4" s="174"/>
      <c r="G4" s="214"/>
      <c r="H4" s="174"/>
      <c r="I4" s="175"/>
      <c r="J4" s="174"/>
      <c r="K4" s="174"/>
      <c r="L4" s="174"/>
      <c r="M4" s="174"/>
      <c r="N4" s="174"/>
      <c r="O4" s="174"/>
      <c r="P4" s="70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</row>
    <row r="5" spans="1:30">
      <c r="A5" s="157"/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7"/>
      <c r="N5" s="146"/>
      <c r="O5" s="157"/>
      <c r="P5" s="70"/>
      <c r="Q5" s="157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7"/>
      <c r="AD5" s="157"/>
    </row>
    <row r="6" spans="1:30" s="34" customFormat="1" ht="17.100000000000001" customHeight="1">
      <c r="B6" s="337" t="s">
        <v>26</v>
      </c>
      <c r="C6" s="173" t="s">
        <v>74</v>
      </c>
      <c r="D6" s="337" t="s">
        <v>1</v>
      </c>
      <c r="E6" s="339" t="s">
        <v>4</v>
      </c>
      <c r="F6" s="341" t="s">
        <v>5</v>
      </c>
      <c r="G6" s="215" t="s">
        <v>91</v>
      </c>
      <c r="H6" s="343" t="s">
        <v>14</v>
      </c>
      <c r="I6" s="344"/>
      <c r="J6" s="344"/>
      <c r="K6" s="173" t="s">
        <v>74</v>
      </c>
      <c r="L6" s="173" t="s">
        <v>74</v>
      </c>
      <c r="M6" s="48" t="s">
        <v>26</v>
      </c>
      <c r="N6" s="49" t="s">
        <v>52</v>
      </c>
      <c r="O6" s="345" t="s">
        <v>8</v>
      </c>
      <c r="P6" s="71"/>
    </row>
    <row r="7" spans="1:30" s="34" customFormat="1" ht="17.100000000000001" customHeight="1" thickBot="1">
      <c r="B7" s="338"/>
      <c r="C7" s="101" t="s">
        <v>75</v>
      </c>
      <c r="D7" s="338"/>
      <c r="E7" s="340"/>
      <c r="F7" s="342"/>
      <c r="G7" s="260" t="s">
        <v>92</v>
      </c>
      <c r="H7" s="15" t="s">
        <v>75</v>
      </c>
      <c r="I7" s="16" t="s">
        <v>28</v>
      </c>
      <c r="J7" s="17" t="s">
        <v>44</v>
      </c>
      <c r="K7" s="101" t="s">
        <v>77</v>
      </c>
      <c r="L7" s="101" t="s">
        <v>76</v>
      </c>
      <c r="M7" s="15" t="s">
        <v>28</v>
      </c>
      <c r="N7" s="50" t="s">
        <v>51</v>
      </c>
      <c r="O7" s="346"/>
      <c r="P7" s="71"/>
    </row>
    <row r="8" spans="1:30" s="34" customFormat="1" ht="17.100000000000001" customHeight="1">
      <c r="B8" s="102" t="s">
        <v>41</v>
      </c>
      <c r="C8" s="299" t="s">
        <v>105</v>
      </c>
      <c r="D8" s="103"/>
      <c r="E8" s="104"/>
      <c r="F8" s="231"/>
      <c r="G8" s="104"/>
      <c r="H8" s="238"/>
      <c r="I8" s="130"/>
      <c r="J8" s="115"/>
      <c r="K8" s="123"/>
      <c r="L8" s="114"/>
      <c r="M8" s="60"/>
      <c r="N8" s="53"/>
      <c r="O8" s="104"/>
      <c r="P8" s="71"/>
      <c r="U8" s="176"/>
    </row>
    <row r="9" spans="1:30" s="34" customFormat="1" ht="17.100000000000001" customHeight="1">
      <c r="B9" s="357"/>
      <c r="C9" s="206"/>
      <c r="D9" s="289"/>
      <c r="E9" s="290"/>
      <c r="F9" s="291"/>
      <c r="G9" s="207"/>
      <c r="H9" s="167"/>
      <c r="I9" s="292"/>
      <c r="J9" s="293"/>
      <c r="K9" s="294"/>
      <c r="L9" s="295"/>
      <c r="M9" s="296"/>
      <c r="N9" s="297"/>
      <c r="O9" s="290"/>
      <c r="P9" s="71"/>
      <c r="U9" s="176"/>
    </row>
    <row r="10" spans="1:30" ht="17.100000000000001" customHeight="1">
      <c r="A10" s="157"/>
      <c r="B10" s="63"/>
      <c r="C10" s="179"/>
      <c r="D10" s="128"/>
      <c r="E10" s="128"/>
      <c r="F10" s="235"/>
      <c r="G10" s="245"/>
      <c r="H10" s="166"/>
      <c r="I10" s="135"/>
      <c r="J10" s="52"/>
      <c r="K10" s="136"/>
      <c r="L10" s="137"/>
      <c r="M10" s="138"/>
      <c r="N10" s="59"/>
      <c r="O10" s="128"/>
      <c r="P10" s="70"/>
      <c r="Q10" s="157"/>
      <c r="R10" s="160"/>
      <c r="S10" s="160"/>
      <c r="T10" s="160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</row>
    <row r="11" spans="1:30" ht="17.100000000000001" customHeight="1" thickBot="1">
      <c r="A11" s="157"/>
      <c r="B11" s="307">
        <f>COUNT(B8:B10)</f>
        <v>0</v>
      </c>
      <c r="C11" s="347" t="s">
        <v>15</v>
      </c>
      <c r="D11" s="348"/>
      <c r="E11" s="11"/>
      <c r="F11" s="236"/>
      <c r="G11" s="246">
        <f>SUM(G8:G10)</f>
        <v>0</v>
      </c>
      <c r="H11" s="243"/>
      <c r="I11" s="22"/>
      <c r="J11" s="23"/>
      <c r="K11" s="117"/>
      <c r="L11" s="23"/>
      <c r="M11" s="58"/>
      <c r="N11" s="56"/>
      <c r="O11" s="13"/>
      <c r="P11" s="70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</row>
    <row r="12" spans="1:30" s="34" customFormat="1" ht="17.100000000000001" customHeight="1">
      <c r="B12" s="105" t="s">
        <v>42</v>
      </c>
      <c r="C12" s="103" t="s">
        <v>106</v>
      </c>
      <c r="D12" s="106"/>
      <c r="E12" s="107"/>
      <c r="F12" s="237"/>
      <c r="G12" s="226"/>
      <c r="H12" s="144"/>
      <c r="I12" s="108"/>
      <c r="J12" s="109"/>
      <c r="K12" s="118"/>
      <c r="L12" s="124"/>
      <c r="M12" s="110"/>
      <c r="N12" s="111"/>
      <c r="O12" s="107"/>
      <c r="P12" s="71"/>
      <c r="U12" s="176"/>
    </row>
    <row r="13" spans="1:30" s="34" customFormat="1" ht="17.100000000000001" customHeight="1">
      <c r="B13" s="288"/>
      <c r="C13" s="289"/>
      <c r="D13" s="289"/>
      <c r="E13" s="290"/>
      <c r="F13" s="291"/>
      <c r="G13" s="265"/>
      <c r="H13" s="167"/>
      <c r="I13" s="292"/>
      <c r="J13" s="293"/>
      <c r="K13" s="294"/>
      <c r="L13" s="295"/>
      <c r="M13" s="296"/>
      <c r="N13" s="297"/>
      <c r="O13" s="290"/>
      <c r="P13" s="71"/>
      <c r="U13" s="176"/>
    </row>
    <row r="14" spans="1:30" ht="17.100000000000001" customHeight="1">
      <c r="A14" s="157"/>
      <c r="B14" s="9"/>
      <c r="C14" s="85"/>
      <c r="D14" s="9"/>
      <c r="E14" s="9"/>
      <c r="F14" s="129"/>
      <c r="G14" s="245"/>
      <c r="H14" s="244"/>
      <c r="I14" s="20"/>
      <c r="J14" s="51"/>
      <c r="K14" s="116"/>
      <c r="L14" s="113"/>
      <c r="M14" s="62"/>
      <c r="N14" s="55"/>
      <c r="O14" s="9"/>
      <c r="P14" s="70"/>
      <c r="Q14" s="157"/>
      <c r="R14" s="160"/>
      <c r="S14" s="160"/>
      <c r="T14" s="160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</row>
    <row r="15" spans="1:30" ht="17.100000000000001" customHeight="1" thickBot="1">
      <c r="A15" s="157"/>
      <c r="B15" s="307">
        <f>COUNT(B12:B14)</f>
        <v>0</v>
      </c>
      <c r="C15" s="347" t="s">
        <v>15</v>
      </c>
      <c r="D15" s="348"/>
      <c r="E15" s="11"/>
      <c r="F15" s="236"/>
      <c r="G15" s="246">
        <f>SUM(G12:G14)</f>
        <v>0</v>
      </c>
      <c r="H15" s="243"/>
      <c r="I15" s="22"/>
      <c r="J15" s="23"/>
      <c r="K15" s="117"/>
      <c r="L15" s="23"/>
      <c r="M15" s="58"/>
      <c r="N15" s="56"/>
      <c r="O15" s="13"/>
      <c r="P15" s="70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</row>
    <row r="16" spans="1:30" ht="7.5" customHeight="1">
      <c r="A16" s="157"/>
      <c r="B16" s="161"/>
      <c r="C16" s="161"/>
      <c r="D16" s="161"/>
      <c r="E16" s="161"/>
      <c r="F16" s="161"/>
      <c r="G16" s="161"/>
      <c r="H16" s="180"/>
      <c r="I16" s="180"/>
      <c r="J16" s="180"/>
      <c r="K16" s="180"/>
      <c r="L16" s="180"/>
      <c r="M16" s="92"/>
      <c r="N16" s="181"/>
      <c r="O16" s="161"/>
      <c r="P16" s="70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</row>
    <row r="17" spans="1:30" ht="17.100000000000001" customHeight="1" thickBot="1">
      <c r="A17" s="157"/>
      <c r="B17" s="10">
        <f>B15+B11</f>
        <v>0</v>
      </c>
      <c r="C17" s="347" t="s">
        <v>13</v>
      </c>
      <c r="D17" s="348"/>
      <c r="E17" s="11"/>
      <c r="F17" s="11"/>
      <c r="G17" s="218">
        <f>G11+G15</f>
        <v>0</v>
      </c>
      <c r="H17" s="21"/>
      <c r="I17" s="22"/>
      <c r="J17" s="23"/>
      <c r="K17" s="117"/>
      <c r="L17" s="23"/>
      <c r="M17" s="58"/>
      <c r="N17" s="56"/>
      <c r="O17" s="13"/>
      <c r="P17" s="70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</row>
    <row r="18" spans="1:30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46"/>
      <c r="O18" s="157"/>
      <c r="P18" s="98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</row>
    <row r="19" spans="1:30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46"/>
      <c r="O19" s="157"/>
      <c r="P19" s="98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</row>
    <row r="20" spans="1:30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46"/>
      <c r="O20" s="157"/>
      <c r="P20" s="98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</row>
    <row r="21" spans="1:30" ht="20.100000000000001" customHeight="1">
      <c r="A21" s="157"/>
      <c r="B21" s="350" t="s">
        <v>49</v>
      </c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70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</row>
    <row r="22" spans="1:30" ht="20.100000000000001" customHeight="1">
      <c r="A22" s="157"/>
      <c r="B22" s="350" t="s">
        <v>43</v>
      </c>
      <c r="C22" s="350"/>
      <c r="D22" s="350"/>
      <c r="E22" s="350"/>
      <c r="F22" s="350"/>
      <c r="G22" s="350"/>
      <c r="H22" s="350"/>
      <c r="I22" s="350"/>
      <c r="J22" s="350"/>
      <c r="K22" s="350"/>
      <c r="L22" s="350"/>
      <c r="M22" s="350"/>
      <c r="N22" s="350"/>
      <c r="O22" s="350"/>
      <c r="P22" s="70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</row>
    <row r="23" spans="1:30" ht="20.100000000000001" customHeight="1">
      <c r="A23" s="157"/>
      <c r="B23" s="174"/>
      <c r="C23" s="174"/>
      <c r="D23" s="174"/>
      <c r="E23" s="174"/>
      <c r="F23" s="174"/>
      <c r="G23" s="214"/>
      <c r="H23" s="174"/>
      <c r="I23" s="175"/>
      <c r="J23" s="174"/>
      <c r="K23" s="174"/>
      <c r="L23" s="174"/>
      <c r="M23" s="174"/>
      <c r="N23" s="174"/>
      <c r="O23" s="174"/>
      <c r="P23" s="70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</row>
    <row r="24" spans="1:30">
      <c r="A24" s="157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46"/>
      <c r="O24" s="157"/>
      <c r="P24" s="70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</row>
    <row r="25" spans="1:30" s="34" customFormat="1" ht="17.100000000000001" customHeight="1">
      <c r="B25" s="337" t="s">
        <v>26</v>
      </c>
      <c r="C25" s="173" t="s">
        <v>74</v>
      </c>
      <c r="D25" s="337" t="s">
        <v>1</v>
      </c>
      <c r="E25" s="339" t="s">
        <v>4</v>
      </c>
      <c r="F25" s="341" t="s">
        <v>5</v>
      </c>
      <c r="G25" s="215" t="s">
        <v>91</v>
      </c>
      <c r="H25" s="343" t="s">
        <v>14</v>
      </c>
      <c r="I25" s="344"/>
      <c r="J25" s="344"/>
      <c r="K25" s="173" t="s">
        <v>74</v>
      </c>
      <c r="L25" s="173" t="s">
        <v>74</v>
      </c>
      <c r="M25" s="48" t="s">
        <v>26</v>
      </c>
      <c r="N25" s="49" t="s">
        <v>52</v>
      </c>
      <c r="O25" s="345" t="s">
        <v>8</v>
      </c>
      <c r="P25" s="71"/>
    </row>
    <row r="26" spans="1:30" s="34" customFormat="1" ht="17.100000000000001" customHeight="1" thickBot="1">
      <c r="B26" s="338"/>
      <c r="C26" s="101" t="s">
        <v>75</v>
      </c>
      <c r="D26" s="338"/>
      <c r="E26" s="340"/>
      <c r="F26" s="342"/>
      <c r="G26" s="216" t="s">
        <v>92</v>
      </c>
      <c r="H26" s="15" t="s">
        <v>89</v>
      </c>
      <c r="I26" s="16" t="s">
        <v>28</v>
      </c>
      <c r="J26" s="17" t="s">
        <v>44</v>
      </c>
      <c r="K26" s="101" t="s">
        <v>77</v>
      </c>
      <c r="L26" s="101" t="s">
        <v>76</v>
      </c>
      <c r="M26" s="15" t="s">
        <v>28</v>
      </c>
      <c r="N26" s="50" t="s">
        <v>51</v>
      </c>
      <c r="O26" s="346"/>
      <c r="P26" s="71"/>
    </row>
    <row r="27" spans="1:30" s="34" customFormat="1" ht="17.100000000000001" customHeight="1">
      <c r="B27" s="3" t="s">
        <v>41</v>
      </c>
      <c r="C27" s="299" t="s">
        <v>105</v>
      </c>
      <c r="D27" s="103"/>
      <c r="E27" s="4"/>
      <c r="F27" s="229"/>
      <c r="G27" s="104"/>
      <c r="H27" s="240"/>
      <c r="I27" s="5"/>
      <c r="J27" s="66"/>
      <c r="K27" s="95"/>
      <c r="L27" s="41"/>
      <c r="M27" s="97"/>
      <c r="N27" s="54"/>
      <c r="O27" s="4"/>
      <c r="P27" s="71"/>
      <c r="U27" s="176"/>
    </row>
    <row r="28" spans="1:30" s="178" customFormat="1" ht="17.100000000000001" customHeight="1">
      <c r="A28" s="208"/>
      <c r="B28" s="6">
        <v>1</v>
      </c>
      <c r="C28" s="139" t="s">
        <v>24</v>
      </c>
      <c r="D28" s="38" t="s">
        <v>9</v>
      </c>
      <c r="E28" s="42" t="s">
        <v>3</v>
      </c>
      <c r="F28" s="274" t="s">
        <v>10</v>
      </c>
      <c r="G28" s="250">
        <v>1</v>
      </c>
      <c r="H28" s="247">
        <v>91</v>
      </c>
      <c r="I28" s="36"/>
      <c r="J28" s="121">
        <f t="shared" ref="J28:J30" si="0">I28-H28</f>
        <v>-91</v>
      </c>
      <c r="K28" s="96"/>
      <c r="L28" s="112"/>
      <c r="M28" s="97"/>
      <c r="N28" s="140"/>
      <c r="O28" s="68"/>
      <c r="P28" s="39"/>
      <c r="Q28" s="159"/>
      <c r="R28" s="159"/>
      <c r="S28" s="159"/>
      <c r="T28" s="159"/>
      <c r="U28" s="159"/>
      <c r="V28" s="159"/>
      <c r="W28" s="159"/>
      <c r="X28" s="159"/>
      <c r="Y28" s="159"/>
      <c r="Z28" s="159"/>
      <c r="AA28" s="159"/>
      <c r="AB28" s="159"/>
      <c r="AC28" s="159"/>
      <c r="AD28" s="158"/>
    </row>
    <row r="29" spans="1:30" s="178" customFormat="1" ht="17.100000000000001" customHeight="1">
      <c r="A29" s="208"/>
      <c r="B29" s="6">
        <f>B28+1</f>
        <v>2</v>
      </c>
      <c r="C29" s="139" t="s">
        <v>24</v>
      </c>
      <c r="D29" s="38" t="s">
        <v>11</v>
      </c>
      <c r="E29" s="42" t="s">
        <v>3</v>
      </c>
      <c r="F29" s="274" t="s">
        <v>12</v>
      </c>
      <c r="G29" s="250">
        <v>1</v>
      </c>
      <c r="H29" s="247">
        <v>84</v>
      </c>
      <c r="I29" s="36"/>
      <c r="J29" s="121">
        <f t="shared" si="0"/>
        <v>-84</v>
      </c>
      <c r="K29" s="96"/>
      <c r="L29" s="112"/>
      <c r="M29" s="97"/>
      <c r="N29" s="140"/>
      <c r="O29" s="68" t="s">
        <v>47</v>
      </c>
      <c r="P29" s="3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8"/>
    </row>
    <row r="30" spans="1:30" s="178" customFormat="1" ht="17.100000000000001" customHeight="1">
      <c r="A30" s="208"/>
      <c r="B30" s="6">
        <f t="shared" ref="B30:B31" si="1">B29+1</f>
        <v>3</v>
      </c>
      <c r="C30" s="139" t="s">
        <v>25</v>
      </c>
      <c r="D30" s="38" t="s">
        <v>17</v>
      </c>
      <c r="E30" s="40" t="s">
        <v>3</v>
      </c>
      <c r="F30" s="275" t="s">
        <v>18</v>
      </c>
      <c r="G30" s="251">
        <v>1</v>
      </c>
      <c r="H30" s="247">
        <v>60</v>
      </c>
      <c r="I30" s="36"/>
      <c r="J30" s="121">
        <f t="shared" si="0"/>
        <v>-60</v>
      </c>
      <c r="K30" s="96"/>
      <c r="L30" s="112"/>
      <c r="M30" s="97"/>
      <c r="N30" s="140"/>
      <c r="O30" s="68" t="s">
        <v>47</v>
      </c>
      <c r="P30" s="3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8"/>
    </row>
    <row r="31" spans="1:30" s="178" customFormat="1" ht="17.100000000000001" customHeight="1">
      <c r="A31" s="208"/>
      <c r="B31" s="6">
        <f t="shared" si="1"/>
        <v>4</v>
      </c>
      <c r="C31" s="139" t="s">
        <v>25</v>
      </c>
      <c r="D31" s="38" t="s">
        <v>86</v>
      </c>
      <c r="E31" s="72"/>
      <c r="F31" s="273" t="s">
        <v>87</v>
      </c>
      <c r="G31" s="251">
        <v>1</v>
      </c>
      <c r="H31" s="241">
        <v>72</v>
      </c>
      <c r="I31" s="36"/>
      <c r="J31" s="121">
        <f>I31-H31</f>
        <v>-72</v>
      </c>
      <c r="K31" s="96"/>
      <c r="L31" s="112"/>
      <c r="M31" s="97"/>
      <c r="N31" s="140"/>
      <c r="O31" s="68" t="s">
        <v>88</v>
      </c>
      <c r="P31" s="39"/>
      <c r="Q31" s="159"/>
      <c r="R31" s="159"/>
      <c r="S31" s="159"/>
      <c r="T31" s="159"/>
      <c r="U31" s="159"/>
      <c r="V31" s="159"/>
      <c r="W31" s="159"/>
      <c r="X31" s="159"/>
      <c r="Y31" s="159"/>
      <c r="Z31" s="159"/>
      <c r="AA31" s="159"/>
      <c r="AB31" s="159"/>
      <c r="AC31" s="159"/>
      <c r="AD31" s="158"/>
    </row>
    <row r="32" spans="1:30" ht="17.100000000000001" customHeight="1">
      <c r="A32" s="157"/>
      <c r="B32" s="9"/>
      <c r="C32" s="179"/>
      <c r="D32" s="9"/>
      <c r="E32" s="9"/>
      <c r="F32" s="129"/>
      <c r="G32" s="187"/>
      <c r="H32" s="244"/>
      <c r="I32" s="20"/>
      <c r="J32" s="120"/>
      <c r="K32" s="116"/>
      <c r="L32" s="113"/>
      <c r="M32" s="97"/>
      <c r="N32" s="141"/>
      <c r="O32" s="128"/>
      <c r="P32" s="70"/>
      <c r="Q32" s="160"/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57"/>
    </row>
    <row r="33" spans="1:30" ht="17.100000000000001" customHeight="1" thickBot="1">
      <c r="A33" s="157"/>
      <c r="B33" s="307">
        <f>COUNT(B27:B32)</f>
        <v>4</v>
      </c>
      <c r="C33" s="347" t="s">
        <v>15</v>
      </c>
      <c r="D33" s="348"/>
      <c r="E33" s="11"/>
      <c r="F33" s="11"/>
      <c r="G33" s="218">
        <f>SUM(G27:G32)</f>
        <v>4</v>
      </c>
      <c r="H33" s="21"/>
      <c r="I33" s="22"/>
      <c r="J33" s="23"/>
      <c r="K33" s="117"/>
      <c r="L33" s="23"/>
      <c r="M33" s="58"/>
      <c r="N33" s="56"/>
      <c r="O33" s="13"/>
      <c r="P33" s="70"/>
      <c r="Q33" s="160"/>
      <c r="R33" s="160"/>
      <c r="S33" s="160"/>
      <c r="T33" s="160"/>
      <c r="U33" s="160"/>
      <c r="V33" s="160"/>
      <c r="W33" s="160"/>
      <c r="X33" s="160"/>
      <c r="Y33" s="160"/>
      <c r="Z33" s="160"/>
      <c r="AA33" s="160"/>
      <c r="AB33" s="160"/>
      <c r="AC33" s="160"/>
      <c r="AD33" s="157"/>
    </row>
    <row r="34" spans="1:30" s="34" customFormat="1" ht="17.100000000000001" customHeight="1">
      <c r="B34" s="105" t="s">
        <v>42</v>
      </c>
      <c r="C34" s="103" t="s">
        <v>106</v>
      </c>
      <c r="D34" s="106"/>
      <c r="E34" s="107"/>
      <c r="F34" s="237"/>
      <c r="G34" s="254"/>
      <c r="H34" s="144"/>
      <c r="I34" s="108"/>
      <c r="J34" s="109"/>
      <c r="K34" s="118"/>
      <c r="L34" s="124"/>
      <c r="M34" s="145"/>
      <c r="N34" s="111"/>
      <c r="O34" s="107"/>
      <c r="P34" s="71"/>
      <c r="U34" s="176"/>
    </row>
    <row r="35" spans="1:30" ht="17.100000000000001" customHeight="1">
      <c r="A35" s="211"/>
      <c r="B35" s="300"/>
      <c r="C35" s="264"/>
      <c r="D35" s="303"/>
      <c r="E35" s="304"/>
      <c r="F35" s="303"/>
      <c r="G35" s="219"/>
      <c r="H35" s="269"/>
      <c r="I35" s="270"/>
      <c r="J35" s="271"/>
      <c r="K35" s="301"/>
      <c r="L35" s="239"/>
      <c r="M35" s="266"/>
      <c r="N35" s="267"/>
      <c r="O35" s="302"/>
      <c r="P35" s="25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</row>
    <row r="36" spans="1:30" ht="17.100000000000001" customHeight="1">
      <c r="A36" s="157"/>
      <c r="B36" s="165"/>
      <c r="C36" s="187"/>
      <c r="D36" s="194"/>
      <c r="E36" s="194"/>
      <c r="F36" s="252"/>
      <c r="G36" s="255"/>
      <c r="H36" s="195"/>
      <c r="I36" s="200"/>
      <c r="J36" s="200"/>
      <c r="K36" s="201"/>
      <c r="L36" s="148"/>
      <c r="M36" s="205"/>
      <c r="N36" s="147"/>
      <c r="O36" s="163"/>
      <c r="P36" s="70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</row>
    <row r="37" spans="1:30" ht="17.100000000000001" customHeight="1" thickBot="1">
      <c r="A37" s="157"/>
      <c r="B37" s="307">
        <f>COUNT(B34:B36)</f>
        <v>0</v>
      </c>
      <c r="C37" s="347" t="s">
        <v>15</v>
      </c>
      <c r="D37" s="348"/>
      <c r="E37" s="11"/>
      <c r="F37" s="253"/>
      <c r="G37" s="246">
        <f>SUM(G34:G36)</f>
        <v>0</v>
      </c>
      <c r="H37" s="243"/>
      <c r="I37" s="22"/>
      <c r="J37" s="23"/>
      <c r="K37" s="117"/>
      <c r="L37" s="23"/>
      <c r="M37" s="93"/>
      <c r="N37" s="56"/>
      <c r="O37" s="13"/>
      <c r="P37" s="70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</row>
    <row r="38" spans="1:30" ht="7.5" customHeight="1">
      <c r="A38" s="157"/>
      <c r="B38" s="161"/>
      <c r="C38" s="161"/>
      <c r="D38" s="161"/>
      <c r="E38" s="161"/>
      <c r="F38" s="164"/>
      <c r="G38" s="256"/>
      <c r="H38" s="180"/>
      <c r="I38" s="180"/>
      <c r="J38" s="180"/>
      <c r="K38" s="180"/>
      <c r="L38" s="180"/>
      <c r="M38" s="92"/>
      <c r="N38" s="181"/>
      <c r="O38" s="161"/>
      <c r="P38" s="70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</row>
    <row r="39" spans="1:30" ht="17.100000000000001" customHeight="1" thickBot="1">
      <c r="A39" s="157"/>
      <c r="B39" s="10">
        <f>B37+B33</f>
        <v>4</v>
      </c>
      <c r="C39" s="347" t="s">
        <v>13</v>
      </c>
      <c r="D39" s="348"/>
      <c r="E39" s="11"/>
      <c r="F39" s="11"/>
      <c r="G39" s="218">
        <f>G33+G37</f>
        <v>4</v>
      </c>
      <c r="H39" s="21"/>
      <c r="I39" s="22"/>
      <c r="J39" s="23"/>
      <c r="K39" s="117"/>
      <c r="L39" s="23"/>
      <c r="M39" s="58"/>
      <c r="N39" s="56"/>
      <c r="O39" s="13"/>
      <c r="P39" s="70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</row>
    <row r="40" spans="1:30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46"/>
      <c r="O40" s="157"/>
      <c r="P40" s="98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</row>
    <row r="41" spans="1:30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46"/>
      <c r="O41" s="157"/>
      <c r="P41" s="98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</row>
    <row r="42" spans="1:30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46"/>
      <c r="O42" s="157"/>
      <c r="P42" s="98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</row>
    <row r="43" spans="1:30" ht="20.100000000000001" customHeight="1">
      <c r="A43" s="157"/>
      <c r="B43" s="350" t="s">
        <v>50</v>
      </c>
      <c r="C43" s="350"/>
      <c r="D43" s="350"/>
      <c r="E43" s="350"/>
      <c r="F43" s="350"/>
      <c r="G43" s="350"/>
      <c r="H43" s="350"/>
      <c r="I43" s="350"/>
      <c r="J43" s="350"/>
      <c r="K43" s="350"/>
      <c r="L43" s="350"/>
      <c r="M43" s="350"/>
      <c r="N43" s="350"/>
      <c r="O43" s="350"/>
      <c r="P43" s="70"/>
      <c r="Q43" s="157"/>
      <c r="R43" s="157"/>
      <c r="S43" s="157"/>
      <c r="T43" s="157"/>
      <c r="U43" s="157"/>
      <c r="V43" s="157"/>
      <c r="W43" s="157"/>
      <c r="X43" s="157"/>
      <c r="Y43" s="157"/>
      <c r="Z43" s="157"/>
      <c r="AA43" s="157"/>
      <c r="AB43" s="157"/>
      <c r="AC43" s="157"/>
      <c r="AD43" s="157"/>
    </row>
    <row r="44" spans="1:30" ht="20.100000000000001" customHeight="1">
      <c r="A44" s="157"/>
      <c r="B44" s="350" t="s">
        <v>43</v>
      </c>
      <c r="C44" s="350"/>
      <c r="D44" s="350"/>
      <c r="E44" s="350"/>
      <c r="F44" s="350"/>
      <c r="G44" s="350"/>
      <c r="H44" s="350"/>
      <c r="I44" s="350"/>
      <c r="J44" s="350"/>
      <c r="K44" s="350"/>
      <c r="L44" s="350"/>
      <c r="M44" s="350"/>
      <c r="N44" s="350"/>
      <c r="O44" s="350"/>
      <c r="P44" s="70"/>
      <c r="Q44" s="157"/>
      <c r="R44" s="157"/>
      <c r="S44" s="157"/>
      <c r="T44" s="157"/>
      <c r="U44" s="157"/>
      <c r="V44" s="157"/>
      <c r="W44" s="157"/>
      <c r="X44" s="157"/>
      <c r="Y44" s="157"/>
      <c r="Z44" s="157"/>
      <c r="AA44" s="157"/>
      <c r="AB44" s="157"/>
      <c r="AC44" s="157"/>
      <c r="AD44" s="157"/>
    </row>
    <row r="45" spans="1:30" ht="20.100000000000001" customHeight="1">
      <c r="A45" s="157"/>
      <c r="B45" s="306"/>
      <c r="C45" s="306"/>
      <c r="D45" s="306"/>
      <c r="E45" s="306"/>
      <c r="F45" s="306"/>
      <c r="G45" s="306"/>
      <c r="H45" s="306"/>
      <c r="I45" s="175"/>
      <c r="J45" s="306"/>
      <c r="K45" s="306"/>
      <c r="L45" s="306"/>
      <c r="M45" s="306"/>
      <c r="N45" s="306"/>
      <c r="O45" s="306"/>
      <c r="P45" s="70"/>
      <c r="Q45" s="157"/>
      <c r="R45" s="157"/>
      <c r="S45" s="157"/>
      <c r="T45" s="157"/>
      <c r="U45" s="157"/>
      <c r="V45" s="157"/>
      <c r="W45" s="157"/>
      <c r="X45" s="157"/>
      <c r="Y45" s="157"/>
      <c r="Z45" s="157"/>
      <c r="AA45" s="157"/>
      <c r="AB45" s="157"/>
      <c r="AC45" s="157"/>
      <c r="AD45" s="157"/>
    </row>
    <row r="46" spans="1:30">
      <c r="A46" s="157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46"/>
      <c r="O46" s="157"/>
      <c r="P46" s="70"/>
      <c r="Q46" s="157"/>
      <c r="R46" s="157"/>
      <c r="S46" s="157"/>
      <c r="T46" s="157"/>
      <c r="U46" s="157"/>
      <c r="V46" s="157"/>
      <c r="W46" s="157"/>
      <c r="X46" s="157"/>
      <c r="Y46" s="157"/>
      <c r="Z46" s="157"/>
      <c r="AA46" s="157"/>
      <c r="AB46" s="157"/>
      <c r="AC46" s="157"/>
      <c r="AD46" s="157"/>
    </row>
    <row r="47" spans="1:30" s="34" customFormat="1" ht="17.100000000000001" customHeight="1">
      <c r="B47" s="337" t="s">
        <v>26</v>
      </c>
      <c r="C47" s="173" t="s">
        <v>74</v>
      </c>
      <c r="D47" s="337" t="s">
        <v>1</v>
      </c>
      <c r="E47" s="339" t="s">
        <v>4</v>
      </c>
      <c r="F47" s="341" t="s">
        <v>5</v>
      </c>
      <c r="G47" s="215" t="s">
        <v>91</v>
      </c>
      <c r="H47" s="343" t="s">
        <v>14</v>
      </c>
      <c r="I47" s="344"/>
      <c r="J47" s="344"/>
      <c r="K47" s="173" t="s">
        <v>74</v>
      </c>
      <c r="L47" s="173" t="s">
        <v>74</v>
      </c>
      <c r="M47" s="48" t="s">
        <v>26</v>
      </c>
      <c r="N47" s="49" t="s">
        <v>52</v>
      </c>
      <c r="O47" s="345" t="s">
        <v>8</v>
      </c>
      <c r="P47" s="71"/>
      <c r="Q47" s="349" t="e">
        <f>#REF!</f>
        <v>#REF!</v>
      </c>
      <c r="R47" s="351"/>
      <c r="S47" s="351"/>
      <c r="T47" s="351"/>
      <c r="U47" s="351"/>
      <c r="V47" s="351"/>
      <c r="W47" s="351"/>
      <c r="X47" s="351"/>
      <c r="Y47" s="351"/>
      <c r="Z47" s="351"/>
      <c r="AA47" s="351"/>
      <c r="AB47" s="352"/>
    </row>
    <row r="48" spans="1:30" s="34" customFormat="1" ht="17.100000000000001" customHeight="1" thickBot="1">
      <c r="B48" s="338"/>
      <c r="C48" s="101" t="s">
        <v>75</v>
      </c>
      <c r="D48" s="338"/>
      <c r="E48" s="340"/>
      <c r="F48" s="342"/>
      <c r="G48" s="216" t="s">
        <v>92</v>
      </c>
      <c r="H48" s="15" t="s">
        <v>89</v>
      </c>
      <c r="I48" s="16" t="s">
        <v>28</v>
      </c>
      <c r="J48" s="17" t="s">
        <v>44</v>
      </c>
      <c r="K48" s="101" t="s">
        <v>77</v>
      </c>
      <c r="L48" s="101" t="s">
        <v>76</v>
      </c>
      <c r="M48" s="15" t="s">
        <v>28</v>
      </c>
      <c r="N48" s="50" t="s">
        <v>51</v>
      </c>
      <c r="O48" s="346"/>
      <c r="P48" s="71"/>
      <c r="Q48" s="183" t="s">
        <v>61</v>
      </c>
      <c r="R48" s="183" t="s">
        <v>62</v>
      </c>
      <c r="S48" s="183" t="s">
        <v>63</v>
      </c>
      <c r="T48" s="183" t="s">
        <v>64</v>
      </c>
      <c r="U48" s="183" t="s">
        <v>65</v>
      </c>
      <c r="V48" s="183" t="s">
        <v>66</v>
      </c>
      <c r="W48" s="183" t="s">
        <v>67</v>
      </c>
      <c r="X48" s="183" t="s">
        <v>68</v>
      </c>
      <c r="Y48" s="183" t="s">
        <v>69</v>
      </c>
      <c r="Z48" s="183" t="s">
        <v>70</v>
      </c>
      <c r="AA48" s="183" t="s">
        <v>71</v>
      </c>
      <c r="AB48" s="183" t="s">
        <v>72</v>
      </c>
    </row>
    <row r="49" spans="1:30" s="34" customFormat="1" ht="17.100000000000001" customHeight="1">
      <c r="B49" s="3" t="s">
        <v>41</v>
      </c>
      <c r="C49" s="355" t="e">
        <f>#REF!</f>
        <v>#REF!</v>
      </c>
      <c r="D49" s="356"/>
      <c r="E49" s="4"/>
      <c r="F49" s="229"/>
      <c r="G49" s="258"/>
      <c r="H49" s="240"/>
      <c r="I49" s="66"/>
      <c r="J49" s="115"/>
      <c r="K49" s="123"/>
      <c r="L49" s="114"/>
      <c r="M49" s="305"/>
      <c r="N49" s="54"/>
      <c r="O49" s="4"/>
      <c r="P49" s="71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210"/>
      <c r="AB49" s="210"/>
    </row>
    <row r="50" spans="1:30" ht="17.100000000000001" customHeight="1">
      <c r="A50" s="157"/>
      <c r="B50" s="6">
        <v>1</v>
      </c>
      <c r="C50" s="264" t="s">
        <v>96</v>
      </c>
      <c r="D50" s="312" t="s">
        <v>97</v>
      </c>
      <c r="E50" s="312" t="s">
        <v>79</v>
      </c>
      <c r="F50" s="219" t="s">
        <v>98</v>
      </c>
      <c r="G50" s="219">
        <v>1</v>
      </c>
      <c r="H50" s="269">
        <v>78</v>
      </c>
      <c r="I50" s="270">
        <v>78</v>
      </c>
      <c r="J50" s="271">
        <f t="shared" ref="J50:J51" si="2">IF(H50&lt;0,(I50+H50),IF(H50&gt;0,(I50-H50),0))</f>
        <v>0</v>
      </c>
      <c r="K50" s="313" t="s">
        <v>107</v>
      </c>
      <c r="L50" s="313" t="s">
        <v>108</v>
      </c>
      <c r="M50" s="318" t="s">
        <v>109</v>
      </c>
      <c r="N50" s="313" t="s">
        <v>111</v>
      </c>
      <c r="O50" s="268"/>
      <c r="P50" s="25"/>
      <c r="Q50" s="316">
        <v>1</v>
      </c>
      <c r="R50" s="316"/>
      <c r="S50" s="316"/>
      <c r="T50" s="316"/>
      <c r="U50" s="316"/>
      <c r="V50" s="316"/>
      <c r="W50" s="316"/>
      <c r="X50" s="316"/>
      <c r="Y50" s="316"/>
      <c r="Z50" s="316"/>
      <c r="AA50" s="316"/>
      <c r="AB50" s="316"/>
      <c r="AC50" s="157"/>
      <c r="AD50" s="157"/>
    </row>
    <row r="51" spans="1:30" ht="17.100000000000001" customHeight="1">
      <c r="A51" s="157"/>
      <c r="B51" s="6">
        <f>B50+1</f>
        <v>2</v>
      </c>
      <c r="C51" s="264" t="s">
        <v>96</v>
      </c>
      <c r="D51" s="314" t="s">
        <v>100</v>
      </c>
      <c r="E51" s="315" t="s">
        <v>99</v>
      </c>
      <c r="F51" s="314" t="s">
        <v>101</v>
      </c>
      <c r="G51" s="219">
        <v>1</v>
      </c>
      <c r="H51" s="269">
        <v>65</v>
      </c>
      <c r="I51" s="270">
        <v>65</v>
      </c>
      <c r="J51" s="271">
        <f t="shared" si="2"/>
        <v>0</v>
      </c>
      <c r="K51" s="313" t="s">
        <v>107</v>
      </c>
      <c r="L51" s="313" t="s">
        <v>108</v>
      </c>
      <c r="M51" s="318" t="s">
        <v>110</v>
      </c>
      <c r="N51" s="313" t="s">
        <v>111</v>
      </c>
      <c r="O51" s="317"/>
      <c r="P51" s="25"/>
      <c r="Q51" s="316">
        <v>1</v>
      </c>
      <c r="R51" s="316"/>
      <c r="S51" s="316"/>
      <c r="T51" s="316"/>
      <c r="U51" s="316"/>
      <c r="V51" s="316"/>
      <c r="W51" s="316"/>
      <c r="X51" s="316"/>
      <c r="Y51" s="316"/>
      <c r="Z51" s="316"/>
      <c r="AA51" s="316"/>
      <c r="AB51" s="316"/>
      <c r="AC51" s="157"/>
      <c r="AD51" s="157"/>
    </row>
    <row r="52" spans="1:30" s="178" customFormat="1" ht="17.100000000000001" customHeight="1">
      <c r="A52" s="208"/>
      <c r="B52" s="6">
        <f>B51+1</f>
        <v>3</v>
      </c>
      <c r="C52" s="139" t="s">
        <v>25</v>
      </c>
      <c r="D52" s="38" t="s">
        <v>40</v>
      </c>
      <c r="E52" s="40" t="s">
        <v>16</v>
      </c>
      <c r="F52" s="275" t="s">
        <v>19</v>
      </c>
      <c r="G52" s="251">
        <v>1</v>
      </c>
      <c r="H52" s="247">
        <v>84</v>
      </c>
      <c r="I52" s="36">
        <v>84</v>
      </c>
      <c r="J52" s="121">
        <f>I52-H52</f>
        <v>0</v>
      </c>
      <c r="K52" s="96"/>
      <c r="L52" s="319" t="s">
        <v>112</v>
      </c>
      <c r="M52" s="97" t="s">
        <v>119</v>
      </c>
      <c r="N52" s="320" t="s">
        <v>114</v>
      </c>
      <c r="O52" s="68" t="s">
        <v>47</v>
      </c>
      <c r="P52" s="39"/>
      <c r="Q52" s="321"/>
      <c r="R52" s="321">
        <v>1</v>
      </c>
      <c r="S52" s="321"/>
      <c r="T52" s="321"/>
      <c r="U52" s="321"/>
      <c r="V52" s="321"/>
      <c r="W52" s="321"/>
      <c r="X52" s="321"/>
      <c r="Y52" s="321"/>
      <c r="Z52" s="321"/>
      <c r="AA52" s="321"/>
      <c r="AB52" s="321"/>
      <c r="AC52" s="159"/>
      <c r="AD52" s="158"/>
    </row>
    <row r="53" spans="1:30" s="178" customFormat="1" ht="17.100000000000001" customHeight="1">
      <c r="A53" s="208"/>
      <c r="B53" s="6">
        <f>B30+1</f>
        <v>4</v>
      </c>
      <c r="C53" s="139">
        <v>2014</v>
      </c>
      <c r="D53" s="38" t="s">
        <v>38</v>
      </c>
      <c r="E53" s="38" t="s">
        <v>22</v>
      </c>
      <c r="F53" s="273" t="s">
        <v>20</v>
      </c>
      <c r="G53" s="251">
        <v>1</v>
      </c>
      <c r="H53" s="241">
        <v>102</v>
      </c>
      <c r="I53" s="36">
        <v>102</v>
      </c>
      <c r="J53" s="121">
        <f>I53-H53</f>
        <v>0</v>
      </c>
      <c r="K53" s="322" t="s">
        <v>123</v>
      </c>
      <c r="L53" s="323" t="s">
        <v>120</v>
      </c>
      <c r="M53" s="97" t="s">
        <v>121</v>
      </c>
      <c r="N53" s="322" t="s">
        <v>122</v>
      </c>
      <c r="O53" s="68"/>
      <c r="P53" s="39"/>
      <c r="Q53" s="321"/>
      <c r="R53" s="321">
        <v>1</v>
      </c>
      <c r="S53" s="321"/>
      <c r="T53" s="321"/>
      <c r="U53" s="321"/>
      <c r="V53" s="321"/>
      <c r="W53" s="321"/>
      <c r="X53" s="321"/>
      <c r="Y53" s="321"/>
      <c r="Z53" s="321"/>
      <c r="AA53" s="321"/>
      <c r="AB53" s="321"/>
      <c r="AC53" s="159"/>
      <c r="AD53" s="158"/>
    </row>
    <row r="54" spans="1:30" s="178" customFormat="1" ht="17.100000000000001" customHeight="1">
      <c r="A54" s="158"/>
      <c r="B54" s="6"/>
      <c r="C54" s="353" t="s">
        <v>39</v>
      </c>
      <c r="D54" s="354"/>
      <c r="E54" s="6"/>
      <c r="F54" s="232"/>
      <c r="G54" s="222"/>
      <c r="H54" s="248"/>
      <c r="I54" s="37"/>
      <c r="J54" s="121"/>
      <c r="K54" s="96"/>
      <c r="L54" s="112"/>
      <c r="M54" s="97"/>
      <c r="N54" s="140"/>
      <c r="O54" s="68"/>
      <c r="P54" s="182"/>
      <c r="Q54" s="321"/>
      <c r="R54" s="321"/>
      <c r="S54" s="321"/>
      <c r="T54" s="321"/>
      <c r="U54" s="321"/>
      <c r="V54" s="321"/>
      <c r="W54" s="321"/>
      <c r="X54" s="321"/>
      <c r="Y54" s="321"/>
      <c r="Z54" s="321"/>
      <c r="AA54" s="321"/>
      <c r="AB54" s="321"/>
      <c r="AC54" s="159"/>
      <c r="AD54" s="158"/>
    </row>
    <row r="55" spans="1:30" ht="17.100000000000001" customHeight="1">
      <c r="A55" s="208"/>
      <c r="B55" s="2">
        <f>B53+1</f>
        <v>5</v>
      </c>
      <c r="C55" s="132" t="s">
        <v>24</v>
      </c>
      <c r="D55" s="43" t="s">
        <v>27</v>
      </c>
      <c r="E55" s="44" t="s">
        <v>2</v>
      </c>
      <c r="F55" s="276" t="s">
        <v>30</v>
      </c>
      <c r="G55" s="227">
        <v>1</v>
      </c>
      <c r="H55" s="241">
        <v>39</v>
      </c>
      <c r="I55" s="45">
        <v>39</v>
      </c>
      <c r="J55" s="121">
        <f>+I55-H55</f>
        <v>0</v>
      </c>
      <c r="K55" s="96"/>
      <c r="L55" s="319" t="s">
        <v>112</v>
      </c>
      <c r="M55" s="97" t="s">
        <v>113</v>
      </c>
      <c r="N55" s="320" t="s">
        <v>114</v>
      </c>
      <c r="O55" s="68" t="s">
        <v>47</v>
      </c>
      <c r="P55" s="73"/>
      <c r="Q55" s="321"/>
      <c r="R55" s="321">
        <v>1</v>
      </c>
      <c r="S55" s="321"/>
      <c r="T55" s="321"/>
      <c r="U55" s="321"/>
      <c r="V55" s="321"/>
      <c r="W55" s="321"/>
      <c r="X55" s="321"/>
      <c r="Y55" s="321"/>
      <c r="Z55" s="321"/>
      <c r="AA55" s="321"/>
      <c r="AB55" s="321"/>
      <c r="AC55" s="160"/>
      <c r="AD55" s="157"/>
    </row>
    <row r="56" spans="1:30" ht="17.100000000000001" customHeight="1">
      <c r="A56" s="208"/>
      <c r="B56" s="2">
        <f>B55+1</f>
        <v>6</v>
      </c>
      <c r="C56" s="132" t="s">
        <v>24</v>
      </c>
      <c r="D56" s="18" t="s">
        <v>34</v>
      </c>
      <c r="E56" s="46" t="s">
        <v>2</v>
      </c>
      <c r="F56" s="277" t="s">
        <v>35</v>
      </c>
      <c r="G56" s="228">
        <v>1</v>
      </c>
      <c r="H56" s="249">
        <v>36</v>
      </c>
      <c r="I56" s="47">
        <v>36</v>
      </c>
      <c r="J56" s="121">
        <f>+I56-H56</f>
        <v>0</v>
      </c>
      <c r="K56" s="96"/>
      <c r="L56" s="319" t="s">
        <v>112</v>
      </c>
      <c r="M56" s="97" t="s">
        <v>118</v>
      </c>
      <c r="N56" s="320" t="s">
        <v>114</v>
      </c>
      <c r="O56" s="68" t="s">
        <v>47</v>
      </c>
      <c r="P56" s="73"/>
      <c r="Q56" s="321"/>
      <c r="R56" s="321">
        <v>1</v>
      </c>
      <c r="S56" s="321"/>
      <c r="T56" s="321"/>
      <c r="U56" s="321"/>
      <c r="V56" s="321"/>
      <c r="W56" s="321"/>
      <c r="X56" s="321"/>
      <c r="Y56" s="321"/>
      <c r="Z56" s="321"/>
      <c r="AA56" s="321"/>
      <c r="AB56" s="321"/>
      <c r="AC56" s="160"/>
      <c r="AD56" s="157"/>
    </row>
    <row r="57" spans="1:30" ht="17.100000000000001" customHeight="1">
      <c r="A57" s="185"/>
      <c r="B57" s="2">
        <f t="shared" ref="B57:B59" si="3">B56+1</f>
        <v>7</v>
      </c>
      <c r="C57" s="126" t="s">
        <v>24</v>
      </c>
      <c r="D57" s="90" t="s">
        <v>31</v>
      </c>
      <c r="E57" s="64" t="s">
        <v>29</v>
      </c>
      <c r="F57" s="278" t="s">
        <v>46</v>
      </c>
      <c r="G57" s="223">
        <v>1</v>
      </c>
      <c r="H57" s="240">
        <v>24</v>
      </c>
      <c r="I57" s="65">
        <v>24</v>
      </c>
      <c r="J57" s="66">
        <f>+I57-H57</f>
        <v>0</v>
      </c>
      <c r="K57" s="95"/>
      <c r="L57" s="319" t="s">
        <v>112</v>
      </c>
      <c r="M57" s="97" t="s">
        <v>115</v>
      </c>
      <c r="N57" s="320" t="s">
        <v>114</v>
      </c>
      <c r="O57" s="204"/>
      <c r="P57" s="19" t="s">
        <v>24</v>
      </c>
      <c r="Q57" s="316"/>
      <c r="R57" s="321">
        <v>1</v>
      </c>
      <c r="S57" s="316"/>
      <c r="T57" s="316"/>
      <c r="U57" s="316"/>
      <c r="V57" s="316"/>
      <c r="W57" s="316"/>
      <c r="X57" s="316"/>
      <c r="Y57" s="316"/>
      <c r="Z57" s="316"/>
      <c r="AA57" s="316"/>
      <c r="AB57" s="316"/>
      <c r="AC57" s="157"/>
      <c r="AD57" s="157"/>
    </row>
    <row r="58" spans="1:30" ht="17.100000000000001" customHeight="1">
      <c r="A58" s="185"/>
      <c r="B58" s="2">
        <f t="shared" si="3"/>
        <v>8</v>
      </c>
      <c r="C58" s="125">
        <v>2014</v>
      </c>
      <c r="D58" s="133" t="s">
        <v>85</v>
      </c>
      <c r="E58" s="133" t="s">
        <v>21</v>
      </c>
      <c r="F58" s="279" t="s">
        <v>73</v>
      </c>
      <c r="G58" s="226">
        <v>1</v>
      </c>
      <c r="H58" s="242">
        <v>15</v>
      </c>
      <c r="I58" s="91">
        <v>15</v>
      </c>
      <c r="J58" s="66">
        <f>I58-H58</f>
        <v>0</v>
      </c>
      <c r="K58" s="95"/>
      <c r="L58" s="319" t="s">
        <v>112</v>
      </c>
      <c r="M58" s="97" t="s">
        <v>117</v>
      </c>
      <c r="N58" s="320" t="s">
        <v>114</v>
      </c>
      <c r="O58" s="127"/>
      <c r="P58" s="24">
        <v>2014</v>
      </c>
      <c r="Q58" s="316"/>
      <c r="R58" s="321">
        <v>1</v>
      </c>
      <c r="S58" s="316"/>
      <c r="T58" s="316"/>
      <c r="U58" s="316"/>
      <c r="V58" s="316"/>
      <c r="W58" s="316"/>
      <c r="X58" s="316"/>
      <c r="Y58" s="316"/>
      <c r="Z58" s="316"/>
      <c r="AA58" s="316"/>
      <c r="AB58" s="316"/>
      <c r="AC58" s="157"/>
      <c r="AD58" s="157"/>
    </row>
    <row r="59" spans="1:30" ht="17.100000000000001" customHeight="1">
      <c r="A59" s="185"/>
      <c r="B59" s="2">
        <f t="shared" si="3"/>
        <v>9</v>
      </c>
      <c r="C59" s="262"/>
      <c r="D59" s="133" t="s">
        <v>93</v>
      </c>
      <c r="E59" s="133" t="s">
        <v>95</v>
      </c>
      <c r="F59" s="279" t="s">
        <v>94</v>
      </c>
      <c r="G59" s="226">
        <v>1</v>
      </c>
      <c r="H59" s="242">
        <v>3</v>
      </c>
      <c r="I59" s="91">
        <v>3</v>
      </c>
      <c r="J59" s="66">
        <f t="shared" ref="J59" si="4">I59-H59</f>
        <v>0</v>
      </c>
      <c r="K59" s="133"/>
      <c r="L59" s="319" t="s">
        <v>112</v>
      </c>
      <c r="M59" s="97" t="s">
        <v>116</v>
      </c>
      <c r="N59" s="320" t="s">
        <v>114</v>
      </c>
      <c r="O59" s="263"/>
      <c r="P59" s="25"/>
      <c r="Q59" s="316"/>
      <c r="R59" s="321">
        <v>1</v>
      </c>
      <c r="S59" s="316"/>
      <c r="T59" s="316"/>
      <c r="U59" s="316"/>
      <c r="V59" s="316"/>
      <c r="W59" s="316"/>
      <c r="X59" s="316"/>
      <c r="Y59" s="316"/>
      <c r="Z59" s="316"/>
      <c r="AA59" s="316"/>
      <c r="AB59" s="316"/>
      <c r="AC59" s="157"/>
      <c r="AD59" s="157"/>
    </row>
    <row r="60" spans="1:30" ht="17.100000000000001" customHeight="1">
      <c r="A60" s="157"/>
      <c r="B60" s="35"/>
      <c r="C60" s="184"/>
      <c r="D60" s="35"/>
      <c r="E60" s="35"/>
      <c r="F60" s="220"/>
      <c r="G60" s="221"/>
      <c r="H60" s="257"/>
      <c r="I60" s="131"/>
      <c r="J60" s="142"/>
      <c r="K60" s="170"/>
      <c r="L60" s="143"/>
      <c r="M60" s="305"/>
      <c r="N60" s="61"/>
      <c r="O60" s="35"/>
      <c r="P60" s="182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308"/>
      <c r="AB60" s="308"/>
      <c r="AC60" s="157"/>
      <c r="AD60" s="157"/>
    </row>
    <row r="61" spans="1:30" ht="17.100000000000001" customHeight="1" thickBot="1">
      <c r="A61" s="157"/>
      <c r="B61" s="307">
        <f>COUNT(B49:B60)</f>
        <v>9</v>
      </c>
      <c r="C61" s="347" t="s">
        <v>15</v>
      </c>
      <c r="D61" s="348"/>
      <c r="E61" s="11"/>
      <c r="F61" s="236"/>
      <c r="G61" s="259">
        <f>SUM(G49:G60)</f>
        <v>9</v>
      </c>
      <c r="H61" s="243"/>
      <c r="I61" s="22"/>
      <c r="J61" s="23"/>
      <c r="K61" s="117"/>
      <c r="L61" s="23"/>
      <c r="M61" s="58"/>
      <c r="N61" s="56"/>
      <c r="O61" s="13"/>
      <c r="P61" s="70"/>
      <c r="Q61" s="309"/>
      <c r="R61" s="309"/>
      <c r="S61" s="309"/>
      <c r="T61" s="309"/>
      <c r="U61" s="309"/>
      <c r="V61" s="309"/>
      <c r="W61" s="309"/>
      <c r="X61" s="309"/>
      <c r="Y61" s="309"/>
      <c r="Z61" s="309"/>
      <c r="AA61" s="309"/>
      <c r="AB61" s="309"/>
      <c r="AC61" s="157"/>
      <c r="AD61" s="157"/>
    </row>
    <row r="62" spans="1:30" s="34" customFormat="1" ht="17.100000000000001" customHeight="1">
      <c r="B62" s="105" t="s">
        <v>42</v>
      </c>
      <c r="C62" s="106" t="e">
        <f>#REF!</f>
        <v>#REF!</v>
      </c>
      <c r="D62" s="106"/>
      <c r="E62" s="107"/>
      <c r="F62" s="107"/>
      <c r="G62" s="207"/>
      <c r="H62" s="108"/>
      <c r="I62" s="108"/>
      <c r="J62" s="109"/>
      <c r="K62" s="122"/>
      <c r="L62" s="169"/>
      <c r="M62" s="171"/>
      <c r="N62" s="111"/>
      <c r="O62" s="107"/>
      <c r="P62" s="71"/>
      <c r="Q62" s="310"/>
      <c r="R62" s="310"/>
      <c r="S62" s="310"/>
      <c r="T62" s="310"/>
      <c r="U62" s="310"/>
      <c r="V62" s="310"/>
      <c r="W62" s="310"/>
      <c r="X62" s="310"/>
      <c r="Y62" s="310"/>
      <c r="Z62" s="310"/>
      <c r="AA62" s="310"/>
      <c r="AB62" s="310"/>
    </row>
    <row r="63" spans="1:30" ht="17.100000000000001" customHeight="1">
      <c r="A63" s="157"/>
      <c r="B63" s="272"/>
      <c r="C63" s="264"/>
      <c r="D63" s="280"/>
      <c r="E63" s="194"/>
      <c r="F63" s="283"/>
      <c r="G63" s="219"/>
      <c r="H63" s="269"/>
      <c r="I63" s="270"/>
      <c r="J63" s="271"/>
      <c r="K63" s="284"/>
      <c r="L63" s="284"/>
      <c r="M63" s="285"/>
      <c r="N63" s="286"/>
      <c r="O63" s="230"/>
      <c r="P63" s="24"/>
      <c r="Q63" s="310"/>
      <c r="R63" s="310"/>
      <c r="S63" s="310"/>
      <c r="T63" s="310"/>
      <c r="U63" s="310"/>
      <c r="V63" s="310"/>
      <c r="W63" s="310"/>
      <c r="X63" s="310"/>
      <c r="Y63" s="310"/>
      <c r="Z63" s="310"/>
      <c r="AA63" s="310"/>
      <c r="AB63" s="310"/>
      <c r="AC63" s="157"/>
      <c r="AD63" s="157"/>
    </row>
    <row r="64" spans="1:30" ht="17.100000000000001" customHeight="1">
      <c r="A64" s="157"/>
      <c r="B64" s="2"/>
      <c r="C64" s="63"/>
      <c r="D64" s="4"/>
      <c r="E64" s="4"/>
      <c r="F64" s="4"/>
      <c r="G64" s="229"/>
      <c r="H64" s="66"/>
      <c r="I64" s="168"/>
      <c r="J64" s="32"/>
      <c r="K64" s="95"/>
      <c r="L64" s="41"/>
      <c r="M64" s="172"/>
      <c r="N64" s="54"/>
      <c r="O64" s="4"/>
      <c r="P64" s="70"/>
      <c r="Q64" s="308"/>
      <c r="R64" s="308"/>
      <c r="S64" s="308"/>
      <c r="T64" s="308"/>
      <c r="U64" s="308"/>
      <c r="V64" s="308"/>
      <c r="W64" s="308"/>
      <c r="X64" s="308"/>
      <c r="Y64" s="308"/>
      <c r="Z64" s="308"/>
      <c r="AA64" s="308"/>
      <c r="AB64" s="308"/>
      <c r="AC64" s="157"/>
      <c r="AD64" s="157"/>
    </row>
    <row r="65" spans="1:30" ht="17.100000000000001" customHeight="1" thickBot="1">
      <c r="A65" s="157"/>
      <c r="B65" s="307">
        <f>COUNT(B62:B64)</f>
        <v>0</v>
      </c>
      <c r="C65" s="347" t="s">
        <v>15</v>
      </c>
      <c r="D65" s="348"/>
      <c r="E65" s="11"/>
      <c r="F65" s="11"/>
      <c r="G65" s="217">
        <f>SUM(G62:G64)</f>
        <v>0</v>
      </c>
      <c r="H65" s="21"/>
      <c r="I65" s="22"/>
      <c r="J65" s="23"/>
      <c r="K65" s="117"/>
      <c r="L65" s="23"/>
      <c r="M65" s="58"/>
      <c r="N65" s="56"/>
      <c r="O65" s="13"/>
      <c r="P65" s="70"/>
      <c r="Q65" s="309"/>
      <c r="R65" s="309"/>
      <c r="S65" s="309"/>
      <c r="T65" s="309"/>
      <c r="U65" s="309"/>
      <c r="V65" s="309"/>
      <c r="W65" s="309"/>
      <c r="X65" s="309"/>
      <c r="Y65" s="309"/>
      <c r="Z65" s="309"/>
      <c r="AA65" s="309"/>
      <c r="AB65" s="309"/>
      <c r="AC65" s="157"/>
      <c r="AD65" s="157"/>
    </row>
    <row r="66" spans="1:30" ht="7.5" customHeight="1">
      <c r="A66" s="157"/>
      <c r="B66" s="161"/>
      <c r="C66" s="161"/>
      <c r="D66" s="161"/>
      <c r="E66" s="161"/>
      <c r="F66" s="161"/>
      <c r="G66" s="161"/>
      <c r="H66" s="180"/>
      <c r="I66" s="180"/>
      <c r="J66" s="180"/>
      <c r="K66" s="180"/>
      <c r="L66" s="180"/>
      <c r="M66" s="92"/>
      <c r="N66" s="181"/>
      <c r="O66" s="161"/>
      <c r="P66" s="70"/>
      <c r="Q66" s="311"/>
      <c r="R66" s="311"/>
      <c r="S66" s="311"/>
      <c r="T66" s="311"/>
      <c r="U66" s="311"/>
      <c r="V66" s="311"/>
      <c r="W66" s="311"/>
      <c r="X66" s="311"/>
      <c r="Y66" s="311"/>
      <c r="Z66" s="311"/>
      <c r="AA66" s="311"/>
      <c r="AB66" s="311"/>
      <c r="AC66" s="157"/>
      <c r="AD66" s="157"/>
    </row>
    <row r="67" spans="1:30" ht="17.100000000000001" customHeight="1" thickBot="1">
      <c r="A67" s="157"/>
      <c r="B67" s="10">
        <f>B65+B61</f>
        <v>9</v>
      </c>
      <c r="C67" s="347" t="s">
        <v>13</v>
      </c>
      <c r="D67" s="348"/>
      <c r="E67" s="11"/>
      <c r="F67" s="11"/>
      <c r="G67" s="217">
        <f>G61+G65</f>
        <v>9</v>
      </c>
      <c r="H67" s="21"/>
      <c r="I67" s="22"/>
      <c r="J67" s="23"/>
      <c r="K67" s="117"/>
      <c r="L67" s="23"/>
      <c r="M67" s="58"/>
      <c r="N67" s="56"/>
      <c r="O67" s="13"/>
      <c r="P67" s="70"/>
      <c r="Q67" s="162">
        <f t="shared" ref="Q67:AB67" si="5">SUM(Q49:Q66)</f>
        <v>2</v>
      </c>
      <c r="R67" s="162">
        <f t="shared" si="5"/>
        <v>7</v>
      </c>
      <c r="S67" s="162">
        <f t="shared" si="5"/>
        <v>0</v>
      </c>
      <c r="T67" s="162">
        <f t="shared" si="5"/>
        <v>0</v>
      </c>
      <c r="U67" s="162">
        <f t="shared" si="5"/>
        <v>0</v>
      </c>
      <c r="V67" s="162">
        <f t="shared" si="5"/>
        <v>0</v>
      </c>
      <c r="W67" s="162">
        <f t="shared" si="5"/>
        <v>0</v>
      </c>
      <c r="X67" s="162">
        <f t="shared" si="5"/>
        <v>0</v>
      </c>
      <c r="Y67" s="162">
        <f t="shared" si="5"/>
        <v>0</v>
      </c>
      <c r="Z67" s="162">
        <f t="shared" si="5"/>
        <v>0</v>
      </c>
      <c r="AA67" s="162">
        <f t="shared" si="5"/>
        <v>0</v>
      </c>
      <c r="AB67" s="162">
        <f t="shared" si="5"/>
        <v>0</v>
      </c>
      <c r="AC67" s="157"/>
      <c r="AD67" s="157"/>
    </row>
    <row r="68" spans="1:30">
      <c r="A68" s="157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92"/>
      <c r="N68" s="146"/>
      <c r="O68" s="157"/>
      <c r="P68" s="98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</row>
    <row r="69" spans="1:30" ht="17.100000000000001" customHeight="1" thickBot="1">
      <c r="A69" s="157"/>
      <c r="B69" s="10">
        <f>B67+B39+B17</f>
        <v>13</v>
      </c>
      <c r="C69" s="347" t="s">
        <v>13</v>
      </c>
      <c r="D69" s="348"/>
      <c r="E69" s="11"/>
      <c r="F69" s="11"/>
      <c r="G69" s="218">
        <f>G17+G39+G67</f>
        <v>13</v>
      </c>
      <c r="H69" s="12"/>
      <c r="I69" s="13"/>
      <c r="J69" s="14"/>
      <c r="K69" s="119"/>
      <c r="L69" s="14"/>
      <c r="M69" s="58"/>
      <c r="N69" s="57"/>
      <c r="O69" s="13"/>
      <c r="P69" s="98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</row>
    <row r="70" spans="1:30">
      <c r="A70" s="157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46"/>
      <c r="O70" s="157"/>
      <c r="P70" s="98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</row>
    <row r="71" spans="1:30">
      <c r="A71" s="157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46"/>
      <c r="O71" s="157"/>
      <c r="P71" s="98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</row>
    <row r="72" spans="1:30">
      <c r="A72" s="157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46"/>
      <c r="O72" s="157"/>
      <c r="P72" s="98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</row>
    <row r="73" spans="1:30" ht="21" customHeight="1">
      <c r="A73" s="157"/>
      <c r="B73" s="146" t="s">
        <v>129</v>
      </c>
      <c r="C73" s="157" t="s">
        <v>130</v>
      </c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46"/>
      <c r="O73" s="157"/>
      <c r="P73" s="98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</row>
    <row r="74" spans="1:30" ht="17.100000000000001" customHeight="1">
      <c r="A74" s="185"/>
      <c r="B74" s="63">
        <v>1</v>
      </c>
      <c r="C74" s="126" t="s">
        <v>24</v>
      </c>
      <c r="D74" s="90" t="s">
        <v>32</v>
      </c>
      <c r="E74" s="134" t="s">
        <v>3</v>
      </c>
      <c r="F74" s="234" t="s">
        <v>33</v>
      </c>
      <c r="G74" s="225">
        <v>1</v>
      </c>
      <c r="H74" s="240">
        <v>84</v>
      </c>
      <c r="I74" s="65">
        <v>24</v>
      </c>
      <c r="J74" s="66">
        <f t="shared" ref="J74" si="6">I74-H74</f>
        <v>-60</v>
      </c>
      <c r="K74" s="95"/>
      <c r="L74" s="324" t="s">
        <v>126</v>
      </c>
      <c r="M74" s="97" t="s">
        <v>127</v>
      </c>
      <c r="N74" s="67"/>
      <c r="O74" s="63"/>
      <c r="P74" s="19" t="s">
        <v>24</v>
      </c>
      <c r="Q74" s="157"/>
      <c r="R74" s="7"/>
      <c r="S74" s="8"/>
      <c r="T74" s="160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</row>
    <row r="75" spans="1:30" ht="17.100000000000001" customHeight="1">
      <c r="A75" s="185"/>
      <c r="B75" s="63">
        <f>B74+1</f>
        <v>2</v>
      </c>
      <c r="C75" s="126"/>
      <c r="D75" s="90" t="s">
        <v>36</v>
      </c>
      <c r="E75" s="64" t="s">
        <v>0</v>
      </c>
      <c r="F75" s="233" t="s">
        <v>37</v>
      </c>
      <c r="G75" s="224">
        <v>1</v>
      </c>
      <c r="H75" s="240">
        <v>96</v>
      </c>
      <c r="I75" s="65">
        <v>60</v>
      </c>
      <c r="J75" s="66">
        <f t="shared" ref="J75" si="7">I75-H75</f>
        <v>-36</v>
      </c>
      <c r="K75" s="95"/>
      <c r="L75" s="324" t="s">
        <v>23</v>
      </c>
      <c r="M75" s="97" t="s">
        <v>128</v>
      </c>
      <c r="N75" s="67"/>
      <c r="O75" s="63"/>
      <c r="P75" s="19"/>
      <c r="Q75" s="157"/>
      <c r="R75" s="7"/>
      <c r="S75" s="8"/>
      <c r="T75" s="160"/>
      <c r="U75" s="157"/>
      <c r="V75" s="157"/>
      <c r="W75" s="157"/>
      <c r="X75" s="157"/>
      <c r="Y75" s="157"/>
      <c r="Z75" s="157"/>
      <c r="AA75" s="157"/>
      <c r="AB75" s="157"/>
      <c r="AC75" s="157"/>
      <c r="AD75" s="157"/>
    </row>
  </sheetData>
  <sortState ref="A159:Y180">
    <sortCondition ref="F159:F180"/>
  </sortState>
  <mergeCells count="37">
    <mergeCell ref="C65:D65"/>
    <mergeCell ref="C67:D67"/>
    <mergeCell ref="C69:D69"/>
    <mergeCell ref="C49:D49"/>
    <mergeCell ref="C54:D54"/>
    <mergeCell ref="C11:D11"/>
    <mergeCell ref="C15:D15"/>
    <mergeCell ref="C17:D17"/>
    <mergeCell ref="C61:D61"/>
    <mergeCell ref="Q47:AB47"/>
    <mergeCell ref="B2:O2"/>
    <mergeCell ref="B3:O3"/>
    <mergeCell ref="B6:B7"/>
    <mergeCell ref="D6:D7"/>
    <mergeCell ref="E6:E7"/>
    <mergeCell ref="F6:F7"/>
    <mergeCell ref="H6:J6"/>
    <mergeCell ref="O6:O7"/>
    <mergeCell ref="B21:O21"/>
    <mergeCell ref="B22:O22"/>
    <mergeCell ref="B25:B26"/>
    <mergeCell ref="D25:D26"/>
    <mergeCell ref="E25:E26"/>
    <mergeCell ref="F25:F26"/>
    <mergeCell ref="H25:J25"/>
    <mergeCell ref="O25:O26"/>
    <mergeCell ref="B43:O43"/>
    <mergeCell ref="B44:O44"/>
    <mergeCell ref="B47:B48"/>
    <mergeCell ref="D47:D48"/>
    <mergeCell ref="E47:E48"/>
    <mergeCell ref="F47:F48"/>
    <mergeCell ref="H47:J47"/>
    <mergeCell ref="O47:O48"/>
    <mergeCell ref="C33:D33"/>
    <mergeCell ref="C37:D37"/>
    <mergeCell ref="C39:D39"/>
  </mergeCells>
  <pageMargins left="0.5" right="0.2" top="0.5" bottom="0.2" header="0" footer="0"/>
  <pageSetup paperSize="256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Rekap-All</vt:lpstr>
      <vt:lpstr>Hut-BTB</vt:lpstr>
      <vt:lpstr>'Hut-BTB'!Print_Titles</vt:lpstr>
      <vt:lpstr>'Rekap-All'!Print_Titles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PT.GBU</dc:creator>
  <cp:lastModifiedBy>ismail - [2010]</cp:lastModifiedBy>
  <cp:lastPrinted>2020-02-29T07:13:29Z</cp:lastPrinted>
  <dcterms:created xsi:type="dcterms:W3CDTF">2006-01-05T03:29:58Z</dcterms:created>
  <dcterms:modified xsi:type="dcterms:W3CDTF">2020-06-19T05:07:00Z</dcterms:modified>
</cp:coreProperties>
</file>